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ie/Documents/autumn 2019/aa 236/"/>
    </mc:Choice>
  </mc:AlternateContent>
  <xr:revisionPtr revIDLastSave="0" documentId="13_ncr:1_{6DFC2B92-9C87-EE49-88FF-23CA49D5ACAB}" xr6:coauthVersionLast="36" xr6:coauthVersionMax="36" xr10:uidLastSave="{00000000-0000-0000-0000-000000000000}"/>
  <bookViews>
    <workbookView xWindow="320" yWindow="460" windowWidth="25240" windowHeight="14220" tabRatio="500" activeTab="3" xr2:uid="{00000000-000D-0000-FFFF-FFFF00000000}"/>
  </bookViews>
  <sheets>
    <sheet name="Sheet1" sheetId="1" r:id="rId1"/>
    <sheet name="Sheet2" sheetId="3" r:id="rId2"/>
    <sheet name="Orbit" sheetId="2" r:id="rId3"/>
    <sheet name="PowerStats" sheetId="8" r:id="rId4"/>
    <sheet name="PowerChart" sheetId="7" r:id="rId5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8" l="1"/>
  <c r="H3" i="8"/>
  <c r="H2" i="8"/>
  <c r="G4" i="8"/>
  <c r="G3" i="8"/>
  <c r="G2" i="8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578" i="2"/>
  <c r="AN579" i="2"/>
  <c r="AN580" i="2"/>
  <c r="AN581" i="2"/>
  <c r="AN582" i="2"/>
  <c r="AN583" i="2"/>
  <c r="AN584" i="2"/>
  <c r="AN585" i="2"/>
  <c r="AN586" i="2"/>
  <c r="AN587" i="2"/>
  <c r="AN588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23" i="2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3" i="3"/>
  <c r="H7" i="2"/>
  <c r="C4" i="2"/>
  <c r="B13" i="2"/>
  <c r="C6" i="2"/>
  <c r="D6" i="2" s="1"/>
  <c r="B7" i="2" s="1"/>
  <c r="C7" i="2" s="1"/>
  <c r="B10" i="2"/>
  <c r="E23" i="2"/>
  <c r="Q14" i="2"/>
  <c r="Q4" i="2"/>
  <c r="Q5" i="2"/>
  <c r="Q6" i="2"/>
  <c r="Q7" i="2"/>
  <c r="Q8" i="2"/>
  <c r="Q9" i="2"/>
  <c r="Q10" i="2"/>
  <c r="Q11" i="2"/>
  <c r="P12" i="2"/>
  <c r="Q12" i="2" s="1"/>
  <c r="Q13" i="2"/>
  <c r="AL22" i="2"/>
  <c r="B579" i="2"/>
  <c r="B580" i="2"/>
  <c r="B581" i="2"/>
  <c r="B582" i="2"/>
  <c r="B583" i="2"/>
  <c r="B584" i="2"/>
  <c r="B585" i="2"/>
  <c r="B586" i="2"/>
  <c r="B587" i="2"/>
  <c r="B588" i="2"/>
  <c r="B589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26" i="2"/>
  <c r="B25" i="2"/>
  <c r="B24" i="2"/>
  <c r="B23" i="2"/>
  <c r="B14" i="1"/>
  <c r="L18" i="1" s="1"/>
  <c r="G18" i="1"/>
  <c r="C18" i="1"/>
  <c r="D18" i="1"/>
  <c r="E18" i="1"/>
  <c r="B6" i="1"/>
  <c r="C6" i="1"/>
  <c r="C7" i="1"/>
  <c r="H18" i="1" s="1"/>
  <c r="I18" i="1" s="1"/>
  <c r="J18" i="1" s="1"/>
  <c r="G19" i="1"/>
  <c r="C19" i="1"/>
  <c r="D19" i="1" s="1"/>
  <c r="E19" i="1" s="1"/>
  <c r="H19" i="1" s="1"/>
  <c r="I19" i="1" s="1"/>
  <c r="J19" i="1" s="1"/>
  <c r="N19" i="1"/>
  <c r="G20" i="1"/>
  <c r="C20" i="1"/>
  <c r="D20" i="1"/>
  <c r="E20" i="1" s="1"/>
  <c r="M20" i="1" s="1"/>
  <c r="P20" i="1" s="1"/>
  <c r="G21" i="1"/>
  <c r="C21" i="1"/>
  <c r="D21" i="1"/>
  <c r="E21" i="1"/>
  <c r="G22" i="1"/>
  <c r="L22" i="1" s="1"/>
  <c r="C22" i="1"/>
  <c r="D22" i="1"/>
  <c r="E22" i="1"/>
  <c r="G23" i="1"/>
  <c r="C23" i="1"/>
  <c r="D23" i="1" s="1"/>
  <c r="E23" i="1" s="1"/>
  <c r="H23" i="1" s="1"/>
  <c r="I23" i="1" s="1"/>
  <c r="J23" i="1" s="1"/>
  <c r="N23" i="1"/>
  <c r="G24" i="1"/>
  <c r="C24" i="1"/>
  <c r="D24" i="1"/>
  <c r="E24" i="1" s="1"/>
  <c r="M24" i="1" s="1"/>
  <c r="P24" i="1" s="1"/>
  <c r="G25" i="1"/>
  <c r="C25" i="1"/>
  <c r="D25" i="1"/>
  <c r="E25" i="1"/>
  <c r="G26" i="1"/>
  <c r="C26" i="1"/>
  <c r="D26" i="1"/>
  <c r="E26" i="1"/>
  <c r="L26" i="1"/>
  <c r="G27" i="1"/>
  <c r="C27" i="1"/>
  <c r="D27" i="1" s="1"/>
  <c r="E27" i="1" s="1"/>
  <c r="H27" i="1" s="1"/>
  <c r="I27" i="1" s="1"/>
  <c r="J27" i="1" s="1"/>
  <c r="N27" i="1"/>
  <c r="G28" i="1"/>
  <c r="C28" i="1"/>
  <c r="D28" i="1"/>
  <c r="E28" i="1" s="1"/>
  <c r="M28" i="1" s="1"/>
  <c r="P28" i="1" s="1"/>
  <c r="G29" i="1"/>
  <c r="C29" i="1"/>
  <c r="D29" i="1"/>
  <c r="E29" i="1"/>
  <c r="G30" i="1"/>
  <c r="L30" i="1" s="1"/>
  <c r="C30" i="1"/>
  <c r="D30" i="1"/>
  <c r="E30" i="1"/>
  <c r="G31" i="1"/>
  <c r="C31" i="1"/>
  <c r="D31" i="1" s="1"/>
  <c r="E31" i="1" s="1"/>
  <c r="N31" i="1"/>
  <c r="G32" i="1"/>
  <c r="C32" i="1"/>
  <c r="D32" i="1"/>
  <c r="E32" i="1" s="1"/>
  <c r="G33" i="1"/>
  <c r="C33" i="1"/>
  <c r="D33" i="1"/>
  <c r="E33" i="1"/>
  <c r="G34" i="1"/>
  <c r="L34" i="1" s="1"/>
  <c r="C34" i="1"/>
  <c r="D34" i="1"/>
  <c r="E34" i="1"/>
  <c r="G35" i="1"/>
  <c r="C35" i="1"/>
  <c r="D35" i="1" s="1"/>
  <c r="E35" i="1" s="1"/>
  <c r="N35" i="1"/>
  <c r="G36" i="1"/>
  <c r="C36" i="1"/>
  <c r="D36" i="1"/>
  <c r="E36" i="1" s="1"/>
  <c r="G37" i="1"/>
  <c r="C37" i="1"/>
  <c r="D37" i="1"/>
  <c r="E37" i="1"/>
  <c r="G38" i="1"/>
  <c r="C38" i="1"/>
  <c r="D38" i="1"/>
  <c r="E38" i="1"/>
  <c r="L38" i="1"/>
  <c r="G39" i="1"/>
  <c r="C39" i="1"/>
  <c r="D39" i="1" s="1"/>
  <c r="E39" i="1" s="1"/>
  <c r="N39" i="1"/>
  <c r="G40" i="1"/>
  <c r="C40" i="1"/>
  <c r="D40" i="1"/>
  <c r="E40" i="1" s="1"/>
  <c r="G41" i="1"/>
  <c r="C41" i="1"/>
  <c r="D41" i="1"/>
  <c r="E41" i="1"/>
  <c r="G17" i="1"/>
  <c r="L17" i="1" s="1"/>
  <c r="C17" i="1"/>
  <c r="D17" i="1"/>
  <c r="E17" i="1"/>
  <c r="M18" i="1"/>
  <c r="P18" i="1" s="1"/>
  <c r="M22" i="1"/>
  <c r="P22" i="1" s="1"/>
  <c r="M26" i="1"/>
  <c r="P26" i="1" s="1"/>
  <c r="M30" i="1"/>
  <c r="P30" i="1" s="1"/>
  <c r="M34" i="1"/>
  <c r="P34" i="1" s="1"/>
  <c r="M38" i="1"/>
  <c r="P38" i="1" s="1"/>
  <c r="M17" i="1"/>
  <c r="P17" i="1" s="1"/>
  <c r="B12" i="1"/>
  <c r="D7" i="1"/>
  <c r="I11" i="2" l="1"/>
  <c r="I15" i="2"/>
  <c r="I13" i="2"/>
  <c r="I14" i="2"/>
  <c r="AF20" i="2" s="1"/>
  <c r="I12" i="2"/>
  <c r="I10" i="2"/>
  <c r="AB20" i="2" s="1"/>
  <c r="AG20" i="2"/>
  <c r="AE20" i="2"/>
  <c r="AD20" i="2"/>
  <c r="AC20" i="2"/>
  <c r="Q17" i="1"/>
  <c r="M36" i="1"/>
  <c r="P36" i="1" s="1"/>
  <c r="H36" i="1"/>
  <c r="I36" i="1" s="1"/>
  <c r="J36" i="1" s="1"/>
  <c r="M40" i="1"/>
  <c r="P40" i="1" s="1"/>
  <c r="H40" i="1"/>
  <c r="I40" i="1" s="1"/>
  <c r="J40" i="1" s="1"/>
  <c r="M32" i="1"/>
  <c r="P32" i="1" s="1"/>
  <c r="H32" i="1"/>
  <c r="I32" i="1" s="1"/>
  <c r="J32" i="1" s="1"/>
  <c r="O18" i="1"/>
  <c r="H24" i="1"/>
  <c r="I24" i="1" s="1"/>
  <c r="J24" i="1" s="1"/>
  <c r="H20" i="1"/>
  <c r="I20" i="1" s="1"/>
  <c r="J20" i="1" s="1"/>
  <c r="N40" i="1"/>
  <c r="L35" i="1"/>
  <c r="L31" i="1"/>
  <c r="L27" i="1"/>
  <c r="N24" i="1"/>
  <c r="H41" i="1"/>
  <c r="I41" i="1" s="1"/>
  <c r="J41" i="1" s="1"/>
  <c r="H37" i="1"/>
  <c r="I37" i="1" s="1"/>
  <c r="J37" i="1" s="1"/>
  <c r="H33" i="1"/>
  <c r="I33" i="1" s="1"/>
  <c r="J33" i="1" s="1"/>
  <c r="H28" i="1"/>
  <c r="I28" i="1" s="1"/>
  <c r="J28" i="1" s="1"/>
  <c r="L39" i="1"/>
  <c r="L23" i="1"/>
  <c r="H34" i="1"/>
  <c r="I34" i="1" s="1"/>
  <c r="J34" i="1" s="1"/>
  <c r="H21" i="1"/>
  <c r="I21" i="1" s="1"/>
  <c r="J21" i="1" s="1"/>
  <c r="H17" i="1"/>
  <c r="I17" i="1" s="1"/>
  <c r="J17" i="1" s="1"/>
  <c r="M41" i="1"/>
  <c r="P41" i="1" s="1"/>
  <c r="M37" i="1"/>
  <c r="P37" i="1" s="1"/>
  <c r="M33" i="1"/>
  <c r="P33" i="1" s="1"/>
  <c r="M29" i="1"/>
  <c r="P29" i="1" s="1"/>
  <c r="M23" i="1"/>
  <c r="P23" i="1" s="1"/>
  <c r="M19" i="1"/>
  <c r="P19" i="1" s="1"/>
  <c r="L40" i="1"/>
  <c r="L36" i="1"/>
  <c r="L32" i="1"/>
  <c r="L28" i="1"/>
  <c r="N25" i="1"/>
  <c r="N36" i="1"/>
  <c r="N32" i="1"/>
  <c r="N28" i="1"/>
  <c r="N20" i="1"/>
  <c r="L19" i="1"/>
  <c r="H38" i="1"/>
  <c r="I38" i="1" s="1"/>
  <c r="J38" i="1" s="1"/>
  <c r="H30" i="1"/>
  <c r="I30" i="1" s="1"/>
  <c r="J30" i="1" s="1"/>
  <c r="H25" i="1"/>
  <c r="I25" i="1" s="1"/>
  <c r="J25" i="1" s="1"/>
  <c r="H29" i="1"/>
  <c r="I29" i="1" s="1"/>
  <c r="J29" i="1" s="1"/>
  <c r="M39" i="1"/>
  <c r="P39" i="1" s="1"/>
  <c r="M35" i="1"/>
  <c r="P35" i="1" s="1"/>
  <c r="M31" i="1"/>
  <c r="P31" i="1" s="1"/>
  <c r="M27" i="1"/>
  <c r="P27" i="1" s="1"/>
  <c r="M25" i="1"/>
  <c r="P25" i="1" s="1"/>
  <c r="M21" i="1"/>
  <c r="P21" i="1" s="1"/>
  <c r="N41" i="1"/>
  <c r="N37" i="1"/>
  <c r="N33" i="1"/>
  <c r="N29" i="1"/>
  <c r="L24" i="1"/>
  <c r="N21" i="1"/>
  <c r="L20" i="1"/>
  <c r="H39" i="1"/>
  <c r="I39" i="1" s="1"/>
  <c r="J39" i="1" s="1"/>
  <c r="H35" i="1"/>
  <c r="I35" i="1" s="1"/>
  <c r="J35" i="1" s="1"/>
  <c r="H31" i="1"/>
  <c r="I31" i="1" s="1"/>
  <c r="J31" i="1" s="1"/>
  <c r="H26" i="1"/>
  <c r="I26" i="1" s="1"/>
  <c r="J26" i="1" s="1"/>
  <c r="H22" i="1"/>
  <c r="I22" i="1" s="1"/>
  <c r="J22" i="1" s="1"/>
  <c r="N17" i="1"/>
  <c r="O17" i="1" s="1"/>
  <c r="L41" i="1"/>
  <c r="N38" i="1"/>
  <c r="O38" i="1" s="1"/>
  <c r="L37" i="1"/>
  <c r="N34" i="1"/>
  <c r="Q34" i="1" s="1"/>
  <c r="L33" i="1"/>
  <c r="N30" i="1"/>
  <c r="Q30" i="1" s="1"/>
  <c r="L29" i="1"/>
  <c r="N26" i="1"/>
  <c r="Q26" i="1" s="1"/>
  <c r="L25" i="1"/>
  <c r="N22" i="1"/>
  <c r="Q22" i="1" s="1"/>
  <c r="L21" i="1"/>
  <c r="N18" i="1"/>
  <c r="Q18" i="1" s="1"/>
  <c r="K23" i="2"/>
  <c r="Q17" i="2"/>
  <c r="T17" i="2" s="1"/>
  <c r="B19" i="2"/>
  <c r="C23" i="2" s="1"/>
  <c r="B20" i="2"/>
  <c r="D23" i="2" s="1"/>
  <c r="B14" i="2"/>
  <c r="M23" i="2" l="1"/>
  <c r="J23" i="2"/>
  <c r="O25" i="1"/>
  <c r="Q25" i="1"/>
  <c r="Q19" i="1"/>
  <c r="O19" i="1"/>
  <c r="O24" i="1"/>
  <c r="Q24" i="1"/>
  <c r="O26" i="1"/>
  <c r="O36" i="1"/>
  <c r="Q36" i="1"/>
  <c r="Q23" i="1"/>
  <c r="O23" i="1"/>
  <c r="Q31" i="1"/>
  <c r="O31" i="1"/>
  <c r="O34" i="1"/>
  <c r="O30" i="1"/>
  <c r="O21" i="1"/>
  <c r="Q21" i="1"/>
  <c r="O29" i="1"/>
  <c r="Q29" i="1"/>
  <c r="O37" i="1"/>
  <c r="Q37" i="1"/>
  <c r="Q38" i="1"/>
  <c r="J44" i="1"/>
  <c r="J43" i="1"/>
  <c r="Q39" i="1"/>
  <c r="O39" i="1"/>
  <c r="Q35" i="1"/>
  <c r="O35" i="1"/>
  <c r="O22" i="1"/>
  <c r="O33" i="1"/>
  <c r="Q33" i="1"/>
  <c r="O41" i="1"/>
  <c r="Q41" i="1"/>
  <c r="O32" i="1"/>
  <c r="Q32" i="1"/>
  <c r="Q27" i="1"/>
  <c r="O27" i="1"/>
  <c r="I23" i="2"/>
  <c r="L23" i="2"/>
  <c r="N23" i="2"/>
  <c r="AA23" i="2"/>
  <c r="B15" i="2"/>
  <c r="H23" i="2" s="1"/>
  <c r="H24" i="2" s="1"/>
  <c r="B16" i="2"/>
  <c r="C14" i="2"/>
  <c r="O20" i="1"/>
  <c r="Q20" i="1"/>
  <c r="O28" i="1"/>
  <c r="Q28" i="1"/>
  <c r="O40" i="1"/>
  <c r="Q40" i="1"/>
  <c r="Q23" i="2" l="1"/>
  <c r="B17" i="2"/>
  <c r="F23" i="2" s="1"/>
  <c r="F24" i="2" s="1"/>
  <c r="B18" i="2"/>
  <c r="G23" i="2" s="1"/>
  <c r="G24" i="2" s="1"/>
  <c r="P23" i="2"/>
  <c r="E24" i="2"/>
  <c r="O23" i="2"/>
  <c r="AB23" i="2" s="1"/>
  <c r="AC23" i="2" l="1"/>
  <c r="D24" i="2"/>
  <c r="K24" i="2"/>
  <c r="H25" i="2" s="1"/>
  <c r="C24" i="2"/>
  <c r="E25" i="2" l="1"/>
  <c r="L24" i="2"/>
  <c r="N24" i="2"/>
  <c r="AA24" i="2"/>
  <c r="I24" i="2"/>
  <c r="F25" i="2" s="1"/>
  <c r="C25" i="2" s="1"/>
  <c r="M24" i="2"/>
  <c r="J24" i="2"/>
  <c r="G25" i="2" s="1"/>
  <c r="N25" i="2" l="1"/>
  <c r="L25" i="2"/>
  <c r="I25" i="2"/>
  <c r="F26" i="2" s="1"/>
  <c r="O24" i="2"/>
  <c r="AC24" i="2" s="1"/>
  <c r="R23" i="2"/>
  <c r="S23" i="2"/>
  <c r="P24" i="2"/>
  <c r="K25" i="2"/>
  <c r="H26" i="2" s="1"/>
  <c r="E26" i="2" s="1"/>
  <c r="D25" i="2"/>
  <c r="Q24" i="2"/>
  <c r="T23" i="2"/>
  <c r="AB24" i="2" l="1"/>
  <c r="U23" i="2"/>
  <c r="AD23" i="2" s="1"/>
  <c r="M25" i="2"/>
  <c r="Q25" i="2" s="1"/>
  <c r="J25" i="2"/>
  <c r="G26" i="2" s="1"/>
  <c r="R24" i="2"/>
  <c r="AA25" i="2"/>
  <c r="W23" i="2"/>
  <c r="V23" i="2"/>
  <c r="C26" i="2"/>
  <c r="K26" i="2"/>
  <c r="H27" i="2" s="1"/>
  <c r="T24" i="2"/>
  <c r="AE23" i="2" l="1"/>
  <c r="Z23" i="2"/>
  <c r="E27" i="2"/>
  <c r="L26" i="2"/>
  <c r="I26" i="2"/>
  <c r="F27" i="2" s="1"/>
  <c r="N26" i="2"/>
  <c r="P25" i="2"/>
  <c r="S24" i="2"/>
  <c r="V24" i="2" s="1"/>
  <c r="Y23" i="2"/>
  <c r="X23" i="2"/>
  <c r="O25" i="2"/>
  <c r="AB25" i="2" s="1"/>
  <c r="D26" i="2"/>
  <c r="AC25" i="2" l="1"/>
  <c r="W24" i="2"/>
  <c r="X24" i="2" s="1"/>
  <c r="T25" i="2"/>
  <c r="R25" i="2"/>
  <c r="M26" i="2"/>
  <c r="J26" i="2"/>
  <c r="G27" i="2" s="1"/>
  <c r="C27" i="2"/>
  <c r="K27" i="2"/>
  <c r="H28" i="2" s="1"/>
  <c r="E28" i="2" s="1"/>
  <c r="AF23" i="2"/>
  <c r="AG23" i="2"/>
  <c r="U24" i="2"/>
  <c r="AA26" i="2"/>
  <c r="AH23" i="2" l="1"/>
  <c r="K28" i="2"/>
  <c r="S25" i="2"/>
  <c r="V25" i="2" s="1"/>
  <c r="P26" i="2"/>
  <c r="AG24" i="2"/>
  <c r="AF24" i="2"/>
  <c r="AD24" i="2"/>
  <c r="AE24" i="2"/>
  <c r="I27" i="2"/>
  <c r="F28" i="2" s="1"/>
  <c r="C28" i="2" s="1"/>
  <c r="N27" i="2"/>
  <c r="L27" i="2"/>
  <c r="Z24" i="2"/>
  <c r="Q26" i="2"/>
  <c r="O26" i="2"/>
  <c r="AC26" i="2" s="1"/>
  <c r="H29" i="2"/>
  <c r="D27" i="2"/>
  <c r="Y24" i="2"/>
  <c r="W25" i="2" l="1"/>
  <c r="X25" i="2" s="1"/>
  <c r="U25" i="2"/>
  <c r="L28" i="2"/>
  <c r="N28" i="2"/>
  <c r="I28" i="2"/>
  <c r="F29" i="2" s="1"/>
  <c r="M27" i="2"/>
  <c r="O27" i="2" s="1"/>
  <c r="J27" i="2"/>
  <c r="G28" i="2" s="1"/>
  <c r="D28" i="2" s="1"/>
  <c r="AH24" i="2"/>
  <c r="AI24" i="2" s="1"/>
  <c r="AJ24" i="2" s="1"/>
  <c r="AK24" i="2" s="1"/>
  <c r="AI23" i="2"/>
  <c r="AJ23" i="2" s="1"/>
  <c r="AK23" i="2" s="1"/>
  <c r="AL23" i="2" s="1"/>
  <c r="R26" i="2"/>
  <c r="AA27" i="2"/>
  <c r="AB26" i="2"/>
  <c r="T26" i="2"/>
  <c r="E29" i="2"/>
  <c r="Y25" i="2" l="1"/>
  <c r="AE25" i="2"/>
  <c r="AD25" i="2"/>
  <c r="Z25" i="2"/>
  <c r="Q27" i="2"/>
  <c r="T27" i="2"/>
  <c r="AF25" i="2"/>
  <c r="AG25" i="2"/>
  <c r="M28" i="2"/>
  <c r="O28" i="2" s="1"/>
  <c r="J28" i="2"/>
  <c r="G29" i="2" s="1"/>
  <c r="AA28" i="2"/>
  <c r="AB27" i="2"/>
  <c r="AC27" i="2"/>
  <c r="C29" i="2"/>
  <c r="R27" i="2"/>
  <c r="K29" i="2"/>
  <c r="H30" i="2" s="1"/>
  <c r="E30" i="2" s="1"/>
  <c r="AL24" i="2"/>
  <c r="AM23" i="2"/>
  <c r="P27" i="2"/>
  <c r="S26" i="2"/>
  <c r="V26" i="2" s="1"/>
  <c r="AH25" i="2" l="1"/>
  <c r="AI25" i="2" s="1"/>
  <c r="AJ25" i="2" s="1"/>
  <c r="AK25" i="2" s="1"/>
  <c r="AL25" i="2" s="1"/>
  <c r="W26" i="2"/>
  <c r="X26" i="2" s="1"/>
  <c r="D29" i="2"/>
  <c r="AA29" i="2" s="1"/>
  <c r="S27" i="2"/>
  <c r="V27" i="2" s="1"/>
  <c r="P28" i="2"/>
  <c r="Q28" i="2"/>
  <c r="H31" i="2"/>
  <c r="N29" i="2"/>
  <c r="I29" i="2"/>
  <c r="F30" i="2" s="1"/>
  <c r="C30" i="2" s="1"/>
  <c r="L29" i="2"/>
  <c r="AB28" i="2"/>
  <c r="AC28" i="2"/>
  <c r="AM24" i="2"/>
  <c r="K30" i="2"/>
  <c r="U26" i="2"/>
  <c r="Y26" i="2" l="1"/>
  <c r="L30" i="2"/>
  <c r="N30" i="2"/>
  <c r="I30" i="2"/>
  <c r="F31" i="2" s="1"/>
  <c r="C31" i="2" s="1"/>
  <c r="T28" i="2"/>
  <c r="AE26" i="2"/>
  <c r="AD26" i="2"/>
  <c r="R28" i="2"/>
  <c r="AM25" i="2"/>
  <c r="U27" i="2"/>
  <c r="Z27" i="2" s="1"/>
  <c r="AG26" i="2"/>
  <c r="AF26" i="2"/>
  <c r="M29" i="2"/>
  <c r="J29" i="2"/>
  <c r="G30" i="2" s="1"/>
  <c r="D30" i="2" s="1"/>
  <c r="E31" i="2"/>
  <c r="Z26" i="2"/>
  <c r="W27" i="2"/>
  <c r="I31" i="2" l="1"/>
  <c r="F32" i="2" s="1"/>
  <c r="N31" i="2"/>
  <c r="L31" i="2"/>
  <c r="M30" i="2"/>
  <c r="Q30" i="2" s="1"/>
  <c r="J30" i="2"/>
  <c r="G31" i="2" s="1"/>
  <c r="D31" i="2" s="1"/>
  <c r="AA30" i="2"/>
  <c r="P29" i="2"/>
  <c r="S28" i="2"/>
  <c r="V28" i="2" s="1"/>
  <c r="Q29" i="2"/>
  <c r="T29" i="2"/>
  <c r="Y27" i="2"/>
  <c r="X27" i="2"/>
  <c r="AD27" i="2"/>
  <c r="AE27" i="2"/>
  <c r="O29" i="2"/>
  <c r="K31" i="2"/>
  <c r="H32" i="2" s="1"/>
  <c r="E32" i="2" s="1"/>
  <c r="AH26" i="2"/>
  <c r="R29" i="2"/>
  <c r="AI26" i="2" l="1"/>
  <c r="AJ26" i="2" s="1"/>
  <c r="AK26" i="2" s="1"/>
  <c r="AL26" i="2" s="1"/>
  <c r="AC29" i="2"/>
  <c r="AB29" i="2"/>
  <c r="M31" i="2"/>
  <c r="Q31" i="2" s="1"/>
  <c r="J31" i="2"/>
  <c r="G32" i="2" s="1"/>
  <c r="D32" i="2" s="1"/>
  <c r="R30" i="2"/>
  <c r="U28" i="2"/>
  <c r="H33" i="2"/>
  <c r="T30" i="2"/>
  <c r="K32" i="2"/>
  <c r="P30" i="2"/>
  <c r="S29" i="2"/>
  <c r="V29" i="2" s="1"/>
  <c r="O30" i="2"/>
  <c r="AB30" i="2" s="1"/>
  <c r="W28" i="2"/>
  <c r="AF27" i="2"/>
  <c r="AG27" i="2"/>
  <c r="C32" i="2"/>
  <c r="AA31" i="2"/>
  <c r="AC30" i="2" l="1"/>
  <c r="O31" i="2"/>
  <c r="AC31" i="2" s="1"/>
  <c r="J32" i="2"/>
  <c r="G33" i="2" s="1"/>
  <c r="D33" i="2" s="1"/>
  <c r="M32" i="2"/>
  <c r="AH27" i="2"/>
  <c r="L32" i="2"/>
  <c r="N32" i="2"/>
  <c r="I32" i="2"/>
  <c r="F33" i="2" s="1"/>
  <c r="C33" i="2" s="1"/>
  <c r="AA32" i="2"/>
  <c r="AE28" i="2"/>
  <c r="AD28" i="2"/>
  <c r="Y28" i="2"/>
  <c r="X28" i="2"/>
  <c r="S30" i="2"/>
  <c r="V30" i="2" s="1"/>
  <c r="P31" i="2"/>
  <c r="AM26" i="2"/>
  <c r="E33" i="2"/>
  <c r="W29" i="2"/>
  <c r="U29" i="2"/>
  <c r="Z28" i="2"/>
  <c r="AB31" i="2" l="1"/>
  <c r="M33" i="2"/>
  <c r="J33" i="2"/>
  <c r="G34" i="2" s="1"/>
  <c r="K33" i="2"/>
  <c r="H34" i="2" s="1"/>
  <c r="AF28" i="2"/>
  <c r="AG28" i="2"/>
  <c r="W30" i="2"/>
  <c r="T31" i="2"/>
  <c r="Q32" i="2"/>
  <c r="S31" i="2"/>
  <c r="P32" i="2"/>
  <c r="O32" i="2"/>
  <c r="AB32" i="2" s="1"/>
  <c r="R31" i="2"/>
  <c r="AD29" i="2"/>
  <c r="AE29" i="2"/>
  <c r="AA33" i="2"/>
  <c r="I33" i="2"/>
  <c r="F34" i="2" s="1"/>
  <c r="C34" i="2" s="1"/>
  <c r="N33" i="2"/>
  <c r="L33" i="2"/>
  <c r="AI27" i="2"/>
  <c r="AJ27" i="2" s="1"/>
  <c r="AK27" i="2" s="1"/>
  <c r="AL27" i="2" s="1"/>
  <c r="Z29" i="2"/>
  <c r="X29" i="2"/>
  <c r="Y29" i="2"/>
  <c r="U30" i="2"/>
  <c r="U31" i="2" l="1"/>
  <c r="AE31" i="2" s="1"/>
  <c r="I34" i="2"/>
  <c r="F35" i="2" s="1"/>
  <c r="C35" i="2" s="1"/>
  <c r="W31" i="2"/>
  <c r="D34" i="2"/>
  <c r="AD30" i="2"/>
  <c r="AE30" i="2"/>
  <c r="R32" i="2"/>
  <c r="O33" i="2"/>
  <c r="AB33" i="2" s="1"/>
  <c r="Y30" i="2"/>
  <c r="X30" i="2"/>
  <c r="Q33" i="2"/>
  <c r="T32" i="2"/>
  <c r="V31" i="2"/>
  <c r="E34" i="2"/>
  <c r="P33" i="2"/>
  <c r="S32" i="2"/>
  <c r="AH28" i="2"/>
  <c r="AF29" i="2"/>
  <c r="AG29" i="2"/>
  <c r="AM27" i="2"/>
  <c r="AC32" i="2"/>
  <c r="Z30" i="2"/>
  <c r="Z31" i="2" l="1"/>
  <c r="AH29" i="2"/>
  <c r="AI29" i="2" s="1"/>
  <c r="AJ29" i="2" s="1"/>
  <c r="AK29" i="2" s="1"/>
  <c r="AD31" i="2"/>
  <c r="W32" i="2"/>
  <c r="AF30" i="2"/>
  <c r="AG30" i="2"/>
  <c r="I35" i="2"/>
  <c r="F36" i="2" s="1"/>
  <c r="K34" i="2"/>
  <c r="H35" i="2" s="1"/>
  <c r="AA34" i="2"/>
  <c r="AI28" i="2"/>
  <c r="AJ28" i="2" s="1"/>
  <c r="AK28" i="2" s="1"/>
  <c r="AL28" i="2" s="1"/>
  <c r="U32" i="2"/>
  <c r="M34" i="2"/>
  <c r="J34" i="2"/>
  <c r="G35" i="2" s="1"/>
  <c r="D35" i="2" s="1"/>
  <c r="AC33" i="2"/>
  <c r="N34" i="2"/>
  <c r="V32" i="2"/>
  <c r="Y31" i="2"/>
  <c r="X31" i="2"/>
  <c r="L34" i="2"/>
  <c r="AH30" i="2" l="1"/>
  <c r="AI30" i="2" s="1"/>
  <c r="AJ30" i="2" s="1"/>
  <c r="AK30" i="2" s="1"/>
  <c r="C36" i="2"/>
  <c r="O34" i="2"/>
  <c r="AB34" i="2" s="1"/>
  <c r="R33" i="2"/>
  <c r="AF31" i="2"/>
  <c r="AG31" i="2"/>
  <c r="AE32" i="2"/>
  <c r="AD32" i="2"/>
  <c r="Y32" i="2"/>
  <c r="Z32" i="2"/>
  <c r="E35" i="2"/>
  <c r="M35" i="2"/>
  <c r="J35" i="2"/>
  <c r="G36" i="2" s="1"/>
  <c r="Q34" i="2"/>
  <c r="T33" i="2"/>
  <c r="S33" i="2"/>
  <c r="P34" i="2"/>
  <c r="AM28" i="2"/>
  <c r="AL29" i="2"/>
  <c r="X32" i="2"/>
  <c r="AC34" i="2" l="1"/>
  <c r="V33" i="2"/>
  <c r="D36" i="2"/>
  <c r="I36" i="2"/>
  <c r="F37" i="2" s="1"/>
  <c r="C37" i="2" s="1"/>
  <c r="S34" i="2"/>
  <c r="AH31" i="2"/>
  <c r="AI31" i="2" s="1"/>
  <c r="AJ31" i="2" s="1"/>
  <c r="AK31" i="2" s="1"/>
  <c r="AM29" i="2"/>
  <c r="AL30" i="2"/>
  <c r="W33" i="2"/>
  <c r="U33" i="2"/>
  <c r="AF32" i="2"/>
  <c r="AG32" i="2"/>
  <c r="K35" i="2"/>
  <c r="H36" i="2" s="1"/>
  <c r="N35" i="2"/>
  <c r="L35" i="2"/>
  <c r="AA35" i="2"/>
  <c r="AH32" i="2" l="1"/>
  <c r="AI32" i="2" s="1"/>
  <c r="AJ32" i="2" s="1"/>
  <c r="AK32" i="2" s="1"/>
  <c r="I37" i="2"/>
  <c r="F38" i="2" s="1"/>
  <c r="R34" i="2"/>
  <c r="O35" i="2"/>
  <c r="AB35" i="2" s="1"/>
  <c r="Y33" i="2"/>
  <c r="X33" i="2"/>
  <c r="P35" i="2"/>
  <c r="T34" i="2"/>
  <c r="Q35" i="2"/>
  <c r="AM30" i="2"/>
  <c r="AL31" i="2"/>
  <c r="M36" i="2"/>
  <c r="J36" i="2"/>
  <c r="G37" i="2" s="1"/>
  <c r="E36" i="2"/>
  <c r="AE33" i="2"/>
  <c r="AD33" i="2"/>
  <c r="Z33" i="2"/>
  <c r="AA36" i="2"/>
  <c r="AC35" i="2" l="1"/>
  <c r="W34" i="2"/>
  <c r="V34" i="2"/>
  <c r="U34" i="2"/>
  <c r="AE34" i="2" s="1"/>
  <c r="C38" i="2"/>
  <c r="K36" i="2"/>
  <c r="H37" i="2" s="1"/>
  <c r="E37" i="2" s="1"/>
  <c r="L36" i="2"/>
  <c r="N36" i="2"/>
  <c r="S35" i="2"/>
  <c r="AG33" i="2"/>
  <c r="AF33" i="2"/>
  <c r="D37" i="2"/>
  <c r="AM31" i="2"/>
  <c r="AL32" i="2"/>
  <c r="Z34" i="2" l="1"/>
  <c r="X34" i="2"/>
  <c r="AG34" i="2" s="1"/>
  <c r="Y34" i="2"/>
  <c r="AH33" i="2"/>
  <c r="AI33" i="2" s="1"/>
  <c r="AJ33" i="2" s="1"/>
  <c r="AK33" i="2" s="1"/>
  <c r="AL33" i="2" s="1"/>
  <c r="AD34" i="2"/>
  <c r="P36" i="2"/>
  <c r="M37" i="2"/>
  <c r="J37" i="2"/>
  <c r="G38" i="2" s="1"/>
  <c r="D38" i="2" s="1"/>
  <c r="AA37" i="2"/>
  <c r="K37" i="2"/>
  <c r="H38" i="2" s="1"/>
  <c r="L37" i="2"/>
  <c r="N37" i="2"/>
  <c r="AM32" i="2"/>
  <c r="AF34" i="2"/>
  <c r="I38" i="2"/>
  <c r="F39" i="2" s="1"/>
  <c r="C39" i="2" s="1"/>
  <c r="O36" i="2"/>
  <c r="R35" i="2"/>
  <c r="T35" i="2"/>
  <c r="Q36" i="2"/>
  <c r="U35" i="2" l="1"/>
  <c r="AD35" i="2" s="1"/>
  <c r="AH34" i="2"/>
  <c r="AI34" i="2" s="1"/>
  <c r="AJ34" i="2" s="1"/>
  <c r="AK34" i="2" s="1"/>
  <c r="AL34" i="2" s="1"/>
  <c r="E38" i="2"/>
  <c r="W35" i="2"/>
  <c r="I39" i="2"/>
  <c r="F40" i="2" s="1"/>
  <c r="C40" i="2" s="1"/>
  <c r="M38" i="2"/>
  <c r="J38" i="2"/>
  <c r="G39" i="2" s="1"/>
  <c r="AB36" i="2"/>
  <c r="AC36" i="2"/>
  <c r="R36" i="2"/>
  <c r="O37" i="2"/>
  <c r="AB37" i="2" s="1"/>
  <c r="AM33" i="2"/>
  <c r="V35" i="2"/>
  <c r="S36" i="2"/>
  <c r="P37" i="2"/>
  <c r="Q37" i="2"/>
  <c r="T36" i="2"/>
  <c r="AE35" i="2" l="1"/>
  <c r="AC37" i="2"/>
  <c r="Z35" i="2"/>
  <c r="W36" i="2"/>
  <c r="U36" i="2"/>
  <c r="S37" i="2"/>
  <c r="D39" i="2"/>
  <c r="AM34" i="2"/>
  <c r="K38" i="2"/>
  <c r="H39" i="2" s="1"/>
  <c r="AA38" i="2"/>
  <c r="L38" i="2"/>
  <c r="N38" i="2"/>
  <c r="I40" i="2"/>
  <c r="F41" i="2" s="1"/>
  <c r="V36" i="2"/>
  <c r="X35" i="2"/>
  <c r="Y35" i="2"/>
  <c r="Y36" i="2" l="1"/>
  <c r="P38" i="2"/>
  <c r="Z36" i="2"/>
  <c r="C41" i="2"/>
  <c r="Q38" i="2"/>
  <c r="T37" i="2"/>
  <c r="E39" i="2"/>
  <c r="M39" i="2"/>
  <c r="J39" i="2"/>
  <c r="G40" i="2" s="1"/>
  <c r="AA39" i="2"/>
  <c r="AE36" i="2"/>
  <c r="AD36" i="2"/>
  <c r="AF35" i="2"/>
  <c r="AG35" i="2"/>
  <c r="O38" i="2"/>
  <c r="AB38" i="2" s="1"/>
  <c r="R37" i="2"/>
  <c r="X36" i="2"/>
  <c r="U37" i="2" l="1"/>
  <c r="AD37" i="2" s="1"/>
  <c r="AH35" i="2"/>
  <c r="AI35" i="2" s="1"/>
  <c r="AJ35" i="2" s="1"/>
  <c r="AK35" i="2" s="1"/>
  <c r="AL35" i="2" s="1"/>
  <c r="AM35" i="2" s="1"/>
  <c r="W37" i="2"/>
  <c r="S38" i="2"/>
  <c r="D40" i="2"/>
  <c r="V37" i="2"/>
  <c r="I41" i="2"/>
  <c r="F42" i="2" s="1"/>
  <c r="C42" i="2" s="1"/>
  <c r="AF36" i="2"/>
  <c r="AG36" i="2"/>
  <c r="K39" i="2"/>
  <c r="H40" i="2" s="1"/>
  <c r="L39" i="2"/>
  <c r="N39" i="2"/>
  <c r="AC38" i="2"/>
  <c r="AE37" i="2" l="1"/>
  <c r="Z37" i="2"/>
  <c r="P39" i="2"/>
  <c r="AH36" i="2"/>
  <c r="AI36" i="2" s="1"/>
  <c r="AJ36" i="2" s="1"/>
  <c r="AK36" i="2" s="1"/>
  <c r="AL36" i="2" s="1"/>
  <c r="AM36" i="2" s="1"/>
  <c r="I42" i="2"/>
  <c r="F43" i="2" s="1"/>
  <c r="X37" i="2"/>
  <c r="Y37" i="2"/>
  <c r="T38" i="2"/>
  <c r="Q39" i="2"/>
  <c r="R38" i="2"/>
  <c r="O39" i="2"/>
  <c r="M40" i="2"/>
  <c r="J40" i="2"/>
  <c r="G41" i="2" s="1"/>
  <c r="E40" i="2"/>
  <c r="AA40" i="2" s="1"/>
  <c r="W38" i="2" l="1"/>
  <c r="V38" i="2"/>
  <c r="S39" i="2"/>
  <c r="AB39" i="2"/>
  <c r="AC39" i="2"/>
  <c r="K40" i="2"/>
  <c r="H41" i="2" s="1"/>
  <c r="E41" i="2" s="1"/>
  <c r="L40" i="2"/>
  <c r="N40" i="2"/>
  <c r="D41" i="2"/>
  <c r="U38" i="2"/>
  <c r="AF37" i="2"/>
  <c r="AG37" i="2"/>
  <c r="C43" i="2"/>
  <c r="X38" i="2" l="1"/>
  <c r="AF38" i="2" s="1"/>
  <c r="AH37" i="2"/>
  <c r="AI37" i="2" s="1"/>
  <c r="AJ37" i="2" s="1"/>
  <c r="AK37" i="2" s="1"/>
  <c r="AL37" i="2" s="1"/>
  <c r="AM37" i="2" s="1"/>
  <c r="R39" i="2"/>
  <c r="O40" i="2"/>
  <c r="AE38" i="2"/>
  <c r="AD38" i="2"/>
  <c r="K41" i="2"/>
  <c r="H42" i="2" s="1"/>
  <c r="L41" i="2"/>
  <c r="N41" i="2"/>
  <c r="I43" i="2"/>
  <c r="F44" i="2" s="1"/>
  <c r="M41" i="2"/>
  <c r="J41" i="2"/>
  <c r="G42" i="2" s="1"/>
  <c r="D42" i="2" s="1"/>
  <c r="AA41" i="2"/>
  <c r="Y38" i="2"/>
  <c r="Z38" i="2"/>
  <c r="P40" i="2"/>
  <c r="T39" i="2"/>
  <c r="Q40" i="2"/>
  <c r="AG38" i="2" l="1"/>
  <c r="AH38" i="2" s="1"/>
  <c r="AI38" i="2" s="1"/>
  <c r="AJ38" i="2" s="1"/>
  <c r="AK38" i="2" s="1"/>
  <c r="AL38" i="2" s="1"/>
  <c r="U39" i="2"/>
  <c r="AE39" i="2" s="1"/>
  <c r="V39" i="2"/>
  <c r="E42" i="2"/>
  <c r="M42" i="2"/>
  <c r="J42" i="2"/>
  <c r="G43" i="2" s="1"/>
  <c r="AA42" i="2"/>
  <c r="W39" i="2"/>
  <c r="Q41" i="2"/>
  <c r="T40" i="2"/>
  <c r="AC40" i="2"/>
  <c r="AB40" i="2"/>
  <c r="S40" i="2"/>
  <c r="P41" i="2"/>
  <c r="C44" i="2"/>
  <c r="R40" i="2"/>
  <c r="O41" i="2"/>
  <c r="AC41" i="2" s="1"/>
  <c r="Z39" i="2" l="1"/>
  <c r="AD39" i="2"/>
  <c r="V40" i="2"/>
  <c r="D43" i="2"/>
  <c r="I44" i="2"/>
  <c r="F45" i="2" s="1"/>
  <c r="C45" i="2" s="1"/>
  <c r="S41" i="2"/>
  <c r="AB41" i="2"/>
  <c r="AM38" i="2"/>
  <c r="X39" i="2"/>
  <c r="Y39" i="2"/>
  <c r="K42" i="2"/>
  <c r="H43" i="2" s="1"/>
  <c r="E43" i="2" s="1"/>
  <c r="L42" i="2"/>
  <c r="N42" i="2"/>
  <c r="U40" i="2"/>
  <c r="W40" i="2"/>
  <c r="I45" i="2" l="1"/>
  <c r="F46" i="2" s="1"/>
  <c r="AE40" i="2"/>
  <c r="AD40" i="2"/>
  <c r="O42" i="2"/>
  <c r="R41" i="2"/>
  <c r="Y40" i="2"/>
  <c r="X40" i="2"/>
  <c r="P42" i="2"/>
  <c r="Z40" i="2"/>
  <c r="K43" i="2"/>
  <c r="H44" i="2" s="1"/>
  <c r="L43" i="2"/>
  <c r="N43" i="2"/>
  <c r="AG39" i="2"/>
  <c r="AF39" i="2"/>
  <c r="M43" i="2"/>
  <c r="J43" i="2"/>
  <c r="G44" i="2" s="1"/>
  <c r="D44" i="2" s="1"/>
  <c r="AA43" i="2"/>
  <c r="T41" i="2"/>
  <c r="Q42" i="2"/>
  <c r="W41" i="2" l="1"/>
  <c r="AH39" i="2"/>
  <c r="AI39" i="2" s="1"/>
  <c r="AJ39" i="2" s="1"/>
  <c r="AK39" i="2" s="1"/>
  <c r="AL39" i="2" s="1"/>
  <c r="AM39" i="2" s="1"/>
  <c r="V41" i="2"/>
  <c r="E44" i="2"/>
  <c r="C46" i="2"/>
  <c r="M44" i="2"/>
  <c r="J44" i="2"/>
  <c r="G45" i="2" s="1"/>
  <c r="T42" i="2"/>
  <c r="Q43" i="2"/>
  <c r="AF40" i="2"/>
  <c r="AG40" i="2"/>
  <c r="O43" i="2"/>
  <c r="AC43" i="2" s="1"/>
  <c r="R42" i="2"/>
  <c r="U41" i="2"/>
  <c r="P43" i="2"/>
  <c r="S42" i="2"/>
  <c r="AB42" i="2"/>
  <c r="AC42" i="2"/>
  <c r="X41" i="2" l="1"/>
  <c r="AF41" i="2" s="1"/>
  <c r="Z41" i="2"/>
  <c r="AH40" i="2"/>
  <c r="AI40" i="2" s="1"/>
  <c r="AJ40" i="2" s="1"/>
  <c r="AK40" i="2" s="1"/>
  <c r="AL40" i="2" s="1"/>
  <c r="AM40" i="2" s="1"/>
  <c r="V42" i="2"/>
  <c r="D45" i="2"/>
  <c r="AB43" i="2"/>
  <c r="W42" i="2"/>
  <c r="S43" i="2"/>
  <c r="K44" i="2"/>
  <c r="H45" i="2" s="1"/>
  <c r="E45" i="2" s="1"/>
  <c r="N44" i="2"/>
  <c r="L44" i="2"/>
  <c r="AE41" i="2"/>
  <c r="AD41" i="2"/>
  <c r="U42" i="2"/>
  <c r="Y41" i="2"/>
  <c r="AA44" i="2"/>
  <c r="I46" i="2"/>
  <c r="F47" i="2" s="1"/>
  <c r="C47" i="2" s="1"/>
  <c r="AG41" i="2" l="1"/>
  <c r="AH41" i="2" s="1"/>
  <c r="AI41" i="2" s="1"/>
  <c r="AJ41" i="2" s="1"/>
  <c r="AK41" i="2" s="1"/>
  <c r="AL41" i="2" s="1"/>
  <c r="K45" i="2"/>
  <c r="L45" i="2"/>
  <c r="N45" i="2"/>
  <c r="T43" i="2"/>
  <c r="Q44" i="2"/>
  <c r="P44" i="2"/>
  <c r="Y42" i="2"/>
  <c r="X42" i="2"/>
  <c r="M45" i="2"/>
  <c r="J45" i="2"/>
  <c r="G46" i="2" s="1"/>
  <c r="AA45" i="2"/>
  <c r="H46" i="2"/>
  <c r="I47" i="2"/>
  <c r="F48" i="2" s="1"/>
  <c r="R43" i="2"/>
  <c r="O44" i="2"/>
  <c r="AC44" i="2" s="1"/>
  <c r="AE42" i="2"/>
  <c r="AD42" i="2"/>
  <c r="Z42" i="2"/>
  <c r="U43" i="2" l="1"/>
  <c r="AD43" i="2" s="1"/>
  <c r="V43" i="2"/>
  <c r="S44" i="2"/>
  <c r="P45" i="2"/>
  <c r="R44" i="2"/>
  <c r="O45" i="2"/>
  <c r="AB45" i="2" s="1"/>
  <c r="AM41" i="2"/>
  <c r="Q45" i="2"/>
  <c r="T44" i="2"/>
  <c r="AG42" i="2"/>
  <c r="AF42" i="2"/>
  <c r="C48" i="2"/>
  <c r="AB44" i="2"/>
  <c r="D46" i="2"/>
  <c r="W43" i="2"/>
  <c r="E46" i="2"/>
  <c r="AC45" i="2" l="1"/>
  <c r="AE43" i="2"/>
  <c r="AH42" i="2"/>
  <c r="AI42" i="2" s="1"/>
  <c r="AJ42" i="2" s="1"/>
  <c r="AK42" i="2" s="1"/>
  <c r="AL42" i="2" s="1"/>
  <c r="AM42" i="2" s="1"/>
  <c r="Z43" i="2"/>
  <c r="W44" i="2"/>
  <c r="J46" i="2"/>
  <c r="G47" i="2" s="1"/>
  <c r="D47" i="2" s="1"/>
  <c r="M46" i="2"/>
  <c r="AA46" i="2"/>
  <c r="K46" i="2"/>
  <c r="H47" i="2" s="1"/>
  <c r="N46" i="2"/>
  <c r="L46" i="2"/>
  <c r="I48" i="2"/>
  <c r="F49" i="2" s="1"/>
  <c r="C49" i="2" s="1"/>
  <c r="V44" i="2"/>
  <c r="X43" i="2"/>
  <c r="Y43" i="2"/>
  <c r="U44" i="2"/>
  <c r="Y44" i="2" l="1"/>
  <c r="Z44" i="2"/>
  <c r="M47" i="2"/>
  <c r="J47" i="2"/>
  <c r="G48" i="2" s="1"/>
  <c r="O46" i="2"/>
  <c r="AB46" i="2" s="1"/>
  <c r="R45" i="2"/>
  <c r="X44" i="2"/>
  <c r="Q46" i="2"/>
  <c r="T45" i="2"/>
  <c r="I49" i="2"/>
  <c r="F50" i="2" s="1"/>
  <c r="C50" i="2" s="1"/>
  <c r="AD44" i="2"/>
  <c r="AE44" i="2"/>
  <c r="AG43" i="2"/>
  <c r="AF43" i="2"/>
  <c r="E47" i="2"/>
  <c r="AA47" i="2" s="1"/>
  <c r="S45" i="2"/>
  <c r="P46" i="2"/>
  <c r="V45" i="2" l="1"/>
  <c r="AC46" i="2"/>
  <c r="I50" i="2"/>
  <c r="F51" i="2" s="1"/>
  <c r="K47" i="2"/>
  <c r="H48" i="2" s="1"/>
  <c r="N47" i="2"/>
  <c r="L47" i="2"/>
  <c r="AH43" i="2"/>
  <c r="AI43" i="2" s="1"/>
  <c r="AJ43" i="2" s="1"/>
  <c r="AK43" i="2" s="1"/>
  <c r="AL43" i="2" s="1"/>
  <c r="AF44" i="2"/>
  <c r="AG44" i="2"/>
  <c r="U45" i="2"/>
  <c r="S46" i="2"/>
  <c r="W45" i="2"/>
  <c r="D48" i="2"/>
  <c r="P47" i="2" l="1"/>
  <c r="AH44" i="2"/>
  <c r="AI44" i="2" s="1"/>
  <c r="AJ44" i="2" s="1"/>
  <c r="AK44" i="2" s="1"/>
  <c r="AL44" i="2" s="1"/>
  <c r="C51" i="2"/>
  <c r="X45" i="2"/>
  <c r="Y45" i="2"/>
  <c r="AM43" i="2"/>
  <c r="J48" i="2"/>
  <c r="G49" i="2" s="1"/>
  <c r="M48" i="2"/>
  <c r="O47" i="2"/>
  <c r="R46" i="2"/>
  <c r="AE45" i="2"/>
  <c r="AD45" i="2"/>
  <c r="Q47" i="2"/>
  <c r="T46" i="2"/>
  <c r="Z45" i="2"/>
  <c r="E48" i="2"/>
  <c r="AA48" i="2" s="1"/>
  <c r="W46" i="2" l="1"/>
  <c r="V46" i="2"/>
  <c r="AM44" i="2"/>
  <c r="AF45" i="2"/>
  <c r="AG45" i="2"/>
  <c r="U46" i="2"/>
  <c r="S47" i="2"/>
  <c r="AB47" i="2"/>
  <c r="AC47" i="2"/>
  <c r="I51" i="2"/>
  <c r="F52" i="2" s="1"/>
  <c r="C52" i="2" s="1"/>
  <c r="K48" i="2"/>
  <c r="H49" i="2" s="1"/>
  <c r="E49" i="2" s="1"/>
  <c r="L48" i="2"/>
  <c r="N48" i="2"/>
  <c r="D49" i="2"/>
  <c r="X46" i="2" l="1"/>
  <c r="AG46" i="2" s="1"/>
  <c r="AH45" i="2"/>
  <c r="AI45" i="2" s="1"/>
  <c r="AJ45" i="2" s="1"/>
  <c r="AK45" i="2" s="1"/>
  <c r="AL45" i="2" s="1"/>
  <c r="AM45" i="2" s="1"/>
  <c r="I52" i="2"/>
  <c r="F53" i="2" s="1"/>
  <c r="AD46" i="2"/>
  <c r="AE46" i="2"/>
  <c r="K49" i="2"/>
  <c r="N49" i="2"/>
  <c r="L49" i="2"/>
  <c r="T47" i="2"/>
  <c r="Q48" i="2"/>
  <c r="M49" i="2"/>
  <c r="J49" i="2"/>
  <c r="G50" i="2" s="1"/>
  <c r="AA49" i="2"/>
  <c r="H50" i="2"/>
  <c r="R47" i="2"/>
  <c r="O48" i="2"/>
  <c r="Z46" i="2"/>
  <c r="P48" i="2"/>
  <c r="Y46" i="2"/>
  <c r="AF46" i="2" l="1"/>
  <c r="AH46" i="2" s="1"/>
  <c r="AI46" i="2" s="1"/>
  <c r="AJ46" i="2" s="1"/>
  <c r="AK46" i="2" s="1"/>
  <c r="AL46" i="2" s="1"/>
  <c r="AM46" i="2" s="1"/>
  <c r="W47" i="2"/>
  <c r="V47" i="2"/>
  <c r="P49" i="2"/>
  <c r="S48" i="2"/>
  <c r="E50" i="2"/>
  <c r="Q49" i="2"/>
  <c r="T48" i="2"/>
  <c r="AC48" i="2"/>
  <c r="AB48" i="2"/>
  <c r="C53" i="2"/>
  <c r="U47" i="2"/>
  <c r="D50" i="2"/>
  <c r="R48" i="2"/>
  <c r="O49" i="2"/>
  <c r="AC49" i="2" s="1"/>
  <c r="X47" i="2" l="1"/>
  <c r="AG47" i="2" s="1"/>
  <c r="U48" i="2"/>
  <c r="AD48" i="2" s="1"/>
  <c r="AB49" i="2"/>
  <c r="M50" i="2"/>
  <c r="J50" i="2"/>
  <c r="G51" i="2" s="1"/>
  <c r="AA50" i="2"/>
  <c r="K50" i="2"/>
  <c r="H51" i="2" s="1"/>
  <c r="L50" i="2"/>
  <c r="N50" i="2"/>
  <c r="I53" i="2"/>
  <c r="F54" i="2" s="1"/>
  <c r="AD47" i="2"/>
  <c r="AE47" i="2"/>
  <c r="W48" i="2"/>
  <c r="Z47" i="2"/>
  <c r="V48" i="2"/>
  <c r="Y47" i="2"/>
  <c r="AF47" i="2" l="1"/>
  <c r="AH47" i="2" s="1"/>
  <c r="AI47" i="2" s="1"/>
  <c r="AJ47" i="2" s="1"/>
  <c r="AK47" i="2" s="1"/>
  <c r="AL47" i="2" s="1"/>
  <c r="Z48" i="2"/>
  <c r="AE48" i="2"/>
  <c r="O50" i="2"/>
  <c r="AC50" i="2" s="1"/>
  <c r="R49" i="2"/>
  <c r="S49" i="2"/>
  <c r="P50" i="2"/>
  <c r="Y48" i="2"/>
  <c r="X48" i="2"/>
  <c r="Q50" i="2"/>
  <c r="T49" i="2"/>
  <c r="C54" i="2"/>
  <c r="E51" i="2"/>
  <c r="D51" i="2"/>
  <c r="AB50" i="2" l="1"/>
  <c r="U49" i="2"/>
  <c r="AD49" i="2" s="1"/>
  <c r="W49" i="2"/>
  <c r="I54" i="2"/>
  <c r="F55" i="2" s="1"/>
  <c r="C55" i="2" s="1"/>
  <c r="V49" i="2"/>
  <c r="AM47" i="2"/>
  <c r="K51" i="2"/>
  <c r="H52" i="2" s="1"/>
  <c r="N51" i="2"/>
  <c r="L51" i="2"/>
  <c r="AG48" i="2"/>
  <c r="AF48" i="2"/>
  <c r="M51" i="2"/>
  <c r="J51" i="2"/>
  <c r="G52" i="2" s="1"/>
  <c r="AA51" i="2"/>
  <c r="AE49" i="2" l="1"/>
  <c r="Y49" i="2"/>
  <c r="Z49" i="2"/>
  <c r="AH48" i="2"/>
  <c r="AI48" i="2" s="1"/>
  <c r="AJ48" i="2" s="1"/>
  <c r="AK48" i="2" s="1"/>
  <c r="AL48" i="2" s="1"/>
  <c r="AM48" i="2" s="1"/>
  <c r="X49" i="2"/>
  <c r="AF49" i="2" s="1"/>
  <c r="I55" i="2"/>
  <c r="F56" i="2" s="1"/>
  <c r="C56" i="2" s="1"/>
  <c r="R50" i="2"/>
  <c r="O51" i="2"/>
  <c r="AB51" i="2" s="1"/>
  <c r="P51" i="2"/>
  <c r="S50" i="2"/>
  <c r="T50" i="2"/>
  <c r="Q51" i="2"/>
  <c r="D52" i="2"/>
  <c r="E52" i="2"/>
  <c r="AG49" i="2" l="1"/>
  <c r="AH49" i="2" s="1"/>
  <c r="AI49" i="2" s="1"/>
  <c r="AJ49" i="2" s="1"/>
  <c r="AK49" i="2" s="1"/>
  <c r="AL49" i="2" s="1"/>
  <c r="AM49" i="2" s="1"/>
  <c r="V50" i="2"/>
  <c r="K52" i="2"/>
  <c r="H53" i="2" s="1"/>
  <c r="L52" i="2"/>
  <c r="N52" i="2"/>
  <c r="I56" i="2"/>
  <c r="F57" i="2" s="1"/>
  <c r="C57" i="2" s="1"/>
  <c r="U50" i="2"/>
  <c r="M52" i="2"/>
  <c r="J52" i="2"/>
  <c r="G53" i="2" s="1"/>
  <c r="D53" i="2" s="1"/>
  <c r="AA52" i="2"/>
  <c r="W50" i="2"/>
  <c r="AC51" i="2"/>
  <c r="Z50" i="2" l="1"/>
  <c r="T51" i="2"/>
  <c r="Q52" i="2"/>
  <c r="AE50" i="2"/>
  <c r="AD50" i="2"/>
  <c r="I57" i="2"/>
  <c r="F58" i="2" s="1"/>
  <c r="X50" i="2"/>
  <c r="Y50" i="2"/>
  <c r="S51" i="2"/>
  <c r="P52" i="2"/>
  <c r="M53" i="2"/>
  <c r="J53" i="2"/>
  <c r="G54" i="2" s="1"/>
  <c r="R51" i="2"/>
  <c r="O52" i="2"/>
  <c r="AB52" i="2" s="1"/>
  <c r="E53" i="2"/>
  <c r="AC52" i="2" l="1"/>
  <c r="W51" i="2"/>
  <c r="D54" i="2"/>
  <c r="AF50" i="2"/>
  <c r="AG50" i="2"/>
  <c r="U51" i="2"/>
  <c r="V51" i="2"/>
  <c r="K53" i="2"/>
  <c r="H54" i="2" s="1"/>
  <c r="L53" i="2"/>
  <c r="N53" i="2"/>
  <c r="S52" i="2"/>
  <c r="AA53" i="2"/>
  <c r="C58" i="2"/>
  <c r="Z51" i="2" l="1"/>
  <c r="AH50" i="2"/>
  <c r="AI50" i="2" s="1"/>
  <c r="AJ50" i="2" s="1"/>
  <c r="AK50" i="2" s="1"/>
  <c r="AL50" i="2" s="1"/>
  <c r="AM50" i="2" s="1"/>
  <c r="X51" i="2"/>
  <c r="AF51" i="2" s="1"/>
  <c r="I58" i="2"/>
  <c r="F59" i="2" s="1"/>
  <c r="C59" i="2" s="1"/>
  <c r="E54" i="2"/>
  <c r="AA54" i="2" s="1"/>
  <c r="M54" i="2"/>
  <c r="J54" i="2"/>
  <c r="G55" i="2" s="1"/>
  <c r="R52" i="2"/>
  <c r="O53" i="2"/>
  <c r="AC53" i="2" s="1"/>
  <c r="P53" i="2"/>
  <c r="AE51" i="2"/>
  <c r="AD51" i="2"/>
  <c r="T52" i="2"/>
  <c r="Q53" i="2"/>
  <c r="Y51" i="2"/>
  <c r="AG51" i="2" l="1"/>
  <c r="AH51" i="2" s="1"/>
  <c r="AI51" i="2" s="1"/>
  <c r="AJ51" i="2" s="1"/>
  <c r="AK51" i="2" s="1"/>
  <c r="AL51" i="2" s="1"/>
  <c r="AM51" i="2" s="1"/>
  <c r="AB53" i="2"/>
  <c r="W52" i="2"/>
  <c r="I59" i="2"/>
  <c r="F60" i="2" s="1"/>
  <c r="U52" i="2"/>
  <c r="D55" i="2"/>
  <c r="V52" i="2"/>
  <c r="K54" i="2"/>
  <c r="H55" i="2" s="1"/>
  <c r="E55" i="2" s="1"/>
  <c r="N54" i="2"/>
  <c r="L54" i="2"/>
  <c r="S53" i="2"/>
  <c r="K55" i="2" l="1"/>
  <c r="L55" i="2"/>
  <c r="N55" i="2"/>
  <c r="C60" i="2"/>
  <c r="O54" i="2"/>
  <c r="R53" i="2"/>
  <c r="AE52" i="2"/>
  <c r="AD52" i="2"/>
  <c r="Q54" i="2"/>
  <c r="T53" i="2"/>
  <c r="Z52" i="2"/>
  <c r="Y52" i="2"/>
  <c r="P54" i="2"/>
  <c r="H56" i="2"/>
  <c r="E56" i="2" s="1"/>
  <c r="M55" i="2"/>
  <c r="J55" i="2"/>
  <c r="G56" i="2" s="1"/>
  <c r="AA55" i="2"/>
  <c r="X52" i="2"/>
  <c r="W53" i="2" l="1"/>
  <c r="K56" i="2"/>
  <c r="L56" i="2"/>
  <c r="N56" i="2"/>
  <c r="U53" i="2"/>
  <c r="P55" i="2"/>
  <c r="S54" i="2"/>
  <c r="AC54" i="2"/>
  <c r="AB54" i="2"/>
  <c r="AF52" i="2"/>
  <c r="AG52" i="2"/>
  <c r="I60" i="2"/>
  <c r="F61" i="2" s="1"/>
  <c r="T54" i="2"/>
  <c r="Q55" i="2"/>
  <c r="R54" i="2"/>
  <c r="O55" i="2"/>
  <c r="D56" i="2"/>
  <c r="H57" i="2"/>
  <c r="E57" i="2" s="1"/>
  <c r="V53" i="2"/>
  <c r="Z53" i="2" l="1"/>
  <c r="W54" i="2"/>
  <c r="AH52" i="2"/>
  <c r="AI52" i="2" s="1"/>
  <c r="AJ52" i="2" s="1"/>
  <c r="AK52" i="2" s="1"/>
  <c r="AL52" i="2" s="1"/>
  <c r="AM52" i="2" s="1"/>
  <c r="K57" i="2"/>
  <c r="L57" i="2"/>
  <c r="N57" i="2"/>
  <c r="T55" i="2"/>
  <c r="R55" i="2"/>
  <c r="U54" i="2"/>
  <c r="V54" i="2"/>
  <c r="X53" i="2"/>
  <c r="M56" i="2"/>
  <c r="J56" i="2"/>
  <c r="G57" i="2" s="1"/>
  <c r="D57" i="2" s="1"/>
  <c r="AA56" i="2"/>
  <c r="AD53" i="2"/>
  <c r="AE53" i="2"/>
  <c r="H58" i="2"/>
  <c r="Y53" i="2"/>
  <c r="AB55" i="2"/>
  <c r="AC55" i="2"/>
  <c r="C61" i="2"/>
  <c r="Y54" i="2" l="1"/>
  <c r="Z54" i="2"/>
  <c r="R56" i="2"/>
  <c r="T56" i="2"/>
  <c r="I61" i="2"/>
  <c r="F62" i="2" s="1"/>
  <c r="C62" i="2" s="1"/>
  <c r="P56" i="2"/>
  <c r="S55" i="2"/>
  <c r="V55" i="2" s="1"/>
  <c r="M57" i="2"/>
  <c r="Q57" i="2" s="1"/>
  <c r="J57" i="2"/>
  <c r="G58" i="2" s="1"/>
  <c r="AA57" i="2"/>
  <c r="AD54" i="2"/>
  <c r="AE54" i="2"/>
  <c r="AF53" i="2"/>
  <c r="AG53" i="2"/>
  <c r="O56" i="2"/>
  <c r="AC56" i="2" s="1"/>
  <c r="Q56" i="2"/>
  <c r="X54" i="2"/>
  <c r="E58" i="2"/>
  <c r="U55" i="2" l="1"/>
  <c r="Z55" i="2" s="1"/>
  <c r="W55" i="2"/>
  <c r="AH53" i="2"/>
  <c r="AI53" i="2" s="1"/>
  <c r="AJ53" i="2" s="1"/>
  <c r="AK53" i="2" s="1"/>
  <c r="AL53" i="2" s="1"/>
  <c r="AM53" i="2" s="1"/>
  <c r="I62" i="2"/>
  <c r="F63" i="2" s="1"/>
  <c r="D58" i="2"/>
  <c r="S56" i="2"/>
  <c r="V56" i="2" s="1"/>
  <c r="P57" i="2"/>
  <c r="K58" i="2"/>
  <c r="H59" i="2" s="1"/>
  <c r="L58" i="2"/>
  <c r="N58" i="2"/>
  <c r="AB56" i="2"/>
  <c r="AG54" i="2"/>
  <c r="AF54" i="2"/>
  <c r="O57" i="2"/>
  <c r="AC57" i="2" s="1"/>
  <c r="AE55" i="2" l="1"/>
  <c r="AD55" i="2"/>
  <c r="Y55" i="2"/>
  <c r="W56" i="2"/>
  <c r="X56" i="2" s="1"/>
  <c r="AF56" i="2" s="1"/>
  <c r="X55" i="2"/>
  <c r="AF55" i="2" s="1"/>
  <c r="AB57" i="2"/>
  <c r="U56" i="2"/>
  <c r="Z56" i="2" s="1"/>
  <c r="AH54" i="2"/>
  <c r="AI54" i="2" s="1"/>
  <c r="AJ54" i="2" s="1"/>
  <c r="AK54" i="2" s="1"/>
  <c r="AL54" i="2" s="1"/>
  <c r="AM54" i="2" s="1"/>
  <c r="T57" i="2"/>
  <c r="M58" i="2"/>
  <c r="O58" i="2" s="1"/>
  <c r="J58" i="2"/>
  <c r="G59" i="2" s="1"/>
  <c r="AA58" i="2"/>
  <c r="C63" i="2"/>
  <c r="R57" i="2"/>
  <c r="E59" i="2"/>
  <c r="AG56" i="2" l="1"/>
  <c r="AG55" i="2"/>
  <c r="AH55" i="2" s="1"/>
  <c r="AI55" i="2" s="1"/>
  <c r="AJ55" i="2" s="1"/>
  <c r="AK55" i="2" s="1"/>
  <c r="AL55" i="2" s="1"/>
  <c r="AM55" i="2" s="1"/>
  <c r="AE56" i="2"/>
  <c r="Y56" i="2"/>
  <c r="AD56" i="2"/>
  <c r="AB58" i="2"/>
  <c r="AC58" i="2"/>
  <c r="K59" i="2"/>
  <c r="H60" i="2" s="1"/>
  <c r="L59" i="2"/>
  <c r="N59" i="2"/>
  <c r="I63" i="2"/>
  <c r="F64" i="2" s="1"/>
  <c r="P58" i="2"/>
  <c r="S57" i="2"/>
  <c r="V57" i="2" s="1"/>
  <c r="Q58" i="2"/>
  <c r="D59" i="2"/>
  <c r="AH56" i="2" l="1"/>
  <c r="AI56" i="2" s="1"/>
  <c r="AJ56" i="2" s="1"/>
  <c r="AK56" i="2" s="1"/>
  <c r="AL56" i="2" s="1"/>
  <c r="AM56" i="2" s="1"/>
  <c r="T58" i="2"/>
  <c r="U57" i="2"/>
  <c r="M59" i="2"/>
  <c r="O59" i="2" s="1"/>
  <c r="J59" i="2"/>
  <c r="G60" i="2" s="1"/>
  <c r="AA59" i="2"/>
  <c r="R58" i="2"/>
  <c r="W57" i="2"/>
  <c r="C64" i="2"/>
  <c r="E60" i="2"/>
  <c r="AC59" i="2" l="1"/>
  <c r="AB59" i="2"/>
  <c r="Y57" i="2"/>
  <c r="X57" i="2"/>
  <c r="I64" i="2"/>
  <c r="F65" i="2" s="1"/>
  <c r="C65" i="2" s="1"/>
  <c r="AD57" i="2"/>
  <c r="AE57" i="2"/>
  <c r="S58" i="2"/>
  <c r="V58" i="2" s="1"/>
  <c r="P59" i="2"/>
  <c r="Q59" i="2"/>
  <c r="K60" i="2"/>
  <c r="H61" i="2" s="1"/>
  <c r="E61" i="2" s="1"/>
  <c r="N60" i="2"/>
  <c r="L60" i="2"/>
  <c r="D60" i="2"/>
  <c r="Z57" i="2"/>
  <c r="W58" i="2" l="1"/>
  <c r="X58" i="2" s="1"/>
  <c r="T59" i="2"/>
  <c r="I65" i="2"/>
  <c r="F66" i="2" s="1"/>
  <c r="M60" i="2"/>
  <c r="O60" i="2" s="1"/>
  <c r="J60" i="2"/>
  <c r="G61" i="2" s="1"/>
  <c r="D61" i="2" s="1"/>
  <c r="AA60" i="2"/>
  <c r="E62" i="2"/>
  <c r="K61" i="2"/>
  <c r="N61" i="2"/>
  <c r="L61" i="2"/>
  <c r="U58" i="2"/>
  <c r="AF57" i="2"/>
  <c r="AG57" i="2"/>
  <c r="H62" i="2"/>
  <c r="R59" i="2"/>
  <c r="AH57" i="2" l="1"/>
  <c r="AI57" i="2" s="1"/>
  <c r="AJ57" i="2" s="1"/>
  <c r="AK57" i="2" s="1"/>
  <c r="AL57" i="2" s="1"/>
  <c r="AM57" i="2" s="1"/>
  <c r="C66" i="2"/>
  <c r="AD58" i="2"/>
  <c r="AE58" i="2"/>
  <c r="R60" i="2"/>
  <c r="AC60" i="2"/>
  <c r="AB60" i="2"/>
  <c r="Z58" i="2"/>
  <c r="T60" i="2"/>
  <c r="AF58" i="2"/>
  <c r="AG58" i="2"/>
  <c r="K62" i="2"/>
  <c r="N62" i="2"/>
  <c r="L62" i="2"/>
  <c r="P60" i="2"/>
  <c r="S59" i="2"/>
  <c r="V59" i="2" s="1"/>
  <c r="H63" i="2"/>
  <c r="E63" i="2" s="1"/>
  <c r="M61" i="2"/>
  <c r="J61" i="2"/>
  <c r="G62" i="2" s="1"/>
  <c r="AA61" i="2"/>
  <c r="Q60" i="2"/>
  <c r="Y58" i="2"/>
  <c r="W59" i="2" l="1"/>
  <c r="X59" i="2" s="1"/>
  <c r="U59" i="2"/>
  <c r="AD59" i="2" s="1"/>
  <c r="S60" i="2"/>
  <c r="V60" i="2" s="1"/>
  <c r="P61" i="2"/>
  <c r="D62" i="2"/>
  <c r="K63" i="2"/>
  <c r="H64" i="2" s="1"/>
  <c r="E64" i="2" s="1"/>
  <c r="L63" i="2"/>
  <c r="N63" i="2"/>
  <c r="Q61" i="2"/>
  <c r="AH58" i="2"/>
  <c r="AI58" i="2" s="1"/>
  <c r="AJ58" i="2" s="1"/>
  <c r="AK58" i="2" s="1"/>
  <c r="AL58" i="2" s="1"/>
  <c r="R61" i="2"/>
  <c r="I66" i="2"/>
  <c r="F67" i="2" s="1"/>
  <c r="O61" i="2"/>
  <c r="AC61" i="2" s="1"/>
  <c r="T61" i="2"/>
  <c r="AE59" i="2" l="1"/>
  <c r="U60" i="2"/>
  <c r="Z60" i="2" s="1"/>
  <c r="Y59" i="2"/>
  <c r="Z59" i="2"/>
  <c r="K64" i="2"/>
  <c r="H65" i="2" s="1"/>
  <c r="E65" i="2" s="1"/>
  <c r="L64" i="2"/>
  <c r="N64" i="2"/>
  <c r="M62" i="2"/>
  <c r="J62" i="2"/>
  <c r="G63" i="2" s="1"/>
  <c r="D63" i="2" s="1"/>
  <c r="AA62" i="2"/>
  <c r="T62" i="2"/>
  <c r="AG59" i="2"/>
  <c r="AF59" i="2"/>
  <c r="AB61" i="2"/>
  <c r="C67" i="2"/>
  <c r="AM58" i="2"/>
  <c r="R62" i="2"/>
  <c r="W60" i="2"/>
  <c r="AE60" i="2" l="1"/>
  <c r="AD60" i="2"/>
  <c r="AH59" i="2"/>
  <c r="AI59" i="2" s="1"/>
  <c r="AJ59" i="2" s="1"/>
  <c r="AK59" i="2" s="1"/>
  <c r="AL59" i="2" s="1"/>
  <c r="AM59" i="2" s="1"/>
  <c r="K65" i="2"/>
  <c r="H66" i="2" s="1"/>
  <c r="L65" i="2"/>
  <c r="N65" i="2"/>
  <c r="M63" i="2"/>
  <c r="J63" i="2"/>
  <c r="G64" i="2" s="1"/>
  <c r="D64" i="2" s="1"/>
  <c r="AA63" i="2"/>
  <c r="Y60" i="2"/>
  <c r="X60" i="2"/>
  <c r="T63" i="2"/>
  <c r="S61" i="2"/>
  <c r="P62" i="2"/>
  <c r="O62" i="2"/>
  <c r="AB62" i="2" s="1"/>
  <c r="Q62" i="2"/>
  <c r="I67" i="2"/>
  <c r="F68" i="2" s="1"/>
  <c r="R63" i="2"/>
  <c r="AC62" i="2" l="1"/>
  <c r="E66" i="2"/>
  <c r="M64" i="2"/>
  <c r="J64" i="2"/>
  <c r="G65" i="2" s="1"/>
  <c r="D65" i="2" s="1"/>
  <c r="AA64" i="2"/>
  <c r="V61" i="2"/>
  <c r="U61" i="2"/>
  <c r="W61" i="2"/>
  <c r="P63" i="2"/>
  <c r="S62" i="2"/>
  <c r="O63" i="2"/>
  <c r="Q63" i="2"/>
  <c r="T64" i="2"/>
  <c r="C68" i="2"/>
  <c r="AF60" i="2"/>
  <c r="AG60" i="2"/>
  <c r="R64" i="2"/>
  <c r="Z61" i="2" l="1"/>
  <c r="M65" i="2"/>
  <c r="J65" i="2"/>
  <c r="G66" i="2" s="1"/>
  <c r="D66" i="2" s="1"/>
  <c r="AA65" i="2"/>
  <c r="I68" i="2"/>
  <c r="F69" i="2" s="1"/>
  <c r="AD61" i="2"/>
  <c r="AE61" i="2"/>
  <c r="S63" i="2"/>
  <c r="P64" i="2"/>
  <c r="Q64" i="2"/>
  <c r="O64" i="2"/>
  <c r="AC64" i="2" s="1"/>
  <c r="AH60" i="2"/>
  <c r="AI60" i="2" s="1"/>
  <c r="AJ60" i="2" s="1"/>
  <c r="AK60" i="2" s="1"/>
  <c r="AL60" i="2" s="1"/>
  <c r="AC63" i="2"/>
  <c r="V62" i="2"/>
  <c r="W62" i="2"/>
  <c r="U62" i="2"/>
  <c r="AB63" i="2"/>
  <c r="K66" i="2"/>
  <c r="H67" i="2" s="1"/>
  <c r="N66" i="2"/>
  <c r="L66" i="2"/>
  <c r="Y61" i="2"/>
  <c r="X61" i="2"/>
  <c r="AB64" i="2" l="1"/>
  <c r="Z62" i="2"/>
  <c r="M66" i="2"/>
  <c r="Q66" i="2" s="1"/>
  <c r="J66" i="2"/>
  <c r="G67" i="2" s="1"/>
  <c r="AA66" i="2"/>
  <c r="AG61" i="2"/>
  <c r="AF61" i="2"/>
  <c r="E67" i="2"/>
  <c r="R65" i="2"/>
  <c r="AE62" i="2"/>
  <c r="AD62" i="2"/>
  <c r="AM60" i="2"/>
  <c r="V63" i="2"/>
  <c r="U63" i="2"/>
  <c r="W63" i="2"/>
  <c r="T65" i="2"/>
  <c r="Y62" i="2"/>
  <c r="X62" i="2"/>
  <c r="C69" i="2"/>
  <c r="S64" i="2"/>
  <c r="P65" i="2"/>
  <c r="O65" i="2"/>
  <c r="AB65" i="2" s="1"/>
  <c r="Q65" i="2"/>
  <c r="AH61" i="2" l="1"/>
  <c r="AI61" i="2" s="1"/>
  <c r="AJ61" i="2" s="1"/>
  <c r="AK61" i="2" s="1"/>
  <c r="AL61" i="2" s="1"/>
  <c r="AM61" i="2" s="1"/>
  <c r="X63" i="2"/>
  <c r="Y63" i="2"/>
  <c r="AE63" i="2"/>
  <c r="AD63" i="2"/>
  <c r="I69" i="2"/>
  <c r="F70" i="2" s="1"/>
  <c r="K67" i="2"/>
  <c r="H68" i="2" s="1"/>
  <c r="L67" i="2"/>
  <c r="N67" i="2"/>
  <c r="Z63" i="2"/>
  <c r="S65" i="2"/>
  <c r="V65" i="2" s="1"/>
  <c r="P66" i="2"/>
  <c r="V64" i="2"/>
  <c r="W64" i="2"/>
  <c r="U64" i="2"/>
  <c r="AF62" i="2"/>
  <c r="AG62" i="2"/>
  <c r="AC65" i="2"/>
  <c r="O66" i="2"/>
  <c r="AB66" i="2" s="1"/>
  <c r="D67" i="2"/>
  <c r="Z64" i="2" l="1"/>
  <c r="AC66" i="2"/>
  <c r="AH62" i="2"/>
  <c r="AI62" i="2" s="1"/>
  <c r="AJ62" i="2" s="1"/>
  <c r="AK62" i="2" s="1"/>
  <c r="AL62" i="2" s="1"/>
  <c r="AM62" i="2" s="1"/>
  <c r="AG63" i="2"/>
  <c r="AF63" i="2"/>
  <c r="M67" i="2"/>
  <c r="O67" i="2" s="1"/>
  <c r="J67" i="2"/>
  <c r="G68" i="2" s="1"/>
  <c r="D68" i="2" s="1"/>
  <c r="AA67" i="2"/>
  <c r="T66" i="2"/>
  <c r="R66" i="2"/>
  <c r="U65" i="2"/>
  <c r="AD64" i="2"/>
  <c r="AE64" i="2"/>
  <c r="W65" i="2"/>
  <c r="Y64" i="2"/>
  <c r="X64" i="2"/>
  <c r="E68" i="2"/>
  <c r="C70" i="2"/>
  <c r="Q67" i="2" l="1"/>
  <c r="AH63" i="2"/>
  <c r="AI63" i="2" s="1"/>
  <c r="AJ63" i="2" s="1"/>
  <c r="AK63" i="2" s="1"/>
  <c r="AL63" i="2" s="1"/>
  <c r="AM63" i="2" s="1"/>
  <c r="AD65" i="2"/>
  <c r="AE65" i="2"/>
  <c r="Z65" i="2"/>
  <c r="M68" i="2"/>
  <c r="J68" i="2"/>
  <c r="G69" i="2" s="1"/>
  <c r="AA68" i="2"/>
  <c r="K68" i="2"/>
  <c r="H69" i="2" s="1"/>
  <c r="E69" i="2" s="1"/>
  <c r="L68" i="2"/>
  <c r="N68" i="2"/>
  <c r="P67" i="2"/>
  <c r="S66" i="2"/>
  <c r="V66" i="2" s="1"/>
  <c r="Y65" i="2"/>
  <c r="X65" i="2"/>
  <c r="AB67" i="2"/>
  <c r="AC67" i="2"/>
  <c r="I70" i="2"/>
  <c r="F71" i="2" s="1"/>
  <c r="AG64" i="2"/>
  <c r="AF64" i="2"/>
  <c r="AH64" i="2" l="1"/>
  <c r="AI64" i="2" s="1"/>
  <c r="AJ64" i="2" s="1"/>
  <c r="AK64" i="2" s="1"/>
  <c r="AL64" i="2" s="1"/>
  <c r="AM64" i="2" s="1"/>
  <c r="U66" i="2"/>
  <c r="Z66" i="2" s="1"/>
  <c r="K69" i="2"/>
  <c r="H70" i="2" s="1"/>
  <c r="L69" i="2"/>
  <c r="N69" i="2"/>
  <c r="AF65" i="2"/>
  <c r="AG65" i="2"/>
  <c r="D69" i="2"/>
  <c r="R67" i="2"/>
  <c r="O68" i="2"/>
  <c r="AB68" i="2" s="1"/>
  <c r="P68" i="2"/>
  <c r="S67" i="2"/>
  <c r="C71" i="2"/>
  <c r="W66" i="2"/>
  <c r="T67" i="2"/>
  <c r="Q68" i="2"/>
  <c r="AC68" i="2" l="1"/>
  <c r="W67" i="2"/>
  <c r="AH65" i="2"/>
  <c r="AI65" i="2" s="1"/>
  <c r="AJ65" i="2" s="1"/>
  <c r="AK65" i="2" s="1"/>
  <c r="AL65" i="2" s="1"/>
  <c r="AM65" i="2" s="1"/>
  <c r="AD66" i="2"/>
  <c r="AE66" i="2"/>
  <c r="E70" i="2"/>
  <c r="V67" i="2"/>
  <c r="X66" i="2"/>
  <c r="Y66" i="2"/>
  <c r="I71" i="2"/>
  <c r="F72" i="2" s="1"/>
  <c r="C72" i="2" s="1"/>
  <c r="M69" i="2"/>
  <c r="Q69" i="2" s="1"/>
  <c r="J69" i="2"/>
  <c r="G70" i="2" s="1"/>
  <c r="D70" i="2" s="1"/>
  <c r="AA69" i="2"/>
  <c r="T68" i="2"/>
  <c r="U67" i="2"/>
  <c r="R68" i="2"/>
  <c r="O69" i="2" l="1"/>
  <c r="AB69" i="2" s="1"/>
  <c r="Y67" i="2"/>
  <c r="AE67" i="2"/>
  <c r="AD67" i="2"/>
  <c r="AA70" i="2"/>
  <c r="AF66" i="2"/>
  <c r="AG66" i="2"/>
  <c r="Z67" i="2"/>
  <c r="I72" i="2"/>
  <c r="F73" i="2" s="1"/>
  <c r="M70" i="2"/>
  <c r="J70" i="2"/>
  <c r="G71" i="2" s="1"/>
  <c r="S68" i="2"/>
  <c r="V68" i="2" s="1"/>
  <c r="P69" i="2"/>
  <c r="K70" i="2"/>
  <c r="H71" i="2" s="1"/>
  <c r="L70" i="2"/>
  <c r="N70" i="2"/>
  <c r="X67" i="2"/>
  <c r="AC69" i="2" l="1"/>
  <c r="AH66" i="2"/>
  <c r="AI66" i="2" s="1"/>
  <c r="AJ66" i="2" s="1"/>
  <c r="AK66" i="2" s="1"/>
  <c r="AL66" i="2" s="1"/>
  <c r="AM66" i="2" s="1"/>
  <c r="AF67" i="2"/>
  <c r="AG67" i="2"/>
  <c r="D71" i="2"/>
  <c r="C73" i="2"/>
  <c r="Q70" i="2"/>
  <c r="T69" i="2"/>
  <c r="E71" i="2"/>
  <c r="U68" i="2"/>
  <c r="S69" i="2"/>
  <c r="P70" i="2"/>
  <c r="O70" i="2"/>
  <c r="R69" i="2"/>
  <c r="W68" i="2"/>
  <c r="V69" i="2" l="1"/>
  <c r="AH67" i="2"/>
  <c r="AI67" i="2" s="1"/>
  <c r="AJ67" i="2" s="1"/>
  <c r="AK67" i="2" s="1"/>
  <c r="AL67" i="2" s="1"/>
  <c r="AM67" i="2" s="1"/>
  <c r="Z68" i="2"/>
  <c r="AE68" i="2"/>
  <c r="AD68" i="2"/>
  <c r="AA71" i="2"/>
  <c r="U69" i="2"/>
  <c r="K71" i="2"/>
  <c r="H72" i="2" s="1"/>
  <c r="L71" i="2"/>
  <c r="N71" i="2"/>
  <c r="I73" i="2"/>
  <c r="F74" i="2" s="1"/>
  <c r="C74" i="2" s="1"/>
  <c r="W69" i="2"/>
  <c r="J71" i="2"/>
  <c r="G72" i="2" s="1"/>
  <c r="M71" i="2"/>
  <c r="X68" i="2"/>
  <c r="Y68" i="2"/>
  <c r="AC70" i="2"/>
  <c r="AB70" i="2"/>
  <c r="AF68" i="2" l="1"/>
  <c r="AG68" i="2"/>
  <c r="Z69" i="2"/>
  <c r="AD69" i="2"/>
  <c r="AE69" i="2"/>
  <c r="T70" i="2"/>
  <c r="Q71" i="2"/>
  <c r="R70" i="2"/>
  <c r="O71" i="2"/>
  <c r="I74" i="2"/>
  <c r="F75" i="2" s="1"/>
  <c r="P71" i="2"/>
  <c r="S70" i="2"/>
  <c r="Y69" i="2"/>
  <c r="X69" i="2"/>
  <c r="D72" i="2"/>
  <c r="AA72" i="2" s="1"/>
  <c r="E72" i="2"/>
  <c r="AH68" i="2" l="1"/>
  <c r="AI68" i="2" s="1"/>
  <c r="AJ68" i="2" s="1"/>
  <c r="AK68" i="2" s="1"/>
  <c r="AL68" i="2" s="1"/>
  <c r="AM68" i="2" s="1"/>
  <c r="AF69" i="2"/>
  <c r="AG69" i="2"/>
  <c r="V70" i="2"/>
  <c r="C75" i="2"/>
  <c r="AB71" i="2"/>
  <c r="AC71" i="2"/>
  <c r="M72" i="2"/>
  <c r="J72" i="2"/>
  <c r="G73" i="2" s="1"/>
  <c r="K72" i="2"/>
  <c r="H73" i="2" s="1"/>
  <c r="E73" i="2" s="1"/>
  <c r="L72" i="2"/>
  <c r="N72" i="2"/>
  <c r="U70" i="2"/>
  <c r="W70" i="2"/>
  <c r="AH69" i="2" l="1"/>
  <c r="AI69" i="2" s="1"/>
  <c r="AJ69" i="2" s="1"/>
  <c r="AK69" i="2" s="1"/>
  <c r="AL69" i="2" s="1"/>
  <c r="AM69" i="2" s="1"/>
  <c r="X70" i="2"/>
  <c r="Y70" i="2"/>
  <c r="O72" i="2"/>
  <c r="R71" i="2"/>
  <c r="K73" i="2"/>
  <c r="H74" i="2" s="1"/>
  <c r="L73" i="2"/>
  <c r="N73" i="2"/>
  <c r="T71" i="2"/>
  <c r="Q72" i="2"/>
  <c r="D73" i="2"/>
  <c r="AA73" i="2" s="1"/>
  <c r="AE70" i="2"/>
  <c r="AD70" i="2"/>
  <c r="P72" i="2"/>
  <c r="S71" i="2"/>
  <c r="I75" i="2"/>
  <c r="F76" i="2" s="1"/>
  <c r="C76" i="2" s="1"/>
  <c r="Z70" i="2"/>
  <c r="W71" i="2" l="1"/>
  <c r="E74" i="2"/>
  <c r="I76" i="2"/>
  <c r="F77" i="2" s="1"/>
  <c r="M73" i="2"/>
  <c r="O73" i="2" s="1"/>
  <c r="J73" i="2"/>
  <c r="G74" i="2" s="1"/>
  <c r="R72" i="2"/>
  <c r="U71" i="2"/>
  <c r="AB72" i="2"/>
  <c r="AC72" i="2"/>
  <c r="V71" i="2"/>
  <c r="T72" i="2"/>
  <c r="AG70" i="2"/>
  <c r="AF70" i="2"/>
  <c r="Y71" i="2" l="1"/>
  <c r="Q73" i="2"/>
  <c r="X71" i="2"/>
  <c r="AG71" i="2" s="1"/>
  <c r="AH70" i="2"/>
  <c r="AI70" i="2" s="1"/>
  <c r="AJ70" i="2" s="1"/>
  <c r="AK70" i="2" s="1"/>
  <c r="AL70" i="2" s="1"/>
  <c r="AM70" i="2" s="1"/>
  <c r="C77" i="2"/>
  <c r="AB73" i="2"/>
  <c r="AC73" i="2"/>
  <c r="P73" i="2"/>
  <c r="S72" i="2"/>
  <c r="V72" i="2" s="1"/>
  <c r="D74" i="2"/>
  <c r="AA74" i="2" s="1"/>
  <c r="AE71" i="2"/>
  <c r="AD71" i="2"/>
  <c r="K74" i="2"/>
  <c r="H75" i="2" s="1"/>
  <c r="E75" i="2" s="1"/>
  <c r="L74" i="2"/>
  <c r="N74" i="2"/>
  <c r="Z71" i="2"/>
  <c r="AF71" i="2" l="1"/>
  <c r="AH71" i="2" s="1"/>
  <c r="AI71" i="2" s="1"/>
  <c r="AJ71" i="2" s="1"/>
  <c r="AK71" i="2" s="1"/>
  <c r="AL71" i="2" s="1"/>
  <c r="U72" i="2"/>
  <c r="AE72" i="2" s="1"/>
  <c r="K75" i="2"/>
  <c r="H76" i="2" s="1"/>
  <c r="L75" i="2"/>
  <c r="N75" i="2"/>
  <c r="M74" i="2"/>
  <c r="O74" i="2" s="1"/>
  <c r="J74" i="2"/>
  <c r="G75" i="2" s="1"/>
  <c r="T73" i="2"/>
  <c r="I77" i="2"/>
  <c r="F78" i="2" s="1"/>
  <c r="R73" i="2"/>
  <c r="W72" i="2"/>
  <c r="AD72" i="2" l="1"/>
  <c r="Z72" i="2"/>
  <c r="E76" i="2"/>
  <c r="X72" i="2"/>
  <c r="Y72" i="2"/>
  <c r="AM71" i="2"/>
  <c r="T74" i="2"/>
  <c r="AC74" i="2"/>
  <c r="AB74" i="2"/>
  <c r="S73" i="2"/>
  <c r="V73" i="2" s="1"/>
  <c r="P74" i="2"/>
  <c r="R74" i="2"/>
  <c r="C78" i="2"/>
  <c r="Q74" i="2"/>
  <c r="D75" i="2"/>
  <c r="AA75" i="2" s="1"/>
  <c r="AG72" i="2" l="1"/>
  <c r="AF72" i="2"/>
  <c r="M75" i="2"/>
  <c r="J75" i="2"/>
  <c r="G76" i="2" s="1"/>
  <c r="D76" i="2" s="1"/>
  <c r="AA76" i="2" s="1"/>
  <c r="W73" i="2"/>
  <c r="K76" i="2"/>
  <c r="H77" i="2" s="1"/>
  <c r="N76" i="2"/>
  <c r="L76" i="2"/>
  <c r="I78" i="2"/>
  <c r="F79" i="2" s="1"/>
  <c r="C79" i="2" s="1"/>
  <c r="U73" i="2"/>
  <c r="Z73" i="2" s="1"/>
  <c r="AH72" i="2" l="1"/>
  <c r="AI72" i="2" s="1"/>
  <c r="AJ72" i="2" s="1"/>
  <c r="AK72" i="2" s="1"/>
  <c r="AL72" i="2" s="1"/>
  <c r="AM72" i="2" s="1"/>
  <c r="M76" i="2"/>
  <c r="Q76" i="2" s="1"/>
  <c r="J76" i="2"/>
  <c r="G77" i="2" s="1"/>
  <c r="R75" i="2"/>
  <c r="T75" i="2"/>
  <c r="Y73" i="2"/>
  <c r="X73" i="2"/>
  <c r="I79" i="2"/>
  <c r="F80" i="2" s="1"/>
  <c r="AD73" i="2"/>
  <c r="AE73" i="2"/>
  <c r="E77" i="2"/>
  <c r="P75" i="2"/>
  <c r="S74" i="2"/>
  <c r="O75" i="2"/>
  <c r="Q75" i="2"/>
  <c r="O76" i="2" l="1"/>
  <c r="AB76" i="2" s="1"/>
  <c r="D77" i="2"/>
  <c r="AA77" i="2" s="1"/>
  <c r="AG73" i="2"/>
  <c r="AF73" i="2"/>
  <c r="K77" i="2"/>
  <c r="H78" i="2" s="1"/>
  <c r="N77" i="2"/>
  <c r="L77" i="2"/>
  <c r="AB75" i="2"/>
  <c r="AC75" i="2"/>
  <c r="V74" i="2"/>
  <c r="U74" i="2"/>
  <c r="W74" i="2"/>
  <c r="C80" i="2"/>
  <c r="P76" i="2"/>
  <c r="S75" i="2"/>
  <c r="V75" i="2" s="1"/>
  <c r="AC76" i="2" l="1"/>
  <c r="W75" i="2"/>
  <c r="X75" i="2" s="1"/>
  <c r="AF75" i="2" s="1"/>
  <c r="AH73" i="2"/>
  <c r="AI73" i="2" s="1"/>
  <c r="AJ73" i="2" s="1"/>
  <c r="AK73" i="2" s="1"/>
  <c r="AL73" i="2" s="1"/>
  <c r="AM73" i="2" s="1"/>
  <c r="AE74" i="2"/>
  <c r="AD74" i="2"/>
  <c r="U75" i="2"/>
  <c r="Y74" i="2"/>
  <c r="X74" i="2"/>
  <c r="R76" i="2"/>
  <c r="I80" i="2"/>
  <c r="F81" i="2" s="1"/>
  <c r="C81" i="2" s="1"/>
  <c r="T76" i="2"/>
  <c r="M77" i="2"/>
  <c r="Q77" i="2" s="1"/>
  <c r="J77" i="2"/>
  <c r="G78" i="2" s="1"/>
  <c r="D78" i="2" s="1"/>
  <c r="AA78" i="2" s="1"/>
  <c r="Z74" i="2"/>
  <c r="E78" i="2"/>
  <c r="AG75" i="2" l="1"/>
  <c r="K78" i="2"/>
  <c r="H79" i="2" s="1"/>
  <c r="L78" i="2"/>
  <c r="N78" i="2"/>
  <c r="S76" i="2"/>
  <c r="V76" i="2" s="1"/>
  <c r="P77" i="2"/>
  <c r="O77" i="2"/>
  <c r="AD75" i="2"/>
  <c r="AE75" i="2"/>
  <c r="Y75" i="2"/>
  <c r="Z75" i="2"/>
  <c r="M78" i="2"/>
  <c r="J78" i="2"/>
  <c r="G79" i="2" s="1"/>
  <c r="I81" i="2"/>
  <c r="F82" i="2" s="1"/>
  <c r="AF74" i="2"/>
  <c r="AG74" i="2"/>
  <c r="AH74" i="2" l="1"/>
  <c r="AI74" i="2" s="1"/>
  <c r="AJ74" i="2" s="1"/>
  <c r="AK74" i="2" s="1"/>
  <c r="AL74" i="2" s="1"/>
  <c r="AM74" i="2" s="1"/>
  <c r="W76" i="2"/>
  <c r="X76" i="2" s="1"/>
  <c r="U76" i="2"/>
  <c r="D79" i="2"/>
  <c r="C82" i="2"/>
  <c r="T77" i="2"/>
  <c r="Q78" i="2"/>
  <c r="O78" i="2"/>
  <c r="R77" i="2"/>
  <c r="S77" i="2"/>
  <c r="P78" i="2"/>
  <c r="AH75" i="2"/>
  <c r="AI75" i="2" s="1"/>
  <c r="AJ75" i="2" s="1"/>
  <c r="AK75" i="2" s="1"/>
  <c r="AC77" i="2"/>
  <c r="AB77" i="2"/>
  <c r="E79" i="2"/>
  <c r="Y76" i="2" l="1"/>
  <c r="V77" i="2"/>
  <c r="AD76" i="2"/>
  <c r="Z76" i="2"/>
  <c r="AE76" i="2"/>
  <c r="AL75" i="2"/>
  <c r="AM75" i="2" s="1"/>
  <c r="AA79" i="2"/>
  <c r="K79" i="2"/>
  <c r="H80" i="2" s="1"/>
  <c r="E80" i="2"/>
  <c r="L79" i="2"/>
  <c r="N79" i="2"/>
  <c r="I82" i="2"/>
  <c r="F83" i="2" s="1"/>
  <c r="C83" i="2" s="1"/>
  <c r="U77" i="2"/>
  <c r="M79" i="2"/>
  <c r="J79" i="2"/>
  <c r="G80" i="2" s="1"/>
  <c r="AB78" i="2"/>
  <c r="AC78" i="2"/>
  <c r="AG76" i="2"/>
  <c r="AF76" i="2"/>
  <c r="W77" i="2"/>
  <c r="Z77" i="2" l="1"/>
  <c r="AH76" i="2"/>
  <c r="AI76" i="2" s="1"/>
  <c r="AJ76" i="2" s="1"/>
  <c r="AK76" i="2" s="1"/>
  <c r="AL76" i="2" s="1"/>
  <c r="AM76" i="2" s="1"/>
  <c r="I83" i="2"/>
  <c r="F84" i="2" s="1"/>
  <c r="X77" i="2"/>
  <c r="Y77" i="2"/>
  <c r="O79" i="2"/>
  <c r="R78" i="2"/>
  <c r="K80" i="2"/>
  <c r="H81" i="2" s="1"/>
  <c r="E81" i="2" s="1"/>
  <c r="L80" i="2"/>
  <c r="N80" i="2"/>
  <c r="AD77" i="2"/>
  <c r="AE77" i="2"/>
  <c r="Q79" i="2"/>
  <c r="T78" i="2"/>
  <c r="P79" i="2"/>
  <c r="S78" i="2"/>
  <c r="D80" i="2"/>
  <c r="AA80" i="2" s="1"/>
  <c r="U78" i="2" l="1"/>
  <c r="AD78" i="2" s="1"/>
  <c r="C84" i="2"/>
  <c r="M80" i="2"/>
  <c r="Q80" i="2" s="1"/>
  <c r="J80" i="2"/>
  <c r="G81" i="2" s="1"/>
  <c r="D81" i="2" s="1"/>
  <c r="AA81" i="2" s="1"/>
  <c r="K81" i="2"/>
  <c r="L81" i="2"/>
  <c r="N81" i="2"/>
  <c r="W78" i="2"/>
  <c r="AC79" i="2"/>
  <c r="AB79" i="2"/>
  <c r="V78" i="2"/>
  <c r="T79" i="2"/>
  <c r="H82" i="2"/>
  <c r="R79" i="2"/>
  <c r="AG77" i="2"/>
  <c r="AF77" i="2"/>
  <c r="AE78" i="2" l="1"/>
  <c r="AH77" i="2"/>
  <c r="AI77" i="2" s="1"/>
  <c r="AJ77" i="2" s="1"/>
  <c r="AK77" i="2" s="1"/>
  <c r="AL77" i="2" s="1"/>
  <c r="AM77" i="2" s="1"/>
  <c r="Z78" i="2"/>
  <c r="O80" i="2"/>
  <c r="AC80" i="2" s="1"/>
  <c r="M81" i="2"/>
  <c r="O81" i="2" s="1"/>
  <c r="J81" i="2"/>
  <c r="G82" i="2" s="1"/>
  <c r="R80" i="2"/>
  <c r="P80" i="2"/>
  <c r="S79" i="2"/>
  <c r="V79" i="2" s="1"/>
  <c r="E82" i="2"/>
  <c r="X78" i="2"/>
  <c r="Y78" i="2"/>
  <c r="I84" i="2"/>
  <c r="F85" i="2" s="1"/>
  <c r="C85" i="2" s="1"/>
  <c r="T80" i="2"/>
  <c r="AB80" i="2" l="1"/>
  <c r="Q81" i="2"/>
  <c r="U79" i="2"/>
  <c r="Z79" i="2" s="1"/>
  <c r="W79" i="2"/>
  <c r="AG78" i="2"/>
  <c r="AF78" i="2"/>
  <c r="P81" i="2"/>
  <c r="S80" i="2"/>
  <c r="V80" i="2" s="1"/>
  <c r="I85" i="2"/>
  <c r="F86" i="2" s="1"/>
  <c r="K82" i="2"/>
  <c r="H83" i="2" s="1"/>
  <c r="L82" i="2"/>
  <c r="N82" i="2"/>
  <c r="AB81" i="2"/>
  <c r="AC81" i="2"/>
  <c r="D82" i="2"/>
  <c r="AA82" i="2" s="1"/>
  <c r="AE79" i="2" l="1"/>
  <c r="Y79" i="2"/>
  <c r="X79" i="2"/>
  <c r="AF79" i="2" s="1"/>
  <c r="AD79" i="2"/>
  <c r="U80" i="2"/>
  <c r="AD80" i="2" s="1"/>
  <c r="C86" i="2"/>
  <c r="J82" i="2"/>
  <c r="G83" i="2" s="1"/>
  <c r="M82" i="2"/>
  <c r="Q82" i="2" s="1"/>
  <c r="E83" i="2"/>
  <c r="AH78" i="2"/>
  <c r="AI78" i="2" s="1"/>
  <c r="AJ78" i="2" s="1"/>
  <c r="AK78" i="2" s="1"/>
  <c r="AL78" i="2" s="1"/>
  <c r="T81" i="2"/>
  <c r="R81" i="2"/>
  <c r="W80" i="2"/>
  <c r="AG79" i="2" l="1"/>
  <c r="AH79" i="2" s="1"/>
  <c r="AI79" i="2" s="1"/>
  <c r="AJ79" i="2" s="1"/>
  <c r="AK79" i="2" s="1"/>
  <c r="AL79" i="2" s="1"/>
  <c r="Z80" i="2"/>
  <c r="AE80" i="2"/>
  <c r="K83" i="2"/>
  <c r="H84" i="2" s="1"/>
  <c r="E84" i="2" s="1"/>
  <c r="N83" i="2"/>
  <c r="L83" i="2"/>
  <c r="I86" i="2"/>
  <c r="F87" i="2" s="1"/>
  <c r="C87" i="2" s="1"/>
  <c r="O82" i="2"/>
  <c r="Y80" i="2"/>
  <c r="X80" i="2"/>
  <c r="AM78" i="2"/>
  <c r="D83" i="2"/>
  <c r="AA83" i="2" s="1"/>
  <c r="S81" i="2"/>
  <c r="V81" i="2" s="1"/>
  <c r="P82" i="2"/>
  <c r="R82" i="2" l="1"/>
  <c r="M83" i="2"/>
  <c r="Q83" i="2" s="1"/>
  <c r="J83" i="2"/>
  <c r="G84" i="2" s="1"/>
  <c r="D84" i="2" s="1"/>
  <c r="AA84" i="2" s="1"/>
  <c r="W81" i="2"/>
  <c r="T82" i="2"/>
  <c r="U81" i="2"/>
  <c r="K84" i="2"/>
  <c r="H85" i="2" s="1"/>
  <c r="L84" i="2"/>
  <c r="N84" i="2"/>
  <c r="AF80" i="2"/>
  <c r="AG80" i="2"/>
  <c r="I87" i="2"/>
  <c r="F88" i="2" s="1"/>
  <c r="AM79" i="2"/>
  <c r="AC82" i="2"/>
  <c r="AB82" i="2"/>
  <c r="AH80" i="2" l="1"/>
  <c r="AI80" i="2" s="1"/>
  <c r="AJ80" i="2" s="1"/>
  <c r="AK80" i="2" s="1"/>
  <c r="AL80" i="2" s="1"/>
  <c r="AM80" i="2" s="1"/>
  <c r="O83" i="2"/>
  <c r="AC83" i="2" s="1"/>
  <c r="M84" i="2"/>
  <c r="Q84" i="2" s="1"/>
  <c r="J84" i="2"/>
  <c r="G85" i="2" s="1"/>
  <c r="E85" i="2"/>
  <c r="C88" i="2"/>
  <c r="Y81" i="2"/>
  <c r="X81" i="2"/>
  <c r="AD81" i="2"/>
  <c r="AE81" i="2"/>
  <c r="T83" i="2"/>
  <c r="R83" i="2"/>
  <c r="P83" i="2"/>
  <c r="S82" i="2"/>
  <c r="V82" i="2" s="1"/>
  <c r="Z81" i="2"/>
  <c r="AB83" i="2" l="1"/>
  <c r="O84" i="2"/>
  <c r="AC84" i="2" s="1"/>
  <c r="W82" i="2"/>
  <c r="X82" i="2" s="1"/>
  <c r="AG81" i="2"/>
  <c r="AF81" i="2"/>
  <c r="S83" i="2"/>
  <c r="V83" i="2" s="1"/>
  <c r="P84" i="2"/>
  <c r="U82" i="2"/>
  <c r="Z82" i="2" s="1"/>
  <c r="I88" i="2"/>
  <c r="F89" i="2" s="1"/>
  <c r="C89" i="2" s="1"/>
  <c r="K85" i="2"/>
  <c r="H86" i="2" s="1"/>
  <c r="L85" i="2"/>
  <c r="N85" i="2"/>
  <c r="D85" i="2"/>
  <c r="AA85" i="2" s="1"/>
  <c r="AB84" i="2" l="1"/>
  <c r="AH81" i="2"/>
  <c r="AI81" i="2" s="1"/>
  <c r="AJ81" i="2" s="1"/>
  <c r="AK81" i="2" s="1"/>
  <c r="AL81" i="2" s="1"/>
  <c r="AM81" i="2" s="1"/>
  <c r="AG82" i="2"/>
  <c r="AF82" i="2"/>
  <c r="W83" i="2"/>
  <c r="M85" i="2"/>
  <c r="O85" i="2" s="1"/>
  <c r="J85" i="2"/>
  <c r="G86" i="2" s="1"/>
  <c r="I89" i="2"/>
  <c r="F90" i="2" s="1"/>
  <c r="T84" i="2"/>
  <c r="R84" i="2"/>
  <c r="AE82" i="2"/>
  <c r="AD82" i="2"/>
  <c r="Y82" i="2"/>
  <c r="E86" i="2"/>
  <c r="U83" i="2"/>
  <c r="Q85" i="2" l="1"/>
  <c r="C90" i="2"/>
  <c r="AE83" i="2"/>
  <c r="AD83" i="2"/>
  <c r="K86" i="2"/>
  <c r="H87" i="2" s="1"/>
  <c r="E87" i="2" s="1"/>
  <c r="L86" i="2"/>
  <c r="N86" i="2"/>
  <c r="AC85" i="2"/>
  <c r="AB85" i="2"/>
  <c r="P85" i="2"/>
  <c r="S84" i="2"/>
  <c r="V84" i="2" s="1"/>
  <c r="Y83" i="2"/>
  <c r="X83" i="2"/>
  <c r="AH82" i="2"/>
  <c r="AI82" i="2" s="1"/>
  <c r="AJ82" i="2" s="1"/>
  <c r="AK82" i="2" s="1"/>
  <c r="AL82" i="2" s="1"/>
  <c r="Z83" i="2"/>
  <c r="D86" i="2"/>
  <c r="AA86" i="2" s="1"/>
  <c r="M86" i="2" l="1"/>
  <c r="Q86" i="2" s="1"/>
  <c r="J86" i="2"/>
  <c r="G87" i="2" s="1"/>
  <c r="D87" i="2" s="1"/>
  <c r="AA87" i="2" s="1"/>
  <c r="K87" i="2"/>
  <c r="H88" i="2" s="1"/>
  <c r="N87" i="2"/>
  <c r="L87" i="2"/>
  <c r="AM82" i="2"/>
  <c r="T85" i="2"/>
  <c r="I90" i="2"/>
  <c r="F91" i="2" s="1"/>
  <c r="AF83" i="2"/>
  <c r="AG83" i="2"/>
  <c r="U84" i="2"/>
  <c r="R85" i="2"/>
  <c r="W84" i="2"/>
  <c r="O86" i="2" l="1"/>
  <c r="AC86" i="2" s="1"/>
  <c r="AH83" i="2"/>
  <c r="AI83" i="2" s="1"/>
  <c r="AJ83" i="2" s="1"/>
  <c r="AK83" i="2" s="1"/>
  <c r="AL83" i="2" s="1"/>
  <c r="AM83" i="2" s="1"/>
  <c r="E88" i="2"/>
  <c r="AD84" i="2"/>
  <c r="AE84" i="2"/>
  <c r="Z84" i="2"/>
  <c r="Y84" i="2"/>
  <c r="X84" i="2"/>
  <c r="R86" i="2"/>
  <c r="J87" i="2"/>
  <c r="G88" i="2" s="1"/>
  <c r="D88" i="2" s="1"/>
  <c r="AA88" i="2" s="1"/>
  <c r="M87" i="2"/>
  <c r="O87" i="2" s="1"/>
  <c r="T86" i="2"/>
  <c r="C91" i="2"/>
  <c r="S85" i="2"/>
  <c r="V85" i="2" s="1"/>
  <c r="P86" i="2"/>
  <c r="AB86" i="2" l="1"/>
  <c r="AC87" i="2"/>
  <c r="AB87" i="2"/>
  <c r="K88" i="2"/>
  <c r="H89" i="2" s="1"/>
  <c r="L88" i="2"/>
  <c r="N88" i="2"/>
  <c r="I91" i="2"/>
  <c r="F92" i="2" s="1"/>
  <c r="S86" i="2"/>
  <c r="V86" i="2" s="1"/>
  <c r="P87" i="2"/>
  <c r="W85" i="2"/>
  <c r="AF84" i="2"/>
  <c r="AG84" i="2"/>
  <c r="J88" i="2"/>
  <c r="G89" i="2" s="1"/>
  <c r="M88" i="2"/>
  <c r="Q87" i="2"/>
  <c r="U85" i="2"/>
  <c r="Z85" i="2" s="1"/>
  <c r="AH84" i="2" l="1"/>
  <c r="AI84" i="2" s="1"/>
  <c r="AJ84" i="2" s="1"/>
  <c r="AK84" i="2" s="1"/>
  <c r="AL84" i="2" s="1"/>
  <c r="AM84" i="2" s="1"/>
  <c r="U86" i="2"/>
  <c r="Z86" i="2" s="1"/>
  <c r="D89" i="2"/>
  <c r="AA89" i="2" s="1"/>
  <c r="O88" i="2"/>
  <c r="R87" i="2"/>
  <c r="E89" i="2"/>
  <c r="AD85" i="2"/>
  <c r="AE85" i="2"/>
  <c r="S87" i="2"/>
  <c r="P88" i="2"/>
  <c r="Y85" i="2"/>
  <c r="X85" i="2"/>
  <c r="C92" i="2"/>
  <c r="T87" i="2"/>
  <c r="Q88" i="2"/>
  <c r="W86" i="2"/>
  <c r="AD86" i="2" l="1"/>
  <c r="AE86" i="2"/>
  <c r="W87" i="2"/>
  <c r="M89" i="2"/>
  <c r="J89" i="2"/>
  <c r="G90" i="2" s="1"/>
  <c r="Y86" i="2"/>
  <c r="X86" i="2"/>
  <c r="I92" i="2"/>
  <c r="F93" i="2" s="1"/>
  <c r="C93" i="2" s="1"/>
  <c r="V87" i="2"/>
  <c r="AB88" i="2"/>
  <c r="AC88" i="2"/>
  <c r="U87" i="2"/>
  <c r="AG85" i="2"/>
  <c r="AF85" i="2"/>
  <c r="K89" i="2"/>
  <c r="H90" i="2" s="1"/>
  <c r="E90" i="2" s="1"/>
  <c r="N89" i="2"/>
  <c r="L89" i="2"/>
  <c r="AH85" i="2" l="1"/>
  <c r="AI85" i="2" s="1"/>
  <c r="AJ85" i="2" s="1"/>
  <c r="AK85" i="2" s="1"/>
  <c r="AL85" i="2" s="1"/>
  <c r="AM85" i="2" s="1"/>
  <c r="Z87" i="2"/>
  <c r="I93" i="2"/>
  <c r="F94" i="2" s="1"/>
  <c r="C94" i="2" s="1"/>
  <c r="X87" i="2"/>
  <c r="K90" i="2"/>
  <c r="H91" i="2" s="1"/>
  <c r="E91" i="2" s="1"/>
  <c r="L90" i="2"/>
  <c r="N90" i="2"/>
  <c r="AE87" i="2"/>
  <c r="AD87" i="2"/>
  <c r="O89" i="2"/>
  <c r="R88" i="2"/>
  <c r="Y87" i="2"/>
  <c r="AG86" i="2"/>
  <c r="AF86" i="2"/>
  <c r="P89" i="2"/>
  <c r="S88" i="2"/>
  <c r="T88" i="2"/>
  <c r="Q89" i="2"/>
  <c r="D90" i="2"/>
  <c r="AA90" i="2" s="1"/>
  <c r="U88" i="2" l="1"/>
  <c r="AD88" i="2" s="1"/>
  <c r="K91" i="2"/>
  <c r="H92" i="2" s="1"/>
  <c r="N91" i="2"/>
  <c r="L91" i="2"/>
  <c r="M90" i="2"/>
  <c r="O90" i="2" s="1"/>
  <c r="J90" i="2"/>
  <c r="G91" i="2" s="1"/>
  <c r="D91" i="2" s="1"/>
  <c r="AA91" i="2" s="1"/>
  <c r="R89" i="2"/>
  <c r="AG87" i="2"/>
  <c r="AF87" i="2"/>
  <c r="I94" i="2"/>
  <c r="F95" i="2" s="1"/>
  <c r="C95" i="2" s="1"/>
  <c r="W88" i="2"/>
  <c r="AH86" i="2"/>
  <c r="AI86" i="2" s="1"/>
  <c r="AJ86" i="2" s="1"/>
  <c r="AK86" i="2" s="1"/>
  <c r="AL86" i="2" s="1"/>
  <c r="AB89" i="2"/>
  <c r="AC89" i="2"/>
  <c r="V88" i="2"/>
  <c r="T89" i="2"/>
  <c r="Q90" i="2" l="1"/>
  <c r="Z88" i="2"/>
  <c r="AH87" i="2"/>
  <c r="AI87" i="2" s="1"/>
  <c r="AJ87" i="2" s="1"/>
  <c r="AK87" i="2" s="1"/>
  <c r="AL87" i="2" s="1"/>
  <c r="AE88" i="2"/>
  <c r="I95" i="2"/>
  <c r="F96" i="2" s="1"/>
  <c r="C96" i="2" s="1"/>
  <c r="E92" i="2"/>
  <c r="M91" i="2"/>
  <c r="J91" i="2"/>
  <c r="G92" i="2" s="1"/>
  <c r="R90" i="2"/>
  <c r="T90" i="2"/>
  <c r="AM86" i="2"/>
  <c r="Y88" i="2"/>
  <c r="X88" i="2"/>
  <c r="AC90" i="2"/>
  <c r="AB90" i="2"/>
  <c r="S89" i="2"/>
  <c r="V89" i="2" s="1"/>
  <c r="P90" i="2"/>
  <c r="U89" i="2" l="1"/>
  <c r="AD89" i="2" s="1"/>
  <c r="S90" i="2"/>
  <c r="V90" i="2" s="1"/>
  <c r="P91" i="2"/>
  <c r="AG88" i="2"/>
  <c r="AF88" i="2"/>
  <c r="AM87" i="2"/>
  <c r="Q91" i="2"/>
  <c r="W89" i="2"/>
  <c r="K92" i="2"/>
  <c r="H93" i="2" s="1"/>
  <c r="L92" i="2"/>
  <c r="N92" i="2"/>
  <c r="O91" i="2"/>
  <c r="D92" i="2"/>
  <c r="AA92" i="2" s="1"/>
  <c r="I96" i="2"/>
  <c r="F97" i="2" s="1"/>
  <c r="C97" i="2" s="1"/>
  <c r="U90" i="2" l="1"/>
  <c r="AD90" i="2" s="1"/>
  <c r="Z89" i="2"/>
  <c r="AE89" i="2"/>
  <c r="AH88" i="2"/>
  <c r="AI88" i="2" s="1"/>
  <c r="AJ88" i="2" s="1"/>
  <c r="AK88" i="2" s="1"/>
  <c r="AL88" i="2" s="1"/>
  <c r="AM88" i="2" s="1"/>
  <c r="T91" i="2"/>
  <c r="X89" i="2"/>
  <c r="Y89" i="2"/>
  <c r="R91" i="2"/>
  <c r="W90" i="2"/>
  <c r="I97" i="2"/>
  <c r="F98" i="2" s="1"/>
  <c r="M92" i="2"/>
  <c r="O92" i="2" s="1"/>
  <c r="J92" i="2"/>
  <c r="G93" i="2" s="1"/>
  <c r="AB91" i="2"/>
  <c r="AC91" i="2"/>
  <c r="E93" i="2"/>
  <c r="AE90" i="2" l="1"/>
  <c r="Z90" i="2"/>
  <c r="C98" i="2"/>
  <c r="Y90" i="2"/>
  <c r="X90" i="2"/>
  <c r="S91" i="2"/>
  <c r="V91" i="2" s="1"/>
  <c r="P92" i="2"/>
  <c r="Q92" i="2"/>
  <c r="K93" i="2"/>
  <c r="H94" i="2" s="1"/>
  <c r="E94" i="2"/>
  <c r="L93" i="2"/>
  <c r="N93" i="2"/>
  <c r="D93" i="2"/>
  <c r="AA93" i="2" s="1"/>
  <c r="AB92" i="2"/>
  <c r="AC92" i="2"/>
  <c r="AG89" i="2"/>
  <c r="AF89" i="2"/>
  <c r="W91" i="2" l="1"/>
  <c r="U91" i="2"/>
  <c r="Z91" i="2" s="1"/>
  <c r="K94" i="2"/>
  <c r="N94" i="2"/>
  <c r="L94" i="2"/>
  <c r="T92" i="2"/>
  <c r="R92" i="2"/>
  <c r="I98" i="2"/>
  <c r="F99" i="2" s="1"/>
  <c r="C99" i="2" s="1"/>
  <c r="AH89" i="2"/>
  <c r="AI89" i="2" s="1"/>
  <c r="AJ89" i="2" s="1"/>
  <c r="AK89" i="2" s="1"/>
  <c r="AL89" i="2" s="1"/>
  <c r="M93" i="2"/>
  <c r="Q93" i="2" s="1"/>
  <c r="J93" i="2"/>
  <c r="G94" i="2" s="1"/>
  <c r="D94" i="2" s="1"/>
  <c r="AA94" i="2" s="1"/>
  <c r="H95" i="2"/>
  <c r="AG90" i="2"/>
  <c r="AF90" i="2"/>
  <c r="Y91" i="2" l="1"/>
  <c r="AD91" i="2"/>
  <c r="AE91" i="2"/>
  <c r="X91" i="2"/>
  <c r="AF91" i="2" s="1"/>
  <c r="AM89" i="2"/>
  <c r="R93" i="2"/>
  <c r="AH90" i="2"/>
  <c r="AI90" i="2" s="1"/>
  <c r="AJ90" i="2" s="1"/>
  <c r="AK90" i="2" s="1"/>
  <c r="AL90" i="2" s="1"/>
  <c r="T93" i="2"/>
  <c r="P93" i="2"/>
  <c r="S92" i="2"/>
  <c r="V92" i="2" s="1"/>
  <c r="I99" i="2"/>
  <c r="F100" i="2" s="1"/>
  <c r="O93" i="2"/>
  <c r="E95" i="2"/>
  <c r="M94" i="2"/>
  <c r="Q94" i="2" s="1"/>
  <c r="J94" i="2"/>
  <c r="G95" i="2" s="1"/>
  <c r="AG91" i="2" l="1"/>
  <c r="AH91" i="2" s="1"/>
  <c r="AI91" i="2" s="1"/>
  <c r="AJ91" i="2" s="1"/>
  <c r="AK91" i="2" s="1"/>
  <c r="AL91" i="2" s="1"/>
  <c r="O94" i="2"/>
  <c r="AC94" i="2" s="1"/>
  <c r="D95" i="2"/>
  <c r="AA95" i="2" s="1"/>
  <c r="AM90" i="2"/>
  <c r="K95" i="2"/>
  <c r="H96" i="2" s="1"/>
  <c r="L95" i="2"/>
  <c r="N95" i="2"/>
  <c r="W92" i="2"/>
  <c r="AC93" i="2"/>
  <c r="AB93" i="2"/>
  <c r="C100" i="2"/>
  <c r="U92" i="2"/>
  <c r="Z92" i="2" s="1"/>
  <c r="S93" i="2"/>
  <c r="V93" i="2" s="1"/>
  <c r="P94" i="2"/>
  <c r="AB94" i="2" l="1"/>
  <c r="W93" i="2"/>
  <c r="X93" i="2" s="1"/>
  <c r="AG93" i="2" s="1"/>
  <c r="T94" i="2"/>
  <c r="I100" i="2"/>
  <c r="F101" i="2" s="1"/>
  <c r="C101" i="2" s="1"/>
  <c r="R94" i="2"/>
  <c r="M95" i="2"/>
  <c r="O95" i="2" s="1"/>
  <c r="J95" i="2"/>
  <c r="G96" i="2" s="1"/>
  <c r="AM91" i="2"/>
  <c r="AE92" i="2"/>
  <c r="AD92" i="2"/>
  <c r="U93" i="2"/>
  <c r="Y92" i="2"/>
  <c r="X92" i="2"/>
  <c r="E96" i="2"/>
  <c r="AF93" i="2" l="1"/>
  <c r="K96" i="2"/>
  <c r="H97" i="2" s="1"/>
  <c r="N96" i="2"/>
  <c r="L96" i="2"/>
  <c r="AC95" i="2"/>
  <c r="AB95" i="2"/>
  <c r="AD93" i="2"/>
  <c r="AE93" i="2"/>
  <c r="Z93" i="2"/>
  <c r="Y93" i="2"/>
  <c r="S94" i="2"/>
  <c r="V94" i="2" s="1"/>
  <c r="P95" i="2"/>
  <c r="Q95" i="2"/>
  <c r="I101" i="2"/>
  <c r="F102" i="2" s="1"/>
  <c r="C102" i="2" s="1"/>
  <c r="AG92" i="2"/>
  <c r="AF92" i="2"/>
  <c r="D96" i="2"/>
  <c r="AA96" i="2" s="1"/>
  <c r="AH92" i="2" l="1"/>
  <c r="AI92" i="2" s="1"/>
  <c r="AJ92" i="2" s="1"/>
  <c r="AK92" i="2" s="1"/>
  <c r="AL92" i="2" s="1"/>
  <c r="AM92" i="2" s="1"/>
  <c r="W94" i="2"/>
  <c r="U94" i="2"/>
  <c r="AD94" i="2" s="1"/>
  <c r="I102" i="2"/>
  <c r="F103" i="2" s="1"/>
  <c r="R95" i="2"/>
  <c r="T95" i="2"/>
  <c r="M96" i="2"/>
  <c r="Q96" i="2" s="1"/>
  <c r="J96" i="2"/>
  <c r="G97" i="2" s="1"/>
  <c r="D97" i="2" s="1"/>
  <c r="AH93" i="2"/>
  <c r="AI93" i="2" s="1"/>
  <c r="AJ93" i="2" s="1"/>
  <c r="AK93" i="2" s="1"/>
  <c r="E97" i="2"/>
  <c r="Z94" i="2" l="1"/>
  <c r="Y94" i="2"/>
  <c r="AE94" i="2"/>
  <c r="AL93" i="2"/>
  <c r="AM93" i="2" s="1"/>
  <c r="O96" i="2"/>
  <c r="AB96" i="2" s="1"/>
  <c r="X94" i="2"/>
  <c r="AG94" i="2" s="1"/>
  <c r="AA97" i="2"/>
  <c r="K97" i="2"/>
  <c r="H98" i="2" s="1"/>
  <c r="N97" i="2"/>
  <c r="L97" i="2"/>
  <c r="M97" i="2"/>
  <c r="J97" i="2"/>
  <c r="G98" i="2" s="1"/>
  <c r="AC96" i="2"/>
  <c r="S95" i="2"/>
  <c r="V95" i="2" s="1"/>
  <c r="P96" i="2"/>
  <c r="AF94" i="2"/>
  <c r="C103" i="2"/>
  <c r="AH94" i="2" l="1"/>
  <c r="AI94" i="2" s="1"/>
  <c r="AJ94" i="2" s="1"/>
  <c r="AK94" i="2" s="1"/>
  <c r="AL94" i="2" s="1"/>
  <c r="AM94" i="2" s="1"/>
  <c r="W95" i="2"/>
  <c r="D98" i="2"/>
  <c r="AA98" i="2" s="1"/>
  <c r="U95" i="2"/>
  <c r="Z95" i="2" s="1"/>
  <c r="E98" i="2"/>
  <c r="P97" i="2"/>
  <c r="S96" i="2"/>
  <c r="R96" i="2"/>
  <c r="O97" i="2"/>
  <c r="I103" i="2"/>
  <c r="F104" i="2" s="1"/>
  <c r="C104" i="2" s="1"/>
  <c r="T96" i="2"/>
  <c r="Q97" i="2"/>
  <c r="Y95" i="2" l="1"/>
  <c r="X95" i="2"/>
  <c r="AF95" i="2" s="1"/>
  <c r="W96" i="2"/>
  <c r="AC97" i="2"/>
  <c r="AB97" i="2"/>
  <c r="I104" i="2"/>
  <c r="F105" i="2" s="1"/>
  <c r="AD95" i="2"/>
  <c r="AE95" i="2"/>
  <c r="M98" i="2"/>
  <c r="J98" i="2"/>
  <c r="G99" i="2" s="1"/>
  <c r="D99" i="2" s="1"/>
  <c r="U96" i="2"/>
  <c r="V96" i="2"/>
  <c r="K98" i="2"/>
  <c r="H99" i="2" s="1"/>
  <c r="E99" i="2" s="1"/>
  <c r="L98" i="2"/>
  <c r="N98" i="2"/>
  <c r="AG95" i="2" l="1"/>
  <c r="AH95" i="2" s="1"/>
  <c r="AI95" i="2" s="1"/>
  <c r="AJ95" i="2" s="1"/>
  <c r="AK95" i="2" s="1"/>
  <c r="AL95" i="2" s="1"/>
  <c r="AM95" i="2" s="1"/>
  <c r="Z96" i="2"/>
  <c r="Y96" i="2"/>
  <c r="AA99" i="2"/>
  <c r="X96" i="2"/>
  <c r="AG96" i="2" s="1"/>
  <c r="R97" i="2"/>
  <c r="O98" i="2"/>
  <c r="K99" i="2"/>
  <c r="H100" i="2" s="1"/>
  <c r="N99" i="2"/>
  <c r="L99" i="2"/>
  <c r="T97" i="2"/>
  <c r="Q98" i="2"/>
  <c r="M99" i="2"/>
  <c r="J99" i="2"/>
  <c r="G100" i="2" s="1"/>
  <c r="AE96" i="2"/>
  <c r="AD96" i="2"/>
  <c r="P98" i="2"/>
  <c r="S97" i="2"/>
  <c r="C105" i="2"/>
  <c r="AF96" i="2" l="1"/>
  <c r="AH96" i="2" s="1"/>
  <c r="AI96" i="2" s="1"/>
  <c r="AJ96" i="2" s="1"/>
  <c r="AK96" i="2" s="1"/>
  <c r="AL96" i="2" s="1"/>
  <c r="AM96" i="2" s="1"/>
  <c r="W97" i="2"/>
  <c r="D100" i="2"/>
  <c r="E100" i="2"/>
  <c r="Q99" i="2"/>
  <c r="T98" i="2"/>
  <c r="I105" i="2"/>
  <c r="F106" i="2" s="1"/>
  <c r="AC98" i="2"/>
  <c r="AB98" i="2"/>
  <c r="V97" i="2"/>
  <c r="S98" i="2"/>
  <c r="P99" i="2"/>
  <c r="U97" i="2"/>
  <c r="R98" i="2"/>
  <c r="O99" i="2"/>
  <c r="AA100" i="2" l="1"/>
  <c r="W98" i="2"/>
  <c r="AD97" i="2"/>
  <c r="AE97" i="2"/>
  <c r="Y97" i="2"/>
  <c r="AB99" i="2"/>
  <c r="AC99" i="2"/>
  <c r="K100" i="2"/>
  <c r="H101" i="2" s="1"/>
  <c r="E101" i="2" s="1"/>
  <c r="N100" i="2"/>
  <c r="L100" i="2"/>
  <c r="U98" i="2"/>
  <c r="V98" i="2"/>
  <c r="Z97" i="2"/>
  <c r="C106" i="2"/>
  <c r="X97" i="2"/>
  <c r="M100" i="2"/>
  <c r="J100" i="2"/>
  <c r="G101" i="2" s="1"/>
  <c r="D101" i="2" s="1"/>
  <c r="AA101" i="2" s="1"/>
  <c r="X98" i="2" l="1"/>
  <c r="AF98" i="2" s="1"/>
  <c r="M101" i="2"/>
  <c r="J101" i="2"/>
  <c r="G102" i="2" s="1"/>
  <c r="T99" i="2"/>
  <c r="Q100" i="2"/>
  <c r="AG97" i="2"/>
  <c r="AF97" i="2"/>
  <c r="Z98" i="2"/>
  <c r="I106" i="2"/>
  <c r="F107" i="2" s="1"/>
  <c r="AE98" i="2"/>
  <c r="AD98" i="2"/>
  <c r="K101" i="2"/>
  <c r="H102" i="2" s="1"/>
  <c r="L101" i="2"/>
  <c r="N101" i="2"/>
  <c r="S99" i="2"/>
  <c r="P100" i="2"/>
  <c r="O100" i="2"/>
  <c r="R99" i="2"/>
  <c r="Y98" i="2"/>
  <c r="AG98" i="2" l="1"/>
  <c r="AH98" i="2" s="1"/>
  <c r="AI98" i="2" s="1"/>
  <c r="AJ98" i="2" s="1"/>
  <c r="AK98" i="2" s="1"/>
  <c r="AH97" i="2"/>
  <c r="AI97" i="2" s="1"/>
  <c r="AJ97" i="2" s="1"/>
  <c r="AK97" i="2" s="1"/>
  <c r="AL97" i="2" s="1"/>
  <c r="AM97" i="2" s="1"/>
  <c r="U99" i="2"/>
  <c r="AD99" i="2" s="1"/>
  <c r="E102" i="2"/>
  <c r="AC100" i="2"/>
  <c r="AB100" i="2"/>
  <c r="T100" i="2"/>
  <c r="Q101" i="2"/>
  <c r="V99" i="2"/>
  <c r="R100" i="2"/>
  <c r="O101" i="2"/>
  <c r="W99" i="2"/>
  <c r="P101" i="2"/>
  <c r="S100" i="2"/>
  <c r="C107" i="2"/>
  <c r="D102" i="2"/>
  <c r="AA102" i="2" s="1"/>
  <c r="AE99" i="2" l="1"/>
  <c r="V100" i="2"/>
  <c r="AL98" i="2"/>
  <c r="AM98" i="2" s="1"/>
  <c r="Z99" i="2"/>
  <c r="Y99" i="2"/>
  <c r="X99" i="2"/>
  <c r="K102" i="2"/>
  <c r="H103" i="2" s="1"/>
  <c r="L102" i="2"/>
  <c r="N102" i="2"/>
  <c r="AB101" i="2"/>
  <c r="AC101" i="2"/>
  <c r="M102" i="2"/>
  <c r="J102" i="2"/>
  <c r="G103" i="2" s="1"/>
  <c r="D103" i="2" s="1"/>
  <c r="U100" i="2"/>
  <c r="W100" i="2"/>
  <c r="I107" i="2"/>
  <c r="F108" i="2" s="1"/>
  <c r="C108" i="2" s="1"/>
  <c r="I108" i="2" l="1"/>
  <c r="F109" i="2" s="1"/>
  <c r="AE100" i="2"/>
  <c r="AD100" i="2"/>
  <c r="M103" i="2"/>
  <c r="J103" i="2"/>
  <c r="G104" i="2" s="1"/>
  <c r="D104" i="2" s="1"/>
  <c r="R101" i="2"/>
  <c r="O102" i="2"/>
  <c r="AG99" i="2"/>
  <c r="AF99" i="2"/>
  <c r="X100" i="2"/>
  <c r="Y100" i="2"/>
  <c r="S101" i="2"/>
  <c r="P102" i="2"/>
  <c r="T101" i="2"/>
  <c r="Q102" i="2"/>
  <c r="E103" i="2"/>
  <c r="AA103" i="2" s="1"/>
  <c r="Z100" i="2"/>
  <c r="AH99" i="2" l="1"/>
  <c r="AI99" i="2" s="1"/>
  <c r="AJ99" i="2" s="1"/>
  <c r="AK99" i="2" s="1"/>
  <c r="AL99" i="2" s="1"/>
  <c r="AM99" i="2" s="1"/>
  <c r="U101" i="2"/>
  <c r="AE101" i="2" s="1"/>
  <c r="AF100" i="2"/>
  <c r="AG100" i="2"/>
  <c r="M104" i="2"/>
  <c r="J104" i="2"/>
  <c r="G105" i="2" s="1"/>
  <c r="D105" i="2" s="1"/>
  <c r="C109" i="2"/>
  <c r="V101" i="2"/>
  <c r="K103" i="2"/>
  <c r="H104" i="2" s="1"/>
  <c r="E104" i="2" s="1"/>
  <c r="AA104" i="2" s="1"/>
  <c r="N103" i="2"/>
  <c r="L103" i="2"/>
  <c r="W101" i="2"/>
  <c r="AC102" i="2"/>
  <c r="AB102" i="2"/>
  <c r="S102" i="2"/>
  <c r="AD101" i="2" l="1"/>
  <c r="P103" i="2"/>
  <c r="Z101" i="2"/>
  <c r="AH100" i="2"/>
  <c r="AI100" i="2" s="1"/>
  <c r="AJ100" i="2" s="1"/>
  <c r="AK100" i="2" s="1"/>
  <c r="AL100" i="2" s="1"/>
  <c r="AM100" i="2" s="1"/>
  <c r="Y101" i="2"/>
  <c r="X101" i="2"/>
  <c r="R102" i="2"/>
  <c r="O103" i="2"/>
  <c r="I109" i="2"/>
  <c r="F110" i="2" s="1"/>
  <c r="C110" i="2" s="1"/>
  <c r="S103" i="2"/>
  <c r="K104" i="2"/>
  <c r="H105" i="2" s="1"/>
  <c r="N104" i="2"/>
  <c r="L104" i="2"/>
  <c r="M105" i="2"/>
  <c r="J105" i="2"/>
  <c r="G106" i="2" s="1"/>
  <c r="Q103" i="2"/>
  <c r="T102" i="2"/>
  <c r="W102" i="2" l="1"/>
  <c r="D106" i="2"/>
  <c r="E105" i="2"/>
  <c r="AA105" i="2" s="1"/>
  <c r="T103" i="2"/>
  <c r="Q104" i="2"/>
  <c r="S104" i="2"/>
  <c r="AB103" i="2"/>
  <c r="AC103" i="2"/>
  <c r="I110" i="2"/>
  <c r="F111" i="2" s="1"/>
  <c r="C111" i="2" s="1"/>
  <c r="U102" i="2"/>
  <c r="V102" i="2"/>
  <c r="AF101" i="2"/>
  <c r="AG101" i="2"/>
  <c r="P104" i="2"/>
  <c r="O104" i="2"/>
  <c r="R103" i="2"/>
  <c r="Y102" i="2" l="1"/>
  <c r="U103" i="2"/>
  <c r="AE103" i="2" s="1"/>
  <c r="X102" i="2"/>
  <c r="AG102" i="2" s="1"/>
  <c r="Z102" i="2"/>
  <c r="AH101" i="2"/>
  <c r="AI101" i="2" s="1"/>
  <c r="AJ101" i="2" s="1"/>
  <c r="AK101" i="2" s="1"/>
  <c r="AL101" i="2" s="1"/>
  <c r="AM101" i="2" s="1"/>
  <c r="I111" i="2"/>
  <c r="F112" i="2" s="1"/>
  <c r="K105" i="2"/>
  <c r="H106" i="2" s="1"/>
  <c r="E106" i="2" s="1"/>
  <c r="AA106" i="2" s="1"/>
  <c r="L105" i="2"/>
  <c r="N105" i="2"/>
  <c r="V103" i="2"/>
  <c r="M106" i="2"/>
  <c r="J106" i="2"/>
  <c r="G107" i="2" s="1"/>
  <c r="AB104" i="2"/>
  <c r="AC104" i="2"/>
  <c r="AD102" i="2"/>
  <c r="AE102" i="2"/>
  <c r="W103" i="2"/>
  <c r="AD103" i="2" l="1"/>
  <c r="Z103" i="2"/>
  <c r="AF102" i="2"/>
  <c r="AH102" i="2" s="1"/>
  <c r="AI102" i="2" s="1"/>
  <c r="AJ102" i="2" s="1"/>
  <c r="AK102" i="2" s="1"/>
  <c r="AL102" i="2" s="1"/>
  <c r="AM102" i="2" s="1"/>
  <c r="Q105" i="2"/>
  <c r="T104" i="2"/>
  <c r="O105" i="2"/>
  <c r="R104" i="2"/>
  <c r="P105" i="2"/>
  <c r="X103" i="2"/>
  <c r="Y103" i="2"/>
  <c r="S105" i="2"/>
  <c r="K106" i="2"/>
  <c r="H107" i="2" s="1"/>
  <c r="L106" i="2"/>
  <c r="N106" i="2"/>
  <c r="C112" i="2"/>
  <c r="D107" i="2"/>
  <c r="E107" i="2" l="1"/>
  <c r="AA107" i="2" s="1"/>
  <c r="M107" i="2"/>
  <c r="J107" i="2"/>
  <c r="G108" i="2" s="1"/>
  <c r="D108" i="2" s="1"/>
  <c r="U104" i="2"/>
  <c r="V104" i="2"/>
  <c r="I112" i="2"/>
  <c r="F113" i="2" s="1"/>
  <c r="AB105" i="2"/>
  <c r="AC105" i="2"/>
  <c r="T105" i="2"/>
  <c r="Q106" i="2"/>
  <c r="AG103" i="2"/>
  <c r="AF103" i="2"/>
  <c r="W104" i="2"/>
  <c r="O106" i="2"/>
  <c r="R105" i="2"/>
  <c r="P106" i="2"/>
  <c r="AH103" i="2" l="1"/>
  <c r="AI103" i="2" s="1"/>
  <c r="AJ103" i="2" s="1"/>
  <c r="AK103" i="2" s="1"/>
  <c r="AL103" i="2" s="1"/>
  <c r="AM103" i="2" s="1"/>
  <c r="W105" i="2"/>
  <c r="X104" i="2"/>
  <c r="Y104" i="2"/>
  <c r="AE104" i="2"/>
  <c r="AD104" i="2"/>
  <c r="K107" i="2"/>
  <c r="H108" i="2" s="1"/>
  <c r="L107" i="2"/>
  <c r="N107" i="2"/>
  <c r="M108" i="2"/>
  <c r="J108" i="2"/>
  <c r="G109" i="2" s="1"/>
  <c r="D109" i="2" s="1"/>
  <c r="U105" i="2"/>
  <c r="AC106" i="2"/>
  <c r="AB106" i="2"/>
  <c r="V105" i="2"/>
  <c r="C113" i="2"/>
  <c r="Z104" i="2"/>
  <c r="S106" i="2"/>
  <c r="I113" i="2" l="1"/>
  <c r="F114" i="2" s="1"/>
  <c r="C114" i="2" s="1"/>
  <c r="S107" i="2"/>
  <c r="M109" i="2"/>
  <c r="J109" i="2"/>
  <c r="G110" i="2" s="1"/>
  <c r="Q107" i="2"/>
  <c r="T106" i="2"/>
  <c r="AG104" i="2"/>
  <c r="AF104" i="2"/>
  <c r="P107" i="2"/>
  <c r="Z105" i="2"/>
  <c r="X105" i="2"/>
  <c r="AD105" i="2"/>
  <c r="AE105" i="2"/>
  <c r="Y105" i="2"/>
  <c r="R106" i="2"/>
  <c r="O107" i="2"/>
  <c r="E108" i="2"/>
  <c r="AA108" i="2" s="1"/>
  <c r="AH104" i="2" l="1"/>
  <c r="AI104" i="2" s="1"/>
  <c r="AJ104" i="2" s="1"/>
  <c r="AK104" i="2" s="1"/>
  <c r="AL104" i="2" s="1"/>
  <c r="AM104" i="2" s="1"/>
  <c r="W106" i="2"/>
  <c r="D110" i="2"/>
  <c r="I114" i="2"/>
  <c r="F115" i="2" s="1"/>
  <c r="AC107" i="2"/>
  <c r="AB107" i="2"/>
  <c r="V106" i="2"/>
  <c r="K108" i="2"/>
  <c r="H109" i="2" s="1"/>
  <c r="N108" i="2"/>
  <c r="L108" i="2"/>
  <c r="U106" i="2"/>
  <c r="AG105" i="2"/>
  <c r="AF105" i="2"/>
  <c r="S108" i="2"/>
  <c r="Y106" i="2" l="1"/>
  <c r="AH105" i="2"/>
  <c r="AI105" i="2" s="1"/>
  <c r="AJ105" i="2" s="1"/>
  <c r="AK105" i="2" s="1"/>
  <c r="AL105" i="2" s="1"/>
  <c r="AM105" i="2" s="1"/>
  <c r="C115" i="2"/>
  <c r="Q108" i="2"/>
  <c r="T107" i="2"/>
  <c r="AD106" i="2"/>
  <c r="AE106" i="2"/>
  <c r="E109" i="2"/>
  <c r="AA109" i="2" s="1"/>
  <c r="M110" i="2"/>
  <c r="J110" i="2"/>
  <c r="G111" i="2" s="1"/>
  <c r="D111" i="2" s="1"/>
  <c r="O108" i="2"/>
  <c r="R107" i="2"/>
  <c r="P108" i="2"/>
  <c r="Z106" i="2"/>
  <c r="X106" i="2"/>
  <c r="AF106" i="2" l="1"/>
  <c r="AG106" i="2"/>
  <c r="S109" i="2"/>
  <c r="U107" i="2"/>
  <c r="V107" i="2"/>
  <c r="M111" i="2"/>
  <c r="J111" i="2"/>
  <c r="G112" i="2" s="1"/>
  <c r="D112" i="2" s="1"/>
  <c r="AC108" i="2"/>
  <c r="AB108" i="2"/>
  <c r="K109" i="2"/>
  <c r="H110" i="2" s="1"/>
  <c r="L109" i="2"/>
  <c r="N109" i="2"/>
  <c r="I115" i="2"/>
  <c r="F116" i="2" s="1"/>
  <c r="C116" i="2" s="1"/>
  <c r="W107" i="2"/>
  <c r="Z107" i="2" l="1"/>
  <c r="AH106" i="2"/>
  <c r="AI106" i="2" s="1"/>
  <c r="AJ106" i="2" s="1"/>
  <c r="AK106" i="2" s="1"/>
  <c r="AL106" i="2" s="1"/>
  <c r="AM106" i="2" s="1"/>
  <c r="Q109" i="2"/>
  <c r="T108" i="2"/>
  <c r="M112" i="2"/>
  <c r="J112" i="2"/>
  <c r="G113" i="2" s="1"/>
  <c r="Y107" i="2"/>
  <c r="X107" i="2"/>
  <c r="O109" i="2"/>
  <c r="R108" i="2"/>
  <c r="P109" i="2"/>
  <c r="I116" i="2"/>
  <c r="F117" i="2" s="1"/>
  <c r="C117" i="2" s="1"/>
  <c r="AD107" i="2"/>
  <c r="AE107" i="2"/>
  <c r="E110" i="2"/>
  <c r="AA110" i="2" s="1"/>
  <c r="S110" i="2"/>
  <c r="D113" i="2" l="1"/>
  <c r="I117" i="2"/>
  <c r="F118" i="2" s="1"/>
  <c r="C118" i="2" s="1"/>
  <c r="AB109" i="2"/>
  <c r="AC109" i="2"/>
  <c r="K110" i="2"/>
  <c r="H111" i="2" s="1"/>
  <c r="E111" i="2" s="1"/>
  <c r="AA111" i="2" s="1"/>
  <c r="N110" i="2"/>
  <c r="L110" i="2"/>
  <c r="AG107" i="2"/>
  <c r="AF107" i="2"/>
  <c r="S111" i="2"/>
  <c r="U108" i="2"/>
  <c r="V108" i="2"/>
  <c r="W108" i="2"/>
  <c r="Z108" i="2" l="1"/>
  <c r="AH107" i="2"/>
  <c r="AI107" i="2" s="1"/>
  <c r="AJ107" i="2" s="1"/>
  <c r="AK107" i="2" s="1"/>
  <c r="AL107" i="2" s="1"/>
  <c r="AM107" i="2" s="1"/>
  <c r="R109" i="2"/>
  <c r="O110" i="2"/>
  <c r="P110" i="2"/>
  <c r="T109" i="2"/>
  <c r="Q110" i="2"/>
  <c r="X108" i="2"/>
  <c r="Y108" i="2"/>
  <c r="I118" i="2"/>
  <c r="F119" i="2" s="1"/>
  <c r="AD108" i="2"/>
  <c r="AE108" i="2"/>
  <c r="K111" i="2"/>
  <c r="H112" i="2" s="1"/>
  <c r="L111" i="2"/>
  <c r="N111" i="2"/>
  <c r="M113" i="2"/>
  <c r="J113" i="2"/>
  <c r="G114" i="2" s="1"/>
  <c r="D114" i="2" s="1"/>
  <c r="W109" i="2" l="1"/>
  <c r="C119" i="2"/>
  <c r="M114" i="2"/>
  <c r="J114" i="2"/>
  <c r="G115" i="2" s="1"/>
  <c r="R110" i="2"/>
  <c r="O111" i="2"/>
  <c r="P111" i="2"/>
  <c r="E112" i="2"/>
  <c r="AA112" i="2" s="1"/>
  <c r="AG108" i="2"/>
  <c r="AF108" i="2"/>
  <c r="AB110" i="2"/>
  <c r="AC110" i="2"/>
  <c r="S112" i="2"/>
  <c r="Q111" i="2"/>
  <c r="T110" i="2"/>
  <c r="U109" i="2"/>
  <c r="V109" i="2"/>
  <c r="X109" i="2" l="1"/>
  <c r="AG109" i="2" s="1"/>
  <c r="AH108" i="2"/>
  <c r="AI108" i="2" s="1"/>
  <c r="AJ108" i="2" s="1"/>
  <c r="AK108" i="2" s="1"/>
  <c r="AL108" i="2" s="1"/>
  <c r="AM108" i="2" s="1"/>
  <c r="AE109" i="2"/>
  <c r="AD109" i="2"/>
  <c r="AF109" i="2"/>
  <c r="U110" i="2"/>
  <c r="V110" i="2"/>
  <c r="I119" i="2"/>
  <c r="F120" i="2" s="1"/>
  <c r="W110" i="2"/>
  <c r="Y109" i="2"/>
  <c r="D115" i="2"/>
  <c r="K112" i="2"/>
  <c r="H113" i="2" s="1"/>
  <c r="L112" i="2"/>
  <c r="N112" i="2"/>
  <c r="Z109" i="2"/>
  <c r="AB111" i="2"/>
  <c r="AC111" i="2"/>
  <c r="S113" i="2"/>
  <c r="Z110" i="2" l="1"/>
  <c r="Q112" i="2"/>
  <c r="T111" i="2"/>
  <c r="X110" i="2"/>
  <c r="Y110" i="2"/>
  <c r="O112" i="2"/>
  <c r="R111" i="2"/>
  <c r="P112" i="2"/>
  <c r="M115" i="2"/>
  <c r="J115" i="2"/>
  <c r="G116" i="2" s="1"/>
  <c r="C120" i="2"/>
  <c r="AH109" i="2"/>
  <c r="AI109" i="2" s="1"/>
  <c r="AJ109" i="2" s="1"/>
  <c r="AK109" i="2" s="1"/>
  <c r="AL109" i="2" s="1"/>
  <c r="E113" i="2"/>
  <c r="AA113" i="2" s="1"/>
  <c r="AD110" i="2"/>
  <c r="AE110" i="2"/>
  <c r="W111" i="2" l="1"/>
  <c r="AC112" i="2"/>
  <c r="AB112" i="2"/>
  <c r="K113" i="2"/>
  <c r="H114" i="2" s="1"/>
  <c r="N113" i="2"/>
  <c r="L113" i="2"/>
  <c r="S114" i="2"/>
  <c r="I120" i="2"/>
  <c r="F121" i="2" s="1"/>
  <c r="C121" i="2" s="1"/>
  <c r="AM109" i="2"/>
  <c r="D116" i="2"/>
  <c r="U111" i="2"/>
  <c r="V111" i="2"/>
  <c r="AF110" i="2"/>
  <c r="AG110" i="2"/>
  <c r="AH110" i="2" l="1"/>
  <c r="AI110" i="2" s="1"/>
  <c r="AJ110" i="2" s="1"/>
  <c r="AK110" i="2" s="1"/>
  <c r="AL110" i="2" s="1"/>
  <c r="AM110" i="2" s="1"/>
  <c r="Z111" i="2"/>
  <c r="I121" i="2"/>
  <c r="F122" i="2" s="1"/>
  <c r="E114" i="2"/>
  <c r="AA114" i="2" s="1"/>
  <c r="AE111" i="2"/>
  <c r="AD111" i="2"/>
  <c r="O113" i="2"/>
  <c r="R112" i="2"/>
  <c r="P113" i="2"/>
  <c r="Y111" i="2"/>
  <c r="M116" i="2"/>
  <c r="J116" i="2"/>
  <c r="G117" i="2" s="1"/>
  <c r="D117" i="2" s="1"/>
  <c r="T112" i="2"/>
  <c r="Q113" i="2"/>
  <c r="X111" i="2"/>
  <c r="W112" i="2" l="1"/>
  <c r="C122" i="2"/>
  <c r="S115" i="2"/>
  <c r="AB113" i="2"/>
  <c r="AC113" i="2"/>
  <c r="AF111" i="2"/>
  <c r="AG111" i="2"/>
  <c r="M117" i="2"/>
  <c r="J117" i="2"/>
  <c r="G118" i="2" s="1"/>
  <c r="U112" i="2"/>
  <c r="V112" i="2"/>
  <c r="K114" i="2"/>
  <c r="H115" i="2" s="1"/>
  <c r="E115" i="2"/>
  <c r="AA115" i="2" s="1"/>
  <c r="N114" i="2"/>
  <c r="L114" i="2"/>
  <c r="Z112" i="2" l="1"/>
  <c r="AH111" i="2"/>
  <c r="AI111" i="2" s="1"/>
  <c r="AJ111" i="2" s="1"/>
  <c r="AK111" i="2" s="1"/>
  <c r="AL111" i="2" s="1"/>
  <c r="AM111" i="2" s="1"/>
  <c r="K115" i="2"/>
  <c r="H116" i="2" s="1"/>
  <c r="N115" i="2"/>
  <c r="L115" i="2"/>
  <c r="D118" i="2"/>
  <c r="I122" i="2"/>
  <c r="F123" i="2" s="1"/>
  <c r="C123" i="2" s="1"/>
  <c r="O114" i="2"/>
  <c r="R113" i="2"/>
  <c r="P114" i="2"/>
  <c r="X112" i="2"/>
  <c r="T113" i="2"/>
  <c r="Q114" i="2"/>
  <c r="AE112" i="2"/>
  <c r="AD112" i="2"/>
  <c r="S116" i="2"/>
  <c r="Y112" i="2"/>
  <c r="U113" i="2" l="1"/>
  <c r="V113" i="2"/>
  <c r="R114" i="2"/>
  <c r="O115" i="2"/>
  <c r="P115" i="2"/>
  <c r="W113" i="2"/>
  <c r="AB114" i="2"/>
  <c r="AC114" i="2"/>
  <c r="I123" i="2"/>
  <c r="F124" i="2" s="1"/>
  <c r="Q115" i="2"/>
  <c r="T114" i="2"/>
  <c r="AG112" i="2"/>
  <c r="AF112" i="2"/>
  <c r="M118" i="2"/>
  <c r="J118" i="2"/>
  <c r="G119" i="2" s="1"/>
  <c r="D119" i="2" s="1"/>
  <c r="E116" i="2"/>
  <c r="AA116" i="2" s="1"/>
  <c r="AH112" i="2" l="1"/>
  <c r="AI112" i="2" s="1"/>
  <c r="AJ112" i="2" s="1"/>
  <c r="AK112" i="2" s="1"/>
  <c r="AL112" i="2" s="1"/>
  <c r="AM112" i="2" s="1"/>
  <c r="C124" i="2"/>
  <c r="AB115" i="2"/>
  <c r="AC115" i="2"/>
  <c r="AD113" i="2"/>
  <c r="AE113" i="2"/>
  <c r="K116" i="2"/>
  <c r="H117" i="2" s="1"/>
  <c r="N116" i="2"/>
  <c r="L116" i="2"/>
  <c r="M119" i="2"/>
  <c r="J119" i="2"/>
  <c r="G120" i="2" s="1"/>
  <c r="U114" i="2"/>
  <c r="V114" i="2"/>
  <c r="Y113" i="2"/>
  <c r="X113" i="2"/>
  <c r="S117" i="2"/>
  <c r="W114" i="2"/>
  <c r="Z113" i="2"/>
  <c r="Z114" i="2" l="1"/>
  <c r="X114" i="2"/>
  <c r="Y114" i="2"/>
  <c r="O116" i="2"/>
  <c r="R115" i="2"/>
  <c r="P116" i="2"/>
  <c r="D120" i="2"/>
  <c r="Q116" i="2"/>
  <c r="T115" i="2"/>
  <c r="I124" i="2"/>
  <c r="F125" i="2" s="1"/>
  <c r="C125" i="2" s="1"/>
  <c r="AG113" i="2"/>
  <c r="AF113" i="2"/>
  <c r="AD114" i="2"/>
  <c r="AE114" i="2"/>
  <c r="S118" i="2"/>
  <c r="E117" i="2"/>
  <c r="AA117" i="2" s="1"/>
  <c r="W115" i="2" l="1"/>
  <c r="AH113" i="2"/>
  <c r="AI113" i="2" s="1"/>
  <c r="AJ113" i="2" s="1"/>
  <c r="AK113" i="2" s="1"/>
  <c r="AL113" i="2" s="1"/>
  <c r="AM113" i="2" s="1"/>
  <c r="I125" i="2"/>
  <c r="F126" i="2" s="1"/>
  <c r="AF114" i="2"/>
  <c r="AG114" i="2"/>
  <c r="K117" i="2"/>
  <c r="H118" i="2" s="1"/>
  <c r="N117" i="2"/>
  <c r="L117" i="2"/>
  <c r="M120" i="2"/>
  <c r="J120" i="2"/>
  <c r="G121" i="2" s="1"/>
  <c r="D121" i="2" s="1"/>
  <c r="U115" i="2"/>
  <c r="V115" i="2"/>
  <c r="AB116" i="2"/>
  <c r="AC116" i="2"/>
  <c r="Y115" i="2" l="1"/>
  <c r="AH114" i="2"/>
  <c r="AI114" i="2" s="1"/>
  <c r="AJ114" i="2" s="1"/>
  <c r="AK114" i="2" s="1"/>
  <c r="AL114" i="2" s="1"/>
  <c r="AM114" i="2" s="1"/>
  <c r="Z115" i="2"/>
  <c r="C126" i="2"/>
  <c r="M121" i="2"/>
  <c r="J121" i="2"/>
  <c r="G122" i="2" s="1"/>
  <c r="D122" i="2" s="1"/>
  <c r="R116" i="2"/>
  <c r="O117" i="2"/>
  <c r="P117" i="2"/>
  <c r="Q117" i="2"/>
  <c r="T116" i="2"/>
  <c r="X115" i="2"/>
  <c r="AD115" i="2"/>
  <c r="AE115" i="2"/>
  <c r="S119" i="2"/>
  <c r="E118" i="2"/>
  <c r="W116" i="2" l="1"/>
  <c r="K118" i="2"/>
  <c r="H119" i="2" s="1"/>
  <c r="E119" i="2"/>
  <c r="N118" i="2"/>
  <c r="L118" i="2"/>
  <c r="AA118" i="2"/>
  <c r="AB117" i="2"/>
  <c r="AC117" i="2"/>
  <c r="S120" i="2"/>
  <c r="I126" i="2"/>
  <c r="F127" i="2" s="1"/>
  <c r="C127" i="2" s="1"/>
  <c r="U116" i="2"/>
  <c r="V116" i="2"/>
  <c r="M122" i="2"/>
  <c r="J122" i="2"/>
  <c r="G123" i="2" s="1"/>
  <c r="AF115" i="2"/>
  <c r="AG115" i="2"/>
  <c r="Y116" i="2" l="1"/>
  <c r="AH115" i="2"/>
  <c r="AI115" i="2" s="1"/>
  <c r="AJ115" i="2" s="1"/>
  <c r="AK115" i="2" s="1"/>
  <c r="AL115" i="2" s="1"/>
  <c r="AM115" i="2" s="1"/>
  <c r="Z116" i="2"/>
  <c r="D123" i="2"/>
  <c r="K119" i="2"/>
  <c r="H120" i="2" s="1"/>
  <c r="L119" i="2"/>
  <c r="N119" i="2"/>
  <c r="AA119" i="2"/>
  <c r="I127" i="2"/>
  <c r="F128" i="2" s="1"/>
  <c r="C128" i="2" s="1"/>
  <c r="AD116" i="2"/>
  <c r="AE116" i="2"/>
  <c r="O118" i="2"/>
  <c r="AC118" i="2" s="1"/>
  <c r="R117" i="2"/>
  <c r="P118" i="2"/>
  <c r="S121" i="2"/>
  <c r="X116" i="2"/>
  <c r="T117" i="2"/>
  <c r="Q118" i="2"/>
  <c r="AB118" i="2" l="1"/>
  <c r="W117" i="2"/>
  <c r="E120" i="2"/>
  <c r="Q119" i="2"/>
  <c r="T118" i="2"/>
  <c r="AG116" i="2"/>
  <c r="AF116" i="2"/>
  <c r="I128" i="2"/>
  <c r="F129" i="2" s="1"/>
  <c r="C129" i="2" s="1"/>
  <c r="R118" i="2"/>
  <c r="O119" i="2"/>
  <c r="AB119" i="2" s="1"/>
  <c r="P119" i="2"/>
  <c r="M123" i="2"/>
  <c r="J123" i="2"/>
  <c r="G124" i="2" s="1"/>
  <c r="U117" i="2"/>
  <c r="V117" i="2"/>
  <c r="AC119" i="2" l="1"/>
  <c r="AH116" i="2"/>
  <c r="AI116" i="2" s="1"/>
  <c r="AJ116" i="2" s="1"/>
  <c r="AK116" i="2" s="1"/>
  <c r="AL116" i="2" s="1"/>
  <c r="AM116" i="2" s="1"/>
  <c r="Z117" i="2"/>
  <c r="K120" i="2"/>
  <c r="H121" i="2" s="1"/>
  <c r="E121" i="2" s="1"/>
  <c r="L120" i="2"/>
  <c r="N120" i="2"/>
  <c r="AA120" i="2"/>
  <c r="AE117" i="2"/>
  <c r="AD117" i="2"/>
  <c r="D124" i="2"/>
  <c r="U118" i="2"/>
  <c r="V118" i="2"/>
  <c r="I129" i="2"/>
  <c r="F130" i="2" s="1"/>
  <c r="X117" i="2"/>
  <c r="S122" i="2"/>
  <c r="Y117" i="2"/>
  <c r="W118" i="2"/>
  <c r="AD118" i="2" l="1"/>
  <c r="AE118" i="2"/>
  <c r="K121" i="2"/>
  <c r="L121" i="2"/>
  <c r="N121" i="2"/>
  <c r="AA121" i="2"/>
  <c r="AF117" i="2"/>
  <c r="AG117" i="2"/>
  <c r="M124" i="2"/>
  <c r="J124" i="2"/>
  <c r="G125" i="2" s="1"/>
  <c r="T119" i="2"/>
  <c r="Q120" i="2"/>
  <c r="Y118" i="2"/>
  <c r="X118" i="2"/>
  <c r="C130" i="2"/>
  <c r="O120" i="2"/>
  <c r="AB120" i="2" s="1"/>
  <c r="R119" i="2"/>
  <c r="P120" i="2"/>
  <c r="Z118" i="2"/>
  <c r="H122" i="2"/>
  <c r="AC120" i="2" l="1"/>
  <c r="AF118" i="2"/>
  <c r="AG118" i="2"/>
  <c r="AH117" i="2"/>
  <c r="AI117" i="2" s="1"/>
  <c r="AJ117" i="2" s="1"/>
  <c r="AK117" i="2" s="1"/>
  <c r="AL117" i="2" s="1"/>
  <c r="AM117" i="2" s="1"/>
  <c r="U119" i="2"/>
  <c r="V119" i="2"/>
  <c r="O121" i="2"/>
  <c r="AC121" i="2" s="1"/>
  <c r="R120" i="2"/>
  <c r="P121" i="2"/>
  <c r="E122" i="2"/>
  <c r="S123" i="2"/>
  <c r="I130" i="2"/>
  <c r="F131" i="2" s="1"/>
  <c r="C131" i="2" s="1"/>
  <c r="W119" i="2"/>
  <c r="D125" i="2"/>
  <c r="Q121" i="2"/>
  <c r="T120" i="2"/>
  <c r="AB121" i="2" l="1"/>
  <c r="AH118" i="2"/>
  <c r="AI118" i="2" s="1"/>
  <c r="AJ118" i="2" s="1"/>
  <c r="AK118" i="2" s="1"/>
  <c r="AL118" i="2" s="1"/>
  <c r="AM118" i="2" s="1"/>
  <c r="W120" i="2"/>
  <c r="AE119" i="2"/>
  <c r="AD119" i="2"/>
  <c r="Z119" i="2"/>
  <c r="I131" i="2"/>
  <c r="F132" i="2" s="1"/>
  <c r="M125" i="2"/>
  <c r="J125" i="2"/>
  <c r="G126" i="2" s="1"/>
  <c r="D126" i="2" s="1"/>
  <c r="X119" i="2"/>
  <c r="Y119" i="2"/>
  <c r="K122" i="2"/>
  <c r="H123" i="2" s="1"/>
  <c r="L122" i="2"/>
  <c r="N122" i="2"/>
  <c r="AA122" i="2"/>
  <c r="U120" i="2"/>
  <c r="V120" i="2"/>
  <c r="AG119" i="2" l="1"/>
  <c r="AF119" i="2"/>
  <c r="Y120" i="2"/>
  <c r="AE120" i="2"/>
  <c r="AD120" i="2"/>
  <c r="C132" i="2"/>
  <c r="Z120" i="2"/>
  <c r="X120" i="2"/>
  <c r="S124" i="2"/>
  <c r="T121" i="2"/>
  <c r="Q122" i="2"/>
  <c r="R121" i="2"/>
  <c r="O122" i="2"/>
  <c r="AC122" i="2" s="1"/>
  <c r="P122" i="2"/>
  <c r="M126" i="2"/>
  <c r="J126" i="2"/>
  <c r="G127" i="2" s="1"/>
  <c r="E123" i="2"/>
  <c r="AH119" i="2" l="1"/>
  <c r="AI119" i="2" s="1"/>
  <c r="AJ119" i="2" s="1"/>
  <c r="AK119" i="2" s="1"/>
  <c r="AL119" i="2" s="1"/>
  <c r="AM119" i="2" s="1"/>
  <c r="AB122" i="2"/>
  <c r="AF120" i="2"/>
  <c r="AG120" i="2"/>
  <c r="U121" i="2"/>
  <c r="V121" i="2"/>
  <c r="W121" i="2"/>
  <c r="I132" i="2"/>
  <c r="F133" i="2" s="1"/>
  <c r="C133" i="2" s="1"/>
  <c r="K123" i="2"/>
  <c r="H124" i="2" s="1"/>
  <c r="E124" i="2" s="1"/>
  <c r="N123" i="2"/>
  <c r="L123" i="2"/>
  <c r="AA123" i="2"/>
  <c r="S125" i="2"/>
  <c r="D127" i="2"/>
  <c r="AH120" i="2" l="1"/>
  <c r="AI120" i="2" s="1"/>
  <c r="AJ120" i="2" s="1"/>
  <c r="AK120" i="2" s="1"/>
  <c r="AL120" i="2" s="1"/>
  <c r="AM120" i="2" s="1"/>
  <c r="AD121" i="2"/>
  <c r="AE121" i="2"/>
  <c r="K124" i="2"/>
  <c r="H125" i="2" s="1"/>
  <c r="L124" i="2"/>
  <c r="N124" i="2"/>
  <c r="AA124" i="2"/>
  <c r="I133" i="2"/>
  <c r="F134" i="2" s="1"/>
  <c r="M127" i="2"/>
  <c r="J127" i="2"/>
  <c r="G128" i="2" s="1"/>
  <c r="R122" i="2"/>
  <c r="O123" i="2"/>
  <c r="AC123" i="2" s="1"/>
  <c r="P123" i="2"/>
  <c r="T122" i="2"/>
  <c r="Q123" i="2"/>
  <c r="Y121" i="2"/>
  <c r="X121" i="2"/>
  <c r="Z121" i="2"/>
  <c r="AB123" i="2" l="1"/>
  <c r="AF121" i="2"/>
  <c r="AG121" i="2"/>
  <c r="W122" i="2"/>
  <c r="C134" i="2"/>
  <c r="E125" i="2"/>
  <c r="S126" i="2"/>
  <c r="T123" i="2"/>
  <c r="Q124" i="2"/>
  <c r="U122" i="2"/>
  <c r="V122" i="2"/>
  <c r="D128" i="2"/>
  <c r="R123" i="2"/>
  <c r="O124" i="2"/>
  <c r="AB124" i="2" s="1"/>
  <c r="P124" i="2"/>
  <c r="AH121" i="2" l="1"/>
  <c r="AI121" i="2" s="1"/>
  <c r="AJ121" i="2" s="1"/>
  <c r="AK121" i="2" s="1"/>
  <c r="AL121" i="2" s="1"/>
  <c r="AM121" i="2" s="1"/>
  <c r="AC124" i="2"/>
  <c r="Z122" i="2"/>
  <c r="Y122" i="2"/>
  <c r="AE122" i="2"/>
  <c r="AD122" i="2"/>
  <c r="W123" i="2"/>
  <c r="X122" i="2"/>
  <c r="M128" i="2"/>
  <c r="J128" i="2"/>
  <c r="G129" i="2" s="1"/>
  <c r="I134" i="2"/>
  <c r="F135" i="2" s="1"/>
  <c r="K125" i="2"/>
  <c r="H126" i="2" s="1"/>
  <c r="E126" i="2" s="1"/>
  <c r="N125" i="2"/>
  <c r="L125" i="2"/>
  <c r="AA125" i="2"/>
  <c r="U123" i="2"/>
  <c r="V123" i="2"/>
  <c r="Z123" i="2" l="1"/>
  <c r="Y123" i="2"/>
  <c r="AE123" i="2"/>
  <c r="AD123" i="2"/>
  <c r="AG122" i="2"/>
  <c r="AF122" i="2"/>
  <c r="T124" i="2"/>
  <c r="Q125" i="2"/>
  <c r="K126" i="2"/>
  <c r="H127" i="2" s="1"/>
  <c r="E127" i="2" s="1"/>
  <c r="N126" i="2"/>
  <c r="L126" i="2"/>
  <c r="AA126" i="2"/>
  <c r="S127" i="2"/>
  <c r="C135" i="2"/>
  <c r="D129" i="2"/>
  <c r="R124" i="2"/>
  <c r="O125" i="2"/>
  <c r="AB125" i="2" s="1"/>
  <c r="P125" i="2"/>
  <c r="X123" i="2"/>
  <c r="AC125" i="2" l="1"/>
  <c r="AH122" i="2"/>
  <c r="AI122" i="2" s="1"/>
  <c r="AJ122" i="2" s="1"/>
  <c r="AK122" i="2" s="1"/>
  <c r="AL122" i="2" s="1"/>
  <c r="AM122" i="2" s="1"/>
  <c r="AF123" i="2"/>
  <c r="AG123" i="2"/>
  <c r="W124" i="2"/>
  <c r="M129" i="2"/>
  <c r="J129" i="2"/>
  <c r="G130" i="2" s="1"/>
  <c r="K127" i="2"/>
  <c r="N127" i="2"/>
  <c r="L127" i="2"/>
  <c r="AA127" i="2"/>
  <c r="I135" i="2"/>
  <c r="F136" i="2" s="1"/>
  <c r="C136" i="2" s="1"/>
  <c r="R125" i="2"/>
  <c r="O126" i="2"/>
  <c r="AC126" i="2" s="1"/>
  <c r="P126" i="2"/>
  <c r="H128" i="2"/>
  <c r="Q126" i="2"/>
  <c r="T125" i="2"/>
  <c r="U124" i="2"/>
  <c r="V124" i="2"/>
  <c r="AH123" i="2" l="1"/>
  <c r="AI123" i="2" s="1"/>
  <c r="AJ123" i="2" s="1"/>
  <c r="AK123" i="2" s="1"/>
  <c r="AL123" i="2" s="1"/>
  <c r="AM123" i="2" s="1"/>
  <c r="Y124" i="2"/>
  <c r="AE124" i="2"/>
  <c r="AD124" i="2"/>
  <c r="AB126" i="2"/>
  <c r="Z124" i="2"/>
  <c r="W125" i="2"/>
  <c r="X124" i="2"/>
  <c r="I136" i="2"/>
  <c r="F137" i="2" s="1"/>
  <c r="C137" i="2" s="1"/>
  <c r="O127" i="2"/>
  <c r="AC127" i="2" s="1"/>
  <c r="R126" i="2"/>
  <c r="P127" i="2"/>
  <c r="T126" i="2"/>
  <c r="Q127" i="2"/>
  <c r="S128" i="2"/>
  <c r="U125" i="2"/>
  <c r="V125" i="2"/>
  <c r="E128" i="2"/>
  <c r="D130" i="2"/>
  <c r="AB127" i="2" l="1"/>
  <c r="Z125" i="2"/>
  <c r="W126" i="2"/>
  <c r="AG124" i="2"/>
  <c r="AF124" i="2"/>
  <c r="AD125" i="2"/>
  <c r="AE125" i="2"/>
  <c r="Y125" i="2"/>
  <c r="U126" i="2"/>
  <c r="V126" i="2"/>
  <c r="M130" i="2"/>
  <c r="J130" i="2"/>
  <c r="G131" i="2" s="1"/>
  <c r="D131" i="2" s="1"/>
  <c r="I137" i="2"/>
  <c r="F138" i="2" s="1"/>
  <c r="C138" i="2" s="1"/>
  <c r="X125" i="2"/>
  <c r="K128" i="2"/>
  <c r="H129" i="2" s="1"/>
  <c r="N128" i="2"/>
  <c r="L128" i="2"/>
  <c r="AA128" i="2"/>
  <c r="AH124" i="2" l="1"/>
  <c r="AI124" i="2" s="1"/>
  <c r="AJ124" i="2" s="1"/>
  <c r="AK124" i="2" s="1"/>
  <c r="AL124" i="2" s="1"/>
  <c r="AM124" i="2" s="1"/>
  <c r="AG125" i="2"/>
  <c r="AF125" i="2"/>
  <c r="Y126" i="2"/>
  <c r="AE126" i="2"/>
  <c r="AD126" i="2"/>
  <c r="Z126" i="2"/>
  <c r="S129" i="2"/>
  <c r="O128" i="2"/>
  <c r="AB128" i="2" s="1"/>
  <c r="R127" i="2"/>
  <c r="P128" i="2"/>
  <c r="X126" i="2"/>
  <c r="T127" i="2"/>
  <c r="Q128" i="2"/>
  <c r="I138" i="2"/>
  <c r="F139" i="2" s="1"/>
  <c r="C139" i="2" s="1"/>
  <c r="J131" i="2"/>
  <c r="G132" i="2" s="1"/>
  <c r="M131" i="2"/>
  <c r="E129" i="2"/>
  <c r="AH125" i="2" l="1"/>
  <c r="AI125" i="2" s="1"/>
  <c r="AJ125" i="2" s="1"/>
  <c r="AK125" i="2" s="1"/>
  <c r="AL125" i="2" s="1"/>
  <c r="AM125" i="2" s="1"/>
  <c r="AC128" i="2"/>
  <c r="AG126" i="2"/>
  <c r="AF126" i="2"/>
  <c r="I139" i="2"/>
  <c r="F140" i="2" s="1"/>
  <c r="D132" i="2"/>
  <c r="U127" i="2"/>
  <c r="V127" i="2"/>
  <c r="K129" i="2"/>
  <c r="H130" i="2" s="1"/>
  <c r="E130" i="2"/>
  <c r="N129" i="2"/>
  <c r="L129" i="2"/>
  <c r="AA129" i="2"/>
  <c r="S130" i="2"/>
  <c r="W127" i="2"/>
  <c r="Z127" i="2" l="1"/>
  <c r="AH126" i="2"/>
  <c r="AI126" i="2" s="1"/>
  <c r="AJ126" i="2" s="1"/>
  <c r="AK126" i="2" s="1"/>
  <c r="AL126" i="2" s="1"/>
  <c r="AM126" i="2" s="1"/>
  <c r="AD127" i="2"/>
  <c r="AE127" i="2"/>
  <c r="C140" i="2"/>
  <c r="T128" i="2"/>
  <c r="Q129" i="2"/>
  <c r="K130" i="2"/>
  <c r="H131" i="2" s="1"/>
  <c r="E131" i="2" s="1"/>
  <c r="L130" i="2"/>
  <c r="N130" i="2"/>
  <c r="AA130" i="2"/>
  <c r="M132" i="2"/>
  <c r="J132" i="2"/>
  <c r="G133" i="2" s="1"/>
  <c r="D133" i="2" s="1"/>
  <c r="Y127" i="2"/>
  <c r="X127" i="2"/>
  <c r="R128" i="2"/>
  <c r="O129" i="2"/>
  <c r="AC129" i="2" s="1"/>
  <c r="P129" i="2"/>
  <c r="AG127" i="2" l="1"/>
  <c r="AF127" i="2"/>
  <c r="AB129" i="2"/>
  <c r="M133" i="2"/>
  <c r="J133" i="2"/>
  <c r="G134" i="2" s="1"/>
  <c r="K131" i="2"/>
  <c r="H132" i="2" s="1"/>
  <c r="N131" i="2"/>
  <c r="L131" i="2"/>
  <c r="AA131" i="2"/>
  <c r="I140" i="2"/>
  <c r="F141" i="2" s="1"/>
  <c r="C141" i="2" s="1"/>
  <c r="Q130" i="2"/>
  <c r="T129" i="2"/>
  <c r="U128" i="2"/>
  <c r="V128" i="2"/>
  <c r="R129" i="2"/>
  <c r="O130" i="2"/>
  <c r="AC130" i="2" s="1"/>
  <c r="P130" i="2"/>
  <c r="S131" i="2"/>
  <c r="W128" i="2"/>
  <c r="Z128" i="2" l="1"/>
  <c r="AH127" i="2"/>
  <c r="AI127" i="2" s="1"/>
  <c r="AJ127" i="2" s="1"/>
  <c r="AK127" i="2" s="1"/>
  <c r="AL127" i="2" s="1"/>
  <c r="AM127" i="2" s="1"/>
  <c r="AD128" i="2"/>
  <c r="AE128" i="2"/>
  <c r="AB130" i="2"/>
  <c r="E132" i="2"/>
  <c r="S132" i="2"/>
  <c r="Y128" i="2"/>
  <c r="X128" i="2"/>
  <c r="D134" i="2"/>
  <c r="O131" i="2"/>
  <c r="AB131" i="2" s="1"/>
  <c r="R130" i="2"/>
  <c r="P131" i="2"/>
  <c r="U129" i="2"/>
  <c r="V129" i="2"/>
  <c r="W129" i="2"/>
  <c r="I141" i="2"/>
  <c r="F142" i="2" s="1"/>
  <c r="Q131" i="2"/>
  <c r="T130" i="2"/>
  <c r="W130" i="2" l="1"/>
  <c r="AD129" i="2"/>
  <c r="AE129" i="2"/>
  <c r="AC131" i="2"/>
  <c r="AG128" i="2"/>
  <c r="AF128" i="2"/>
  <c r="Z129" i="2"/>
  <c r="C142" i="2"/>
  <c r="U130" i="2"/>
  <c r="V130" i="2"/>
  <c r="K132" i="2"/>
  <c r="H133" i="2" s="1"/>
  <c r="E133" i="2" s="1"/>
  <c r="N132" i="2"/>
  <c r="L132" i="2"/>
  <c r="AA132" i="2"/>
  <c r="X129" i="2"/>
  <c r="Y129" i="2"/>
  <c r="M134" i="2"/>
  <c r="J134" i="2"/>
  <c r="G135" i="2" s="1"/>
  <c r="AH128" i="2" l="1"/>
  <c r="AI128" i="2" s="1"/>
  <c r="AJ128" i="2" s="1"/>
  <c r="AK128" i="2" s="1"/>
  <c r="AL128" i="2" s="1"/>
  <c r="AM128" i="2" s="1"/>
  <c r="AE130" i="2"/>
  <c r="AD130" i="2"/>
  <c r="AF129" i="2"/>
  <c r="AG129" i="2"/>
  <c r="Y130" i="2"/>
  <c r="K133" i="2"/>
  <c r="H134" i="2" s="1"/>
  <c r="N133" i="2"/>
  <c r="L133" i="2"/>
  <c r="AA133" i="2"/>
  <c r="S133" i="2"/>
  <c r="X130" i="2"/>
  <c r="Z130" i="2"/>
  <c r="R131" i="2"/>
  <c r="O132" i="2"/>
  <c r="AB132" i="2" s="1"/>
  <c r="P132" i="2"/>
  <c r="T131" i="2"/>
  <c r="Q132" i="2"/>
  <c r="I142" i="2"/>
  <c r="F143" i="2" s="1"/>
  <c r="C143" i="2" s="1"/>
  <c r="D135" i="2"/>
  <c r="AC132" i="2" l="1"/>
  <c r="AH129" i="2"/>
  <c r="AI129" i="2" s="1"/>
  <c r="AJ129" i="2" s="1"/>
  <c r="AK129" i="2" s="1"/>
  <c r="AL129" i="2" s="1"/>
  <c r="AM129" i="2" s="1"/>
  <c r="AF130" i="2"/>
  <c r="AG130" i="2"/>
  <c r="E134" i="2"/>
  <c r="U131" i="2"/>
  <c r="V131" i="2"/>
  <c r="I143" i="2"/>
  <c r="F144" i="2" s="1"/>
  <c r="W131" i="2"/>
  <c r="O133" i="2"/>
  <c r="AC133" i="2" s="1"/>
  <c r="R132" i="2"/>
  <c r="P133" i="2"/>
  <c r="M135" i="2"/>
  <c r="J135" i="2"/>
  <c r="G136" i="2" s="1"/>
  <c r="T132" i="2"/>
  <c r="Q133" i="2"/>
  <c r="AB133" i="2" l="1"/>
  <c r="AH130" i="2"/>
  <c r="AI130" i="2" s="1"/>
  <c r="AJ130" i="2" s="1"/>
  <c r="AK130" i="2" s="1"/>
  <c r="AL130" i="2" s="1"/>
  <c r="AM130" i="2" s="1"/>
  <c r="AE131" i="2"/>
  <c r="AD131" i="2"/>
  <c r="C144" i="2"/>
  <c r="U132" i="2"/>
  <c r="V132" i="2"/>
  <c r="K134" i="2"/>
  <c r="H135" i="2" s="1"/>
  <c r="L134" i="2"/>
  <c r="N134" i="2"/>
  <c r="AA134" i="2"/>
  <c r="D136" i="2"/>
  <c r="W132" i="2"/>
  <c r="S134" i="2"/>
  <c r="X131" i="2"/>
  <c r="Y131" i="2"/>
  <c r="Z131" i="2"/>
  <c r="AF131" i="2" l="1"/>
  <c r="AG131" i="2"/>
  <c r="AE132" i="2"/>
  <c r="AD132" i="2"/>
  <c r="R133" i="2"/>
  <c r="O134" i="2"/>
  <c r="AC134" i="2" s="1"/>
  <c r="P134" i="2"/>
  <c r="M136" i="2"/>
  <c r="J136" i="2"/>
  <c r="G137" i="2" s="1"/>
  <c r="D137" i="2" s="1"/>
  <c r="I144" i="2"/>
  <c r="F145" i="2" s="1"/>
  <c r="X132" i="2"/>
  <c r="Y132" i="2"/>
  <c r="E135" i="2"/>
  <c r="Q134" i="2"/>
  <c r="T133" i="2"/>
  <c r="Z132" i="2"/>
  <c r="AH131" i="2" l="1"/>
  <c r="AI131" i="2" s="1"/>
  <c r="AJ131" i="2" s="1"/>
  <c r="AK131" i="2" s="1"/>
  <c r="AL131" i="2" s="1"/>
  <c r="AM131" i="2" s="1"/>
  <c r="W133" i="2"/>
  <c r="AB134" i="2"/>
  <c r="AF132" i="2"/>
  <c r="AG132" i="2"/>
  <c r="J137" i="2"/>
  <c r="G138" i="2" s="1"/>
  <c r="D138" i="2" s="1"/>
  <c r="M137" i="2"/>
  <c r="U133" i="2"/>
  <c r="V133" i="2"/>
  <c r="K135" i="2"/>
  <c r="H136" i="2" s="1"/>
  <c r="E136" i="2" s="1"/>
  <c r="L135" i="2"/>
  <c r="N135" i="2"/>
  <c r="AA135" i="2"/>
  <c r="C145" i="2"/>
  <c r="S135" i="2"/>
  <c r="X133" i="2" l="1"/>
  <c r="AG133" i="2" s="1"/>
  <c r="AH132" i="2"/>
  <c r="AI132" i="2" s="1"/>
  <c r="AJ132" i="2" s="1"/>
  <c r="AK132" i="2" s="1"/>
  <c r="AL132" i="2" s="1"/>
  <c r="AM132" i="2" s="1"/>
  <c r="Y133" i="2"/>
  <c r="AE133" i="2"/>
  <c r="AD133" i="2"/>
  <c r="Z133" i="2"/>
  <c r="K136" i="2"/>
  <c r="H137" i="2" s="1"/>
  <c r="N136" i="2"/>
  <c r="L136" i="2"/>
  <c r="AA136" i="2"/>
  <c r="Q135" i="2"/>
  <c r="T134" i="2"/>
  <c r="M138" i="2"/>
  <c r="J138" i="2"/>
  <c r="G139" i="2" s="1"/>
  <c r="O135" i="2"/>
  <c r="AB135" i="2" s="1"/>
  <c r="R134" i="2"/>
  <c r="P135" i="2"/>
  <c r="S136" i="2"/>
  <c r="I145" i="2"/>
  <c r="F146" i="2" s="1"/>
  <c r="AF133" i="2" l="1"/>
  <c r="AH133" i="2" s="1"/>
  <c r="AI133" i="2" s="1"/>
  <c r="AJ133" i="2" s="1"/>
  <c r="AK133" i="2" s="1"/>
  <c r="AL133" i="2" s="1"/>
  <c r="AM133" i="2" s="1"/>
  <c r="AC135" i="2"/>
  <c r="E137" i="2"/>
  <c r="D139" i="2"/>
  <c r="U134" i="2"/>
  <c r="V134" i="2"/>
  <c r="S137" i="2"/>
  <c r="R135" i="2"/>
  <c r="O136" i="2"/>
  <c r="AC136" i="2" s="1"/>
  <c r="P136" i="2"/>
  <c r="C146" i="2"/>
  <c r="W134" i="2"/>
  <c r="Q136" i="2"/>
  <c r="T135" i="2"/>
  <c r="Z134" i="2" l="1"/>
  <c r="AB136" i="2"/>
  <c r="AE134" i="2"/>
  <c r="AD134" i="2"/>
  <c r="U135" i="2"/>
  <c r="V135" i="2"/>
  <c r="M139" i="2"/>
  <c r="J139" i="2"/>
  <c r="G140" i="2" s="1"/>
  <c r="D140" i="2" s="1"/>
  <c r="W135" i="2"/>
  <c r="I146" i="2"/>
  <c r="F147" i="2" s="1"/>
  <c r="K137" i="2"/>
  <c r="H138" i="2" s="1"/>
  <c r="E138" i="2"/>
  <c r="L137" i="2"/>
  <c r="N137" i="2"/>
  <c r="AA137" i="2"/>
  <c r="X134" i="2"/>
  <c r="Y134" i="2"/>
  <c r="AE135" i="2" l="1"/>
  <c r="AD135" i="2"/>
  <c r="AG134" i="2"/>
  <c r="AF134" i="2"/>
  <c r="Z135" i="2"/>
  <c r="K138" i="2"/>
  <c r="L138" i="2"/>
  <c r="N138" i="2"/>
  <c r="AA138" i="2"/>
  <c r="M140" i="2"/>
  <c r="J140" i="2"/>
  <c r="G141" i="2" s="1"/>
  <c r="D141" i="2" s="1"/>
  <c r="H139" i="2"/>
  <c r="C147" i="2"/>
  <c r="T136" i="2"/>
  <c r="Q137" i="2"/>
  <c r="Y135" i="2"/>
  <c r="X135" i="2"/>
  <c r="S138" i="2"/>
  <c r="R136" i="2"/>
  <c r="O137" i="2"/>
  <c r="AB137" i="2" s="1"/>
  <c r="P137" i="2"/>
  <c r="AC137" i="2" l="1"/>
  <c r="AH134" i="2"/>
  <c r="AI134" i="2" s="1"/>
  <c r="AJ134" i="2" s="1"/>
  <c r="AK134" i="2" s="1"/>
  <c r="AL134" i="2" s="1"/>
  <c r="AM134" i="2" s="1"/>
  <c r="AG135" i="2"/>
  <c r="AF135" i="2"/>
  <c r="U136" i="2"/>
  <c r="V136" i="2"/>
  <c r="I147" i="2"/>
  <c r="F148" i="2" s="1"/>
  <c r="C148" i="2" s="1"/>
  <c r="S139" i="2"/>
  <c r="Q138" i="2"/>
  <c r="T137" i="2"/>
  <c r="J141" i="2"/>
  <c r="G142" i="2" s="1"/>
  <c r="M141" i="2"/>
  <c r="R137" i="2"/>
  <c r="O138" i="2"/>
  <c r="AB138" i="2" s="1"/>
  <c r="P138" i="2"/>
  <c r="W136" i="2"/>
  <c r="E139" i="2"/>
  <c r="AC138" i="2" l="1"/>
  <c r="Z136" i="2"/>
  <c r="AH135" i="2"/>
  <c r="AI135" i="2" s="1"/>
  <c r="AJ135" i="2" s="1"/>
  <c r="AK135" i="2" s="1"/>
  <c r="AL135" i="2" s="1"/>
  <c r="AM135" i="2" s="1"/>
  <c r="AE136" i="2"/>
  <c r="AD136" i="2"/>
  <c r="Y136" i="2"/>
  <c r="X136" i="2"/>
  <c r="I148" i="2"/>
  <c r="F149" i="2" s="1"/>
  <c r="C149" i="2" s="1"/>
  <c r="U137" i="2"/>
  <c r="V137" i="2"/>
  <c r="D142" i="2"/>
  <c r="K139" i="2"/>
  <c r="H140" i="2" s="1"/>
  <c r="E140" i="2" s="1"/>
  <c r="N139" i="2"/>
  <c r="L139" i="2"/>
  <c r="AA139" i="2"/>
  <c r="S140" i="2"/>
  <c r="W137" i="2"/>
  <c r="Z137" i="2" l="1"/>
  <c r="AG136" i="2"/>
  <c r="AF136" i="2"/>
  <c r="AD137" i="2"/>
  <c r="AE137" i="2"/>
  <c r="K140" i="2"/>
  <c r="N140" i="2"/>
  <c r="L140" i="2"/>
  <c r="AA140" i="2"/>
  <c r="O139" i="2"/>
  <c r="AB139" i="2" s="1"/>
  <c r="R138" i="2"/>
  <c r="P139" i="2"/>
  <c r="I149" i="2"/>
  <c r="F150" i="2" s="1"/>
  <c r="M142" i="2"/>
  <c r="J142" i="2"/>
  <c r="G143" i="2" s="1"/>
  <c r="X137" i="2"/>
  <c r="Y137" i="2"/>
  <c r="T138" i="2"/>
  <c r="Q139" i="2"/>
  <c r="H141" i="2"/>
  <c r="AH136" i="2" l="1"/>
  <c r="AI136" i="2" s="1"/>
  <c r="AJ136" i="2" s="1"/>
  <c r="AK136" i="2" s="1"/>
  <c r="AL136" i="2" s="1"/>
  <c r="AM136" i="2" s="1"/>
  <c r="W138" i="2"/>
  <c r="AC139" i="2"/>
  <c r="AF137" i="2"/>
  <c r="AG137" i="2"/>
  <c r="O140" i="2"/>
  <c r="AB140" i="2" s="1"/>
  <c r="R139" i="2"/>
  <c r="P140" i="2"/>
  <c r="S141" i="2"/>
  <c r="U138" i="2"/>
  <c r="V138" i="2"/>
  <c r="T139" i="2"/>
  <c r="Q140" i="2"/>
  <c r="E141" i="2"/>
  <c r="D143" i="2"/>
  <c r="C150" i="2"/>
  <c r="X138" i="2" l="1"/>
  <c r="AG138" i="2" s="1"/>
  <c r="AH137" i="2"/>
  <c r="AI137" i="2" s="1"/>
  <c r="AJ137" i="2" s="1"/>
  <c r="AK137" i="2" s="1"/>
  <c r="AL137" i="2" s="1"/>
  <c r="AM137" i="2" s="1"/>
  <c r="AC140" i="2"/>
  <c r="Y138" i="2"/>
  <c r="AD138" i="2"/>
  <c r="AE138" i="2"/>
  <c r="W139" i="2"/>
  <c r="Z138" i="2"/>
  <c r="I150" i="2"/>
  <c r="F151" i="2" s="1"/>
  <c r="C151" i="2" s="1"/>
  <c r="J143" i="2"/>
  <c r="G144" i="2" s="1"/>
  <c r="M143" i="2"/>
  <c r="K141" i="2"/>
  <c r="H142" i="2" s="1"/>
  <c r="E142" i="2" s="1"/>
  <c r="L141" i="2"/>
  <c r="N141" i="2"/>
  <c r="AA141" i="2"/>
  <c r="U139" i="2"/>
  <c r="V139" i="2"/>
  <c r="AF138" i="2" l="1"/>
  <c r="AH138" i="2" s="1"/>
  <c r="AI138" i="2" s="1"/>
  <c r="AJ138" i="2" s="1"/>
  <c r="AK138" i="2" s="1"/>
  <c r="AL138" i="2" s="1"/>
  <c r="AM138" i="2" s="1"/>
  <c r="Z139" i="2"/>
  <c r="Y139" i="2"/>
  <c r="AD139" i="2"/>
  <c r="AE139" i="2"/>
  <c r="I151" i="2"/>
  <c r="F152" i="2" s="1"/>
  <c r="R140" i="2"/>
  <c r="O141" i="2"/>
  <c r="AC141" i="2" s="1"/>
  <c r="P141" i="2"/>
  <c r="S142" i="2"/>
  <c r="X139" i="2"/>
  <c r="K142" i="2"/>
  <c r="L142" i="2"/>
  <c r="N142" i="2"/>
  <c r="AA142" i="2"/>
  <c r="T140" i="2"/>
  <c r="Q141" i="2"/>
  <c r="H143" i="2"/>
  <c r="D144" i="2"/>
  <c r="AB141" i="2" l="1"/>
  <c r="AF139" i="2"/>
  <c r="AG139" i="2"/>
  <c r="W140" i="2"/>
  <c r="U140" i="2"/>
  <c r="V140" i="2"/>
  <c r="E143" i="2"/>
  <c r="Q142" i="2"/>
  <c r="T141" i="2"/>
  <c r="C152" i="2"/>
  <c r="M144" i="2"/>
  <c r="J144" i="2"/>
  <c r="G145" i="2" s="1"/>
  <c r="D145" i="2" s="1"/>
  <c r="R141" i="2"/>
  <c r="O142" i="2"/>
  <c r="AC142" i="2" s="1"/>
  <c r="P142" i="2"/>
  <c r="AH139" i="2" l="1"/>
  <c r="AI139" i="2" s="1"/>
  <c r="AJ139" i="2" s="1"/>
  <c r="AK139" i="2" s="1"/>
  <c r="AL139" i="2" s="1"/>
  <c r="AM139" i="2" s="1"/>
  <c r="AB142" i="2"/>
  <c r="Z140" i="2"/>
  <c r="Y140" i="2"/>
  <c r="AE140" i="2"/>
  <c r="AD140" i="2"/>
  <c r="U141" i="2"/>
  <c r="V141" i="2"/>
  <c r="W141" i="2"/>
  <c r="I152" i="2"/>
  <c r="F153" i="2" s="1"/>
  <c r="X140" i="2"/>
  <c r="J145" i="2"/>
  <c r="G146" i="2" s="1"/>
  <c r="M145" i="2"/>
  <c r="S143" i="2"/>
  <c r="K143" i="2"/>
  <c r="H144" i="2" s="1"/>
  <c r="L143" i="2"/>
  <c r="N143" i="2"/>
  <c r="AA143" i="2"/>
  <c r="AD141" i="2" l="1"/>
  <c r="AE141" i="2"/>
  <c r="Z141" i="2"/>
  <c r="AG140" i="2"/>
  <c r="AF140" i="2"/>
  <c r="D146" i="2"/>
  <c r="O143" i="2"/>
  <c r="AC143" i="2" s="1"/>
  <c r="R142" i="2"/>
  <c r="P143" i="2"/>
  <c r="E144" i="2"/>
  <c r="S144" i="2"/>
  <c r="Y141" i="2"/>
  <c r="X141" i="2"/>
  <c r="Q143" i="2"/>
  <c r="T142" i="2"/>
  <c r="C153" i="2"/>
  <c r="AB143" i="2" l="1"/>
  <c r="AH140" i="2"/>
  <c r="AI140" i="2" s="1"/>
  <c r="AJ140" i="2" s="1"/>
  <c r="AK140" i="2" s="1"/>
  <c r="AL140" i="2" s="1"/>
  <c r="AM140" i="2" s="1"/>
  <c r="AG141" i="2"/>
  <c r="AF141" i="2"/>
  <c r="W142" i="2"/>
  <c r="I153" i="2"/>
  <c r="F154" i="2" s="1"/>
  <c r="C154" i="2" s="1"/>
  <c r="M146" i="2"/>
  <c r="J146" i="2"/>
  <c r="G147" i="2" s="1"/>
  <c r="U142" i="2"/>
  <c r="V142" i="2"/>
  <c r="K144" i="2"/>
  <c r="H145" i="2" s="1"/>
  <c r="N144" i="2"/>
  <c r="L144" i="2"/>
  <c r="AA144" i="2"/>
  <c r="Y142" i="2" l="1"/>
  <c r="AH141" i="2"/>
  <c r="AI141" i="2" s="1"/>
  <c r="AJ141" i="2" s="1"/>
  <c r="AK141" i="2" s="1"/>
  <c r="AL141" i="2" s="1"/>
  <c r="AM141" i="2" s="1"/>
  <c r="Z142" i="2"/>
  <c r="AD142" i="2"/>
  <c r="AE142" i="2"/>
  <c r="S145" i="2"/>
  <c r="I154" i="2"/>
  <c r="F155" i="2" s="1"/>
  <c r="E145" i="2"/>
  <c r="X142" i="2"/>
  <c r="R143" i="2"/>
  <c r="O144" i="2"/>
  <c r="AB144" i="2" s="1"/>
  <c r="P144" i="2"/>
  <c r="Q144" i="2"/>
  <c r="T143" i="2"/>
  <c r="D147" i="2"/>
  <c r="W143" i="2" l="1"/>
  <c r="AC144" i="2"/>
  <c r="AG142" i="2"/>
  <c r="AF142" i="2"/>
  <c r="C155" i="2"/>
  <c r="K145" i="2"/>
  <c r="H146" i="2" s="1"/>
  <c r="E146" i="2" s="1"/>
  <c r="L145" i="2"/>
  <c r="N145" i="2"/>
  <c r="AA145" i="2"/>
  <c r="J147" i="2"/>
  <c r="G148" i="2" s="1"/>
  <c r="D148" i="2" s="1"/>
  <c r="M147" i="2"/>
  <c r="U143" i="2"/>
  <c r="V143" i="2"/>
  <c r="X143" i="2" l="1"/>
  <c r="AF143" i="2" s="1"/>
  <c r="AH142" i="2"/>
  <c r="AI142" i="2" s="1"/>
  <c r="AJ142" i="2" s="1"/>
  <c r="AK142" i="2" s="1"/>
  <c r="AL142" i="2" s="1"/>
  <c r="AM142" i="2" s="1"/>
  <c r="Y143" i="2"/>
  <c r="AD143" i="2"/>
  <c r="AE143" i="2"/>
  <c r="M148" i="2"/>
  <c r="J148" i="2"/>
  <c r="G149" i="2" s="1"/>
  <c r="T144" i="2"/>
  <c r="Q145" i="2"/>
  <c r="Z143" i="2"/>
  <c r="S146" i="2"/>
  <c r="R144" i="2"/>
  <c r="O145" i="2"/>
  <c r="AC145" i="2" s="1"/>
  <c r="P145" i="2"/>
  <c r="I155" i="2"/>
  <c r="F156" i="2" s="1"/>
  <c r="C156" i="2" s="1"/>
  <c r="K146" i="2"/>
  <c r="H147" i="2" s="1"/>
  <c r="L146" i="2"/>
  <c r="N146" i="2"/>
  <c r="AA146" i="2"/>
  <c r="AG143" i="2" l="1"/>
  <c r="AH143" i="2" s="1"/>
  <c r="AI143" i="2" s="1"/>
  <c r="AJ143" i="2" s="1"/>
  <c r="AK143" i="2" s="1"/>
  <c r="AL143" i="2" s="1"/>
  <c r="AM143" i="2" s="1"/>
  <c r="AB145" i="2"/>
  <c r="Q146" i="2"/>
  <c r="T145" i="2"/>
  <c r="U144" i="2"/>
  <c r="V144" i="2"/>
  <c r="R145" i="2"/>
  <c r="O146" i="2"/>
  <c r="AC146" i="2" s="1"/>
  <c r="P146" i="2"/>
  <c r="W144" i="2"/>
  <c r="E147" i="2"/>
  <c r="S147" i="2"/>
  <c r="I156" i="2"/>
  <c r="F157" i="2" s="1"/>
  <c r="D149" i="2"/>
  <c r="AB146" i="2" l="1"/>
  <c r="AD144" i="2"/>
  <c r="AE144" i="2"/>
  <c r="Z144" i="2"/>
  <c r="J149" i="2"/>
  <c r="G150" i="2" s="1"/>
  <c r="M149" i="2"/>
  <c r="C157" i="2"/>
  <c r="K147" i="2"/>
  <c r="H148" i="2" s="1"/>
  <c r="L147" i="2"/>
  <c r="N147" i="2"/>
  <c r="AA147" i="2"/>
  <c r="X144" i="2"/>
  <c r="Y144" i="2"/>
  <c r="U145" i="2"/>
  <c r="V145" i="2"/>
  <c r="W145" i="2"/>
  <c r="AE145" i="2" l="1"/>
  <c r="AD145" i="2"/>
  <c r="AG144" i="2"/>
  <c r="AF144" i="2"/>
  <c r="Z145" i="2"/>
  <c r="T146" i="2"/>
  <c r="Q147" i="2"/>
  <c r="O147" i="2"/>
  <c r="AC147" i="2" s="1"/>
  <c r="R146" i="2"/>
  <c r="P147" i="2"/>
  <c r="I157" i="2"/>
  <c r="F158" i="2" s="1"/>
  <c r="S148" i="2"/>
  <c r="X145" i="2"/>
  <c r="Y145" i="2"/>
  <c r="E148" i="2"/>
  <c r="D150" i="2"/>
  <c r="AH144" i="2" l="1"/>
  <c r="AI144" i="2" s="1"/>
  <c r="AJ144" i="2" s="1"/>
  <c r="AK144" i="2" s="1"/>
  <c r="AL144" i="2" s="1"/>
  <c r="AM144" i="2" s="1"/>
  <c r="AB147" i="2"/>
  <c r="AG145" i="2"/>
  <c r="AF145" i="2"/>
  <c r="U146" i="2"/>
  <c r="V146" i="2"/>
  <c r="M150" i="2"/>
  <c r="J150" i="2"/>
  <c r="G151" i="2" s="1"/>
  <c r="D151" i="2" s="1"/>
  <c r="C158" i="2"/>
  <c r="K148" i="2"/>
  <c r="H149" i="2" s="1"/>
  <c r="E149" i="2" s="1"/>
  <c r="L148" i="2"/>
  <c r="N148" i="2"/>
  <c r="AA148" i="2"/>
  <c r="W146" i="2"/>
  <c r="AH145" i="2" l="1"/>
  <c r="AI145" i="2" s="1"/>
  <c r="AJ145" i="2" s="1"/>
  <c r="AK145" i="2" s="1"/>
  <c r="AL145" i="2" s="1"/>
  <c r="AM145" i="2" s="1"/>
  <c r="Z146" i="2"/>
  <c r="AE146" i="2"/>
  <c r="AD146" i="2"/>
  <c r="X146" i="2"/>
  <c r="Y146" i="2"/>
  <c r="O148" i="2"/>
  <c r="AB148" i="2" s="1"/>
  <c r="R147" i="2"/>
  <c r="P148" i="2"/>
  <c r="K149" i="2"/>
  <c r="L149" i="2"/>
  <c r="N149" i="2"/>
  <c r="AA149" i="2"/>
  <c r="J151" i="2"/>
  <c r="G152" i="2" s="1"/>
  <c r="D152" i="2" s="1"/>
  <c r="M151" i="2"/>
  <c r="H150" i="2"/>
  <c r="T147" i="2"/>
  <c r="Q148" i="2"/>
  <c r="I158" i="2"/>
  <c r="F159" i="2" s="1"/>
  <c r="S149" i="2"/>
  <c r="AC148" i="2" l="1"/>
  <c r="AF146" i="2"/>
  <c r="AG146" i="2"/>
  <c r="M152" i="2"/>
  <c r="J152" i="2"/>
  <c r="G153" i="2" s="1"/>
  <c r="R148" i="2"/>
  <c r="O149" i="2"/>
  <c r="AC149" i="2" s="1"/>
  <c r="P149" i="2"/>
  <c r="U147" i="2"/>
  <c r="V147" i="2"/>
  <c r="C159" i="2"/>
  <c r="W147" i="2"/>
  <c r="E150" i="2"/>
  <c r="S150" i="2"/>
  <c r="T148" i="2"/>
  <c r="Q149" i="2"/>
  <c r="Z147" i="2" l="1"/>
  <c r="AB149" i="2"/>
  <c r="AH146" i="2"/>
  <c r="AI146" i="2" s="1"/>
  <c r="AJ146" i="2" s="1"/>
  <c r="AK146" i="2" s="1"/>
  <c r="AL146" i="2" s="1"/>
  <c r="AM146" i="2" s="1"/>
  <c r="AE147" i="2"/>
  <c r="AD147" i="2"/>
  <c r="U148" i="2"/>
  <c r="V148" i="2"/>
  <c r="W148" i="2"/>
  <c r="K150" i="2"/>
  <c r="H151" i="2" s="1"/>
  <c r="E151" i="2"/>
  <c r="L150" i="2"/>
  <c r="N150" i="2"/>
  <c r="AA150" i="2"/>
  <c r="X147" i="2"/>
  <c r="Y147" i="2"/>
  <c r="S151" i="2"/>
  <c r="I159" i="2"/>
  <c r="F160" i="2" s="1"/>
  <c r="C160" i="2" s="1"/>
  <c r="D153" i="2"/>
  <c r="Z148" i="2" l="1"/>
  <c r="AE148" i="2"/>
  <c r="AD148" i="2"/>
  <c r="AG147" i="2"/>
  <c r="AF147" i="2"/>
  <c r="Q150" i="2"/>
  <c r="T149" i="2"/>
  <c r="I160" i="2"/>
  <c r="F161" i="2" s="1"/>
  <c r="C161" i="2" s="1"/>
  <c r="Y148" i="2"/>
  <c r="X148" i="2"/>
  <c r="R149" i="2"/>
  <c r="O150" i="2"/>
  <c r="AC150" i="2" s="1"/>
  <c r="P150" i="2"/>
  <c r="M153" i="2"/>
  <c r="J153" i="2"/>
  <c r="G154" i="2" s="1"/>
  <c r="D154" i="2" s="1"/>
  <c r="K151" i="2"/>
  <c r="H152" i="2" s="1"/>
  <c r="N151" i="2"/>
  <c r="L151" i="2"/>
  <c r="AA151" i="2"/>
  <c r="AB150" i="2" l="1"/>
  <c r="AH147" i="2"/>
  <c r="AI147" i="2" s="1"/>
  <c r="AJ147" i="2" s="1"/>
  <c r="AK147" i="2" s="1"/>
  <c r="AL147" i="2" s="1"/>
  <c r="AM147" i="2" s="1"/>
  <c r="AF148" i="2"/>
  <c r="AG148" i="2"/>
  <c r="W149" i="2"/>
  <c r="M154" i="2"/>
  <c r="J154" i="2"/>
  <c r="G155" i="2" s="1"/>
  <c r="O151" i="2"/>
  <c r="AC151" i="2" s="1"/>
  <c r="R150" i="2"/>
  <c r="P151" i="2"/>
  <c r="E152" i="2"/>
  <c r="Q151" i="2"/>
  <c r="T150" i="2"/>
  <c r="I161" i="2"/>
  <c r="F162" i="2" s="1"/>
  <c r="S152" i="2"/>
  <c r="U149" i="2"/>
  <c r="V149" i="2"/>
  <c r="AB151" i="2" l="1"/>
  <c r="AH148" i="2"/>
  <c r="AI148" i="2" s="1"/>
  <c r="AJ148" i="2" s="1"/>
  <c r="AK148" i="2" s="1"/>
  <c r="AL148" i="2" s="1"/>
  <c r="AM148" i="2" s="1"/>
  <c r="Y149" i="2"/>
  <c r="AE149" i="2"/>
  <c r="AD149" i="2"/>
  <c r="Z149" i="2"/>
  <c r="D155" i="2"/>
  <c r="C162" i="2"/>
  <c r="K152" i="2"/>
  <c r="H153" i="2" s="1"/>
  <c r="L152" i="2"/>
  <c r="N152" i="2"/>
  <c r="AA152" i="2"/>
  <c r="U150" i="2"/>
  <c r="V150" i="2"/>
  <c r="W150" i="2"/>
  <c r="S153" i="2"/>
  <c r="X149" i="2"/>
  <c r="AF149" i="2" l="1"/>
  <c r="AG149" i="2"/>
  <c r="AE150" i="2"/>
  <c r="AD150" i="2"/>
  <c r="Z150" i="2"/>
  <c r="I162" i="2"/>
  <c r="F163" i="2" s="1"/>
  <c r="Q152" i="2"/>
  <c r="T151" i="2"/>
  <c r="O152" i="2"/>
  <c r="AB152" i="2" s="1"/>
  <c r="R151" i="2"/>
  <c r="P152" i="2"/>
  <c r="M155" i="2"/>
  <c r="J155" i="2"/>
  <c r="G156" i="2" s="1"/>
  <c r="D156" i="2" s="1"/>
  <c r="X150" i="2"/>
  <c r="Y150" i="2"/>
  <c r="E153" i="2"/>
  <c r="AH149" i="2" l="1"/>
  <c r="AI149" i="2" s="1"/>
  <c r="AJ149" i="2" s="1"/>
  <c r="AK149" i="2" s="1"/>
  <c r="AL149" i="2" s="1"/>
  <c r="AM149" i="2" s="1"/>
  <c r="AG150" i="2"/>
  <c r="AF150" i="2"/>
  <c r="AC152" i="2"/>
  <c r="M156" i="2"/>
  <c r="J156" i="2"/>
  <c r="G157" i="2" s="1"/>
  <c r="K153" i="2"/>
  <c r="H154" i="2" s="1"/>
  <c r="E154" i="2"/>
  <c r="N153" i="2"/>
  <c r="L153" i="2"/>
  <c r="AA153" i="2"/>
  <c r="U151" i="2"/>
  <c r="V151" i="2"/>
  <c r="S154" i="2"/>
  <c r="W151" i="2"/>
  <c r="C163" i="2"/>
  <c r="AH150" i="2" l="1"/>
  <c r="AI150" i="2" s="1"/>
  <c r="AJ150" i="2" s="1"/>
  <c r="AK150" i="2" s="1"/>
  <c r="AL150" i="2" s="1"/>
  <c r="AM150" i="2" s="1"/>
  <c r="AE151" i="2"/>
  <c r="AD151" i="2"/>
  <c r="D157" i="2"/>
  <c r="S155" i="2"/>
  <c r="I163" i="2"/>
  <c r="F164" i="2" s="1"/>
  <c r="C164" i="2" s="1"/>
  <c r="K154" i="2"/>
  <c r="H155" i="2" s="1"/>
  <c r="N154" i="2"/>
  <c r="L154" i="2"/>
  <c r="AA154" i="2"/>
  <c r="X151" i="2"/>
  <c r="Y151" i="2"/>
  <c r="R152" i="2"/>
  <c r="O153" i="2"/>
  <c r="AB153" i="2" s="1"/>
  <c r="P153" i="2"/>
  <c r="Z151" i="2"/>
  <c r="T152" i="2"/>
  <c r="Q153" i="2"/>
  <c r="AF151" i="2" l="1"/>
  <c r="AG151" i="2"/>
  <c r="AC153" i="2"/>
  <c r="E155" i="2"/>
  <c r="U152" i="2"/>
  <c r="V152" i="2"/>
  <c r="R153" i="2"/>
  <c r="O154" i="2"/>
  <c r="AB154" i="2" s="1"/>
  <c r="P154" i="2"/>
  <c r="I164" i="2"/>
  <c r="F165" i="2" s="1"/>
  <c r="Q154" i="2"/>
  <c r="T153" i="2"/>
  <c r="M157" i="2"/>
  <c r="J157" i="2"/>
  <c r="G158" i="2" s="1"/>
  <c r="D158" i="2" s="1"/>
  <c r="W152" i="2"/>
  <c r="Z152" i="2" l="1"/>
  <c r="AC154" i="2"/>
  <c r="AH151" i="2"/>
  <c r="AI151" i="2" s="1"/>
  <c r="AJ151" i="2" s="1"/>
  <c r="AK151" i="2" s="1"/>
  <c r="AL151" i="2" s="1"/>
  <c r="AM151" i="2" s="1"/>
  <c r="AD152" i="2"/>
  <c r="AE152" i="2"/>
  <c r="W153" i="2"/>
  <c r="S156" i="2"/>
  <c r="K155" i="2"/>
  <c r="H156" i="2" s="1"/>
  <c r="E156" i="2" s="1"/>
  <c r="N155" i="2"/>
  <c r="L155" i="2"/>
  <c r="AA155" i="2"/>
  <c r="M158" i="2"/>
  <c r="J158" i="2"/>
  <c r="G159" i="2" s="1"/>
  <c r="X152" i="2"/>
  <c r="Y152" i="2"/>
  <c r="C165" i="2"/>
  <c r="U153" i="2"/>
  <c r="V153" i="2"/>
  <c r="Y153" i="2" l="1"/>
  <c r="AD153" i="2"/>
  <c r="AE153" i="2"/>
  <c r="AG152" i="2"/>
  <c r="AF152" i="2"/>
  <c r="D159" i="2"/>
  <c r="S157" i="2"/>
  <c r="O155" i="2"/>
  <c r="AC155" i="2" s="1"/>
  <c r="R154" i="2"/>
  <c r="P155" i="2"/>
  <c r="Z153" i="2"/>
  <c r="X153" i="2"/>
  <c r="K156" i="2"/>
  <c r="H157" i="2" s="1"/>
  <c r="N156" i="2"/>
  <c r="L156" i="2"/>
  <c r="AA156" i="2"/>
  <c r="I165" i="2"/>
  <c r="F166" i="2" s="1"/>
  <c r="C166" i="2" s="1"/>
  <c r="T154" i="2"/>
  <c r="Q155" i="2"/>
  <c r="W154" i="2" l="1"/>
  <c r="AH152" i="2"/>
  <c r="AI152" i="2" s="1"/>
  <c r="AJ152" i="2" s="1"/>
  <c r="AK152" i="2" s="1"/>
  <c r="AL152" i="2" s="1"/>
  <c r="AM152" i="2" s="1"/>
  <c r="AF153" i="2"/>
  <c r="AG153" i="2"/>
  <c r="AB155" i="2"/>
  <c r="E157" i="2"/>
  <c r="I166" i="2"/>
  <c r="F167" i="2" s="1"/>
  <c r="Q156" i="2"/>
  <c r="T155" i="2"/>
  <c r="M159" i="2"/>
  <c r="J159" i="2"/>
  <c r="G160" i="2" s="1"/>
  <c r="D160" i="2" s="1"/>
  <c r="U154" i="2"/>
  <c r="V154" i="2"/>
  <c r="O156" i="2"/>
  <c r="AC156" i="2" s="1"/>
  <c r="R155" i="2"/>
  <c r="P156" i="2"/>
  <c r="Z154" i="2" l="1"/>
  <c r="AH153" i="2"/>
  <c r="AI153" i="2" s="1"/>
  <c r="AJ153" i="2" s="1"/>
  <c r="AK153" i="2" s="1"/>
  <c r="AL153" i="2" s="1"/>
  <c r="AM153" i="2" s="1"/>
  <c r="AB156" i="2"/>
  <c r="Y154" i="2"/>
  <c r="AE154" i="2"/>
  <c r="AD154" i="2"/>
  <c r="C167" i="2"/>
  <c r="M160" i="2"/>
  <c r="J160" i="2"/>
  <c r="G161" i="2" s="1"/>
  <c r="D161" i="2" s="1"/>
  <c r="X154" i="2"/>
  <c r="K157" i="2"/>
  <c r="H158" i="2" s="1"/>
  <c r="E158" i="2"/>
  <c r="L157" i="2"/>
  <c r="N157" i="2"/>
  <c r="AA157" i="2"/>
  <c r="U155" i="2"/>
  <c r="V155" i="2"/>
  <c r="S158" i="2"/>
  <c r="W155" i="2"/>
  <c r="AE155" i="2" l="1"/>
  <c r="AD155" i="2"/>
  <c r="AG154" i="2"/>
  <c r="AF154" i="2"/>
  <c r="X155" i="2"/>
  <c r="Y155" i="2"/>
  <c r="K158" i="2"/>
  <c r="H159" i="2" s="1"/>
  <c r="N158" i="2"/>
  <c r="L158" i="2"/>
  <c r="AA158" i="2"/>
  <c r="J161" i="2"/>
  <c r="G162" i="2" s="1"/>
  <c r="M161" i="2"/>
  <c r="T156" i="2"/>
  <c r="Q157" i="2"/>
  <c r="I167" i="2"/>
  <c r="F168" i="2" s="1"/>
  <c r="C168" i="2" s="1"/>
  <c r="Z155" i="2"/>
  <c r="R156" i="2"/>
  <c r="O157" i="2"/>
  <c r="AC157" i="2" s="1"/>
  <c r="P157" i="2"/>
  <c r="S159" i="2"/>
  <c r="AH154" i="2" l="1"/>
  <c r="AI154" i="2" s="1"/>
  <c r="AJ154" i="2" s="1"/>
  <c r="AK154" i="2" s="1"/>
  <c r="AL154" i="2" s="1"/>
  <c r="AM154" i="2" s="1"/>
  <c r="AB157" i="2"/>
  <c r="AG155" i="2"/>
  <c r="AF155" i="2"/>
  <c r="E159" i="2"/>
  <c r="D162" i="2"/>
  <c r="U156" i="2"/>
  <c r="V156" i="2"/>
  <c r="W156" i="2"/>
  <c r="I168" i="2"/>
  <c r="F169" i="2" s="1"/>
  <c r="S160" i="2"/>
  <c r="R157" i="2"/>
  <c r="O158" i="2"/>
  <c r="AB158" i="2" s="1"/>
  <c r="P158" i="2"/>
  <c r="Q158" i="2"/>
  <c r="T157" i="2"/>
  <c r="AH155" i="2" l="1"/>
  <c r="AI155" i="2" s="1"/>
  <c r="AJ155" i="2" s="1"/>
  <c r="AK155" i="2" s="1"/>
  <c r="AL155" i="2" s="1"/>
  <c r="AM155" i="2" s="1"/>
  <c r="AC158" i="2"/>
  <c r="AE156" i="2"/>
  <c r="AD156" i="2"/>
  <c r="C169" i="2"/>
  <c r="Y156" i="2"/>
  <c r="X156" i="2"/>
  <c r="Z156" i="2"/>
  <c r="K159" i="2"/>
  <c r="H160" i="2" s="1"/>
  <c r="N159" i="2"/>
  <c r="L159" i="2"/>
  <c r="AA159" i="2"/>
  <c r="M162" i="2"/>
  <c r="J162" i="2"/>
  <c r="G163" i="2" s="1"/>
  <c r="D163" i="2" s="1"/>
  <c r="U157" i="2"/>
  <c r="V157" i="2"/>
  <c r="W157" i="2"/>
  <c r="AD157" i="2" l="1"/>
  <c r="AE157" i="2"/>
  <c r="AG156" i="2"/>
  <c r="AF156" i="2"/>
  <c r="Z157" i="2"/>
  <c r="M163" i="2"/>
  <c r="J163" i="2"/>
  <c r="G164" i="2" s="1"/>
  <c r="X157" i="2"/>
  <c r="Y157" i="2"/>
  <c r="E160" i="2"/>
  <c r="I169" i="2"/>
  <c r="F170" i="2" s="1"/>
  <c r="O159" i="2"/>
  <c r="AC159" i="2" s="1"/>
  <c r="R158" i="2"/>
  <c r="P159" i="2"/>
  <c r="S161" i="2"/>
  <c r="Q159" i="2"/>
  <c r="T158" i="2"/>
  <c r="AH156" i="2" l="1"/>
  <c r="AI156" i="2" s="1"/>
  <c r="AJ156" i="2" s="1"/>
  <c r="AK156" i="2" s="1"/>
  <c r="AL156" i="2" s="1"/>
  <c r="AM156" i="2" s="1"/>
  <c r="AB159" i="2"/>
  <c r="AG157" i="2"/>
  <c r="AF157" i="2"/>
  <c r="D164" i="2"/>
  <c r="U158" i="2"/>
  <c r="V158" i="2"/>
  <c r="C170" i="2"/>
  <c r="K160" i="2"/>
  <c r="H161" i="2" s="1"/>
  <c r="E161" i="2"/>
  <c r="N160" i="2"/>
  <c r="L160" i="2"/>
  <c r="AA160" i="2"/>
  <c r="W158" i="2"/>
  <c r="S162" i="2"/>
  <c r="AH157" i="2" l="1"/>
  <c r="AI157" i="2" s="1"/>
  <c r="AJ157" i="2" s="1"/>
  <c r="AK157" i="2" s="1"/>
  <c r="AL157" i="2" s="1"/>
  <c r="AM157" i="2" s="1"/>
  <c r="Z158" i="2"/>
  <c r="AD158" i="2"/>
  <c r="AE158" i="2"/>
  <c r="I170" i="2"/>
  <c r="F171" i="2" s="1"/>
  <c r="C171" i="2" s="1"/>
  <c r="O160" i="2"/>
  <c r="AB160" i="2" s="1"/>
  <c r="R159" i="2"/>
  <c r="P160" i="2"/>
  <c r="M164" i="2"/>
  <c r="J164" i="2"/>
  <c r="G165" i="2" s="1"/>
  <c r="Q160" i="2"/>
  <c r="T159" i="2"/>
  <c r="K161" i="2"/>
  <c r="H162" i="2" s="1"/>
  <c r="L161" i="2"/>
  <c r="N161" i="2"/>
  <c r="AA161" i="2"/>
  <c r="Y158" i="2"/>
  <c r="X158" i="2"/>
  <c r="AC160" i="2" l="1"/>
  <c r="AG158" i="2"/>
  <c r="AF158" i="2"/>
  <c r="R160" i="2"/>
  <c r="O161" i="2"/>
  <c r="AB161" i="2" s="1"/>
  <c r="P161" i="2"/>
  <c r="U159" i="2"/>
  <c r="V159" i="2"/>
  <c r="E162" i="2"/>
  <c r="S163" i="2"/>
  <c r="D165" i="2"/>
  <c r="T160" i="2"/>
  <c r="Q161" i="2"/>
  <c r="W159" i="2"/>
  <c r="I171" i="2"/>
  <c r="F172" i="2" s="1"/>
  <c r="C172" i="2" s="1"/>
  <c r="AC161" i="2" l="1"/>
  <c r="AH158" i="2"/>
  <c r="AI158" i="2" s="1"/>
  <c r="AJ158" i="2" s="1"/>
  <c r="AK158" i="2" s="1"/>
  <c r="AL158" i="2" s="1"/>
  <c r="AM158" i="2" s="1"/>
  <c r="W160" i="2"/>
  <c r="AD159" i="2"/>
  <c r="AE159" i="2"/>
  <c r="M165" i="2"/>
  <c r="J165" i="2"/>
  <c r="G166" i="2" s="1"/>
  <c r="D166" i="2" s="1"/>
  <c r="K162" i="2"/>
  <c r="H163" i="2" s="1"/>
  <c r="E163" i="2"/>
  <c r="N162" i="2"/>
  <c r="L162" i="2"/>
  <c r="AA162" i="2"/>
  <c r="Y159" i="2"/>
  <c r="X159" i="2"/>
  <c r="I172" i="2"/>
  <c r="F173" i="2" s="1"/>
  <c r="Z159" i="2"/>
  <c r="U160" i="2"/>
  <c r="V160" i="2"/>
  <c r="Z160" i="2" l="1"/>
  <c r="Y160" i="2"/>
  <c r="AE160" i="2"/>
  <c r="AD160" i="2"/>
  <c r="AG159" i="2"/>
  <c r="AF159" i="2"/>
  <c r="C173" i="2"/>
  <c r="X160" i="2"/>
  <c r="K163" i="2"/>
  <c r="L163" i="2"/>
  <c r="N163" i="2"/>
  <c r="AA163" i="2"/>
  <c r="M166" i="2"/>
  <c r="J166" i="2"/>
  <c r="G167" i="2" s="1"/>
  <c r="H164" i="2"/>
  <c r="R161" i="2"/>
  <c r="O162" i="2"/>
  <c r="AC162" i="2" s="1"/>
  <c r="P162" i="2"/>
  <c r="S164" i="2"/>
  <c r="Q162" i="2"/>
  <c r="T161" i="2"/>
  <c r="AB162" i="2" l="1"/>
  <c r="AH159" i="2"/>
  <c r="AI159" i="2" s="1"/>
  <c r="AJ159" i="2" s="1"/>
  <c r="AK159" i="2" s="1"/>
  <c r="AL159" i="2" s="1"/>
  <c r="AM159" i="2" s="1"/>
  <c r="AF160" i="2"/>
  <c r="AG160" i="2"/>
  <c r="W161" i="2"/>
  <c r="U161" i="2"/>
  <c r="V161" i="2"/>
  <c r="O163" i="2"/>
  <c r="AC163" i="2" s="1"/>
  <c r="R162" i="2"/>
  <c r="P163" i="2"/>
  <c r="S165" i="2"/>
  <c r="E164" i="2"/>
  <c r="I173" i="2"/>
  <c r="F174" i="2" s="1"/>
  <c r="D167" i="2"/>
  <c r="Q163" i="2"/>
  <c r="T162" i="2"/>
  <c r="W162" i="2" l="1"/>
  <c r="AH160" i="2"/>
  <c r="AI160" i="2" s="1"/>
  <c r="AJ160" i="2" s="1"/>
  <c r="AK160" i="2" s="1"/>
  <c r="AL160" i="2" s="1"/>
  <c r="AM160" i="2" s="1"/>
  <c r="AB163" i="2"/>
  <c r="Z161" i="2"/>
  <c r="AE161" i="2"/>
  <c r="AD161" i="2"/>
  <c r="Y161" i="2"/>
  <c r="J167" i="2"/>
  <c r="G168" i="2" s="1"/>
  <c r="M167" i="2"/>
  <c r="C174" i="2"/>
  <c r="K164" i="2"/>
  <c r="H165" i="2" s="1"/>
  <c r="N164" i="2"/>
  <c r="L164" i="2"/>
  <c r="AA164" i="2"/>
  <c r="U162" i="2"/>
  <c r="V162" i="2"/>
  <c r="X161" i="2"/>
  <c r="Y162" i="2" l="1"/>
  <c r="AE162" i="2"/>
  <c r="AD162" i="2"/>
  <c r="AF161" i="2"/>
  <c r="AG161" i="2"/>
  <c r="Z162" i="2"/>
  <c r="X162" i="2"/>
  <c r="E165" i="2"/>
  <c r="AA165" i="2" s="1"/>
  <c r="D168" i="2"/>
  <c r="R163" i="2"/>
  <c r="O164" i="2"/>
  <c r="AC164" i="2" s="1"/>
  <c r="P164" i="2"/>
  <c r="T163" i="2"/>
  <c r="Q164" i="2"/>
  <c r="I174" i="2"/>
  <c r="F175" i="2" s="1"/>
  <c r="C175" i="2" s="1"/>
  <c r="S166" i="2"/>
  <c r="AH161" i="2" l="1"/>
  <c r="AI161" i="2" s="1"/>
  <c r="AJ161" i="2" s="1"/>
  <c r="AK161" i="2" s="1"/>
  <c r="AL161" i="2" s="1"/>
  <c r="AM161" i="2" s="1"/>
  <c r="AG162" i="2"/>
  <c r="AF162" i="2"/>
  <c r="AB164" i="2"/>
  <c r="W163" i="2"/>
  <c r="I175" i="2"/>
  <c r="F176" i="2" s="1"/>
  <c r="U163" i="2"/>
  <c r="V163" i="2"/>
  <c r="M168" i="2"/>
  <c r="J168" i="2"/>
  <c r="G169" i="2" s="1"/>
  <c r="D169" i="2" s="1"/>
  <c r="K165" i="2"/>
  <c r="H166" i="2" s="1"/>
  <c r="E166" i="2"/>
  <c r="AA166" i="2" s="1"/>
  <c r="N165" i="2"/>
  <c r="L165" i="2"/>
  <c r="Z163" i="2" l="1"/>
  <c r="Y163" i="2"/>
  <c r="AH162" i="2"/>
  <c r="AI162" i="2" s="1"/>
  <c r="AJ162" i="2" s="1"/>
  <c r="AK162" i="2" s="1"/>
  <c r="AL162" i="2" s="1"/>
  <c r="AM162" i="2" s="1"/>
  <c r="AE163" i="2"/>
  <c r="AD163" i="2"/>
  <c r="M169" i="2"/>
  <c r="J169" i="2"/>
  <c r="G170" i="2" s="1"/>
  <c r="D170" i="2" s="1"/>
  <c r="T164" i="2"/>
  <c r="Q165" i="2"/>
  <c r="S167" i="2"/>
  <c r="K166" i="2"/>
  <c r="H167" i="2" s="1"/>
  <c r="N166" i="2"/>
  <c r="L166" i="2"/>
  <c r="C176" i="2"/>
  <c r="O165" i="2"/>
  <c r="R164" i="2"/>
  <c r="P165" i="2"/>
  <c r="X163" i="2"/>
  <c r="AF163" i="2" l="1"/>
  <c r="AG163" i="2"/>
  <c r="E167" i="2"/>
  <c r="AA167" i="2" s="1"/>
  <c r="AB165" i="2"/>
  <c r="AC165" i="2"/>
  <c r="Q166" i="2"/>
  <c r="T165" i="2"/>
  <c r="W164" i="2"/>
  <c r="I176" i="2"/>
  <c r="F177" i="2" s="1"/>
  <c r="C177" i="2" s="1"/>
  <c r="M170" i="2"/>
  <c r="J170" i="2"/>
  <c r="G171" i="2" s="1"/>
  <c r="U164" i="2"/>
  <c r="V164" i="2"/>
  <c r="R165" i="2"/>
  <c r="O166" i="2"/>
  <c r="P166" i="2"/>
  <c r="S168" i="2"/>
  <c r="AH163" i="2" l="1"/>
  <c r="AI163" i="2" s="1"/>
  <c r="AJ163" i="2" s="1"/>
  <c r="AK163" i="2" s="1"/>
  <c r="AL163" i="2" s="1"/>
  <c r="AM163" i="2" s="1"/>
  <c r="AE164" i="2"/>
  <c r="AD164" i="2"/>
  <c r="Z164" i="2"/>
  <c r="S169" i="2"/>
  <c r="K167" i="2"/>
  <c r="H168" i="2" s="1"/>
  <c r="N167" i="2"/>
  <c r="L167" i="2"/>
  <c r="W165" i="2"/>
  <c r="AB166" i="2"/>
  <c r="AC166" i="2"/>
  <c r="I177" i="2"/>
  <c r="F178" i="2" s="1"/>
  <c r="U165" i="2"/>
  <c r="V165" i="2"/>
  <c r="D171" i="2"/>
  <c r="X164" i="2"/>
  <c r="Y164" i="2"/>
  <c r="Z165" i="2" l="1"/>
  <c r="AF164" i="2"/>
  <c r="AG164" i="2"/>
  <c r="C178" i="2"/>
  <c r="AE165" i="2"/>
  <c r="AD165" i="2"/>
  <c r="O167" i="2"/>
  <c r="R166" i="2"/>
  <c r="P167" i="2"/>
  <c r="M171" i="2"/>
  <c r="J171" i="2"/>
  <c r="G172" i="2" s="1"/>
  <c r="Y165" i="2"/>
  <c r="X165" i="2"/>
  <c r="E168" i="2"/>
  <c r="AA168" i="2" s="1"/>
  <c r="T166" i="2"/>
  <c r="Q167" i="2"/>
  <c r="AH164" i="2" l="1"/>
  <c r="AI164" i="2" s="1"/>
  <c r="AJ164" i="2" s="1"/>
  <c r="AK164" i="2" s="1"/>
  <c r="AL164" i="2" s="1"/>
  <c r="AM164" i="2" s="1"/>
  <c r="K168" i="2"/>
  <c r="H169" i="2" s="1"/>
  <c r="E169" i="2" s="1"/>
  <c r="AA169" i="2" s="1"/>
  <c r="L168" i="2"/>
  <c r="N168" i="2"/>
  <c r="AG165" i="2"/>
  <c r="AF165" i="2"/>
  <c r="D172" i="2"/>
  <c r="AB167" i="2"/>
  <c r="AC167" i="2"/>
  <c r="W166" i="2"/>
  <c r="I178" i="2"/>
  <c r="F179" i="2" s="1"/>
  <c r="S170" i="2"/>
  <c r="U166" i="2"/>
  <c r="V166" i="2"/>
  <c r="AH165" i="2" l="1"/>
  <c r="AI165" i="2" s="1"/>
  <c r="AJ165" i="2" s="1"/>
  <c r="AK165" i="2" s="1"/>
  <c r="AL165" i="2" s="1"/>
  <c r="AM165" i="2" s="1"/>
  <c r="M172" i="2"/>
  <c r="J172" i="2"/>
  <c r="G173" i="2" s="1"/>
  <c r="D173" i="2" s="1"/>
  <c r="T167" i="2"/>
  <c r="Q168" i="2"/>
  <c r="Z166" i="2"/>
  <c r="R167" i="2"/>
  <c r="O168" i="2"/>
  <c r="P168" i="2"/>
  <c r="AD166" i="2"/>
  <c r="AE166" i="2"/>
  <c r="C179" i="2"/>
  <c r="K169" i="2"/>
  <c r="H170" i="2" s="1"/>
  <c r="N169" i="2"/>
  <c r="L169" i="2"/>
  <c r="Y166" i="2"/>
  <c r="X166" i="2"/>
  <c r="AC168" i="2" l="1"/>
  <c r="AB168" i="2"/>
  <c r="R168" i="2"/>
  <c r="O169" i="2"/>
  <c r="P169" i="2"/>
  <c r="I179" i="2"/>
  <c r="F180" i="2" s="1"/>
  <c r="U167" i="2"/>
  <c r="V167" i="2"/>
  <c r="S171" i="2"/>
  <c r="T168" i="2"/>
  <c r="Q169" i="2"/>
  <c r="M173" i="2"/>
  <c r="J173" i="2"/>
  <c r="G174" i="2" s="1"/>
  <c r="AF166" i="2"/>
  <c r="AG166" i="2"/>
  <c r="E170" i="2"/>
  <c r="AA170" i="2" s="1"/>
  <c r="W167" i="2"/>
  <c r="W168" i="2" l="1"/>
  <c r="AH166" i="2"/>
  <c r="AI166" i="2" s="1"/>
  <c r="AJ166" i="2" s="1"/>
  <c r="AK166" i="2" s="1"/>
  <c r="AL166" i="2" s="1"/>
  <c r="AM166" i="2" s="1"/>
  <c r="Z167" i="2"/>
  <c r="D174" i="2"/>
  <c r="AE167" i="2"/>
  <c r="AD167" i="2"/>
  <c r="C180" i="2"/>
  <c r="U168" i="2"/>
  <c r="V168" i="2"/>
  <c r="K170" i="2"/>
  <c r="H171" i="2" s="1"/>
  <c r="E171" i="2" s="1"/>
  <c r="AA171" i="2" s="1"/>
  <c r="L170" i="2"/>
  <c r="N170" i="2"/>
  <c r="AB169" i="2"/>
  <c r="AC169" i="2"/>
  <c r="Y167" i="2"/>
  <c r="X167" i="2"/>
  <c r="S172" i="2"/>
  <c r="R169" i="2" l="1"/>
  <c r="O170" i="2"/>
  <c r="P170" i="2"/>
  <c r="AG167" i="2"/>
  <c r="AF167" i="2"/>
  <c r="K171" i="2"/>
  <c r="H172" i="2" s="1"/>
  <c r="N171" i="2"/>
  <c r="L171" i="2"/>
  <c r="M174" i="2"/>
  <c r="J174" i="2"/>
  <c r="G175" i="2" s="1"/>
  <c r="Q170" i="2"/>
  <c r="T169" i="2"/>
  <c r="Z168" i="2"/>
  <c r="X168" i="2"/>
  <c r="AE168" i="2"/>
  <c r="AD168" i="2"/>
  <c r="I180" i="2"/>
  <c r="F181" i="2" s="1"/>
  <c r="C181" i="2" s="1"/>
  <c r="Y168" i="2"/>
  <c r="W169" i="2" l="1"/>
  <c r="AH167" i="2"/>
  <c r="AI167" i="2" s="1"/>
  <c r="AJ167" i="2" s="1"/>
  <c r="AK167" i="2" s="1"/>
  <c r="AL167" i="2" s="1"/>
  <c r="AM167" i="2" s="1"/>
  <c r="I181" i="2"/>
  <c r="F182" i="2" s="1"/>
  <c r="T170" i="2"/>
  <c r="Q171" i="2"/>
  <c r="S173" i="2"/>
  <c r="E172" i="2"/>
  <c r="AA172" i="2" s="1"/>
  <c r="AB170" i="2"/>
  <c r="AC170" i="2"/>
  <c r="AF168" i="2"/>
  <c r="AG168" i="2"/>
  <c r="D175" i="2"/>
  <c r="O171" i="2"/>
  <c r="R170" i="2"/>
  <c r="P171" i="2"/>
  <c r="U169" i="2"/>
  <c r="V169" i="2"/>
  <c r="X169" i="2" l="1"/>
  <c r="AG169" i="2" s="1"/>
  <c r="AH168" i="2"/>
  <c r="AI168" i="2" s="1"/>
  <c r="AJ168" i="2" s="1"/>
  <c r="AK168" i="2" s="1"/>
  <c r="AL168" i="2" s="1"/>
  <c r="AM168" i="2" s="1"/>
  <c r="AD169" i="2"/>
  <c r="AE169" i="2"/>
  <c r="C182" i="2"/>
  <c r="Y169" i="2"/>
  <c r="U170" i="2"/>
  <c r="V170" i="2"/>
  <c r="W170" i="2"/>
  <c r="M175" i="2"/>
  <c r="J175" i="2"/>
  <c r="G176" i="2" s="1"/>
  <c r="D176" i="2" s="1"/>
  <c r="Z169" i="2"/>
  <c r="AB171" i="2"/>
  <c r="AC171" i="2"/>
  <c r="K172" i="2"/>
  <c r="H173" i="2" s="1"/>
  <c r="N172" i="2"/>
  <c r="L172" i="2"/>
  <c r="AF169" i="2" l="1"/>
  <c r="AH169" i="2" s="1"/>
  <c r="AI169" i="2" s="1"/>
  <c r="AJ169" i="2" s="1"/>
  <c r="AK169" i="2" s="1"/>
  <c r="AL169" i="2" s="1"/>
  <c r="R171" i="2"/>
  <c r="O172" i="2"/>
  <c r="P172" i="2"/>
  <c r="S174" i="2"/>
  <c r="T171" i="2"/>
  <c r="Q172" i="2"/>
  <c r="M176" i="2"/>
  <c r="J176" i="2"/>
  <c r="G177" i="2" s="1"/>
  <c r="Z170" i="2"/>
  <c r="AD170" i="2"/>
  <c r="AE170" i="2"/>
  <c r="E173" i="2"/>
  <c r="AA173" i="2" s="1"/>
  <c r="X170" i="2"/>
  <c r="Y170" i="2"/>
  <c r="I182" i="2"/>
  <c r="F183" i="2" s="1"/>
  <c r="S175" i="2" l="1"/>
  <c r="AM169" i="2"/>
  <c r="K173" i="2"/>
  <c r="H174" i="2" s="1"/>
  <c r="N173" i="2"/>
  <c r="L173" i="2"/>
  <c r="D177" i="2"/>
  <c r="C183" i="2"/>
  <c r="AF170" i="2"/>
  <c r="AG170" i="2"/>
  <c r="W171" i="2"/>
  <c r="AB172" i="2"/>
  <c r="AC172" i="2"/>
  <c r="U171" i="2"/>
  <c r="V171" i="2"/>
  <c r="Z171" i="2" l="1"/>
  <c r="AH170" i="2"/>
  <c r="AI170" i="2" s="1"/>
  <c r="AJ170" i="2" s="1"/>
  <c r="AK170" i="2" s="1"/>
  <c r="AL170" i="2" s="1"/>
  <c r="AM170" i="2" s="1"/>
  <c r="M177" i="2"/>
  <c r="J177" i="2"/>
  <c r="G178" i="2" s="1"/>
  <c r="D178" i="2" s="1"/>
  <c r="R172" i="2"/>
  <c r="O173" i="2"/>
  <c r="P173" i="2"/>
  <c r="T172" i="2"/>
  <c r="Q173" i="2"/>
  <c r="Y171" i="2"/>
  <c r="X171" i="2"/>
  <c r="I183" i="2"/>
  <c r="F184" i="2" s="1"/>
  <c r="C184" i="2" s="1"/>
  <c r="AE171" i="2"/>
  <c r="AD171" i="2"/>
  <c r="E174" i="2"/>
  <c r="AA174" i="2" s="1"/>
  <c r="W172" i="2" l="1"/>
  <c r="I184" i="2"/>
  <c r="F185" i="2" s="1"/>
  <c r="AC173" i="2"/>
  <c r="AB173" i="2"/>
  <c r="S176" i="2"/>
  <c r="K174" i="2"/>
  <c r="H175" i="2" s="1"/>
  <c r="L174" i="2"/>
  <c r="N174" i="2"/>
  <c r="U172" i="2"/>
  <c r="V172" i="2"/>
  <c r="AG171" i="2"/>
  <c r="AF171" i="2"/>
  <c r="M178" i="2"/>
  <c r="J178" i="2"/>
  <c r="G179" i="2" s="1"/>
  <c r="Y172" i="2" l="1"/>
  <c r="X172" i="2"/>
  <c r="AG172" i="2" s="1"/>
  <c r="AH171" i="2"/>
  <c r="AI171" i="2" s="1"/>
  <c r="AJ171" i="2" s="1"/>
  <c r="AK171" i="2" s="1"/>
  <c r="AL171" i="2" s="1"/>
  <c r="AM171" i="2" s="1"/>
  <c r="Z172" i="2"/>
  <c r="D179" i="2"/>
  <c r="S177" i="2"/>
  <c r="R173" i="2"/>
  <c r="O174" i="2"/>
  <c r="P174" i="2"/>
  <c r="C185" i="2"/>
  <c r="E175" i="2"/>
  <c r="AA175" i="2" s="1"/>
  <c r="AD172" i="2"/>
  <c r="AE172" i="2"/>
  <c r="Q174" i="2"/>
  <c r="T173" i="2"/>
  <c r="AF172" i="2" l="1"/>
  <c r="AH172" i="2" s="1"/>
  <c r="AI172" i="2" s="1"/>
  <c r="AJ172" i="2" s="1"/>
  <c r="AK172" i="2" s="1"/>
  <c r="AL172" i="2" s="1"/>
  <c r="AM172" i="2" s="1"/>
  <c r="W173" i="2"/>
  <c r="K175" i="2"/>
  <c r="H176" i="2" s="1"/>
  <c r="N175" i="2"/>
  <c r="L175" i="2"/>
  <c r="AB174" i="2"/>
  <c r="AC174" i="2"/>
  <c r="M179" i="2"/>
  <c r="J179" i="2"/>
  <c r="G180" i="2" s="1"/>
  <c r="D180" i="2" s="1"/>
  <c r="I185" i="2"/>
  <c r="F186" i="2" s="1"/>
  <c r="U173" i="2"/>
  <c r="V173" i="2"/>
  <c r="Z173" i="2" l="1"/>
  <c r="S178" i="2"/>
  <c r="O175" i="2"/>
  <c r="R174" i="2"/>
  <c r="P175" i="2"/>
  <c r="X173" i="2"/>
  <c r="T174" i="2"/>
  <c r="Q175" i="2"/>
  <c r="AD173" i="2"/>
  <c r="AE173" i="2"/>
  <c r="M180" i="2"/>
  <c r="J180" i="2"/>
  <c r="G181" i="2" s="1"/>
  <c r="D181" i="2" s="1"/>
  <c r="Y173" i="2"/>
  <c r="C186" i="2"/>
  <c r="E176" i="2"/>
  <c r="AA176" i="2" s="1"/>
  <c r="W174" i="2" l="1"/>
  <c r="M181" i="2"/>
  <c r="J181" i="2"/>
  <c r="G182" i="2" s="1"/>
  <c r="D182" i="2" s="1"/>
  <c r="K176" i="2"/>
  <c r="H177" i="2" s="1"/>
  <c r="N176" i="2"/>
  <c r="L176" i="2"/>
  <c r="I186" i="2"/>
  <c r="F187" i="2" s="1"/>
  <c r="C187" i="2" s="1"/>
  <c r="S179" i="2"/>
  <c r="AC175" i="2"/>
  <c r="AB175" i="2"/>
  <c r="AG173" i="2"/>
  <c r="AF173" i="2"/>
  <c r="U174" i="2"/>
  <c r="V174" i="2"/>
  <c r="AH173" i="2" l="1"/>
  <c r="AI173" i="2" s="1"/>
  <c r="AJ173" i="2" s="1"/>
  <c r="AK173" i="2" s="1"/>
  <c r="AL173" i="2" s="1"/>
  <c r="AM173" i="2" s="1"/>
  <c r="I187" i="2"/>
  <c r="F188" i="2" s="1"/>
  <c r="M182" i="2"/>
  <c r="J182" i="2"/>
  <c r="G183" i="2" s="1"/>
  <c r="AE174" i="2"/>
  <c r="AD174" i="2"/>
  <c r="R175" i="2"/>
  <c r="O176" i="2"/>
  <c r="P176" i="2"/>
  <c r="Z174" i="2"/>
  <c r="X174" i="2"/>
  <c r="T175" i="2"/>
  <c r="Q176" i="2"/>
  <c r="Y174" i="2"/>
  <c r="E177" i="2"/>
  <c r="AA177" i="2" s="1"/>
  <c r="S180" i="2"/>
  <c r="W175" i="2" l="1"/>
  <c r="D183" i="2"/>
  <c r="AB176" i="2"/>
  <c r="AC176" i="2"/>
  <c r="U175" i="2"/>
  <c r="V175" i="2"/>
  <c r="K177" i="2"/>
  <c r="H178" i="2" s="1"/>
  <c r="E178" i="2" s="1"/>
  <c r="AA178" i="2" s="1"/>
  <c r="L177" i="2"/>
  <c r="N177" i="2"/>
  <c r="S181" i="2"/>
  <c r="C188" i="2"/>
  <c r="AF174" i="2"/>
  <c r="AG174" i="2"/>
  <c r="X175" i="2" l="1"/>
  <c r="AF175" i="2" s="1"/>
  <c r="AH174" i="2"/>
  <c r="AI174" i="2" s="1"/>
  <c r="AJ174" i="2" s="1"/>
  <c r="AK174" i="2" s="1"/>
  <c r="AL174" i="2" s="1"/>
  <c r="AM174" i="2" s="1"/>
  <c r="K178" i="2"/>
  <c r="H179" i="2" s="1"/>
  <c r="N178" i="2"/>
  <c r="L178" i="2"/>
  <c r="I188" i="2"/>
  <c r="F189" i="2" s="1"/>
  <c r="C189" i="2" s="1"/>
  <c r="R176" i="2"/>
  <c r="O177" i="2"/>
  <c r="P177" i="2"/>
  <c r="Z175" i="2"/>
  <c r="AE175" i="2"/>
  <c r="AD175" i="2"/>
  <c r="M183" i="2"/>
  <c r="J183" i="2"/>
  <c r="G184" i="2" s="1"/>
  <c r="T176" i="2"/>
  <c r="Q177" i="2"/>
  <c r="Y175" i="2"/>
  <c r="AG175" i="2" l="1"/>
  <c r="AH175" i="2" s="1"/>
  <c r="AI175" i="2" s="1"/>
  <c r="AJ175" i="2" s="1"/>
  <c r="AK175" i="2" s="1"/>
  <c r="AL175" i="2" s="1"/>
  <c r="W176" i="2"/>
  <c r="E179" i="2"/>
  <c r="AA179" i="2" s="1"/>
  <c r="I189" i="2"/>
  <c r="F190" i="2" s="1"/>
  <c r="S182" i="2"/>
  <c r="AC177" i="2"/>
  <c r="AB177" i="2"/>
  <c r="R177" i="2"/>
  <c r="O178" i="2"/>
  <c r="P178" i="2"/>
  <c r="D184" i="2"/>
  <c r="U176" i="2"/>
  <c r="V176" i="2"/>
  <c r="Q178" i="2"/>
  <c r="T177" i="2"/>
  <c r="Y176" i="2" l="1"/>
  <c r="Z176" i="2"/>
  <c r="M184" i="2"/>
  <c r="J184" i="2"/>
  <c r="G185" i="2" s="1"/>
  <c r="U177" i="2"/>
  <c r="V177" i="2"/>
  <c r="C190" i="2"/>
  <c r="AD176" i="2"/>
  <c r="AE176" i="2"/>
  <c r="K179" i="2"/>
  <c r="H180" i="2" s="1"/>
  <c r="L179" i="2"/>
  <c r="N179" i="2"/>
  <c r="W177" i="2"/>
  <c r="X176" i="2"/>
  <c r="AC178" i="2"/>
  <c r="AB178" i="2"/>
  <c r="AM175" i="2"/>
  <c r="X177" i="2" l="1"/>
  <c r="Y177" i="2"/>
  <c r="E180" i="2"/>
  <c r="AA180" i="2" s="1"/>
  <c r="I190" i="2"/>
  <c r="F191" i="2" s="1"/>
  <c r="C191" i="2" s="1"/>
  <c r="AG176" i="2"/>
  <c r="AF176" i="2"/>
  <c r="AE177" i="2"/>
  <c r="AD177" i="2"/>
  <c r="T178" i="2"/>
  <c r="Q179" i="2"/>
  <c r="S183" i="2"/>
  <c r="O179" i="2"/>
  <c r="R178" i="2"/>
  <c r="P179" i="2"/>
  <c r="Z177" i="2"/>
  <c r="D185" i="2"/>
  <c r="AH176" i="2" l="1"/>
  <c r="AI176" i="2" s="1"/>
  <c r="AJ176" i="2" s="1"/>
  <c r="AK176" i="2" s="1"/>
  <c r="AL176" i="2" s="1"/>
  <c r="AM176" i="2" s="1"/>
  <c r="W178" i="2"/>
  <c r="I191" i="2"/>
  <c r="F192" i="2" s="1"/>
  <c r="K180" i="2"/>
  <c r="H181" i="2" s="1"/>
  <c r="L180" i="2"/>
  <c r="N180" i="2"/>
  <c r="U178" i="2"/>
  <c r="V178" i="2"/>
  <c r="AG177" i="2"/>
  <c r="AF177" i="2"/>
  <c r="M185" i="2"/>
  <c r="J185" i="2"/>
  <c r="G186" i="2" s="1"/>
  <c r="D186" i="2" s="1"/>
  <c r="AC179" i="2"/>
  <c r="AB179" i="2"/>
  <c r="AH177" i="2" l="1"/>
  <c r="AI177" i="2" s="1"/>
  <c r="AJ177" i="2" s="1"/>
  <c r="AK177" i="2" s="1"/>
  <c r="AL177" i="2" s="1"/>
  <c r="AM177" i="2" s="1"/>
  <c r="Y178" i="2"/>
  <c r="Z178" i="2"/>
  <c r="M186" i="2"/>
  <c r="J186" i="2"/>
  <c r="G187" i="2" s="1"/>
  <c r="D187" i="2" s="1"/>
  <c r="C192" i="2"/>
  <c r="T179" i="2"/>
  <c r="Q180" i="2"/>
  <c r="R179" i="2"/>
  <c r="O180" i="2"/>
  <c r="P180" i="2"/>
  <c r="X178" i="2"/>
  <c r="S184" i="2"/>
  <c r="AE178" i="2"/>
  <c r="AD178" i="2"/>
  <c r="E181" i="2"/>
  <c r="AA181" i="2" s="1"/>
  <c r="W179" i="2" l="1"/>
  <c r="M187" i="2"/>
  <c r="J187" i="2"/>
  <c r="G188" i="2" s="1"/>
  <c r="K181" i="2"/>
  <c r="H182" i="2" s="1"/>
  <c r="N181" i="2"/>
  <c r="L181" i="2"/>
  <c r="AG178" i="2"/>
  <c r="AF178" i="2"/>
  <c r="AB180" i="2"/>
  <c r="AC180" i="2"/>
  <c r="U179" i="2"/>
  <c r="V179" i="2"/>
  <c r="I192" i="2"/>
  <c r="F193" i="2" s="1"/>
  <c r="C193" i="2" s="1"/>
  <c r="S185" i="2"/>
  <c r="X179" i="2" l="1"/>
  <c r="AG179" i="2" s="1"/>
  <c r="AH178" i="2"/>
  <c r="AI178" i="2" s="1"/>
  <c r="AJ178" i="2" s="1"/>
  <c r="AK178" i="2" s="1"/>
  <c r="AL178" i="2" s="1"/>
  <c r="AM178" i="2" s="1"/>
  <c r="R180" i="2"/>
  <c r="O181" i="2"/>
  <c r="P181" i="2"/>
  <c r="T180" i="2"/>
  <c r="Q181" i="2"/>
  <c r="S186" i="2"/>
  <c r="AE179" i="2"/>
  <c r="AD179" i="2"/>
  <c r="I193" i="2"/>
  <c r="F194" i="2" s="1"/>
  <c r="C194" i="2" s="1"/>
  <c r="Z179" i="2"/>
  <c r="Y179" i="2"/>
  <c r="E182" i="2"/>
  <c r="AA182" i="2" s="1"/>
  <c r="D188" i="2"/>
  <c r="AF179" i="2" l="1"/>
  <c r="AH179" i="2" s="1"/>
  <c r="AI179" i="2" s="1"/>
  <c r="AJ179" i="2" s="1"/>
  <c r="AK179" i="2" s="1"/>
  <c r="AL179" i="2" s="1"/>
  <c r="AB181" i="2"/>
  <c r="AC181" i="2"/>
  <c r="K182" i="2"/>
  <c r="H183" i="2" s="1"/>
  <c r="E183" i="2" s="1"/>
  <c r="AA183" i="2" s="1"/>
  <c r="N182" i="2"/>
  <c r="L182" i="2"/>
  <c r="I194" i="2"/>
  <c r="F195" i="2" s="1"/>
  <c r="C195" i="2" s="1"/>
  <c r="U180" i="2"/>
  <c r="V180" i="2"/>
  <c r="M188" i="2"/>
  <c r="J188" i="2"/>
  <c r="G189" i="2" s="1"/>
  <c r="W180" i="2"/>
  <c r="Z180" i="2" l="1"/>
  <c r="I195" i="2"/>
  <c r="F196" i="2" s="1"/>
  <c r="AE180" i="2"/>
  <c r="AD180" i="2"/>
  <c r="R181" i="2"/>
  <c r="O182" i="2"/>
  <c r="P182" i="2"/>
  <c r="S187" i="2"/>
  <c r="K183" i="2"/>
  <c r="L183" i="2"/>
  <c r="N183" i="2"/>
  <c r="AM179" i="2"/>
  <c r="Q182" i="2"/>
  <c r="T181" i="2"/>
  <c r="X180" i="2"/>
  <c r="Y180" i="2"/>
  <c r="D189" i="2"/>
  <c r="H184" i="2"/>
  <c r="W181" i="2" l="1"/>
  <c r="C196" i="2"/>
  <c r="AG180" i="2"/>
  <c r="AF180" i="2"/>
  <c r="E184" i="2"/>
  <c r="AA184" i="2" s="1"/>
  <c r="U181" i="2"/>
  <c r="V181" i="2"/>
  <c r="M189" i="2"/>
  <c r="J189" i="2"/>
  <c r="G190" i="2" s="1"/>
  <c r="D190" i="2" s="1"/>
  <c r="O183" i="2"/>
  <c r="R182" i="2"/>
  <c r="P183" i="2"/>
  <c r="T182" i="2"/>
  <c r="Q183" i="2"/>
  <c r="AB182" i="2"/>
  <c r="AC182" i="2"/>
  <c r="Y181" i="2" l="1"/>
  <c r="Z181" i="2"/>
  <c r="W182" i="2"/>
  <c r="AH180" i="2"/>
  <c r="AI180" i="2" s="1"/>
  <c r="AJ180" i="2" s="1"/>
  <c r="AK180" i="2" s="1"/>
  <c r="AL180" i="2" s="1"/>
  <c r="AM180" i="2" s="1"/>
  <c r="X181" i="2"/>
  <c r="AG181" i="2" s="1"/>
  <c r="K184" i="2"/>
  <c r="H185" i="2" s="1"/>
  <c r="E185" i="2"/>
  <c r="AA185" i="2" s="1"/>
  <c r="L184" i="2"/>
  <c r="N184" i="2"/>
  <c r="U182" i="2"/>
  <c r="V182" i="2"/>
  <c r="M190" i="2"/>
  <c r="J190" i="2"/>
  <c r="G191" i="2" s="1"/>
  <c r="I196" i="2"/>
  <c r="F197" i="2" s="1"/>
  <c r="C197" i="2" s="1"/>
  <c r="S188" i="2"/>
  <c r="AB183" i="2"/>
  <c r="AC183" i="2"/>
  <c r="AD181" i="2"/>
  <c r="AE181" i="2"/>
  <c r="AF181" i="2" l="1"/>
  <c r="AH181" i="2" s="1"/>
  <c r="AI181" i="2" s="1"/>
  <c r="AJ181" i="2" s="1"/>
  <c r="AK181" i="2" s="1"/>
  <c r="AL181" i="2" s="1"/>
  <c r="Z182" i="2"/>
  <c r="D191" i="2"/>
  <c r="K185" i="2"/>
  <c r="H186" i="2" s="1"/>
  <c r="N185" i="2"/>
  <c r="L185" i="2"/>
  <c r="I197" i="2"/>
  <c r="F198" i="2" s="1"/>
  <c r="S189" i="2"/>
  <c r="T183" i="2"/>
  <c r="Q184" i="2"/>
  <c r="X182" i="2"/>
  <c r="AD182" i="2"/>
  <c r="AE182" i="2"/>
  <c r="R183" i="2"/>
  <c r="O184" i="2"/>
  <c r="P184" i="2"/>
  <c r="Y182" i="2"/>
  <c r="W183" i="2" l="1"/>
  <c r="C198" i="2"/>
  <c r="E186" i="2"/>
  <c r="AA186" i="2" s="1"/>
  <c r="AB184" i="2"/>
  <c r="AC184" i="2"/>
  <c r="AM181" i="2"/>
  <c r="AG182" i="2"/>
  <c r="AF182" i="2"/>
  <c r="U183" i="2"/>
  <c r="V183" i="2"/>
  <c r="R184" i="2"/>
  <c r="O185" i="2"/>
  <c r="P185" i="2"/>
  <c r="M191" i="2"/>
  <c r="J191" i="2"/>
  <c r="G192" i="2" s="1"/>
  <c r="D192" i="2" s="1"/>
  <c r="T184" i="2"/>
  <c r="Q185" i="2"/>
  <c r="X183" i="2" l="1"/>
  <c r="AG183" i="2" s="1"/>
  <c r="AH182" i="2"/>
  <c r="AI182" i="2" s="1"/>
  <c r="AJ182" i="2" s="1"/>
  <c r="AK182" i="2" s="1"/>
  <c r="AL182" i="2" s="1"/>
  <c r="AM182" i="2" s="1"/>
  <c r="W184" i="2"/>
  <c r="AE183" i="2"/>
  <c r="AD183" i="2"/>
  <c r="K186" i="2"/>
  <c r="H187" i="2" s="1"/>
  <c r="E187" i="2" s="1"/>
  <c r="AA187" i="2" s="1"/>
  <c r="L186" i="2"/>
  <c r="N186" i="2"/>
  <c r="AC185" i="2"/>
  <c r="AB185" i="2"/>
  <c r="S190" i="2"/>
  <c r="U184" i="2"/>
  <c r="V184" i="2"/>
  <c r="Y183" i="2"/>
  <c r="I198" i="2"/>
  <c r="F199" i="2" s="1"/>
  <c r="C199" i="2" s="1"/>
  <c r="M192" i="2"/>
  <c r="J192" i="2"/>
  <c r="G193" i="2" s="1"/>
  <c r="Z183" i="2"/>
  <c r="AF183" i="2" l="1"/>
  <c r="AH183" i="2" s="1"/>
  <c r="AI183" i="2" s="1"/>
  <c r="AJ183" i="2" s="1"/>
  <c r="AK183" i="2" s="1"/>
  <c r="AL183" i="2" s="1"/>
  <c r="AM183" i="2" s="1"/>
  <c r="Z184" i="2"/>
  <c r="I199" i="2"/>
  <c r="F200" i="2" s="1"/>
  <c r="C200" i="2" s="1"/>
  <c r="D193" i="2"/>
  <c r="R185" i="2"/>
  <c r="O186" i="2"/>
  <c r="P186" i="2"/>
  <c r="S191" i="2"/>
  <c r="K187" i="2"/>
  <c r="H188" i="2" s="1"/>
  <c r="L187" i="2"/>
  <c r="N187" i="2"/>
  <c r="AE184" i="2"/>
  <c r="AD184" i="2"/>
  <c r="Q186" i="2"/>
  <c r="T185" i="2"/>
  <c r="X184" i="2"/>
  <c r="Y184" i="2"/>
  <c r="W185" i="2" l="1"/>
  <c r="E188" i="2"/>
  <c r="AA188" i="2" s="1"/>
  <c r="AB186" i="2"/>
  <c r="AC186" i="2"/>
  <c r="I200" i="2"/>
  <c r="F201" i="2" s="1"/>
  <c r="T186" i="2"/>
  <c r="Q187" i="2"/>
  <c r="U185" i="2"/>
  <c r="V185" i="2"/>
  <c r="AG184" i="2"/>
  <c r="AF184" i="2"/>
  <c r="O187" i="2"/>
  <c r="R186" i="2"/>
  <c r="P187" i="2"/>
  <c r="M193" i="2"/>
  <c r="J193" i="2"/>
  <c r="G194" i="2" s="1"/>
  <c r="D194" i="2" s="1"/>
  <c r="X185" i="2" l="1"/>
  <c r="AG185" i="2" s="1"/>
  <c r="Y185" i="2"/>
  <c r="AH184" i="2"/>
  <c r="AI184" i="2" s="1"/>
  <c r="AJ184" i="2" s="1"/>
  <c r="AK184" i="2" s="1"/>
  <c r="AL184" i="2" s="1"/>
  <c r="AM184" i="2" s="1"/>
  <c r="M194" i="2"/>
  <c r="J194" i="2"/>
  <c r="G195" i="2" s="1"/>
  <c r="D195" i="2" s="1"/>
  <c r="S192" i="2"/>
  <c r="U186" i="2"/>
  <c r="V186" i="2"/>
  <c r="Z185" i="2"/>
  <c r="W186" i="2"/>
  <c r="C201" i="2"/>
  <c r="K188" i="2"/>
  <c r="H189" i="2" s="1"/>
  <c r="E189" i="2"/>
  <c r="AA189" i="2" s="1"/>
  <c r="L188" i="2"/>
  <c r="N188" i="2"/>
  <c r="AC187" i="2"/>
  <c r="AB187" i="2"/>
  <c r="AD185" i="2"/>
  <c r="AE185" i="2"/>
  <c r="AF185" i="2" l="1"/>
  <c r="AH185" i="2" s="1"/>
  <c r="AI185" i="2" s="1"/>
  <c r="AJ185" i="2" s="1"/>
  <c r="AK185" i="2" s="1"/>
  <c r="AL185" i="2" s="1"/>
  <c r="Z186" i="2"/>
  <c r="M195" i="2"/>
  <c r="J195" i="2"/>
  <c r="G196" i="2" s="1"/>
  <c r="X186" i="2"/>
  <c r="Y186" i="2"/>
  <c r="K189" i="2"/>
  <c r="H190" i="2" s="1"/>
  <c r="E190" i="2" s="1"/>
  <c r="AA190" i="2" s="1"/>
  <c r="L189" i="2"/>
  <c r="N189" i="2"/>
  <c r="R187" i="2"/>
  <c r="O188" i="2"/>
  <c r="P188" i="2"/>
  <c r="S193" i="2"/>
  <c r="T187" i="2"/>
  <c r="Q188" i="2"/>
  <c r="I201" i="2"/>
  <c r="F202" i="2" s="1"/>
  <c r="AD186" i="2"/>
  <c r="AE186" i="2"/>
  <c r="W187" i="2" l="1"/>
  <c r="K190" i="2"/>
  <c r="H191" i="2" s="1"/>
  <c r="L190" i="2"/>
  <c r="N190" i="2"/>
  <c r="R188" i="2"/>
  <c r="O189" i="2"/>
  <c r="P189" i="2"/>
  <c r="AF186" i="2"/>
  <c r="AG186" i="2"/>
  <c r="AB188" i="2"/>
  <c r="AC188" i="2"/>
  <c r="AM185" i="2"/>
  <c r="U187" i="2"/>
  <c r="V187" i="2"/>
  <c r="S194" i="2"/>
  <c r="C202" i="2"/>
  <c r="T188" i="2"/>
  <c r="Q189" i="2"/>
  <c r="D196" i="2"/>
  <c r="Y187" i="2" l="1"/>
  <c r="AH186" i="2"/>
  <c r="AI186" i="2" s="1"/>
  <c r="AJ186" i="2" s="1"/>
  <c r="AK186" i="2" s="1"/>
  <c r="AL186" i="2" s="1"/>
  <c r="AM186" i="2" s="1"/>
  <c r="I202" i="2"/>
  <c r="F203" i="2" s="1"/>
  <c r="R189" i="2"/>
  <c r="O190" i="2"/>
  <c r="P190" i="2"/>
  <c r="Q190" i="2"/>
  <c r="T189" i="2"/>
  <c r="AD187" i="2"/>
  <c r="AE187" i="2"/>
  <c r="U188" i="2"/>
  <c r="V188" i="2"/>
  <c r="W188" i="2"/>
  <c r="M196" i="2"/>
  <c r="J196" i="2"/>
  <c r="G197" i="2" s="1"/>
  <c r="Z187" i="2"/>
  <c r="AC189" i="2"/>
  <c r="AB189" i="2"/>
  <c r="X187" i="2"/>
  <c r="E191" i="2"/>
  <c r="AA191" i="2" s="1"/>
  <c r="W189" i="2" l="1"/>
  <c r="AD188" i="2"/>
  <c r="AE188" i="2"/>
  <c r="U189" i="2"/>
  <c r="V189" i="2"/>
  <c r="K191" i="2"/>
  <c r="H192" i="2" s="1"/>
  <c r="E192" i="2" s="1"/>
  <c r="AA192" i="2" s="1"/>
  <c r="L191" i="2"/>
  <c r="N191" i="2"/>
  <c r="S195" i="2"/>
  <c r="AF187" i="2"/>
  <c r="AG187" i="2"/>
  <c r="D197" i="2"/>
  <c r="Y188" i="2"/>
  <c r="X188" i="2"/>
  <c r="C203" i="2"/>
  <c r="Z188" i="2"/>
  <c r="AC190" i="2"/>
  <c r="AB190" i="2"/>
  <c r="Y189" i="2" l="1"/>
  <c r="Z189" i="2"/>
  <c r="AH187" i="2"/>
  <c r="AI187" i="2" s="1"/>
  <c r="AJ187" i="2" s="1"/>
  <c r="AK187" i="2" s="1"/>
  <c r="AL187" i="2" s="1"/>
  <c r="AM187" i="2" s="1"/>
  <c r="K192" i="2"/>
  <c r="E193" i="2"/>
  <c r="AA193" i="2" s="1"/>
  <c r="N192" i="2"/>
  <c r="L192" i="2"/>
  <c r="AG188" i="2"/>
  <c r="AF188" i="2"/>
  <c r="I203" i="2"/>
  <c r="F204" i="2" s="1"/>
  <c r="M197" i="2"/>
  <c r="J197" i="2"/>
  <c r="G198" i="2" s="1"/>
  <c r="T190" i="2"/>
  <c r="Q191" i="2"/>
  <c r="O191" i="2"/>
  <c r="R190" i="2"/>
  <c r="P191" i="2"/>
  <c r="H193" i="2"/>
  <c r="AE189" i="2"/>
  <c r="AD189" i="2"/>
  <c r="X189" i="2"/>
  <c r="AH188" i="2" l="1"/>
  <c r="AI188" i="2" s="1"/>
  <c r="AJ188" i="2" s="1"/>
  <c r="AK188" i="2" s="1"/>
  <c r="AL188" i="2" s="1"/>
  <c r="AM188" i="2" s="1"/>
  <c r="W190" i="2"/>
  <c r="AF189" i="2"/>
  <c r="AG189" i="2"/>
  <c r="T191" i="2"/>
  <c r="Q192" i="2"/>
  <c r="R191" i="2"/>
  <c r="O192" i="2"/>
  <c r="P192" i="2"/>
  <c r="U190" i="2"/>
  <c r="V190" i="2"/>
  <c r="D198" i="2"/>
  <c r="AB191" i="2"/>
  <c r="AC191" i="2"/>
  <c r="K193" i="2"/>
  <c r="H194" i="2" s="1"/>
  <c r="E194" i="2" s="1"/>
  <c r="AA194" i="2" s="1"/>
  <c r="L193" i="2"/>
  <c r="N193" i="2"/>
  <c r="S196" i="2"/>
  <c r="C204" i="2"/>
  <c r="Y190" i="2" l="1"/>
  <c r="AH189" i="2"/>
  <c r="AI189" i="2" s="1"/>
  <c r="AJ189" i="2" s="1"/>
  <c r="AK189" i="2" s="1"/>
  <c r="AL189" i="2" s="1"/>
  <c r="AM189" i="2" s="1"/>
  <c r="Z190" i="2"/>
  <c r="W191" i="2"/>
  <c r="I204" i="2"/>
  <c r="F205" i="2" s="1"/>
  <c r="C205" i="2" s="1"/>
  <c r="T192" i="2"/>
  <c r="Q193" i="2"/>
  <c r="M198" i="2"/>
  <c r="J198" i="2"/>
  <c r="G199" i="2" s="1"/>
  <c r="D199" i="2" s="1"/>
  <c r="K194" i="2"/>
  <c r="L194" i="2"/>
  <c r="N194" i="2"/>
  <c r="AB192" i="2"/>
  <c r="AC192" i="2"/>
  <c r="R192" i="2"/>
  <c r="O193" i="2"/>
  <c r="P193" i="2"/>
  <c r="H195" i="2"/>
  <c r="AD190" i="2"/>
  <c r="AE190" i="2"/>
  <c r="U191" i="2"/>
  <c r="V191" i="2"/>
  <c r="X190" i="2"/>
  <c r="U192" i="2" l="1"/>
  <c r="V192" i="2"/>
  <c r="AD191" i="2"/>
  <c r="AE191" i="2"/>
  <c r="Y191" i="2"/>
  <c r="I205" i="2"/>
  <c r="F206" i="2" s="1"/>
  <c r="Z191" i="2"/>
  <c r="X191" i="2"/>
  <c r="S197" i="2"/>
  <c r="E195" i="2"/>
  <c r="AA195" i="2" s="1"/>
  <c r="Q194" i="2"/>
  <c r="T193" i="2"/>
  <c r="M199" i="2"/>
  <c r="J199" i="2"/>
  <c r="G200" i="2" s="1"/>
  <c r="D200" i="2" s="1"/>
  <c r="W192" i="2"/>
  <c r="AG190" i="2"/>
  <c r="AF190" i="2"/>
  <c r="AC193" i="2"/>
  <c r="AB193" i="2"/>
  <c r="R193" i="2"/>
  <c r="O194" i="2"/>
  <c r="P194" i="2"/>
  <c r="Z192" i="2" l="1"/>
  <c r="AH190" i="2"/>
  <c r="AI190" i="2" s="1"/>
  <c r="AJ190" i="2" s="1"/>
  <c r="AK190" i="2" s="1"/>
  <c r="AL190" i="2" s="1"/>
  <c r="AM190" i="2" s="1"/>
  <c r="M200" i="2"/>
  <c r="J200" i="2"/>
  <c r="G201" i="2" s="1"/>
  <c r="D201" i="2" s="1"/>
  <c r="U193" i="2"/>
  <c r="V193" i="2"/>
  <c r="K195" i="2"/>
  <c r="H196" i="2" s="1"/>
  <c r="N195" i="2"/>
  <c r="L195" i="2"/>
  <c r="C206" i="2"/>
  <c r="AG191" i="2"/>
  <c r="AF191" i="2"/>
  <c r="X192" i="2"/>
  <c r="Y192" i="2"/>
  <c r="W193" i="2"/>
  <c r="AB194" i="2"/>
  <c r="AC194" i="2"/>
  <c r="S198" i="2"/>
  <c r="AD192" i="2"/>
  <c r="AE192" i="2"/>
  <c r="AH191" i="2" l="1"/>
  <c r="AI191" i="2" s="1"/>
  <c r="AJ191" i="2" s="1"/>
  <c r="AK191" i="2" s="1"/>
  <c r="AL191" i="2" s="1"/>
  <c r="AM191" i="2" s="1"/>
  <c r="M201" i="2"/>
  <c r="J201" i="2"/>
  <c r="G202" i="2" s="1"/>
  <c r="O195" i="2"/>
  <c r="R194" i="2"/>
  <c r="P195" i="2"/>
  <c r="T194" i="2"/>
  <c r="Q195" i="2"/>
  <c r="Z193" i="2"/>
  <c r="Y193" i="2"/>
  <c r="X193" i="2"/>
  <c r="S199" i="2"/>
  <c r="AG192" i="2"/>
  <c r="AF192" i="2"/>
  <c r="AE193" i="2"/>
  <c r="AD193" i="2"/>
  <c r="I206" i="2"/>
  <c r="F207" i="2" s="1"/>
  <c r="E196" i="2"/>
  <c r="AA196" i="2" s="1"/>
  <c r="AH192" i="2" l="1"/>
  <c r="AI192" i="2" s="1"/>
  <c r="AJ192" i="2" s="1"/>
  <c r="AK192" i="2" s="1"/>
  <c r="AL192" i="2" s="1"/>
  <c r="AM192" i="2" s="1"/>
  <c r="D202" i="2"/>
  <c r="U194" i="2"/>
  <c r="V194" i="2"/>
  <c r="S200" i="2"/>
  <c r="AF193" i="2"/>
  <c r="AG193" i="2"/>
  <c r="K196" i="2"/>
  <c r="H197" i="2" s="1"/>
  <c r="E197" i="2" s="1"/>
  <c r="AA197" i="2" s="1"/>
  <c r="N196" i="2"/>
  <c r="L196" i="2"/>
  <c r="W194" i="2"/>
  <c r="AB195" i="2"/>
  <c r="AC195" i="2"/>
  <c r="C207" i="2"/>
  <c r="Z194" i="2" l="1"/>
  <c r="AH193" i="2"/>
  <c r="AI193" i="2" s="1"/>
  <c r="AJ193" i="2" s="1"/>
  <c r="AK193" i="2" s="1"/>
  <c r="AL193" i="2" s="1"/>
  <c r="AM193" i="2" s="1"/>
  <c r="Y194" i="2"/>
  <c r="X194" i="2"/>
  <c r="K197" i="2"/>
  <c r="N197" i="2"/>
  <c r="L197" i="2"/>
  <c r="H198" i="2"/>
  <c r="E198" i="2" s="1"/>
  <c r="AA198" i="2" s="1"/>
  <c r="R195" i="2"/>
  <c r="O196" i="2"/>
  <c r="P196" i="2"/>
  <c r="AE194" i="2"/>
  <c r="AD194" i="2"/>
  <c r="M202" i="2"/>
  <c r="J202" i="2"/>
  <c r="G203" i="2" s="1"/>
  <c r="D203" i="2" s="1"/>
  <c r="I207" i="2"/>
  <c r="F208" i="2" s="1"/>
  <c r="T195" i="2"/>
  <c r="Q196" i="2"/>
  <c r="M203" i="2" l="1"/>
  <c r="J203" i="2"/>
  <c r="G204" i="2" s="1"/>
  <c r="U195" i="2"/>
  <c r="V195" i="2"/>
  <c r="K198" i="2"/>
  <c r="L198" i="2"/>
  <c r="N198" i="2"/>
  <c r="H199" i="2"/>
  <c r="R196" i="2"/>
  <c r="O197" i="2"/>
  <c r="P197" i="2"/>
  <c r="AG194" i="2"/>
  <c r="AF194" i="2"/>
  <c r="W195" i="2"/>
  <c r="C208" i="2"/>
  <c r="S201" i="2"/>
  <c r="AB196" i="2"/>
  <c r="AC196" i="2"/>
  <c r="T196" i="2"/>
  <c r="Q197" i="2"/>
  <c r="Z195" i="2" l="1"/>
  <c r="W196" i="2"/>
  <c r="AH194" i="2"/>
  <c r="AI194" i="2" s="1"/>
  <c r="AJ194" i="2" s="1"/>
  <c r="AK194" i="2" s="1"/>
  <c r="AL194" i="2" s="1"/>
  <c r="AM194" i="2" s="1"/>
  <c r="X195" i="2"/>
  <c r="Y195" i="2"/>
  <c r="AC197" i="2"/>
  <c r="AB197" i="2"/>
  <c r="U196" i="2"/>
  <c r="V196" i="2"/>
  <c r="I208" i="2"/>
  <c r="F209" i="2" s="1"/>
  <c r="E199" i="2"/>
  <c r="AA199" i="2" s="1"/>
  <c r="Q198" i="2"/>
  <c r="T197" i="2"/>
  <c r="S202" i="2"/>
  <c r="R197" i="2"/>
  <c r="O198" i="2"/>
  <c r="P198" i="2"/>
  <c r="AD195" i="2"/>
  <c r="AE195" i="2"/>
  <c r="D204" i="2"/>
  <c r="Z196" i="2" l="1"/>
  <c r="U197" i="2"/>
  <c r="V197" i="2"/>
  <c r="K199" i="2"/>
  <c r="H200" i="2" s="1"/>
  <c r="E200" i="2" s="1"/>
  <c r="AA200" i="2" s="1"/>
  <c r="N199" i="2"/>
  <c r="L199" i="2"/>
  <c r="AE196" i="2"/>
  <c r="AD196" i="2"/>
  <c r="AF195" i="2"/>
  <c r="AG195" i="2"/>
  <c r="M204" i="2"/>
  <c r="J204" i="2"/>
  <c r="G205" i="2" s="1"/>
  <c r="AB198" i="2"/>
  <c r="AC198" i="2"/>
  <c r="W197" i="2"/>
  <c r="X196" i="2"/>
  <c r="C209" i="2"/>
  <c r="Y196" i="2"/>
  <c r="Z197" i="2" l="1"/>
  <c r="AH195" i="2"/>
  <c r="AI195" i="2" s="1"/>
  <c r="AJ195" i="2" s="1"/>
  <c r="AK195" i="2" s="1"/>
  <c r="AL195" i="2" s="1"/>
  <c r="AM195" i="2" s="1"/>
  <c r="K200" i="2"/>
  <c r="N200" i="2"/>
  <c r="L200" i="2"/>
  <c r="O199" i="2"/>
  <c r="R198" i="2"/>
  <c r="P199" i="2"/>
  <c r="I209" i="2"/>
  <c r="F210" i="2" s="1"/>
  <c r="AG196" i="2"/>
  <c r="AF196" i="2"/>
  <c r="D205" i="2"/>
  <c r="T198" i="2"/>
  <c r="Q199" i="2"/>
  <c r="S203" i="2"/>
  <c r="X197" i="2"/>
  <c r="Y197" i="2"/>
  <c r="H201" i="2"/>
  <c r="E201" i="2" s="1"/>
  <c r="AA201" i="2" s="1"/>
  <c r="AE197" i="2"/>
  <c r="AD197" i="2"/>
  <c r="AH196" i="2" l="1"/>
  <c r="AI196" i="2" s="1"/>
  <c r="AJ196" i="2" s="1"/>
  <c r="AK196" i="2" s="1"/>
  <c r="AL196" i="2" s="1"/>
  <c r="AM196" i="2" s="1"/>
  <c r="K201" i="2"/>
  <c r="E202" i="2"/>
  <c r="AA202" i="2" s="1"/>
  <c r="N201" i="2"/>
  <c r="L201" i="2"/>
  <c r="H202" i="2"/>
  <c r="W198" i="2"/>
  <c r="AC199" i="2"/>
  <c r="AB199" i="2"/>
  <c r="M205" i="2"/>
  <c r="J205" i="2"/>
  <c r="G206" i="2" s="1"/>
  <c r="D206" i="2" s="1"/>
  <c r="C210" i="2"/>
  <c r="R199" i="2"/>
  <c r="O200" i="2"/>
  <c r="P200" i="2"/>
  <c r="AG197" i="2"/>
  <c r="AF197" i="2"/>
  <c r="U198" i="2"/>
  <c r="V198" i="2"/>
  <c r="T199" i="2"/>
  <c r="Q200" i="2"/>
  <c r="W199" i="2" l="1"/>
  <c r="AH197" i="2"/>
  <c r="AI197" i="2" s="1"/>
  <c r="AJ197" i="2" s="1"/>
  <c r="AK197" i="2" s="1"/>
  <c r="AL197" i="2" s="1"/>
  <c r="AM197" i="2" s="1"/>
  <c r="Z198" i="2"/>
  <c r="K202" i="2"/>
  <c r="N202" i="2"/>
  <c r="L202" i="2"/>
  <c r="M206" i="2"/>
  <c r="J206" i="2"/>
  <c r="G207" i="2" s="1"/>
  <c r="H203" i="2"/>
  <c r="E203" i="2" s="1"/>
  <c r="AA203" i="2" s="1"/>
  <c r="I210" i="2"/>
  <c r="F211" i="2" s="1"/>
  <c r="C211" i="2" s="1"/>
  <c r="Y198" i="2"/>
  <c r="X198" i="2"/>
  <c r="AE198" i="2"/>
  <c r="AD198" i="2"/>
  <c r="AC200" i="2"/>
  <c r="AB200" i="2"/>
  <c r="R200" i="2"/>
  <c r="O201" i="2"/>
  <c r="P201" i="2"/>
  <c r="U199" i="2"/>
  <c r="V199" i="2"/>
  <c r="S204" i="2"/>
  <c r="T200" i="2"/>
  <c r="Q201" i="2"/>
  <c r="Z199" i="2" l="1"/>
  <c r="K203" i="2"/>
  <c r="L203" i="2"/>
  <c r="N203" i="2"/>
  <c r="AF198" i="2"/>
  <c r="AG198" i="2"/>
  <c r="H204" i="2"/>
  <c r="R201" i="2"/>
  <c r="O202" i="2"/>
  <c r="P202" i="2"/>
  <c r="U200" i="2"/>
  <c r="V200" i="2"/>
  <c r="S205" i="2"/>
  <c r="AE199" i="2"/>
  <c r="AD199" i="2"/>
  <c r="Y199" i="2"/>
  <c r="I211" i="2"/>
  <c r="F212" i="2" s="1"/>
  <c r="C212" i="2" s="1"/>
  <c r="D207" i="2"/>
  <c r="Q202" i="2"/>
  <c r="T201" i="2"/>
  <c r="W200" i="2"/>
  <c r="AC201" i="2"/>
  <c r="AB201" i="2"/>
  <c r="X199" i="2"/>
  <c r="W201" i="2" l="1"/>
  <c r="AH198" i="2"/>
  <c r="AI198" i="2" s="1"/>
  <c r="AJ198" i="2" s="1"/>
  <c r="AK198" i="2" s="1"/>
  <c r="AL198" i="2" s="1"/>
  <c r="AM198" i="2" s="1"/>
  <c r="I212" i="2"/>
  <c r="F213" i="2" s="1"/>
  <c r="C213" i="2" s="1"/>
  <c r="T202" i="2"/>
  <c r="Q203" i="2"/>
  <c r="O203" i="2"/>
  <c r="R202" i="2"/>
  <c r="P203" i="2"/>
  <c r="M207" i="2"/>
  <c r="J207" i="2"/>
  <c r="G208" i="2" s="1"/>
  <c r="AB202" i="2"/>
  <c r="AC202" i="2"/>
  <c r="AE200" i="2"/>
  <c r="AD200" i="2"/>
  <c r="AF199" i="2"/>
  <c r="AG199" i="2"/>
  <c r="X200" i="2"/>
  <c r="Y200" i="2"/>
  <c r="Z200" i="2"/>
  <c r="U201" i="2"/>
  <c r="V201" i="2"/>
  <c r="E204" i="2"/>
  <c r="AA204" i="2" s="1"/>
  <c r="Z201" i="2" l="1"/>
  <c r="AH199" i="2"/>
  <c r="AI199" i="2" s="1"/>
  <c r="AJ199" i="2" s="1"/>
  <c r="AK199" i="2" s="1"/>
  <c r="AL199" i="2" s="1"/>
  <c r="AM199" i="2" s="1"/>
  <c r="K204" i="2"/>
  <c r="H205" i="2" s="1"/>
  <c r="E205" i="2"/>
  <c r="AA205" i="2" s="1"/>
  <c r="N204" i="2"/>
  <c r="L204" i="2"/>
  <c r="U202" i="2"/>
  <c r="V202" i="2"/>
  <c r="I213" i="2"/>
  <c r="F214" i="2" s="1"/>
  <c r="C214" i="2" s="1"/>
  <c r="S206" i="2"/>
  <c r="AB203" i="2"/>
  <c r="AC203" i="2"/>
  <c r="W202" i="2"/>
  <c r="D208" i="2"/>
  <c r="X201" i="2"/>
  <c r="AD201" i="2"/>
  <c r="AE201" i="2"/>
  <c r="AF200" i="2"/>
  <c r="AG200" i="2"/>
  <c r="Y201" i="2"/>
  <c r="Z202" i="2" l="1"/>
  <c r="AH200" i="2"/>
  <c r="AI200" i="2" s="1"/>
  <c r="AJ200" i="2" s="1"/>
  <c r="AK200" i="2" s="1"/>
  <c r="AL200" i="2" s="1"/>
  <c r="AM200" i="2" s="1"/>
  <c r="I214" i="2"/>
  <c r="F215" i="2" s="1"/>
  <c r="C215" i="2" s="1"/>
  <c r="R203" i="2"/>
  <c r="O204" i="2"/>
  <c r="P204" i="2"/>
  <c r="AG201" i="2"/>
  <c r="AF201" i="2"/>
  <c r="Y202" i="2"/>
  <c r="X202" i="2"/>
  <c r="T203" i="2"/>
  <c r="Q204" i="2"/>
  <c r="M208" i="2"/>
  <c r="J208" i="2"/>
  <c r="G209" i="2" s="1"/>
  <c r="AE202" i="2"/>
  <c r="AD202" i="2"/>
  <c r="K205" i="2"/>
  <c r="N205" i="2"/>
  <c r="L205" i="2"/>
  <c r="H206" i="2"/>
  <c r="AH201" i="2" l="1"/>
  <c r="AI201" i="2" s="1"/>
  <c r="AJ201" i="2" s="1"/>
  <c r="AK201" i="2" s="1"/>
  <c r="AL201" i="2" s="1"/>
  <c r="AM201" i="2" s="1"/>
  <c r="R204" i="2"/>
  <c r="O205" i="2"/>
  <c r="P205" i="2"/>
  <c r="AF202" i="2"/>
  <c r="AG202" i="2"/>
  <c r="Q205" i="2"/>
  <c r="T204" i="2"/>
  <c r="S207" i="2"/>
  <c r="AC204" i="2"/>
  <c r="AB204" i="2"/>
  <c r="I215" i="2"/>
  <c r="F216" i="2" s="1"/>
  <c r="E206" i="2"/>
  <c r="AA206" i="2" s="1"/>
  <c r="U203" i="2"/>
  <c r="V203" i="2"/>
  <c r="D209" i="2"/>
  <c r="W203" i="2"/>
  <c r="Z203" i="2" l="1"/>
  <c r="AH202" i="2"/>
  <c r="AI202" i="2" s="1"/>
  <c r="AJ202" i="2" s="1"/>
  <c r="AK202" i="2" s="1"/>
  <c r="AL202" i="2" s="1"/>
  <c r="AM202" i="2" s="1"/>
  <c r="C216" i="2"/>
  <c r="U204" i="2"/>
  <c r="V204" i="2"/>
  <c r="Y203" i="2"/>
  <c r="X203" i="2"/>
  <c r="M209" i="2"/>
  <c r="J209" i="2"/>
  <c r="G210" i="2" s="1"/>
  <c r="D210" i="2" s="1"/>
  <c r="AB205" i="2"/>
  <c r="AC205" i="2"/>
  <c r="AD203" i="2"/>
  <c r="AE203" i="2"/>
  <c r="K206" i="2"/>
  <c r="H207" i="2" s="1"/>
  <c r="E207" i="2" s="1"/>
  <c r="AA207" i="2" s="1"/>
  <c r="L206" i="2"/>
  <c r="N206" i="2"/>
  <c r="W204" i="2"/>
  <c r="Z204" i="2" l="1"/>
  <c r="M210" i="2"/>
  <c r="J210" i="2"/>
  <c r="G211" i="2" s="1"/>
  <c r="D211" i="2" s="1"/>
  <c r="K207" i="2"/>
  <c r="H208" i="2" s="1"/>
  <c r="E208" i="2" s="1"/>
  <c r="AA208" i="2" s="1"/>
  <c r="L207" i="2"/>
  <c r="N207" i="2"/>
  <c r="AE204" i="2"/>
  <c r="AD204" i="2"/>
  <c r="X204" i="2"/>
  <c r="Y204" i="2"/>
  <c r="I216" i="2"/>
  <c r="F217" i="2" s="1"/>
  <c r="C217" i="2" s="1"/>
  <c r="Q206" i="2"/>
  <c r="T205" i="2"/>
  <c r="O206" i="2"/>
  <c r="R205" i="2"/>
  <c r="P206" i="2"/>
  <c r="S208" i="2"/>
  <c r="AG203" i="2"/>
  <c r="AF203" i="2"/>
  <c r="AH203" i="2" l="1"/>
  <c r="AI203" i="2" s="1"/>
  <c r="AJ203" i="2" s="1"/>
  <c r="AK203" i="2" s="1"/>
  <c r="AL203" i="2" s="1"/>
  <c r="AM203" i="2" s="1"/>
  <c r="W205" i="2"/>
  <c r="I217" i="2"/>
  <c r="F218" i="2" s="1"/>
  <c r="AF204" i="2"/>
  <c r="AG204" i="2"/>
  <c r="K208" i="2"/>
  <c r="H209" i="2" s="1"/>
  <c r="N208" i="2"/>
  <c r="L208" i="2"/>
  <c r="U205" i="2"/>
  <c r="V205" i="2"/>
  <c r="T206" i="2"/>
  <c r="Q207" i="2"/>
  <c r="O207" i="2"/>
  <c r="R206" i="2"/>
  <c r="P207" i="2"/>
  <c r="J211" i="2"/>
  <c r="G212" i="2" s="1"/>
  <c r="M211" i="2"/>
  <c r="AC206" i="2"/>
  <c r="AB206" i="2"/>
  <c r="S209" i="2"/>
  <c r="X205" i="2" l="1"/>
  <c r="AG205" i="2" s="1"/>
  <c r="AH204" i="2"/>
  <c r="AI204" i="2" s="1"/>
  <c r="AJ204" i="2" s="1"/>
  <c r="AK204" i="2" s="1"/>
  <c r="AL204" i="2" s="1"/>
  <c r="AM204" i="2" s="1"/>
  <c r="C218" i="2"/>
  <c r="O208" i="2"/>
  <c r="R207" i="2"/>
  <c r="P208" i="2"/>
  <c r="D212" i="2"/>
  <c r="AE205" i="2"/>
  <c r="AD205" i="2"/>
  <c r="S210" i="2"/>
  <c r="U206" i="2"/>
  <c r="V206" i="2"/>
  <c r="W206" i="2"/>
  <c r="T207" i="2"/>
  <c r="Q208" i="2"/>
  <c r="AB207" i="2"/>
  <c r="AC207" i="2"/>
  <c r="Z205" i="2"/>
  <c r="E209" i="2"/>
  <c r="AA209" i="2" s="1"/>
  <c r="Y205" i="2"/>
  <c r="AF205" i="2" l="1"/>
  <c r="AH205" i="2" s="1"/>
  <c r="AI205" i="2" s="1"/>
  <c r="AJ205" i="2" s="1"/>
  <c r="AK205" i="2" s="1"/>
  <c r="AL205" i="2" s="1"/>
  <c r="K209" i="2"/>
  <c r="H210" i="2" s="1"/>
  <c r="N209" i="2"/>
  <c r="L209" i="2"/>
  <c r="X206" i="2"/>
  <c r="Y206" i="2"/>
  <c r="AE206" i="2"/>
  <c r="AD206" i="2"/>
  <c r="U207" i="2"/>
  <c r="V207" i="2"/>
  <c r="W207" i="2"/>
  <c r="M212" i="2"/>
  <c r="J212" i="2"/>
  <c r="G213" i="2" s="1"/>
  <c r="D213" i="2" s="1"/>
  <c r="AB208" i="2"/>
  <c r="AC208" i="2"/>
  <c r="I218" i="2"/>
  <c r="F219" i="2" s="1"/>
  <c r="Z206" i="2"/>
  <c r="Z207" i="2" l="1"/>
  <c r="AM205" i="2"/>
  <c r="X207" i="2"/>
  <c r="Y207" i="2"/>
  <c r="R208" i="2"/>
  <c r="O209" i="2"/>
  <c r="P209" i="2"/>
  <c r="M213" i="2"/>
  <c r="J213" i="2"/>
  <c r="G214" i="2" s="1"/>
  <c r="Q209" i="2"/>
  <c r="T208" i="2"/>
  <c r="C219" i="2"/>
  <c r="S211" i="2"/>
  <c r="AE207" i="2"/>
  <c r="AD207" i="2"/>
  <c r="AG206" i="2"/>
  <c r="AF206" i="2"/>
  <c r="E210" i="2"/>
  <c r="AA210" i="2" s="1"/>
  <c r="AH206" i="2" l="1"/>
  <c r="AI206" i="2" s="1"/>
  <c r="AJ206" i="2" s="1"/>
  <c r="AK206" i="2" s="1"/>
  <c r="AL206" i="2" s="1"/>
  <c r="AM206" i="2" s="1"/>
  <c r="D214" i="2"/>
  <c r="U208" i="2"/>
  <c r="V208" i="2"/>
  <c r="I219" i="2"/>
  <c r="F220" i="2" s="1"/>
  <c r="C220" i="2" s="1"/>
  <c r="K210" i="2"/>
  <c r="H211" i="2" s="1"/>
  <c r="E211" i="2" s="1"/>
  <c r="AA211" i="2" s="1"/>
  <c r="N210" i="2"/>
  <c r="L210" i="2"/>
  <c r="AF207" i="2"/>
  <c r="AG207" i="2"/>
  <c r="S212" i="2"/>
  <c r="W208" i="2"/>
  <c r="AB209" i="2"/>
  <c r="AC209" i="2"/>
  <c r="Z208" i="2" l="1"/>
  <c r="AH207" i="2"/>
  <c r="AI207" i="2" s="1"/>
  <c r="AJ207" i="2" s="1"/>
  <c r="AK207" i="2" s="1"/>
  <c r="AL207" i="2" s="1"/>
  <c r="AM207" i="2" s="1"/>
  <c r="K211" i="2"/>
  <c r="N211" i="2"/>
  <c r="L211" i="2"/>
  <c r="Y208" i="2"/>
  <c r="X208" i="2"/>
  <c r="O210" i="2"/>
  <c r="R209" i="2"/>
  <c r="P210" i="2"/>
  <c r="M214" i="2"/>
  <c r="J214" i="2"/>
  <c r="G215" i="2" s="1"/>
  <c r="D215" i="2" s="1"/>
  <c r="Q210" i="2"/>
  <c r="T209" i="2"/>
  <c r="I220" i="2"/>
  <c r="F221" i="2" s="1"/>
  <c r="H212" i="2"/>
  <c r="E212" i="2" s="1"/>
  <c r="AE208" i="2"/>
  <c r="AD208" i="2"/>
  <c r="W209" i="2" l="1"/>
  <c r="K212" i="2"/>
  <c r="H213" i="2" s="1"/>
  <c r="E213" i="2" s="1"/>
  <c r="N212" i="2"/>
  <c r="L212" i="2"/>
  <c r="AA212" i="2"/>
  <c r="C221" i="2"/>
  <c r="AF208" i="2"/>
  <c r="AG208" i="2"/>
  <c r="U209" i="2"/>
  <c r="V209" i="2"/>
  <c r="M215" i="2"/>
  <c r="J215" i="2"/>
  <c r="G216" i="2" s="1"/>
  <c r="S213" i="2"/>
  <c r="AC210" i="2"/>
  <c r="AB210" i="2"/>
  <c r="R210" i="2"/>
  <c r="O211" i="2"/>
  <c r="P211" i="2"/>
  <c r="Q211" i="2"/>
  <c r="T210" i="2"/>
  <c r="AH208" i="2" l="1"/>
  <c r="AI208" i="2" s="1"/>
  <c r="AJ208" i="2" s="1"/>
  <c r="AK208" i="2" s="1"/>
  <c r="AL208" i="2" s="1"/>
  <c r="AM208" i="2" s="1"/>
  <c r="Z209" i="2"/>
  <c r="D216" i="2"/>
  <c r="K213" i="2"/>
  <c r="H214" i="2" s="1"/>
  <c r="E214" i="2" s="1"/>
  <c r="L213" i="2"/>
  <c r="N213" i="2"/>
  <c r="AA213" i="2"/>
  <c r="W210" i="2"/>
  <c r="I221" i="2"/>
  <c r="F222" i="2" s="1"/>
  <c r="C222" i="2" s="1"/>
  <c r="T211" i="2"/>
  <c r="Q212" i="2"/>
  <c r="S214" i="2"/>
  <c r="X209" i="2"/>
  <c r="U210" i="2"/>
  <c r="V210" i="2"/>
  <c r="O212" i="2"/>
  <c r="AB212" i="2" s="1"/>
  <c r="R211" i="2"/>
  <c r="P212" i="2"/>
  <c r="AD209" i="2"/>
  <c r="AE209" i="2"/>
  <c r="AB211" i="2"/>
  <c r="AC211" i="2"/>
  <c r="Y209" i="2"/>
  <c r="AC212" i="2" l="1"/>
  <c r="Z210" i="2"/>
  <c r="W211" i="2"/>
  <c r="I222" i="2"/>
  <c r="F223" i="2" s="1"/>
  <c r="X210" i="2"/>
  <c r="Y210" i="2"/>
  <c r="M216" i="2"/>
  <c r="J216" i="2"/>
  <c r="G217" i="2" s="1"/>
  <c r="D217" i="2" s="1"/>
  <c r="AE210" i="2"/>
  <c r="AD210" i="2"/>
  <c r="K214" i="2"/>
  <c r="H215" i="2" s="1"/>
  <c r="N214" i="2"/>
  <c r="L214" i="2"/>
  <c r="AA214" i="2"/>
  <c r="U211" i="2"/>
  <c r="V211" i="2"/>
  <c r="AF209" i="2"/>
  <c r="AG209" i="2"/>
  <c r="Q213" i="2"/>
  <c r="T212" i="2"/>
  <c r="R212" i="2"/>
  <c r="O213" i="2"/>
  <c r="AB213" i="2" s="1"/>
  <c r="P213" i="2"/>
  <c r="AH209" i="2" l="1"/>
  <c r="AI209" i="2" s="1"/>
  <c r="AJ209" i="2" s="1"/>
  <c r="AK209" i="2" s="1"/>
  <c r="AL209" i="2" s="1"/>
  <c r="AM209" i="2" s="1"/>
  <c r="AC213" i="2"/>
  <c r="W212" i="2"/>
  <c r="Z211" i="2"/>
  <c r="M217" i="2"/>
  <c r="J217" i="2"/>
  <c r="G218" i="2" s="1"/>
  <c r="O214" i="2"/>
  <c r="AC214" i="2" s="1"/>
  <c r="R213" i="2"/>
  <c r="P214" i="2"/>
  <c r="AD211" i="2"/>
  <c r="AE211" i="2"/>
  <c r="Y211" i="2"/>
  <c r="T213" i="2"/>
  <c r="Q214" i="2"/>
  <c r="AG210" i="2"/>
  <c r="AF210" i="2"/>
  <c r="U212" i="2"/>
  <c r="V212" i="2"/>
  <c r="E215" i="2"/>
  <c r="S215" i="2"/>
  <c r="C223" i="2"/>
  <c r="X211" i="2"/>
  <c r="AB214" i="2" l="1"/>
  <c r="Z212" i="2"/>
  <c r="AH210" i="2"/>
  <c r="AI210" i="2" s="1"/>
  <c r="AJ210" i="2" s="1"/>
  <c r="AK210" i="2" s="1"/>
  <c r="AL210" i="2" s="1"/>
  <c r="AM210" i="2" s="1"/>
  <c r="Y212" i="2"/>
  <c r="AE212" i="2"/>
  <c r="AD212" i="2"/>
  <c r="W213" i="2"/>
  <c r="U213" i="2"/>
  <c r="V213" i="2"/>
  <c r="S216" i="2"/>
  <c r="AG211" i="2"/>
  <c r="AF211" i="2"/>
  <c r="D218" i="2"/>
  <c r="K215" i="2"/>
  <c r="H216" i="2" s="1"/>
  <c r="E216" i="2" s="1"/>
  <c r="L215" i="2"/>
  <c r="N215" i="2"/>
  <c r="AA215" i="2"/>
  <c r="I223" i="2"/>
  <c r="F224" i="2" s="1"/>
  <c r="X212" i="2"/>
  <c r="Z213" i="2" l="1"/>
  <c r="AH211" i="2"/>
  <c r="AI211" i="2" s="1"/>
  <c r="AJ211" i="2" s="1"/>
  <c r="AK211" i="2" s="1"/>
  <c r="AL211" i="2" s="1"/>
  <c r="AM211" i="2" s="1"/>
  <c r="AG212" i="2"/>
  <c r="AF212" i="2"/>
  <c r="AD213" i="2"/>
  <c r="AE213" i="2"/>
  <c r="K216" i="2"/>
  <c r="N216" i="2"/>
  <c r="L216" i="2"/>
  <c r="AA216" i="2"/>
  <c r="Q215" i="2"/>
  <c r="T214" i="2"/>
  <c r="Y213" i="2"/>
  <c r="X213" i="2"/>
  <c r="C224" i="2"/>
  <c r="O215" i="2"/>
  <c r="AC215" i="2" s="1"/>
  <c r="R214" i="2"/>
  <c r="P215" i="2"/>
  <c r="J218" i="2"/>
  <c r="G219" i="2" s="1"/>
  <c r="M218" i="2"/>
  <c r="H217" i="2"/>
  <c r="AB215" i="2" l="1"/>
  <c r="AH212" i="2"/>
  <c r="AI212" i="2" s="1"/>
  <c r="AJ212" i="2" s="1"/>
  <c r="AK212" i="2" s="1"/>
  <c r="AL212" i="2" s="1"/>
  <c r="AM212" i="2" s="1"/>
  <c r="AG213" i="2"/>
  <c r="AF213" i="2"/>
  <c r="S217" i="2"/>
  <c r="E217" i="2"/>
  <c r="D219" i="2"/>
  <c r="I224" i="2"/>
  <c r="F225" i="2" s="1"/>
  <c r="W214" i="2"/>
  <c r="O216" i="2"/>
  <c r="AC216" i="2" s="1"/>
  <c r="R215" i="2"/>
  <c r="P216" i="2"/>
  <c r="U214" i="2"/>
  <c r="V214" i="2"/>
  <c r="T215" i="2"/>
  <c r="Q216" i="2"/>
  <c r="AB216" i="2" l="1"/>
  <c r="AH213" i="2"/>
  <c r="AI213" i="2" s="1"/>
  <c r="AJ213" i="2" s="1"/>
  <c r="AK213" i="2" s="1"/>
  <c r="AL213" i="2" s="1"/>
  <c r="AM213" i="2" s="1"/>
  <c r="AD214" i="2"/>
  <c r="AE214" i="2"/>
  <c r="Z214" i="2"/>
  <c r="K217" i="2"/>
  <c r="H218" i="2" s="1"/>
  <c r="E218" i="2"/>
  <c r="L217" i="2"/>
  <c r="N217" i="2"/>
  <c r="AA217" i="2"/>
  <c r="U215" i="2"/>
  <c r="V215" i="2"/>
  <c r="M219" i="2"/>
  <c r="J219" i="2"/>
  <c r="G220" i="2" s="1"/>
  <c r="W215" i="2"/>
  <c r="Y214" i="2"/>
  <c r="X214" i="2"/>
  <c r="C225" i="2"/>
  <c r="Z215" i="2" l="1"/>
  <c r="AD215" i="2"/>
  <c r="AE215" i="2"/>
  <c r="AF214" i="2"/>
  <c r="AG214" i="2"/>
  <c r="K218" i="2"/>
  <c r="H219" i="2" s="1"/>
  <c r="N218" i="2"/>
  <c r="L218" i="2"/>
  <c r="AA218" i="2"/>
  <c r="S218" i="2"/>
  <c r="R216" i="2"/>
  <c r="O217" i="2"/>
  <c r="AB217" i="2" s="1"/>
  <c r="P217" i="2"/>
  <c r="I225" i="2"/>
  <c r="F226" i="2" s="1"/>
  <c r="X215" i="2"/>
  <c r="Y215" i="2"/>
  <c r="D220" i="2"/>
  <c r="Q217" i="2"/>
  <c r="T216" i="2"/>
  <c r="AH214" i="2" l="1"/>
  <c r="AI214" i="2" s="1"/>
  <c r="AJ214" i="2" s="1"/>
  <c r="AK214" i="2" s="1"/>
  <c r="AL214" i="2" s="1"/>
  <c r="AM214" i="2" s="1"/>
  <c r="AC217" i="2"/>
  <c r="AG215" i="2"/>
  <c r="AF215" i="2"/>
  <c r="M220" i="2"/>
  <c r="J220" i="2"/>
  <c r="G221" i="2" s="1"/>
  <c r="D221" i="2" s="1"/>
  <c r="O218" i="2"/>
  <c r="AB218" i="2" s="1"/>
  <c r="R217" i="2"/>
  <c r="P218" i="2"/>
  <c r="Q218" i="2"/>
  <c r="T217" i="2"/>
  <c r="W216" i="2"/>
  <c r="U216" i="2"/>
  <c r="V216" i="2"/>
  <c r="C226" i="2"/>
  <c r="E219" i="2"/>
  <c r="AC218" i="2" l="1"/>
  <c r="W217" i="2"/>
  <c r="AH215" i="2"/>
  <c r="AI215" i="2" s="1"/>
  <c r="AJ215" i="2" s="1"/>
  <c r="AK215" i="2" s="1"/>
  <c r="AL215" i="2" s="1"/>
  <c r="AM215" i="2" s="1"/>
  <c r="AD216" i="2"/>
  <c r="AE216" i="2"/>
  <c r="Z216" i="2"/>
  <c r="U217" i="2"/>
  <c r="V217" i="2"/>
  <c r="S219" i="2"/>
  <c r="M221" i="2"/>
  <c r="J221" i="2"/>
  <c r="G222" i="2" s="1"/>
  <c r="D222" i="2" s="1"/>
  <c r="K219" i="2"/>
  <c r="H220" i="2" s="1"/>
  <c r="E220" i="2"/>
  <c r="L219" i="2"/>
  <c r="N219" i="2"/>
  <c r="AA219" i="2"/>
  <c r="I226" i="2"/>
  <c r="F227" i="2" s="1"/>
  <c r="C227" i="2" s="1"/>
  <c r="X216" i="2"/>
  <c r="Y216" i="2"/>
  <c r="X217" i="2" l="1"/>
  <c r="AF217" i="2" s="1"/>
  <c r="AF216" i="2"/>
  <c r="AG216" i="2"/>
  <c r="Y217" i="2"/>
  <c r="AD217" i="2"/>
  <c r="AE217" i="2"/>
  <c r="O219" i="2"/>
  <c r="AB219" i="2" s="1"/>
  <c r="R218" i="2"/>
  <c r="P219" i="2"/>
  <c r="M222" i="2"/>
  <c r="J222" i="2"/>
  <c r="G223" i="2" s="1"/>
  <c r="I227" i="2"/>
  <c r="F228" i="2" s="1"/>
  <c r="K220" i="2"/>
  <c r="H221" i="2" s="1"/>
  <c r="L220" i="2"/>
  <c r="N220" i="2"/>
  <c r="AA220" i="2"/>
  <c r="S220" i="2"/>
  <c r="Q219" i="2"/>
  <c r="T218" i="2"/>
  <c r="Z217" i="2"/>
  <c r="AG217" i="2" l="1"/>
  <c r="AH217" i="2" s="1"/>
  <c r="AI217" i="2" s="1"/>
  <c r="AJ217" i="2" s="1"/>
  <c r="AK217" i="2" s="1"/>
  <c r="AH216" i="2"/>
  <c r="AI216" i="2" s="1"/>
  <c r="AJ216" i="2" s="1"/>
  <c r="AK216" i="2" s="1"/>
  <c r="AL216" i="2" s="1"/>
  <c r="AM216" i="2" s="1"/>
  <c r="AC219" i="2"/>
  <c r="E221" i="2"/>
  <c r="D223" i="2"/>
  <c r="U218" i="2"/>
  <c r="V218" i="2"/>
  <c r="W218" i="2"/>
  <c r="R219" i="2"/>
  <c r="O220" i="2"/>
  <c r="AB220" i="2" s="1"/>
  <c r="P220" i="2"/>
  <c r="C228" i="2"/>
  <c r="S221" i="2"/>
  <c r="T219" i="2"/>
  <c r="Q220" i="2"/>
  <c r="AL217" i="2" l="1"/>
  <c r="AM217" i="2" s="1"/>
  <c r="AC220" i="2"/>
  <c r="AE218" i="2"/>
  <c r="AD218" i="2"/>
  <c r="Z218" i="2"/>
  <c r="Y218" i="2"/>
  <c r="X218" i="2"/>
  <c r="M223" i="2"/>
  <c r="J223" i="2"/>
  <c r="G224" i="2" s="1"/>
  <c r="D224" i="2" s="1"/>
  <c r="I228" i="2"/>
  <c r="F229" i="2" s="1"/>
  <c r="C229" i="2" s="1"/>
  <c r="K221" i="2"/>
  <c r="H222" i="2" s="1"/>
  <c r="E222" i="2" s="1"/>
  <c r="N221" i="2"/>
  <c r="L221" i="2"/>
  <c r="AA221" i="2"/>
  <c r="U219" i="2"/>
  <c r="V219" i="2"/>
  <c r="W219" i="2"/>
  <c r="AF218" i="2" l="1"/>
  <c r="AG218" i="2"/>
  <c r="Z219" i="2"/>
  <c r="AE219" i="2"/>
  <c r="AD219" i="2"/>
  <c r="S222" i="2"/>
  <c r="M224" i="2"/>
  <c r="J224" i="2"/>
  <c r="G225" i="2" s="1"/>
  <c r="D225" i="2" s="1"/>
  <c r="X219" i="2"/>
  <c r="Y219" i="2"/>
  <c r="R220" i="2"/>
  <c r="O221" i="2"/>
  <c r="AC221" i="2" s="1"/>
  <c r="P221" i="2"/>
  <c r="I229" i="2"/>
  <c r="F230" i="2" s="1"/>
  <c r="C230" i="2" s="1"/>
  <c r="Q221" i="2"/>
  <c r="T220" i="2"/>
  <c r="K222" i="2"/>
  <c r="H223" i="2" s="1"/>
  <c r="L222" i="2"/>
  <c r="N222" i="2"/>
  <c r="AA222" i="2"/>
  <c r="AB221" i="2" l="1"/>
  <c r="AH218" i="2"/>
  <c r="AI218" i="2" s="1"/>
  <c r="AJ218" i="2" s="1"/>
  <c r="AK218" i="2" s="1"/>
  <c r="AL218" i="2" s="1"/>
  <c r="AM218" i="2" s="1"/>
  <c r="AF219" i="2"/>
  <c r="AG219" i="2"/>
  <c r="W220" i="2"/>
  <c r="E223" i="2"/>
  <c r="O222" i="2"/>
  <c r="AB222" i="2" s="1"/>
  <c r="R221" i="2"/>
  <c r="P222" i="2"/>
  <c r="I230" i="2"/>
  <c r="F231" i="2" s="1"/>
  <c r="U220" i="2"/>
  <c r="V220" i="2"/>
  <c r="M225" i="2"/>
  <c r="J225" i="2"/>
  <c r="G226" i="2" s="1"/>
  <c r="Q222" i="2"/>
  <c r="T221" i="2"/>
  <c r="S223" i="2"/>
  <c r="AC222" i="2" l="1"/>
  <c r="AH219" i="2"/>
  <c r="AI219" i="2" s="1"/>
  <c r="AJ219" i="2" s="1"/>
  <c r="AK219" i="2" s="1"/>
  <c r="AL219" i="2" s="1"/>
  <c r="AM219" i="2" s="1"/>
  <c r="Y220" i="2"/>
  <c r="AD220" i="2"/>
  <c r="AE220" i="2"/>
  <c r="Z220" i="2"/>
  <c r="C231" i="2"/>
  <c r="U221" i="2"/>
  <c r="V221" i="2"/>
  <c r="K223" i="2"/>
  <c r="H224" i="2" s="1"/>
  <c r="E224" i="2" s="1"/>
  <c r="N223" i="2"/>
  <c r="L223" i="2"/>
  <c r="AA223" i="2"/>
  <c r="W221" i="2"/>
  <c r="D226" i="2"/>
  <c r="X220" i="2"/>
  <c r="S224" i="2"/>
  <c r="Z221" i="2" l="1"/>
  <c r="AG220" i="2"/>
  <c r="AF220" i="2"/>
  <c r="AE221" i="2"/>
  <c r="AD221" i="2"/>
  <c r="K224" i="2"/>
  <c r="H225" i="2" s="1"/>
  <c r="N224" i="2"/>
  <c r="L224" i="2"/>
  <c r="AA224" i="2"/>
  <c r="I231" i="2"/>
  <c r="F232" i="2" s="1"/>
  <c r="C232" i="2" s="1"/>
  <c r="R222" i="2"/>
  <c r="O223" i="2"/>
  <c r="AB223" i="2" s="1"/>
  <c r="P223" i="2"/>
  <c r="T222" i="2"/>
  <c r="Q223" i="2"/>
  <c r="M226" i="2"/>
  <c r="J226" i="2"/>
  <c r="G227" i="2" s="1"/>
  <c r="Y221" i="2"/>
  <c r="X221" i="2"/>
  <c r="AH220" i="2" l="1"/>
  <c r="AI220" i="2" s="1"/>
  <c r="AJ220" i="2" s="1"/>
  <c r="AK220" i="2" s="1"/>
  <c r="AL220" i="2" s="1"/>
  <c r="AM220" i="2" s="1"/>
  <c r="AC223" i="2"/>
  <c r="AF221" i="2"/>
  <c r="AG221" i="2"/>
  <c r="W222" i="2"/>
  <c r="E225" i="2"/>
  <c r="S225" i="2"/>
  <c r="I232" i="2"/>
  <c r="F233" i="2" s="1"/>
  <c r="C233" i="2" s="1"/>
  <c r="O224" i="2"/>
  <c r="AB224" i="2" s="1"/>
  <c r="R223" i="2"/>
  <c r="P224" i="2"/>
  <c r="D227" i="2"/>
  <c r="U222" i="2"/>
  <c r="V222" i="2"/>
  <c r="T223" i="2"/>
  <c r="Q224" i="2"/>
  <c r="W223" i="2" l="1"/>
  <c r="X222" i="2"/>
  <c r="AF222" i="2" s="1"/>
  <c r="AH221" i="2"/>
  <c r="AI221" i="2" s="1"/>
  <c r="AJ221" i="2" s="1"/>
  <c r="AK221" i="2" s="1"/>
  <c r="AL221" i="2" s="1"/>
  <c r="AM221" i="2" s="1"/>
  <c r="AC224" i="2"/>
  <c r="Y222" i="2"/>
  <c r="AE222" i="2"/>
  <c r="AD222" i="2"/>
  <c r="I233" i="2"/>
  <c r="F234" i="2" s="1"/>
  <c r="C234" i="2" s="1"/>
  <c r="K225" i="2"/>
  <c r="H226" i="2" s="1"/>
  <c r="E226" i="2" s="1"/>
  <c r="N225" i="2"/>
  <c r="L225" i="2"/>
  <c r="AA225" i="2"/>
  <c r="M227" i="2"/>
  <c r="J227" i="2"/>
  <c r="G228" i="2" s="1"/>
  <c r="D228" i="2" s="1"/>
  <c r="Z222" i="2"/>
  <c r="U223" i="2"/>
  <c r="V223" i="2"/>
  <c r="AG222" i="2" l="1"/>
  <c r="AH222" i="2" s="1"/>
  <c r="AI222" i="2" s="1"/>
  <c r="AJ222" i="2" s="1"/>
  <c r="AK222" i="2" s="1"/>
  <c r="AL222" i="2" s="1"/>
  <c r="AM222" i="2" s="1"/>
  <c r="Y223" i="2"/>
  <c r="AE223" i="2"/>
  <c r="AD223" i="2"/>
  <c r="Z223" i="2"/>
  <c r="I234" i="2"/>
  <c r="F235" i="2" s="1"/>
  <c r="M228" i="2"/>
  <c r="J228" i="2"/>
  <c r="G229" i="2" s="1"/>
  <c r="S226" i="2"/>
  <c r="R224" i="2"/>
  <c r="O225" i="2"/>
  <c r="AB225" i="2" s="1"/>
  <c r="P225" i="2"/>
  <c r="K226" i="2"/>
  <c r="H227" i="2" s="1"/>
  <c r="N226" i="2"/>
  <c r="L226" i="2"/>
  <c r="AA226" i="2"/>
  <c r="T224" i="2"/>
  <c r="Q225" i="2"/>
  <c r="X223" i="2"/>
  <c r="AC225" i="2" l="1"/>
  <c r="AF223" i="2"/>
  <c r="AG223" i="2"/>
  <c r="W224" i="2"/>
  <c r="E227" i="2"/>
  <c r="D229" i="2"/>
  <c r="C235" i="2"/>
  <c r="R225" i="2"/>
  <c r="O226" i="2"/>
  <c r="AC226" i="2" s="1"/>
  <c r="P226" i="2"/>
  <c r="S227" i="2"/>
  <c r="T225" i="2"/>
  <c r="Q226" i="2"/>
  <c r="U224" i="2"/>
  <c r="V224" i="2"/>
  <c r="W225" i="2" l="1"/>
  <c r="Z224" i="2"/>
  <c r="AH223" i="2"/>
  <c r="AI223" i="2" s="1"/>
  <c r="AJ223" i="2" s="1"/>
  <c r="AK223" i="2" s="1"/>
  <c r="AL223" i="2" s="1"/>
  <c r="AM223" i="2" s="1"/>
  <c r="Y224" i="2"/>
  <c r="AD224" i="2"/>
  <c r="AE224" i="2"/>
  <c r="AB226" i="2"/>
  <c r="M229" i="2"/>
  <c r="J229" i="2"/>
  <c r="G230" i="2" s="1"/>
  <c r="D230" i="2" s="1"/>
  <c r="U225" i="2"/>
  <c r="V225" i="2"/>
  <c r="X224" i="2"/>
  <c r="I235" i="2"/>
  <c r="F236" i="2" s="1"/>
  <c r="E228" i="2"/>
  <c r="K227" i="2"/>
  <c r="H228" i="2" s="1"/>
  <c r="L227" i="2"/>
  <c r="N227" i="2"/>
  <c r="AA227" i="2"/>
  <c r="Y225" i="2" l="1"/>
  <c r="AD225" i="2"/>
  <c r="AE225" i="2"/>
  <c r="AF224" i="2"/>
  <c r="AG224" i="2"/>
  <c r="M230" i="2"/>
  <c r="J230" i="2"/>
  <c r="G231" i="2" s="1"/>
  <c r="D231" i="2" s="1"/>
  <c r="K228" i="2"/>
  <c r="N228" i="2"/>
  <c r="L228" i="2"/>
  <c r="AA228" i="2"/>
  <c r="H229" i="2"/>
  <c r="Q227" i="2"/>
  <c r="T226" i="2"/>
  <c r="R226" i="2"/>
  <c r="O227" i="2"/>
  <c r="AC227" i="2" s="1"/>
  <c r="P227" i="2"/>
  <c r="C236" i="2"/>
  <c r="Z225" i="2"/>
  <c r="S228" i="2"/>
  <c r="X225" i="2"/>
  <c r="AH224" i="2" l="1"/>
  <c r="AI224" i="2" s="1"/>
  <c r="AJ224" i="2" s="1"/>
  <c r="AK224" i="2" s="1"/>
  <c r="AL224" i="2" s="1"/>
  <c r="AM224" i="2" s="1"/>
  <c r="AB227" i="2"/>
  <c r="AG225" i="2"/>
  <c r="AF225" i="2"/>
  <c r="Q228" i="2"/>
  <c r="T227" i="2"/>
  <c r="M231" i="2"/>
  <c r="J231" i="2"/>
  <c r="G232" i="2" s="1"/>
  <c r="D232" i="2" s="1"/>
  <c r="I236" i="2"/>
  <c r="F237" i="2" s="1"/>
  <c r="O228" i="2"/>
  <c r="AC228" i="2" s="1"/>
  <c r="R227" i="2"/>
  <c r="P228" i="2"/>
  <c r="U226" i="2"/>
  <c r="V226" i="2"/>
  <c r="W226" i="2"/>
  <c r="E229" i="2"/>
  <c r="S229" i="2"/>
  <c r="AB228" i="2" l="1"/>
  <c r="AH225" i="2"/>
  <c r="AI225" i="2" s="1"/>
  <c r="AJ225" i="2" s="1"/>
  <c r="AK225" i="2" s="1"/>
  <c r="AL225" i="2" s="1"/>
  <c r="AM225" i="2" s="1"/>
  <c r="Z226" i="2"/>
  <c r="AE226" i="2"/>
  <c r="AD226" i="2"/>
  <c r="W227" i="2"/>
  <c r="M232" i="2"/>
  <c r="J232" i="2"/>
  <c r="G233" i="2" s="1"/>
  <c r="U227" i="2"/>
  <c r="V227" i="2"/>
  <c r="K229" i="2"/>
  <c r="H230" i="2" s="1"/>
  <c r="E230" i="2"/>
  <c r="N229" i="2"/>
  <c r="L229" i="2"/>
  <c r="AA229" i="2"/>
  <c r="C237" i="2"/>
  <c r="Y226" i="2"/>
  <c r="X226" i="2"/>
  <c r="S230" i="2"/>
  <c r="AF226" i="2" l="1"/>
  <c r="AG226" i="2"/>
  <c r="Y227" i="2"/>
  <c r="AE227" i="2"/>
  <c r="AD227" i="2"/>
  <c r="D233" i="2"/>
  <c r="K230" i="2"/>
  <c r="N230" i="2"/>
  <c r="L230" i="2"/>
  <c r="AA230" i="2"/>
  <c r="I237" i="2"/>
  <c r="F238" i="2" s="1"/>
  <c r="H231" i="2"/>
  <c r="E231" i="2" s="1"/>
  <c r="R228" i="2"/>
  <c r="O229" i="2"/>
  <c r="AB229" i="2" s="1"/>
  <c r="P229" i="2"/>
  <c r="Z227" i="2"/>
  <c r="X227" i="2"/>
  <c r="S231" i="2"/>
  <c r="T228" i="2"/>
  <c r="Q229" i="2"/>
  <c r="W228" i="2" l="1"/>
  <c r="AH226" i="2"/>
  <c r="AI226" i="2" s="1"/>
  <c r="AJ226" i="2" s="1"/>
  <c r="AK226" i="2" s="1"/>
  <c r="AL226" i="2" s="1"/>
  <c r="AM226" i="2" s="1"/>
  <c r="AC229" i="2"/>
  <c r="AF227" i="2"/>
  <c r="AG227" i="2"/>
  <c r="K231" i="2"/>
  <c r="L231" i="2"/>
  <c r="N231" i="2"/>
  <c r="AA231" i="2"/>
  <c r="U228" i="2"/>
  <c r="V228" i="2"/>
  <c r="H232" i="2"/>
  <c r="R229" i="2"/>
  <c r="O230" i="2"/>
  <c r="AC230" i="2" s="1"/>
  <c r="P230" i="2"/>
  <c r="M233" i="2"/>
  <c r="J233" i="2"/>
  <c r="G234" i="2" s="1"/>
  <c r="D234" i="2" s="1"/>
  <c r="C238" i="2"/>
  <c r="T229" i="2"/>
  <c r="Q230" i="2"/>
  <c r="X228" i="2" l="1"/>
  <c r="AG228" i="2" s="1"/>
  <c r="W229" i="2"/>
  <c r="AH227" i="2"/>
  <c r="AI227" i="2" s="1"/>
  <c r="AJ227" i="2" s="1"/>
  <c r="AK227" i="2" s="1"/>
  <c r="AL227" i="2" s="1"/>
  <c r="AM227" i="2" s="1"/>
  <c r="AB230" i="2"/>
  <c r="Y228" i="2"/>
  <c r="AE228" i="2"/>
  <c r="AD228" i="2"/>
  <c r="M234" i="2"/>
  <c r="J234" i="2"/>
  <c r="G235" i="2" s="1"/>
  <c r="D235" i="2" s="1"/>
  <c r="Q231" i="2"/>
  <c r="T230" i="2"/>
  <c r="R230" i="2"/>
  <c r="O231" i="2"/>
  <c r="AB231" i="2" s="1"/>
  <c r="P231" i="2"/>
  <c r="I238" i="2"/>
  <c r="F239" i="2" s="1"/>
  <c r="S232" i="2"/>
  <c r="U229" i="2"/>
  <c r="V229" i="2"/>
  <c r="Z228" i="2"/>
  <c r="E232" i="2"/>
  <c r="AF228" i="2" l="1"/>
  <c r="AH228" i="2" s="1"/>
  <c r="AI228" i="2" s="1"/>
  <c r="AJ228" i="2" s="1"/>
  <c r="AK228" i="2" s="1"/>
  <c r="AL228" i="2" s="1"/>
  <c r="AM228" i="2" s="1"/>
  <c r="AC231" i="2"/>
  <c r="Y229" i="2"/>
  <c r="AD229" i="2"/>
  <c r="AE229" i="2"/>
  <c r="W230" i="2"/>
  <c r="K232" i="2"/>
  <c r="H233" i="2" s="1"/>
  <c r="N232" i="2"/>
  <c r="L232" i="2"/>
  <c r="AA232" i="2"/>
  <c r="Z229" i="2"/>
  <c r="X229" i="2"/>
  <c r="U230" i="2"/>
  <c r="V230" i="2"/>
  <c r="S233" i="2"/>
  <c r="M235" i="2"/>
  <c r="J235" i="2"/>
  <c r="G236" i="2" s="1"/>
  <c r="C239" i="2"/>
  <c r="Z230" i="2" l="1"/>
  <c r="Y230" i="2"/>
  <c r="AG229" i="2"/>
  <c r="AF229" i="2"/>
  <c r="AE230" i="2"/>
  <c r="AD230" i="2"/>
  <c r="X230" i="2"/>
  <c r="D236" i="2"/>
  <c r="E233" i="2"/>
  <c r="O232" i="2"/>
  <c r="AB232" i="2" s="1"/>
  <c r="R231" i="2"/>
  <c r="P232" i="2"/>
  <c r="I239" i="2"/>
  <c r="F240" i="2" s="1"/>
  <c r="S234" i="2"/>
  <c r="T231" i="2"/>
  <c r="Q232" i="2"/>
  <c r="W231" i="2" l="1"/>
  <c r="AH229" i="2"/>
  <c r="AI229" i="2" s="1"/>
  <c r="AJ229" i="2" s="1"/>
  <c r="AK229" i="2" s="1"/>
  <c r="AL229" i="2" s="1"/>
  <c r="AM229" i="2" s="1"/>
  <c r="AF230" i="2"/>
  <c r="AG230" i="2"/>
  <c r="AC232" i="2"/>
  <c r="C240" i="2"/>
  <c r="M236" i="2"/>
  <c r="J236" i="2"/>
  <c r="G237" i="2" s="1"/>
  <c r="U231" i="2"/>
  <c r="V231" i="2"/>
  <c r="K233" i="2"/>
  <c r="H234" i="2" s="1"/>
  <c r="N233" i="2"/>
  <c r="L233" i="2"/>
  <c r="AA233" i="2"/>
  <c r="Z231" i="2" l="1"/>
  <c r="AH230" i="2"/>
  <c r="AI230" i="2" s="1"/>
  <c r="AJ230" i="2" s="1"/>
  <c r="AK230" i="2" s="1"/>
  <c r="AL230" i="2" s="1"/>
  <c r="AM230" i="2" s="1"/>
  <c r="Y231" i="2"/>
  <c r="AD231" i="2"/>
  <c r="AE231" i="2"/>
  <c r="S235" i="2"/>
  <c r="X231" i="2"/>
  <c r="I240" i="2"/>
  <c r="F241" i="2" s="1"/>
  <c r="O233" i="2"/>
  <c r="AB233" i="2" s="1"/>
  <c r="R232" i="2"/>
  <c r="P233" i="2"/>
  <c r="T232" i="2"/>
  <c r="Q233" i="2"/>
  <c r="D237" i="2"/>
  <c r="E234" i="2"/>
  <c r="AC233" i="2" l="1"/>
  <c r="AG231" i="2"/>
  <c r="AF231" i="2"/>
  <c r="W232" i="2"/>
  <c r="K234" i="2"/>
  <c r="H235" i="2" s="1"/>
  <c r="E235" i="2" s="1"/>
  <c r="L234" i="2"/>
  <c r="N234" i="2"/>
  <c r="AA234" i="2"/>
  <c r="M237" i="2"/>
  <c r="J237" i="2"/>
  <c r="G238" i="2" s="1"/>
  <c r="U232" i="2"/>
  <c r="V232" i="2"/>
  <c r="C241" i="2"/>
  <c r="Z232" i="2" l="1"/>
  <c r="AH231" i="2"/>
  <c r="AI231" i="2" s="1"/>
  <c r="AJ231" i="2" s="1"/>
  <c r="AK231" i="2" s="1"/>
  <c r="AL231" i="2" s="1"/>
  <c r="AM231" i="2" s="1"/>
  <c r="AD232" i="2"/>
  <c r="AE232" i="2"/>
  <c r="K235" i="2"/>
  <c r="L235" i="2"/>
  <c r="N235" i="2"/>
  <c r="AA235" i="2"/>
  <c r="H236" i="2"/>
  <c r="I241" i="2"/>
  <c r="F242" i="2" s="1"/>
  <c r="S236" i="2"/>
  <c r="T233" i="2"/>
  <c r="Q234" i="2"/>
  <c r="X232" i="2"/>
  <c r="Y232" i="2"/>
  <c r="D238" i="2"/>
  <c r="R233" i="2"/>
  <c r="O234" i="2"/>
  <c r="AC234" i="2" s="1"/>
  <c r="P234" i="2"/>
  <c r="AB234" i="2" l="1"/>
  <c r="AG232" i="2"/>
  <c r="AF232" i="2"/>
  <c r="R234" i="2"/>
  <c r="O235" i="2"/>
  <c r="AC235" i="2" s="1"/>
  <c r="P235" i="2"/>
  <c r="Q235" i="2"/>
  <c r="T234" i="2"/>
  <c r="U233" i="2"/>
  <c r="V233" i="2"/>
  <c r="M238" i="2"/>
  <c r="J238" i="2"/>
  <c r="G239" i="2" s="1"/>
  <c r="D239" i="2" s="1"/>
  <c r="W233" i="2"/>
  <c r="C242" i="2"/>
  <c r="E236" i="2"/>
  <c r="AB235" i="2" l="1"/>
  <c r="AH232" i="2"/>
  <c r="AI232" i="2" s="1"/>
  <c r="AJ232" i="2" s="1"/>
  <c r="AK232" i="2" s="1"/>
  <c r="AL232" i="2" s="1"/>
  <c r="AM232" i="2" s="1"/>
  <c r="W234" i="2"/>
  <c r="AD233" i="2"/>
  <c r="AE233" i="2"/>
  <c r="Z233" i="2"/>
  <c r="Y233" i="2"/>
  <c r="X233" i="2"/>
  <c r="S237" i="2"/>
  <c r="K236" i="2"/>
  <c r="H237" i="2" s="1"/>
  <c r="N236" i="2"/>
  <c r="L236" i="2"/>
  <c r="AA236" i="2"/>
  <c r="I242" i="2"/>
  <c r="F243" i="2" s="1"/>
  <c r="C243" i="2" s="1"/>
  <c r="M239" i="2"/>
  <c r="J239" i="2"/>
  <c r="G240" i="2" s="1"/>
  <c r="U234" i="2"/>
  <c r="V234" i="2"/>
  <c r="Y234" i="2" l="1"/>
  <c r="AE234" i="2"/>
  <c r="AD234" i="2"/>
  <c r="AG233" i="2"/>
  <c r="AF233" i="2"/>
  <c r="D240" i="2"/>
  <c r="E237" i="2"/>
  <c r="O236" i="2"/>
  <c r="AB236" i="2" s="1"/>
  <c r="R235" i="2"/>
  <c r="P236" i="2"/>
  <c r="I243" i="2"/>
  <c r="F244" i="2" s="1"/>
  <c r="Z234" i="2"/>
  <c r="X234" i="2"/>
  <c r="S238" i="2"/>
  <c r="Q236" i="2"/>
  <c r="T235" i="2"/>
  <c r="AH233" i="2" l="1"/>
  <c r="AI233" i="2" s="1"/>
  <c r="AJ233" i="2" s="1"/>
  <c r="AK233" i="2" s="1"/>
  <c r="AL233" i="2" s="1"/>
  <c r="AM233" i="2" s="1"/>
  <c r="AC236" i="2"/>
  <c r="AG234" i="2"/>
  <c r="AF234" i="2"/>
  <c r="W235" i="2"/>
  <c r="C244" i="2"/>
  <c r="K237" i="2"/>
  <c r="H238" i="2" s="1"/>
  <c r="E238" i="2"/>
  <c r="L237" i="2"/>
  <c r="N237" i="2"/>
  <c r="AA237" i="2"/>
  <c r="U235" i="2"/>
  <c r="V235" i="2"/>
  <c r="M240" i="2"/>
  <c r="J240" i="2"/>
  <c r="G241" i="2" s="1"/>
  <c r="D241" i="2" s="1"/>
  <c r="Z235" i="2" l="1"/>
  <c r="Y235" i="2"/>
  <c r="AH234" i="2"/>
  <c r="AI234" i="2" s="1"/>
  <c r="AJ234" i="2" s="1"/>
  <c r="AK234" i="2" s="1"/>
  <c r="AL234" i="2" s="1"/>
  <c r="AM234" i="2" s="1"/>
  <c r="AD235" i="2"/>
  <c r="AE235" i="2"/>
  <c r="M241" i="2"/>
  <c r="J241" i="2"/>
  <c r="G242" i="2" s="1"/>
  <c r="T236" i="2"/>
  <c r="Q237" i="2"/>
  <c r="S239" i="2"/>
  <c r="R236" i="2"/>
  <c r="O237" i="2"/>
  <c r="AB237" i="2" s="1"/>
  <c r="P237" i="2"/>
  <c r="I244" i="2"/>
  <c r="F245" i="2" s="1"/>
  <c r="X235" i="2"/>
  <c r="K238" i="2"/>
  <c r="H239" i="2" s="1"/>
  <c r="L238" i="2"/>
  <c r="N238" i="2"/>
  <c r="AA238" i="2"/>
  <c r="AC237" i="2" l="1"/>
  <c r="AG235" i="2"/>
  <c r="AF235" i="2"/>
  <c r="E239" i="2"/>
  <c r="T237" i="2"/>
  <c r="Q238" i="2"/>
  <c r="S240" i="2"/>
  <c r="R237" i="2"/>
  <c r="O238" i="2"/>
  <c r="AC238" i="2" s="1"/>
  <c r="P238" i="2"/>
  <c r="C245" i="2"/>
  <c r="U236" i="2"/>
  <c r="V236" i="2"/>
  <c r="W236" i="2"/>
  <c r="D242" i="2"/>
  <c r="AH235" i="2" l="1"/>
  <c r="AI235" i="2" s="1"/>
  <c r="AJ235" i="2" s="1"/>
  <c r="AK235" i="2" s="1"/>
  <c r="AL235" i="2" s="1"/>
  <c r="AM235" i="2" s="1"/>
  <c r="AB238" i="2"/>
  <c r="Z236" i="2"/>
  <c r="W237" i="2"/>
  <c r="AE236" i="2"/>
  <c r="AD236" i="2"/>
  <c r="I245" i="2"/>
  <c r="F246" i="2" s="1"/>
  <c r="C246" i="2" s="1"/>
  <c r="K239" i="2"/>
  <c r="H240" i="2" s="1"/>
  <c r="E240" i="2" s="1"/>
  <c r="L239" i="2"/>
  <c r="N239" i="2"/>
  <c r="AA239" i="2"/>
  <c r="M242" i="2"/>
  <c r="J242" i="2"/>
  <c r="G243" i="2" s="1"/>
  <c r="D243" i="2" s="1"/>
  <c r="X236" i="2"/>
  <c r="Y236" i="2"/>
  <c r="U237" i="2"/>
  <c r="V237" i="2"/>
  <c r="Y237" i="2" l="1"/>
  <c r="AD237" i="2"/>
  <c r="AE237" i="2"/>
  <c r="Z237" i="2"/>
  <c r="AF236" i="2"/>
  <c r="AG236" i="2"/>
  <c r="K240" i="2"/>
  <c r="L240" i="2"/>
  <c r="N240" i="2"/>
  <c r="AA240" i="2"/>
  <c r="I246" i="2"/>
  <c r="F247" i="2" s="1"/>
  <c r="C247" i="2" s="1"/>
  <c r="M243" i="2"/>
  <c r="J243" i="2"/>
  <c r="G244" i="2" s="1"/>
  <c r="Q239" i="2"/>
  <c r="T238" i="2"/>
  <c r="R238" i="2"/>
  <c r="O239" i="2"/>
  <c r="AB239" i="2" s="1"/>
  <c r="P239" i="2"/>
  <c r="S241" i="2"/>
  <c r="H241" i="2"/>
  <c r="X237" i="2"/>
  <c r="AH236" i="2" l="1"/>
  <c r="AI236" i="2" s="1"/>
  <c r="AJ236" i="2" s="1"/>
  <c r="AK236" i="2" s="1"/>
  <c r="AL236" i="2" s="1"/>
  <c r="AM236" i="2" s="1"/>
  <c r="AC239" i="2"/>
  <c r="AG237" i="2"/>
  <c r="AF237" i="2"/>
  <c r="W238" i="2"/>
  <c r="D244" i="2"/>
  <c r="I247" i="2"/>
  <c r="F248" i="2" s="1"/>
  <c r="C248" i="2" s="1"/>
  <c r="S242" i="2"/>
  <c r="E241" i="2"/>
  <c r="U238" i="2"/>
  <c r="V238" i="2"/>
  <c r="T239" i="2"/>
  <c r="Q240" i="2"/>
  <c r="O240" i="2"/>
  <c r="AB240" i="2" s="1"/>
  <c r="R239" i="2"/>
  <c r="P240" i="2"/>
  <c r="Y238" i="2" l="1"/>
  <c r="Z238" i="2"/>
  <c r="AH237" i="2"/>
  <c r="AI237" i="2" s="1"/>
  <c r="AJ237" i="2" s="1"/>
  <c r="AK237" i="2" s="1"/>
  <c r="AL237" i="2" s="1"/>
  <c r="AM237" i="2" s="1"/>
  <c r="AE238" i="2"/>
  <c r="AD238" i="2"/>
  <c r="AC240" i="2"/>
  <c r="M244" i="2"/>
  <c r="J244" i="2"/>
  <c r="G245" i="2" s="1"/>
  <c r="I248" i="2"/>
  <c r="F249" i="2" s="1"/>
  <c r="X238" i="2"/>
  <c r="U239" i="2"/>
  <c r="V239" i="2"/>
  <c r="W239" i="2"/>
  <c r="K241" i="2"/>
  <c r="H242" i="2" s="1"/>
  <c r="E242" i="2"/>
  <c r="L241" i="2"/>
  <c r="N241" i="2"/>
  <c r="AA241" i="2"/>
  <c r="Z239" i="2" l="1"/>
  <c r="AE239" i="2"/>
  <c r="AD239" i="2"/>
  <c r="AF238" i="2"/>
  <c r="AG238" i="2"/>
  <c r="O241" i="2"/>
  <c r="AB241" i="2" s="1"/>
  <c r="R240" i="2"/>
  <c r="P241" i="2"/>
  <c r="K242" i="2"/>
  <c r="H243" i="2" s="1"/>
  <c r="N242" i="2"/>
  <c r="L242" i="2"/>
  <c r="AA242" i="2"/>
  <c r="T240" i="2"/>
  <c r="Q241" i="2"/>
  <c r="C249" i="2"/>
  <c r="X239" i="2"/>
  <c r="Y239" i="2"/>
  <c r="S243" i="2"/>
  <c r="D245" i="2"/>
  <c r="AC241" i="2" l="1"/>
  <c r="AH238" i="2"/>
  <c r="AI238" i="2" s="1"/>
  <c r="AJ238" i="2" s="1"/>
  <c r="AK238" i="2" s="1"/>
  <c r="AL238" i="2" s="1"/>
  <c r="AM238" i="2" s="1"/>
  <c r="AG239" i="2"/>
  <c r="AF239" i="2"/>
  <c r="I249" i="2"/>
  <c r="F250" i="2" s="1"/>
  <c r="T241" i="2"/>
  <c r="Q242" i="2"/>
  <c r="E243" i="2"/>
  <c r="W240" i="2"/>
  <c r="R241" i="2"/>
  <c r="O242" i="2"/>
  <c r="AB242" i="2" s="1"/>
  <c r="P242" i="2"/>
  <c r="M245" i="2"/>
  <c r="J245" i="2"/>
  <c r="G246" i="2" s="1"/>
  <c r="D246" i="2" s="1"/>
  <c r="U240" i="2"/>
  <c r="V240" i="2"/>
  <c r="Z240" i="2" l="1"/>
  <c r="AC242" i="2"/>
  <c r="AH239" i="2"/>
  <c r="AI239" i="2" s="1"/>
  <c r="AJ239" i="2" s="1"/>
  <c r="AK239" i="2" s="1"/>
  <c r="AL239" i="2" s="1"/>
  <c r="AM239" i="2" s="1"/>
  <c r="AD240" i="2"/>
  <c r="AE240" i="2"/>
  <c r="W241" i="2"/>
  <c r="M246" i="2"/>
  <c r="J246" i="2"/>
  <c r="G247" i="2" s="1"/>
  <c r="Y240" i="2"/>
  <c r="X240" i="2"/>
  <c r="C250" i="2"/>
  <c r="K243" i="2"/>
  <c r="H244" i="2" s="1"/>
  <c r="E244" i="2" s="1"/>
  <c r="L243" i="2"/>
  <c r="N243" i="2"/>
  <c r="AA243" i="2"/>
  <c r="S244" i="2"/>
  <c r="U241" i="2"/>
  <c r="V241" i="2"/>
  <c r="AG240" i="2" l="1"/>
  <c r="AF240" i="2"/>
  <c r="Y241" i="2"/>
  <c r="AE241" i="2"/>
  <c r="AD241" i="2"/>
  <c r="Z241" i="2"/>
  <c r="X241" i="2"/>
  <c r="K244" i="2"/>
  <c r="H245" i="2" s="1"/>
  <c r="N244" i="2"/>
  <c r="L244" i="2"/>
  <c r="AA244" i="2"/>
  <c r="Q243" i="2"/>
  <c r="T242" i="2"/>
  <c r="R242" i="2"/>
  <c r="O243" i="2"/>
  <c r="AC243" i="2" s="1"/>
  <c r="P243" i="2"/>
  <c r="D247" i="2"/>
  <c r="I250" i="2"/>
  <c r="F251" i="2" s="1"/>
  <c r="C251" i="2" s="1"/>
  <c r="S245" i="2"/>
  <c r="AB243" i="2" l="1"/>
  <c r="AH240" i="2"/>
  <c r="AI240" i="2" s="1"/>
  <c r="AJ240" i="2" s="1"/>
  <c r="AK240" i="2" s="1"/>
  <c r="AL240" i="2" s="1"/>
  <c r="AM240" i="2" s="1"/>
  <c r="W242" i="2"/>
  <c r="AG241" i="2"/>
  <c r="AF241" i="2"/>
  <c r="I251" i="2"/>
  <c r="F252" i="2" s="1"/>
  <c r="C252" i="2" s="1"/>
  <c r="O244" i="2"/>
  <c r="AC244" i="2" s="1"/>
  <c r="R243" i="2"/>
  <c r="P244" i="2"/>
  <c r="Q244" i="2"/>
  <c r="T243" i="2"/>
  <c r="U242" i="2"/>
  <c r="V242" i="2"/>
  <c r="M247" i="2"/>
  <c r="J247" i="2"/>
  <c r="G248" i="2" s="1"/>
  <c r="D248" i="2" s="1"/>
  <c r="E245" i="2"/>
  <c r="AB244" i="2" l="1"/>
  <c r="AH241" i="2"/>
  <c r="AI241" i="2" s="1"/>
  <c r="AJ241" i="2" s="1"/>
  <c r="AK241" i="2" s="1"/>
  <c r="AL241" i="2" s="1"/>
  <c r="AM241" i="2" s="1"/>
  <c r="Z242" i="2"/>
  <c r="Y242" i="2"/>
  <c r="AE242" i="2"/>
  <c r="AD242" i="2"/>
  <c r="K245" i="2"/>
  <c r="H246" i="2" s="1"/>
  <c r="E246" i="2" s="1"/>
  <c r="L245" i="2"/>
  <c r="N245" i="2"/>
  <c r="AA245" i="2"/>
  <c r="I252" i="2"/>
  <c r="F253" i="2" s="1"/>
  <c r="C253" i="2" s="1"/>
  <c r="M248" i="2"/>
  <c r="J248" i="2"/>
  <c r="G249" i="2" s="1"/>
  <c r="U243" i="2"/>
  <c r="V243" i="2"/>
  <c r="S246" i="2"/>
  <c r="X242" i="2"/>
  <c r="W243" i="2"/>
  <c r="AF242" i="2" l="1"/>
  <c r="AG242" i="2"/>
  <c r="AE243" i="2"/>
  <c r="AD243" i="2"/>
  <c r="Z243" i="2"/>
  <c r="T244" i="2"/>
  <c r="Q245" i="2"/>
  <c r="I253" i="2"/>
  <c r="F254" i="2" s="1"/>
  <c r="R244" i="2"/>
  <c r="O245" i="2"/>
  <c r="AB245" i="2" s="1"/>
  <c r="P245" i="2"/>
  <c r="Y243" i="2"/>
  <c r="X243" i="2"/>
  <c r="S247" i="2"/>
  <c r="K246" i="2"/>
  <c r="N246" i="2"/>
  <c r="L246" i="2"/>
  <c r="AA246" i="2"/>
  <c r="D249" i="2"/>
  <c r="H247" i="2"/>
  <c r="W244" i="2" l="1"/>
  <c r="AH242" i="2"/>
  <c r="AI242" i="2" s="1"/>
  <c r="AJ242" i="2" s="1"/>
  <c r="AK242" i="2" s="1"/>
  <c r="AL242" i="2" s="1"/>
  <c r="AM242" i="2" s="1"/>
  <c r="AC245" i="2"/>
  <c r="AG243" i="2"/>
  <c r="AF243" i="2"/>
  <c r="R245" i="2"/>
  <c r="O246" i="2"/>
  <c r="AC246" i="2" s="1"/>
  <c r="P246" i="2"/>
  <c r="T245" i="2"/>
  <c r="Q246" i="2"/>
  <c r="U244" i="2"/>
  <c r="V244" i="2"/>
  <c r="E247" i="2"/>
  <c r="C254" i="2"/>
  <c r="M249" i="2"/>
  <c r="J249" i="2"/>
  <c r="G250" i="2" s="1"/>
  <c r="D250" i="2" s="1"/>
  <c r="AH243" i="2" l="1"/>
  <c r="AI243" i="2" s="1"/>
  <c r="AJ243" i="2" s="1"/>
  <c r="AK243" i="2" s="1"/>
  <c r="AL243" i="2" s="1"/>
  <c r="AM243" i="2" s="1"/>
  <c r="AB246" i="2"/>
  <c r="Z244" i="2"/>
  <c r="Y244" i="2"/>
  <c r="AE244" i="2"/>
  <c r="AD244" i="2"/>
  <c r="W245" i="2"/>
  <c r="I254" i="2"/>
  <c r="F255" i="2" s="1"/>
  <c r="C255" i="2" s="1"/>
  <c r="X244" i="2"/>
  <c r="S248" i="2"/>
  <c r="U245" i="2"/>
  <c r="V245" i="2"/>
  <c r="M250" i="2"/>
  <c r="J250" i="2"/>
  <c r="G251" i="2" s="1"/>
  <c r="K247" i="2"/>
  <c r="H248" i="2" s="1"/>
  <c r="L247" i="2"/>
  <c r="N247" i="2"/>
  <c r="AA247" i="2"/>
  <c r="AE245" i="2" l="1"/>
  <c r="AD245" i="2"/>
  <c r="AF244" i="2"/>
  <c r="AG244" i="2"/>
  <c r="Z245" i="2"/>
  <c r="Y245" i="2"/>
  <c r="Q247" i="2"/>
  <c r="T246" i="2"/>
  <c r="S249" i="2"/>
  <c r="R246" i="2"/>
  <c r="O247" i="2"/>
  <c r="AC247" i="2" s="1"/>
  <c r="P247" i="2"/>
  <c r="I255" i="2"/>
  <c r="F256" i="2" s="1"/>
  <c r="D251" i="2"/>
  <c r="X245" i="2"/>
  <c r="E248" i="2"/>
  <c r="AH244" i="2" l="1"/>
  <c r="AI244" i="2" s="1"/>
  <c r="AJ244" i="2" s="1"/>
  <c r="AK244" i="2" s="1"/>
  <c r="AL244" i="2" s="1"/>
  <c r="AM244" i="2" s="1"/>
  <c r="AF245" i="2"/>
  <c r="AG245" i="2"/>
  <c r="AB247" i="2"/>
  <c r="C256" i="2"/>
  <c r="U246" i="2"/>
  <c r="V246" i="2"/>
  <c r="W246" i="2"/>
  <c r="K248" i="2"/>
  <c r="H249" i="2" s="1"/>
  <c r="L248" i="2"/>
  <c r="N248" i="2"/>
  <c r="AA248" i="2"/>
  <c r="M251" i="2"/>
  <c r="J251" i="2"/>
  <c r="G252" i="2" s="1"/>
  <c r="D252" i="2" s="1"/>
  <c r="AH245" i="2" l="1"/>
  <c r="AI245" i="2" s="1"/>
  <c r="AJ245" i="2" s="1"/>
  <c r="AK245" i="2" s="1"/>
  <c r="AL245" i="2" s="1"/>
  <c r="AM245" i="2" s="1"/>
  <c r="AE246" i="2"/>
  <c r="AD246" i="2"/>
  <c r="Z246" i="2"/>
  <c r="S250" i="2"/>
  <c r="Y246" i="2"/>
  <c r="X246" i="2"/>
  <c r="E249" i="2"/>
  <c r="M252" i="2"/>
  <c r="J252" i="2"/>
  <c r="G253" i="2" s="1"/>
  <c r="T247" i="2"/>
  <c r="Q248" i="2"/>
  <c r="O248" i="2"/>
  <c r="AC248" i="2" s="1"/>
  <c r="R247" i="2"/>
  <c r="P248" i="2"/>
  <c r="I256" i="2"/>
  <c r="F257" i="2" s="1"/>
  <c r="AG246" i="2" l="1"/>
  <c r="AF246" i="2"/>
  <c r="AB248" i="2"/>
  <c r="D253" i="2"/>
  <c r="C257" i="2"/>
  <c r="S251" i="2"/>
  <c r="K249" i="2"/>
  <c r="H250" i="2" s="1"/>
  <c r="E250" i="2"/>
  <c r="N249" i="2"/>
  <c r="L249" i="2"/>
  <c r="AA249" i="2"/>
  <c r="U247" i="2"/>
  <c r="V247" i="2"/>
  <c r="W247" i="2"/>
  <c r="AH246" i="2" l="1"/>
  <c r="AI246" i="2" s="1"/>
  <c r="AJ246" i="2" s="1"/>
  <c r="AK246" i="2" s="1"/>
  <c r="AL246" i="2" s="1"/>
  <c r="AM246" i="2" s="1"/>
  <c r="AD247" i="2"/>
  <c r="AE247" i="2"/>
  <c r="K250" i="2"/>
  <c r="H251" i="2" s="1"/>
  <c r="N250" i="2"/>
  <c r="L250" i="2"/>
  <c r="AA250" i="2"/>
  <c r="J253" i="2"/>
  <c r="G254" i="2" s="1"/>
  <c r="D254" i="2" s="1"/>
  <c r="M253" i="2"/>
  <c r="Y247" i="2"/>
  <c r="X247" i="2"/>
  <c r="O249" i="2"/>
  <c r="AC249" i="2" s="1"/>
  <c r="R248" i="2"/>
  <c r="P249" i="2"/>
  <c r="Z247" i="2"/>
  <c r="T248" i="2"/>
  <c r="Q249" i="2"/>
  <c r="I257" i="2"/>
  <c r="F258" i="2" s="1"/>
  <c r="C258" i="2" s="1"/>
  <c r="AB249" i="2" l="1"/>
  <c r="AG247" i="2"/>
  <c r="AF247" i="2"/>
  <c r="W248" i="2"/>
  <c r="E251" i="2"/>
  <c r="I258" i="2"/>
  <c r="F259" i="2" s="1"/>
  <c r="C259" i="2" s="1"/>
  <c r="S252" i="2"/>
  <c r="R249" i="2"/>
  <c r="O250" i="2"/>
  <c r="AC250" i="2" s="1"/>
  <c r="P250" i="2"/>
  <c r="U248" i="2"/>
  <c r="V248" i="2"/>
  <c r="T249" i="2"/>
  <c r="Q250" i="2"/>
  <c r="M254" i="2"/>
  <c r="J254" i="2"/>
  <c r="G255" i="2" s="1"/>
  <c r="AB250" i="2" l="1"/>
  <c r="X248" i="2"/>
  <c r="AG248" i="2" s="1"/>
  <c r="Y248" i="2"/>
  <c r="AH247" i="2"/>
  <c r="AI247" i="2" s="1"/>
  <c r="AJ247" i="2" s="1"/>
  <c r="AK247" i="2" s="1"/>
  <c r="AL247" i="2" s="1"/>
  <c r="AM247" i="2" s="1"/>
  <c r="AE248" i="2"/>
  <c r="AD248" i="2"/>
  <c r="Z248" i="2"/>
  <c r="W249" i="2"/>
  <c r="I259" i="2"/>
  <c r="F260" i="2" s="1"/>
  <c r="D255" i="2"/>
  <c r="S253" i="2"/>
  <c r="U249" i="2"/>
  <c r="V249" i="2"/>
  <c r="K251" i="2"/>
  <c r="H252" i="2" s="1"/>
  <c r="L251" i="2"/>
  <c r="N251" i="2"/>
  <c r="AA251" i="2"/>
  <c r="AF248" i="2" l="1"/>
  <c r="AH248" i="2" s="1"/>
  <c r="AI248" i="2" s="1"/>
  <c r="AJ248" i="2" s="1"/>
  <c r="AK248" i="2" s="1"/>
  <c r="AL248" i="2" s="1"/>
  <c r="AM248" i="2" s="1"/>
  <c r="X249" i="2"/>
  <c r="AG249" i="2" s="1"/>
  <c r="Y249" i="2"/>
  <c r="AE249" i="2"/>
  <c r="AD249" i="2"/>
  <c r="R250" i="2"/>
  <c r="O251" i="2"/>
  <c r="AB251" i="2" s="1"/>
  <c r="P251" i="2"/>
  <c r="Q251" i="2"/>
  <c r="T250" i="2"/>
  <c r="W250" i="2" s="1"/>
  <c r="Z249" i="2"/>
  <c r="M255" i="2"/>
  <c r="J255" i="2"/>
  <c r="G256" i="2" s="1"/>
  <c r="D256" i="2" s="1"/>
  <c r="E252" i="2"/>
  <c r="C260" i="2"/>
  <c r="AF249" i="2" l="1"/>
  <c r="AH249" i="2" s="1"/>
  <c r="AI249" i="2" s="1"/>
  <c r="AJ249" i="2" s="1"/>
  <c r="AK249" i="2" s="1"/>
  <c r="AL249" i="2" s="1"/>
  <c r="AM249" i="2" s="1"/>
  <c r="AC251" i="2"/>
  <c r="I260" i="2"/>
  <c r="F261" i="2" s="1"/>
  <c r="C261" i="2" s="1"/>
  <c r="M256" i="2"/>
  <c r="J256" i="2"/>
  <c r="G257" i="2" s="1"/>
  <c r="K252" i="2"/>
  <c r="H253" i="2" s="1"/>
  <c r="N252" i="2"/>
  <c r="L252" i="2"/>
  <c r="AA252" i="2"/>
  <c r="S254" i="2"/>
  <c r="U250" i="2"/>
  <c r="Y250" i="2" s="1"/>
  <c r="V250" i="2"/>
  <c r="Z250" i="2" l="1"/>
  <c r="AE250" i="2"/>
  <c r="AD250" i="2"/>
  <c r="I261" i="2"/>
  <c r="F262" i="2" s="1"/>
  <c r="X250" i="2"/>
  <c r="E253" i="2"/>
  <c r="S255" i="2"/>
  <c r="O252" i="2"/>
  <c r="AC252" i="2" s="1"/>
  <c r="R251" i="2"/>
  <c r="P252" i="2"/>
  <c r="D257" i="2"/>
  <c r="Q252" i="2"/>
  <c r="T251" i="2"/>
  <c r="W251" i="2" l="1"/>
  <c r="AB252" i="2"/>
  <c r="AF250" i="2"/>
  <c r="AG250" i="2"/>
  <c r="M257" i="2"/>
  <c r="J257" i="2"/>
  <c r="G258" i="2" s="1"/>
  <c r="D258" i="2" s="1"/>
  <c r="U251" i="2"/>
  <c r="V251" i="2"/>
  <c r="C262" i="2"/>
  <c r="K253" i="2"/>
  <c r="H254" i="2" s="1"/>
  <c r="E254" i="2" s="1"/>
  <c r="N253" i="2"/>
  <c r="L253" i="2"/>
  <c r="AA253" i="2"/>
  <c r="AH250" i="2" l="1"/>
  <c r="AI250" i="2" s="1"/>
  <c r="AJ250" i="2" s="1"/>
  <c r="AK250" i="2" s="1"/>
  <c r="AL250" i="2" s="1"/>
  <c r="AM250" i="2" s="1"/>
  <c r="Z251" i="2"/>
  <c r="Y251" i="2"/>
  <c r="AE251" i="2"/>
  <c r="AD251" i="2"/>
  <c r="K254" i="2"/>
  <c r="H255" i="2" s="1"/>
  <c r="N254" i="2"/>
  <c r="L254" i="2"/>
  <c r="AA254" i="2"/>
  <c r="R252" i="2"/>
  <c r="O253" i="2"/>
  <c r="AC253" i="2" s="1"/>
  <c r="P253" i="2"/>
  <c r="T252" i="2"/>
  <c r="Q253" i="2"/>
  <c r="I262" i="2"/>
  <c r="F263" i="2" s="1"/>
  <c r="X251" i="2"/>
  <c r="S256" i="2"/>
  <c r="M258" i="2"/>
  <c r="J258" i="2"/>
  <c r="G259" i="2" s="1"/>
  <c r="AB253" i="2" l="1"/>
  <c r="AG251" i="2"/>
  <c r="AF251" i="2"/>
  <c r="R253" i="2"/>
  <c r="O254" i="2"/>
  <c r="AC254" i="2" s="1"/>
  <c r="P254" i="2"/>
  <c r="D259" i="2"/>
  <c r="T253" i="2"/>
  <c r="Q254" i="2"/>
  <c r="U252" i="2"/>
  <c r="V252" i="2"/>
  <c r="E255" i="2"/>
  <c r="S257" i="2"/>
  <c r="C263" i="2"/>
  <c r="W252" i="2"/>
  <c r="W253" i="2" l="1"/>
  <c r="AB254" i="2"/>
  <c r="AH251" i="2"/>
  <c r="AI251" i="2" s="1"/>
  <c r="AJ251" i="2" s="1"/>
  <c r="AK251" i="2" s="1"/>
  <c r="AL251" i="2" s="1"/>
  <c r="AM251" i="2" s="1"/>
  <c r="AE252" i="2"/>
  <c r="AD252" i="2"/>
  <c r="Y252" i="2"/>
  <c r="X252" i="2"/>
  <c r="I263" i="2"/>
  <c r="F264" i="2" s="1"/>
  <c r="M259" i="2"/>
  <c r="J259" i="2"/>
  <c r="G260" i="2" s="1"/>
  <c r="D260" i="2" s="1"/>
  <c r="K255" i="2"/>
  <c r="H256" i="2" s="1"/>
  <c r="E256" i="2" s="1"/>
  <c r="L255" i="2"/>
  <c r="N255" i="2"/>
  <c r="AA255" i="2"/>
  <c r="Z252" i="2"/>
  <c r="U253" i="2"/>
  <c r="V253" i="2"/>
  <c r="Y253" i="2" l="1"/>
  <c r="AE253" i="2"/>
  <c r="AD253" i="2"/>
  <c r="AF252" i="2"/>
  <c r="AG252" i="2"/>
  <c r="K256" i="2"/>
  <c r="H257" i="2" s="1"/>
  <c r="N256" i="2"/>
  <c r="L256" i="2"/>
  <c r="AA256" i="2"/>
  <c r="X253" i="2"/>
  <c r="Z253" i="2"/>
  <c r="S258" i="2"/>
  <c r="Q255" i="2"/>
  <c r="T254" i="2"/>
  <c r="M260" i="2"/>
  <c r="J260" i="2"/>
  <c r="G261" i="2" s="1"/>
  <c r="R254" i="2"/>
  <c r="O255" i="2"/>
  <c r="AC255" i="2" s="1"/>
  <c r="P255" i="2"/>
  <c r="C264" i="2"/>
  <c r="AH252" i="2" l="1"/>
  <c r="AI252" i="2" s="1"/>
  <c r="AJ252" i="2" s="1"/>
  <c r="AK252" i="2" s="1"/>
  <c r="AL252" i="2" s="1"/>
  <c r="AM252" i="2" s="1"/>
  <c r="AF253" i="2"/>
  <c r="AG253" i="2"/>
  <c r="AB255" i="2"/>
  <c r="D261" i="2"/>
  <c r="S259" i="2"/>
  <c r="T255" i="2"/>
  <c r="Q256" i="2"/>
  <c r="O256" i="2"/>
  <c r="AB256" i="2" s="1"/>
  <c r="R255" i="2"/>
  <c r="P256" i="2"/>
  <c r="W254" i="2"/>
  <c r="I264" i="2"/>
  <c r="F265" i="2" s="1"/>
  <c r="C265" i="2" s="1"/>
  <c r="U254" i="2"/>
  <c r="V254" i="2"/>
  <c r="E257" i="2"/>
  <c r="AC256" i="2" l="1"/>
  <c r="AH253" i="2"/>
  <c r="AI253" i="2" s="1"/>
  <c r="AJ253" i="2" s="1"/>
  <c r="AK253" i="2" s="1"/>
  <c r="AL253" i="2" s="1"/>
  <c r="AM253" i="2" s="1"/>
  <c r="Z254" i="2"/>
  <c r="AE254" i="2"/>
  <c r="AD254" i="2"/>
  <c r="W255" i="2"/>
  <c r="K257" i="2"/>
  <c r="H258" i="2" s="1"/>
  <c r="N257" i="2"/>
  <c r="L257" i="2"/>
  <c r="AA257" i="2"/>
  <c r="I265" i="2"/>
  <c r="F266" i="2" s="1"/>
  <c r="C266" i="2" s="1"/>
  <c r="X254" i="2"/>
  <c r="Y254" i="2"/>
  <c r="U255" i="2"/>
  <c r="V255" i="2"/>
  <c r="J261" i="2"/>
  <c r="G262" i="2" s="1"/>
  <c r="M261" i="2"/>
  <c r="AF254" i="2" l="1"/>
  <c r="AG254" i="2"/>
  <c r="Y255" i="2"/>
  <c r="AE255" i="2"/>
  <c r="AD255" i="2"/>
  <c r="Z255" i="2"/>
  <c r="I266" i="2"/>
  <c r="F267" i="2" s="1"/>
  <c r="O257" i="2"/>
  <c r="AB257" i="2" s="1"/>
  <c r="R256" i="2"/>
  <c r="P257" i="2"/>
  <c r="T256" i="2"/>
  <c r="Q257" i="2"/>
  <c r="S260" i="2"/>
  <c r="D262" i="2"/>
  <c r="X255" i="2"/>
  <c r="E258" i="2"/>
  <c r="AH254" i="2" l="1"/>
  <c r="AI254" i="2" s="1"/>
  <c r="AJ254" i="2" s="1"/>
  <c r="AK254" i="2" s="1"/>
  <c r="AL254" i="2" s="1"/>
  <c r="AM254" i="2" s="1"/>
  <c r="AC257" i="2"/>
  <c r="AG255" i="2"/>
  <c r="AF255" i="2"/>
  <c r="W256" i="2"/>
  <c r="K258" i="2"/>
  <c r="H259" i="2" s="1"/>
  <c r="E259" i="2" s="1"/>
  <c r="AA259" i="2" s="1"/>
  <c r="N258" i="2"/>
  <c r="L258" i="2"/>
  <c r="AA258" i="2"/>
  <c r="C267" i="2"/>
  <c r="M262" i="2"/>
  <c r="J262" i="2"/>
  <c r="G263" i="2" s="1"/>
  <c r="D263" i="2" s="1"/>
  <c r="U256" i="2"/>
  <c r="V256" i="2"/>
  <c r="AH255" i="2" l="1"/>
  <c r="AI255" i="2" s="1"/>
  <c r="AJ255" i="2" s="1"/>
  <c r="AK255" i="2" s="1"/>
  <c r="AL255" i="2" s="1"/>
  <c r="AM255" i="2" s="1"/>
  <c r="Y256" i="2"/>
  <c r="AE256" i="2"/>
  <c r="AD256" i="2"/>
  <c r="Z256" i="2"/>
  <c r="K259" i="2"/>
  <c r="H260" i="2" s="1"/>
  <c r="L259" i="2"/>
  <c r="N259" i="2"/>
  <c r="S261" i="2"/>
  <c r="R257" i="2"/>
  <c r="O258" i="2"/>
  <c r="AC258" i="2" s="1"/>
  <c r="P258" i="2"/>
  <c r="X256" i="2"/>
  <c r="I267" i="2"/>
  <c r="F268" i="2" s="1"/>
  <c r="C268" i="2" s="1"/>
  <c r="T257" i="2"/>
  <c r="Q258" i="2"/>
  <c r="M263" i="2"/>
  <c r="J263" i="2"/>
  <c r="G264" i="2" s="1"/>
  <c r="AG256" i="2" l="1"/>
  <c r="AF256" i="2"/>
  <c r="AB258" i="2"/>
  <c r="D264" i="2"/>
  <c r="S262" i="2"/>
  <c r="R258" i="2"/>
  <c r="O259" i="2"/>
  <c r="P259" i="2"/>
  <c r="Q259" i="2"/>
  <c r="T258" i="2"/>
  <c r="U257" i="2"/>
  <c r="V257" i="2"/>
  <c r="I268" i="2"/>
  <c r="F269" i="2" s="1"/>
  <c r="W257" i="2"/>
  <c r="E260" i="2"/>
  <c r="AA260" i="2" s="1"/>
  <c r="W258" i="2" l="1"/>
  <c r="Z257" i="2"/>
  <c r="AH256" i="2"/>
  <c r="AI256" i="2" s="1"/>
  <c r="AJ256" i="2" s="1"/>
  <c r="AK256" i="2" s="1"/>
  <c r="AL256" i="2" s="1"/>
  <c r="AM256" i="2" s="1"/>
  <c r="AD257" i="2"/>
  <c r="AE257" i="2"/>
  <c r="C269" i="2"/>
  <c r="X257" i="2"/>
  <c r="Y257" i="2"/>
  <c r="M264" i="2"/>
  <c r="J264" i="2"/>
  <c r="G265" i="2" s="1"/>
  <c r="D265" i="2" s="1"/>
  <c r="K260" i="2"/>
  <c r="H261" i="2" s="1"/>
  <c r="L260" i="2"/>
  <c r="N260" i="2"/>
  <c r="U258" i="2"/>
  <c r="V258" i="2"/>
  <c r="AC259" i="2"/>
  <c r="AB259" i="2"/>
  <c r="Y258" i="2" l="1"/>
  <c r="AE258" i="2"/>
  <c r="AD258" i="2"/>
  <c r="Z258" i="2"/>
  <c r="AG257" i="2"/>
  <c r="AF257" i="2"/>
  <c r="M265" i="2"/>
  <c r="J265" i="2"/>
  <c r="G266" i="2" s="1"/>
  <c r="S263" i="2"/>
  <c r="E261" i="2"/>
  <c r="AA261" i="2" s="1"/>
  <c r="I269" i="2"/>
  <c r="F270" i="2" s="1"/>
  <c r="C270" i="2" s="1"/>
  <c r="Q260" i="2"/>
  <c r="T259" i="2"/>
  <c r="X258" i="2"/>
  <c r="O260" i="2"/>
  <c r="R259" i="2"/>
  <c r="P260" i="2"/>
  <c r="AH257" i="2" l="1"/>
  <c r="AI257" i="2" s="1"/>
  <c r="AJ257" i="2" s="1"/>
  <c r="AK257" i="2" s="1"/>
  <c r="AL257" i="2" s="1"/>
  <c r="AM257" i="2" s="1"/>
  <c r="W259" i="2"/>
  <c r="AF258" i="2"/>
  <c r="AG258" i="2"/>
  <c r="K261" i="2"/>
  <c r="H262" i="2" s="1"/>
  <c r="N261" i="2"/>
  <c r="L261" i="2"/>
  <c r="I270" i="2"/>
  <c r="F271" i="2" s="1"/>
  <c r="S264" i="2"/>
  <c r="U259" i="2"/>
  <c r="V259" i="2"/>
  <c r="AB260" i="2"/>
  <c r="AC260" i="2"/>
  <c r="D266" i="2"/>
  <c r="Z259" i="2" l="1"/>
  <c r="AH258" i="2"/>
  <c r="AI258" i="2" s="1"/>
  <c r="AJ258" i="2" s="1"/>
  <c r="AK258" i="2" s="1"/>
  <c r="AL258" i="2" s="1"/>
  <c r="AM258" i="2" s="1"/>
  <c r="C271" i="2"/>
  <c r="Q261" i="2"/>
  <c r="T260" i="2"/>
  <c r="AE259" i="2"/>
  <c r="AD259" i="2"/>
  <c r="R260" i="2"/>
  <c r="O261" i="2"/>
  <c r="P261" i="2"/>
  <c r="M266" i="2"/>
  <c r="J266" i="2"/>
  <c r="G267" i="2" s="1"/>
  <c r="Y259" i="2"/>
  <c r="X259" i="2"/>
  <c r="E262" i="2"/>
  <c r="AA262" i="2" s="1"/>
  <c r="K262" i="2" l="1"/>
  <c r="H263" i="2" s="1"/>
  <c r="E263" i="2"/>
  <c r="AA263" i="2" s="1"/>
  <c r="N262" i="2"/>
  <c r="L262" i="2"/>
  <c r="AG259" i="2"/>
  <c r="AF259" i="2"/>
  <c r="S265" i="2"/>
  <c r="D267" i="2"/>
  <c r="AB261" i="2"/>
  <c r="AC261" i="2"/>
  <c r="I271" i="2"/>
  <c r="F272" i="2" s="1"/>
  <c r="C272" i="2" s="1"/>
  <c r="U260" i="2"/>
  <c r="V260" i="2"/>
  <c r="W260" i="2"/>
  <c r="AH259" i="2" l="1"/>
  <c r="AI259" i="2" s="1"/>
  <c r="AJ259" i="2" s="1"/>
  <c r="AK259" i="2" s="1"/>
  <c r="AL259" i="2" s="1"/>
  <c r="AM259" i="2" s="1"/>
  <c r="Z260" i="2"/>
  <c r="O262" i="2"/>
  <c r="R261" i="2"/>
  <c r="P262" i="2"/>
  <c r="T261" i="2"/>
  <c r="Q262" i="2"/>
  <c r="I272" i="2"/>
  <c r="F273" i="2" s="1"/>
  <c r="C273" i="2" s="1"/>
  <c r="AD260" i="2"/>
  <c r="AE260" i="2"/>
  <c r="K263" i="2"/>
  <c r="N263" i="2"/>
  <c r="L263" i="2"/>
  <c r="X260" i="2"/>
  <c r="Y260" i="2"/>
  <c r="M267" i="2"/>
  <c r="J267" i="2"/>
  <c r="G268" i="2" s="1"/>
  <c r="D268" i="2" s="1"/>
  <c r="H264" i="2"/>
  <c r="E264" i="2" s="1"/>
  <c r="AA264" i="2" s="1"/>
  <c r="W261" i="2" l="1"/>
  <c r="K264" i="2"/>
  <c r="L264" i="2"/>
  <c r="N264" i="2"/>
  <c r="I273" i="2"/>
  <c r="F274" i="2" s="1"/>
  <c r="C274" i="2" s="1"/>
  <c r="S266" i="2"/>
  <c r="Q263" i="2"/>
  <c r="T262" i="2"/>
  <c r="M268" i="2"/>
  <c r="J268" i="2"/>
  <c r="G269" i="2" s="1"/>
  <c r="AF260" i="2"/>
  <c r="AG260" i="2"/>
  <c r="U261" i="2"/>
  <c r="V261" i="2"/>
  <c r="H265" i="2"/>
  <c r="R262" i="2"/>
  <c r="O263" i="2"/>
  <c r="P263" i="2"/>
  <c r="AC262" i="2"/>
  <c r="AB262" i="2"/>
  <c r="X261" i="2" l="1"/>
  <c r="AF261" i="2" s="1"/>
  <c r="AH260" i="2"/>
  <c r="AI260" i="2" s="1"/>
  <c r="AJ260" i="2" s="1"/>
  <c r="AK260" i="2" s="1"/>
  <c r="AL260" i="2" s="1"/>
  <c r="AM260" i="2" s="1"/>
  <c r="I274" i="2"/>
  <c r="F275" i="2" s="1"/>
  <c r="T263" i="2"/>
  <c r="Q264" i="2"/>
  <c r="Z261" i="2"/>
  <c r="O264" i="2"/>
  <c r="R263" i="2"/>
  <c r="P264" i="2"/>
  <c r="U262" i="2"/>
  <c r="V262" i="2"/>
  <c r="W262" i="2"/>
  <c r="AD261" i="2"/>
  <c r="AE261" i="2"/>
  <c r="S267" i="2"/>
  <c r="AC263" i="2"/>
  <c r="AB263" i="2"/>
  <c r="D269" i="2"/>
  <c r="Y261" i="2"/>
  <c r="E265" i="2"/>
  <c r="AA265" i="2" s="1"/>
  <c r="AG261" i="2" l="1"/>
  <c r="AH261" i="2" s="1"/>
  <c r="AI261" i="2" s="1"/>
  <c r="AJ261" i="2" s="1"/>
  <c r="AK261" i="2" s="1"/>
  <c r="AL261" i="2" s="1"/>
  <c r="AM261" i="2" s="1"/>
  <c r="Z262" i="2"/>
  <c r="AB264" i="2"/>
  <c r="AC264" i="2"/>
  <c r="C275" i="2"/>
  <c r="M269" i="2"/>
  <c r="J269" i="2"/>
  <c r="G270" i="2" s="1"/>
  <c r="AE262" i="2"/>
  <c r="AD262" i="2"/>
  <c r="W263" i="2"/>
  <c r="K265" i="2"/>
  <c r="H266" i="2" s="1"/>
  <c r="N265" i="2"/>
  <c r="L265" i="2"/>
  <c r="Y262" i="2"/>
  <c r="X262" i="2"/>
  <c r="U263" i="2"/>
  <c r="V263" i="2"/>
  <c r="Z263" i="2" l="1"/>
  <c r="I275" i="2"/>
  <c r="F276" i="2" s="1"/>
  <c r="C276" i="2" s="1"/>
  <c r="O265" i="2"/>
  <c r="R264" i="2"/>
  <c r="P265" i="2"/>
  <c r="AD263" i="2"/>
  <c r="AE263" i="2"/>
  <c r="Q265" i="2"/>
  <c r="T264" i="2"/>
  <c r="X263" i="2"/>
  <c r="Y263" i="2"/>
  <c r="S268" i="2"/>
  <c r="AG262" i="2"/>
  <c r="AF262" i="2"/>
  <c r="E266" i="2"/>
  <c r="AA266" i="2" s="1"/>
  <c r="D270" i="2"/>
  <c r="AH262" i="2" l="1"/>
  <c r="AI262" i="2" s="1"/>
  <c r="AJ262" i="2" s="1"/>
  <c r="AK262" i="2" s="1"/>
  <c r="AL262" i="2" s="1"/>
  <c r="AM262" i="2" s="1"/>
  <c r="M270" i="2"/>
  <c r="J270" i="2"/>
  <c r="G271" i="2" s="1"/>
  <c r="U264" i="2"/>
  <c r="V264" i="2"/>
  <c r="AG263" i="2"/>
  <c r="AF263" i="2"/>
  <c r="AC265" i="2"/>
  <c r="AB265" i="2"/>
  <c r="K266" i="2"/>
  <c r="H267" i="2" s="1"/>
  <c r="N266" i="2"/>
  <c r="L266" i="2"/>
  <c r="W264" i="2"/>
  <c r="I276" i="2"/>
  <c r="F277" i="2" s="1"/>
  <c r="AH263" i="2" l="1"/>
  <c r="AI263" i="2" s="1"/>
  <c r="AJ263" i="2" s="1"/>
  <c r="AK263" i="2" s="1"/>
  <c r="AL263" i="2" s="1"/>
  <c r="AM263" i="2" s="1"/>
  <c r="C277" i="2"/>
  <c r="T265" i="2"/>
  <c r="Q266" i="2"/>
  <c r="O266" i="2"/>
  <c r="R265" i="2"/>
  <c r="P266" i="2"/>
  <c r="Z264" i="2"/>
  <c r="S269" i="2"/>
  <c r="AE264" i="2"/>
  <c r="AD264" i="2"/>
  <c r="Y264" i="2"/>
  <c r="X264" i="2"/>
  <c r="E267" i="2"/>
  <c r="AA267" i="2" s="1"/>
  <c r="D271" i="2"/>
  <c r="U265" i="2" l="1"/>
  <c r="V265" i="2"/>
  <c r="M271" i="2"/>
  <c r="J271" i="2"/>
  <c r="G272" i="2" s="1"/>
  <c r="D272" i="2" s="1"/>
  <c r="AB266" i="2"/>
  <c r="AC266" i="2"/>
  <c r="K267" i="2"/>
  <c r="H268" i="2" s="1"/>
  <c r="L267" i="2"/>
  <c r="N267" i="2"/>
  <c r="I277" i="2"/>
  <c r="F278" i="2" s="1"/>
  <c r="AF264" i="2"/>
  <c r="AG264" i="2"/>
  <c r="W265" i="2"/>
  <c r="Z265" i="2" l="1"/>
  <c r="AH264" i="2"/>
  <c r="AI264" i="2" s="1"/>
  <c r="AJ264" i="2" s="1"/>
  <c r="AK264" i="2" s="1"/>
  <c r="AL264" i="2" s="1"/>
  <c r="AM264" i="2" s="1"/>
  <c r="M272" i="2"/>
  <c r="J272" i="2"/>
  <c r="G273" i="2" s="1"/>
  <c r="D273" i="2" s="1"/>
  <c r="Y265" i="2"/>
  <c r="X265" i="2"/>
  <c r="S270" i="2"/>
  <c r="Q267" i="2"/>
  <c r="T266" i="2"/>
  <c r="R266" i="2"/>
  <c r="O267" i="2"/>
  <c r="P267" i="2"/>
  <c r="AD265" i="2"/>
  <c r="AE265" i="2"/>
  <c r="C278" i="2"/>
  <c r="E268" i="2"/>
  <c r="AA268" i="2" s="1"/>
  <c r="M273" i="2" l="1"/>
  <c r="J273" i="2"/>
  <c r="G274" i="2" s="1"/>
  <c r="U266" i="2"/>
  <c r="V266" i="2"/>
  <c r="AG265" i="2"/>
  <c r="AF265" i="2"/>
  <c r="W266" i="2"/>
  <c r="K268" i="2"/>
  <c r="H269" i="2" s="1"/>
  <c r="E269" i="2" s="1"/>
  <c r="AA269" i="2" s="1"/>
  <c r="N268" i="2"/>
  <c r="L268" i="2"/>
  <c r="I278" i="2"/>
  <c r="F279" i="2" s="1"/>
  <c r="AC267" i="2"/>
  <c r="AB267" i="2"/>
  <c r="S271" i="2"/>
  <c r="AH265" i="2" l="1"/>
  <c r="AI265" i="2" s="1"/>
  <c r="AJ265" i="2" s="1"/>
  <c r="AK265" i="2" s="1"/>
  <c r="AL265" i="2" s="1"/>
  <c r="AM265" i="2" s="1"/>
  <c r="K269" i="2"/>
  <c r="N269" i="2"/>
  <c r="L269" i="2"/>
  <c r="D274" i="2"/>
  <c r="Y266" i="2"/>
  <c r="X266" i="2"/>
  <c r="AD266" i="2"/>
  <c r="AE266" i="2"/>
  <c r="S272" i="2"/>
  <c r="H270" i="2"/>
  <c r="O268" i="2"/>
  <c r="R267" i="2"/>
  <c r="P268" i="2"/>
  <c r="C279" i="2"/>
  <c r="Q268" i="2"/>
  <c r="T267" i="2"/>
  <c r="Z266" i="2"/>
  <c r="W267" i="2" l="1"/>
  <c r="I279" i="2"/>
  <c r="F280" i="2" s="1"/>
  <c r="C280" i="2" s="1"/>
  <c r="AB268" i="2"/>
  <c r="AC268" i="2"/>
  <c r="R268" i="2"/>
  <c r="O269" i="2"/>
  <c r="P269" i="2"/>
  <c r="Q269" i="2"/>
  <c r="T268" i="2"/>
  <c r="AF266" i="2"/>
  <c r="AG266" i="2"/>
  <c r="M274" i="2"/>
  <c r="J274" i="2"/>
  <c r="G275" i="2" s="1"/>
  <c r="E270" i="2"/>
  <c r="AA270" i="2" s="1"/>
  <c r="U267" i="2"/>
  <c r="V267" i="2"/>
  <c r="W268" i="2" l="1"/>
  <c r="Y267" i="2"/>
  <c r="AH266" i="2"/>
  <c r="AI266" i="2" s="1"/>
  <c r="AJ266" i="2" s="1"/>
  <c r="AK266" i="2" s="1"/>
  <c r="AL266" i="2" s="1"/>
  <c r="AM266" i="2" s="1"/>
  <c r="Z267" i="2"/>
  <c r="AC269" i="2"/>
  <c r="AB269" i="2"/>
  <c r="I280" i="2"/>
  <c r="F281" i="2" s="1"/>
  <c r="S273" i="2"/>
  <c r="K270" i="2"/>
  <c r="H271" i="2" s="1"/>
  <c r="E271" i="2" s="1"/>
  <c r="AA271" i="2" s="1"/>
  <c r="L270" i="2"/>
  <c r="N270" i="2"/>
  <c r="AD267" i="2"/>
  <c r="AE267" i="2"/>
  <c r="U268" i="2"/>
  <c r="V268" i="2"/>
  <c r="D275" i="2"/>
  <c r="X267" i="2"/>
  <c r="Y268" i="2" l="1"/>
  <c r="Z268" i="2"/>
  <c r="M275" i="2"/>
  <c r="J275" i="2"/>
  <c r="G276" i="2" s="1"/>
  <c r="AE268" i="2"/>
  <c r="AD268" i="2"/>
  <c r="T269" i="2"/>
  <c r="Q270" i="2"/>
  <c r="K271" i="2"/>
  <c r="H272" i="2" s="1"/>
  <c r="L271" i="2"/>
  <c r="N271" i="2"/>
  <c r="AG267" i="2"/>
  <c r="AF267" i="2"/>
  <c r="R269" i="2"/>
  <c r="O270" i="2"/>
  <c r="P270" i="2"/>
  <c r="C281" i="2"/>
  <c r="X268" i="2"/>
  <c r="AH267" i="2" l="1"/>
  <c r="AI267" i="2" s="1"/>
  <c r="AJ267" i="2" s="1"/>
  <c r="AK267" i="2" s="1"/>
  <c r="AL267" i="2" s="1"/>
  <c r="AM267" i="2" s="1"/>
  <c r="E272" i="2"/>
  <c r="AA272" i="2" s="1"/>
  <c r="I281" i="2"/>
  <c r="F282" i="2" s="1"/>
  <c r="C282" i="2" s="1"/>
  <c r="Q271" i="2"/>
  <c r="T270" i="2"/>
  <c r="S274" i="2"/>
  <c r="AB270" i="2"/>
  <c r="AC270" i="2"/>
  <c r="U269" i="2"/>
  <c r="V269" i="2"/>
  <c r="R270" i="2"/>
  <c r="O271" i="2"/>
  <c r="P271" i="2"/>
  <c r="W269" i="2"/>
  <c r="AF268" i="2"/>
  <c r="AG268" i="2"/>
  <c r="D276" i="2"/>
  <c r="AH268" i="2" l="1"/>
  <c r="AI268" i="2" s="1"/>
  <c r="AJ268" i="2" s="1"/>
  <c r="AK268" i="2" s="1"/>
  <c r="AL268" i="2" s="1"/>
  <c r="AM268" i="2" s="1"/>
  <c r="Z269" i="2"/>
  <c r="I282" i="2"/>
  <c r="F283" i="2" s="1"/>
  <c r="W270" i="2"/>
  <c r="U270" i="2"/>
  <c r="V270" i="2"/>
  <c r="Y269" i="2"/>
  <c r="X269" i="2"/>
  <c r="AE269" i="2"/>
  <c r="AD269" i="2"/>
  <c r="K272" i="2"/>
  <c r="H273" i="2" s="1"/>
  <c r="E273" i="2" s="1"/>
  <c r="AA273" i="2" s="1"/>
  <c r="L272" i="2"/>
  <c r="N272" i="2"/>
  <c r="M276" i="2"/>
  <c r="J276" i="2"/>
  <c r="G277" i="2" s="1"/>
  <c r="D277" i="2" s="1"/>
  <c r="AB271" i="2"/>
  <c r="AC271" i="2"/>
  <c r="Z270" i="2" l="1"/>
  <c r="K273" i="2"/>
  <c r="H274" i="2" s="1"/>
  <c r="N273" i="2"/>
  <c r="L273" i="2"/>
  <c r="M277" i="2"/>
  <c r="J277" i="2"/>
  <c r="G278" i="2" s="1"/>
  <c r="AF269" i="2"/>
  <c r="AG269" i="2"/>
  <c r="AD270" i="2"/>
  <c r="AE270" i="2"/>
  <c r="T271" i="2"/>
  <c r="Q272" i="2"/>
  <c r="S275" i="2"/>
  <c r="O272" i="2"/>
  <c r="R271" i="2"/>
  <c r="P272" i="2"/>
  <c r="Y270" i="2"/>
  <c r="X270" i="2"/>
  <c r="C283" i="2"/>
  <c r="AH269" i="2" l="1"/>
  <c r="AI269" i="2" s="1"/>
  <c r="AJ269" i="2" s="1"/>
  <c r="AK269" i="2" s="1"/>
  <c r="AL269" i="2" s="1"/>
  <c r="AM269" i="2" s="1"/>
  <c r="D278" i="2"/>
  <c r="E274" i="2"/>
  <c r="AA274" i="2" s="1"/>
  <c r="AF270" i="2"/>
  <c r="AG270" i="2"/>
  <c r="I283" i="2"/>
  <c r="F284" i="2" s="1"/>
  <c r="C284" i="2" s="1"/>
  <c r="U271" i="2"/>
  <c r="V271" i="2"/>
  <c r="R272" i="2"/>
  <c r="O273" i="2"/>
  <c r="P273" i="2"/>
  <c r="T272" i="2"/>
  <c r="Q273" i="2"/>
  <c r="W271" i="2"/>
  <c r="S276" i="2"/>
  <c r="AC272" i="2"/>
  <c r="AB272" i="2"/>
  <c r="AH270" i="2" l="1"/>
  <c r="AI270" i="2" s="1"/>
  <c r="AJ270" i="2" s="1"/>
  <c r="AK270" i="2" s="1"/>
  <c r="AL270" i="2" s="1"/>
  <c r="AM270" i="2" s="1"/>
  <c r="U272" i="2"/>
  <c r="V272" i="2"/>
  <c r="W272" i="2"/>
  <c r="Z271" i="2"/>
  <c r="AE271" i="2"/>
  <c r="AD271" i="2"/>
  <c r="K274" i="2"/>
  <c r="H275" i="2" s="1"/>
  <c r="E275" i="2" s="1"/>
  <c r="AA275" i="2" s="1"/>
  <c r="L274" i="2"/>
  <c r="N274" i="2"/>
  <c r="I284" i="2"/>
  <c r="F285" i="2" s="1"/>
  <c r="M278" i="2"/>
  <c r="J278" i="2"/>
  <c r="G279" i="2" s="1"/>
  <c r="D279" i="2" s="1"/>
  <c r="X271" i="2"/>
  <c r="Y271" i="2"/>
  <c r="AB273" i="2"/>
  <c r="AC273" i="2"/>
  <c r="Z272" i="2" l="1"/>
  <c r="M279" i="2"/>
  <c r="J279" i="2"/>
  <c r="G280" i="2" s="1"/>
  <c r="R273" i="2"/>
  <c r="O274" i="2"/>
  <c r="P274" i="2"/>
  <c r="Y272" i="2"/>
  <c r="X272" i="2"/>
  <c r="AD272" i="2"/>
  <c r="AE272" i="2"/>
  <c r="S277" i="2"/>
  <c r="C285" i="2"/>
  <c r="K275" i="2"/>
  <c r="H276" i="2" s="1"/>
  <c r="L275" i="2"/>
  <c r="N275" i="2"/>
  <c r="T273" i="2"/>
  <c r="Q274" i="2"/>
  <c r="AF271" i="2"/>
  <c r="AG271" i="2"/>
  <c r="W273" i="2" l="1"/>
  <c r="AH271" i="2"/>
  <c r="AI271" i="2" s="1"/>
  <c r="AJ271" i="2" s="1"/>
  <c r="AK271" i="2" s="1"/>
  <c r="AL271" i="2" s="1"/>
  <c r="AM271" i="2" s="1"/>
  <c r="D280" i="2"/>
  <c r="E276" i="2"/>
  <c r="AA276" i="2" s="1"/>
  <c r="Q275" i="2"/>
  <c r="T274" i="2"/>
  <c r="I285" i="2"/>
  <c r="F286" i="2" s="1"/>
  <c r="C286" i="2" s="1"/>
  <c r="AF272" i="2"/>
  <c r="AG272" i="2"/>
  <c r="AB274" i="2"/>
  <c r="AC274" i="2"/>
  <c r="R274" i="2"/>
  <c r="O275" i="2"/>
  <c r="P275" i="2"/>
  <c r="U273" i="2"/>
  <c r="V273" i="2"/>
  <c r="S278" i="2"/>
  <c r="AH272" i="2" l="1"/>
  <c r="AI272" i="2" s="1"/>
  <c r="AJ272" i="2" s="1"/>
  <c r="AK272" i="2" s="1"/>
  <c r="AL272" i="2" s="1"/>
  <c r="AM272" i="2" s="1"/>
  <c r="Z273" i="2"/>
  <c r="I286" i="2"/>
  <c r="F287" i="2" s="1"/>
  <c r="C287" i="2" s="1"/>
  <c r="AE273" i="2"/>
  <c r="AD273" i="2"/>
  <c r="Y273" i="2"/>
  <c r="X273" i="2"/>
  <c r="AB275" i="2"/>
  <c r="AC275" i="2"/>
  <c r="M280" i="2"/>
  <c r="J280" i="2"/>
  <c r="G281" i="2" s="1"/>
  <c r="D281" i="2" s="1"/>
  <c r="U274" i="2"/>
  <c r="V274" i="2"/>
  <c r="W274" i="2"/>
  <c r="K276" i="2"/>
  <c r="H277" i="2" s="1"/>
  <c r="E277" i="2" s="1"/>
  <c r="AA277" i="2" s="1"/>
  <c r="L276" i="2"/>
  <c r="N276" i="2"/>
  <c r="Z274" i="2" l="1"/>
  <c r="Y274" i="2"/>
  <c r="X274" i="2"/>
  <c r="I287" i="2"/>
  <c r="F288" i="2" s="1"/>
  <c r="AE274" i="2"/>
  <c r="AD274" i="2"/>
  <c r="K277" i="2"/>
  <c r="L277" i="2"/>
  <c r="N277" i="2"/>
  <c r="M281" i="2"/>
  <c r="J281" i="2"/>
  <c r="G282" i="2" s="1"/>
  <c r="T275" i="2"/>
  <c r="Q276" i="2"/>
  <c r="O276" i="2"/>
  <c r="R275" i="2"/>
  <c r="P276" i="2"/>
  <c r="AG273" i="2"/>
  <c r="AF273" i="2"/>
  <c r="H278" i="2"/>
  <c r="E278" i="2" s="1"/>
  <c r="AA278" i="2" s="1"/>
  <c r="S279" i="2"/>
  <c r="AH273" i="2" l="1"/>
  <c r="AI273" i="2" s="1"/>
  <c r="AJ273" i="2" s="1"/>
  <c r="AK273" i="2" s="1"/>
  <c r="AL273" i="2" s="1"/>
  <c r="AM273" i="2" s="1"/>
  <c r="C288" i="2"/>
  <c r="K278" i="2"/>
  <c r="L278" i="2"/>
  <c r="N278" i="2"/>
  <c r="D282" i="2"/>
  <c r="R276" i="2"/>
  <c r="O277" i="2"/>
  <c r="P277" i="2"/>
  <c r="AC276" i="2"/>
  <c r="AB276" i="2"/>
  <c r="S280" i="2"/>
  <c r="AG274" i="2"/>
  <c r="AF274" i="2"/>
  <c r="U275" i="2"/>
  <c r="V275" i="2"/>
  <c r="H279" i="2"/>
  <c r="W275" i="2"/>
  <c r="T276" i="2"/>
  <c r="Q277" i="2"/>
  <c r="W276" i="2" l="1"/>
  <c r="Z275" i="2"/>
  <c r="AH274" i="2"/>
  <c r="AI274" i="2" s="1"/>
  <c r="AJ274" i="2" s="1"/>
  <c r="AK274" i="2" s="1"/>
  <c r="AL274" i="2" s="1"/>
  <c r="AM274" i="2" s="1"/>
  <c r="AC277" i="2"/>
  <c r="AB277" i="2"/>
  <c r="T277" i="2"/>
  <c r="Q278" i="2"/>
  <c r="I288" i="2"/>
  <c r="F289" i="2" s="1"/>
  <c r="C289" i="2" s="1"/>
  <c r="U276" i="2"/>
  <c r="V276" i="2"/>
  <c r="R277" i="2"/>
  <c r="O278" i="2"/>
  <c r="P278" i="2"/>
  <c r="X275" i="2"/>
  <c r="Y275" i="2"/>
  <c r="AD275" i="2"/>
  <c r="AE275" i="2"/>
  <c r="M282" i="2"/>
  <c r="J282" i="2"/>
  <c r="G283" i="2" s="1"/>
  <c r="D283" i="2" s="1"/>
  <c r="E279" i="2"/>
  <c r="AA279" i="2" s="1"/>
  <c r="Z276" i="2" l="1"/>
  <c r="I289" i="2"/>
  <c r="F290" i="2" s="1"/>
  <c r="C290" i="2" s="1"/>
  <c r="S281" i="2"/>
  <c r="K279" i="2"/>
  <c r="H280" i="2" s="1"/>
  <c r="E280" i="2" s="1"/>
  <c r="AA280" i="2" s="1"/>
  <c r="L279" i="2"/>
  <c r="N279" i="2"/>
  <c r="AE276" i="2"/>
  <c r="AD276" i="2"/>
  <c r="U277" i="2"/>
  <c r="V277" i="2"/>
  <c r="AG275" i="2"/>
  <c r="AF275" i="2"/>
  <c r="M283" i="2"/>
  <c r="J283" i="2"/>
  <c r="G284" i="2" s="1"/>
  <c r="AC278" i="2"/>
  <c r="AB278" i="2"/>
  <c r="Y276" i="2"/>
  <c r="W277" i="2"/>
  <c r="X276" i="2"/>
  <c r="Z277" i="2" l="1"/>
  <c r="AH275" i="2"/>
  <c r="AI275" i="2" s="1"/>
  <c r="AJ275" i="2" s="1"/>
  <c r="AK275" i="2" s="1"/>
  <c r="AL275" i="2" s="1"/>
  <c r="AM275" i="2" s="1"/>
  <c r="D284" i="2"/>
  <c r="I290" i="2"/>
  <c r="K280" i="2"/>
  <c r="H281" i="2" s="1"/>
  <c r="E281" i="2" s="1"/>
  <c r="AA281" i="2" s="1"/>
  <c r="L280" i="2"/>
  <c r="N280" i="2"/>
  <c r="Q279" i="2"/>
  <c r="T278" i="2"/>
  <c r="AG276" i="2"/>
  <c r="AF276" i="2"/>
  <c r="AE277" i="2"/>
  <c r="AD277" i="2"/>
  <c r="R278" i="2"/>
  <c r="O279" i="2"/>
  <c r="P279" i="2"/>
  <c r="Y277" i="2"/>
  <c r="X277" i="2"/>
  <c r="S282" i="2"/>
  <c r="F291" i="2"/>
  <c r="C291" i="2" s="1"/>
  <c r="AH276" i="2" l="1"/>
  <c r="AI276" i="2" s="1"/>
  <c r="AJ276" i="2" s="1"/>
  <c r="AK276" i="2" s="1"/>
  <c r="AL276" i="2" s="1"/>
  <c r="AM276" i="2" s="1"/>
  <c r="I291" i="2"/>
  <c r="F292" i="2" s="1"/>
  <c r="C292" i="2" s="1"/>
  <c r="K281" i="2"/>
  <c r="H282" i="2" s="1"/>
  <c r="E282" i="2" s="1"/>
  <c r="AA282" i="2" s="1"/>
  <c r="N281" i="2"/>
  <c r="L281" i="2"/>
  <c r="AF277" i="2"/>
  <c r="AG277" i="2"/>
  <c r="U278" i="2"/>
  <c r="V278" i="2"/>
  <c r="O280" i="2"/>
  <c r="R279" i="2"/>
  <c r="P280" i="2"/>
  <c r="M284" i="2"/>
  <c r="J284" i="2"/>
  <c r="G285" i="2" s="1"/>
  <c r="D285" i="2" s="1"/>
  <c r="T279" i="2"/>
  <c r="Q280" i="2"/>
  <c r="AB279" i="2"/>
  <c r="AC279" i="2"/>
  <c r="W278" i="2"/>
  <c r="W279" i="2" l="1"/>
  <c r="Z278" i="2"/>
  <c r="AH277" i="2"/>
  <c r="AI277" i="2" s="1"/>
  <c r="AJ277" i="2" s="1"/>
  <c r="AK277" i="2" s="1"/>
  <c r="AL277" i="2" s="1"/>
  <c r="AM277" i="2" s="1"/>
  <c r="K282" i="2"/>
  <c r="H283" i="2" s="1"/>
  <c r="L282" i="2"/>
  <c r="N282" i="2"/>
  <c r="AC280" i="2"/>
  <c r="AB280" i="2"/>
  <c r="T280" i="2"/>
  <c r="Q281" i="2"/>
  <c r="X278" i="2"/>
  <c r="Y278" i="2"/>
  <c r="M285" i="2"/>
  <c r="J285" i="2"/>
  <c r="G286" i="2" s="1"/>
  <c r="S283" i="2"/>
  <c r="I292" i="2"/>
  <c r="F293" i="2" s="1"/>
  <c r="AE278" i="2"/>
  <c r="AD278" i="2"/>
  <c r="U279" i="2"/>
  <c r="V279" i="2"/>
  <c r="R280" i="2"/>
  <c r="O281" i="2"/>
  <c r="P281" i="2"/>
  <c r="Z279" i="2" l="1"/>
  <c r="X279" i="2"/>
  <c r="AG279" i="2" s="1"/>
  <c r="E283" i="2"/>
  <c r="AA283" i="2" s="1"/>
  <c r="AC281" i="2"/>
  <c r="AB281" i="2"/>
  <c r="U280" i="2"/>
  <c r="V280" i="2"/>
  <c r="D286" i="2"/>
  <c r="W280" i="2"/>
  <c r="T281" i="2"/>
  <c r="Q282" i="2"/>
  <c r="C293" i="2"/>
  <c r="AG278" i="2"/>
  <c r="AF278" i="2"/>
  <c r="R281" i="2"/>
  <c r="O282" i="2"/>
  <c r="P282" i="2"/>
  <c r="AD279" i="2"/>
  <c r="AE279" i="2"/>
  <c r="Y279" i="2"/>
  <c r="S284" i="2"/>
  <c r="AF279" i="2" l="1"/>
  <c r="AH279" i="2" s="1"/>
  <c r="AI279" i="2" s="1"/>
  <c r="AJ279" i="2" s="1"/>
  <c r="AK279" i="2" s="1"/>
  <c r="AH278" i="2"/>
  <c r="AI278" i="2" s="1"/>
  <c r="AJ278" i="2" s="1"/>
  <c r="AK278" i="2" s="1"/>
  <c r="AL278" i="2" s="1"/>
  <c r="AM278" i="2" s="1"/>
  <c r="W281" i="2"/>
  <c r="AC282" i="2"/>
  <c r="AB282" i="2"/>
  <c r="U281" i="2"/>
  <c r="V281" i="2"/>
  <c r="AE280" i="2"/>
  <c r="AD280" i="2"/>
  <c r="X280" i="2"/>
  <c r="Y280" i="2"/>
  <c r="K283" i="2"/>
  <c r="H284" i="2" s="1"/>
  <c r="L283" i="2"/>
  <c r="N283" i="2"/>
  <c r="I293" i="2"/>
  <c r="F294" i="2" s="1"/>
  <c r="C294" i="2" s="1"/>
  <c r="M286" i="2"/>
  <c r="J286" i="2"/>
  <c r="G287" i="2" s="1"/>
  <c r="D287" i="2" s="1"/>
  <c r="Z280" i="2"/>
  <c r="Y281" i="2" l="1"/>
  <c r="AL279" i="2"/>
  <c r="AM279" i="2" s="1"/>
  <c r="Z281" i="2"/>
  <c r="S285" i="2"/>
  <c r="I294" i="2"/>
  <c r="F295" i="2" s="1"/>
  <c r="E284" i="2"/>
  <c r="AA284" i="2" s="1"/>
  <c r="X281" i="2"/>
  <c r="AE281" i="2"/>
  <c r="AD281" i="2"/>
  <c r="Q283" i="2"/>
  <c r="T282" i="2"/>
  <c r="M287" i="2"/>
  <c r="J287" i="2"/>
  <c r="G288" i="2" s="1"/>
  <c r="D288" i="2" s="1"/>
  <c r="R282" i="2"/>
  <c r="O283" i="2"/>
  <c r="P283" i="2"/>
  <c r="AF280" i="2"/>
  <c r="AG280" i="2"/>
  <c r="W282" i="2" l="1"/>
  <c r="AH280" i="2"/>
  <c r="AI280" i="2" s="1"/>
  <c r="AJ280" i="2" s="1"/>
  <c r="AK280" i="2" s="1"/>
  <c r="AL280" i="2" s="1"/>
  <c r="AM280" i="2" s="1"/>
  <c r="C295" i="2"/>
  <c r="S286" i="2"/>
  <c r="AC283" i="2"/>
  <c r="AB283" i="2"/>
  <c r="M288" i="2"/>
  <c r="J288" i="2"/>
  <c r="G289" i="2" s="1"/>
  <c r="D289" i="2" s="1"/>
  <c r="AF281" i="2"/>
  <c r="AG281" i="2"/>
  <c r="U282" i="2"/>
  <c r="V282" i="2"/>
  <c r="K284" i="2"/>
  <c r="H285" i="2" s="1"/>
  <c r="N284" i="2"/>
  <c r="L284" i="2"/>
  <c r="X282" i="2" l="1"/>
  <c r="AG282" i="2" s="1"/>
  <c r="AH281" i="2"/>
  <c r="AI281" i="2" s="1"/>
  <c r="AJ281" i="2" s="1"/>
  <c r="AK281" i="2" s="1"/>
  <c r="AL281" i="2" s="1"/>
  <c r="AM281" i="2" s="1"/>
  <c r="S287" i="2"/>
  <c r="T283" i="2"/>
  <c r="Q284" i="2"/>
  <c r="AD282" i="2"/>
  <c r="AE282" i="2"/>
  <c r="I295" i="2"/>
  <c r="F296" i="2" s="1"/>
  <c r="C296" i="2" s="1"/>
  <c r="M289" i="2"/>
  <c r="J289" i="2"/>
  <c r="G290" i="2" s="1"/>
  <c r="Y282" i="2"/>
  <c r="E285" i="2"/>
  <c r="AA285" i="2" s="1"/>
  <c r="O284" i="2"/>
  <c r="R283" i="2"/>
  <c r="P284" i="2"/>
  <c r="Z282" i="2"/>
  <c r="AF282" i="2" l="1"/>
  <c r="AH282" i="2" s="1"/>
  <c r="AI282" i="2" s="1"/>
  <c r="AJ282" i="2" s="1"/>
  <c r="AK282" i="2" s="1"/>
  <c r="AL282" i="2" s="1"/>
  <c r="D290" i="2"/>
  <c r="I296" i="2"/>
  <c r="F297" i="2" s="1"/>
  <c r="C297" i="2" s="1"/>
  <c r="K285" i="2"/>
  <c r="H286" i="2" s="1"/>
  <c r="E286" i="2" s="1"/>
  <c r="AA286" i="2" s="1"/>
  <c r="N285" i="2"/>
  <c r="L285" i="2"/>
  <c r="S288" i="2"/>
  <c r="W283" i="2"/>
  <c r="U283" i="2"/>
  <c r="V283" i="2"/>
  <c r="AB284" i="2"/>
  <c r="AC284" i="2"/>
  <c r="Z283" i="2" l="1"/>
  <c r="I297" i="2"/>
  <c r="F298" i="2" s="1"/>
  <c r="C298" i="2" s="1"/>
  <c r="K286" i="2"/>
  <c r="H287" i="2" s="1"/>
  <c r="L286" i="2"/>
  <c r="N286" i="2"/>
  <c r="AE283" i="2"/>
  <c r="AD283" i="2"/>
  <c r="R284" i="2"/>
  <c r="O285" i="2"/>
  <c r="P285" i="2"/>
  <c r="M290" i="2"/>
  <c r="J290" i="2"/>
  <c r="G291" i="2" s="1"/>
  <c r="D291" i="2" s="1"/>
  <c r="AM282" i="2"/>
  <c r="X283" i="2"/>
  <c r="Y283" i="2"/>
  <c r="T284" i="2"/>
  <c r="Q285" i="2"/>
  <c r="W284" i="2" l="1"/>
  <c r="E287" i="2"/>
  <c r="AA287" i="2" s="1"/>
  <c r="I298" i="2"/>
  <c r="F299" i="2" s="1"/>
  <c r="M291" i="2"/>
  <c r="J291" i="2"/>
  <c r="G292" i="2" s="1"/>
  <c r="AG283" i="2"/>
  <c r="AF283" i="2"/>
  <c r="U284" i="2"/>
  <c r="V284" i="2"/>
  <c r="AB285" i="2"/>
  <c r="AC285" i="2"/>
  <c r="T285" i="2"/>
  <c r="Q286" i="2"/>
  <c r="S289" i="2"/>
  <c r="R285" i="2"/>
  <c r="O286" i="2"/>
  <c r="P286" i="2"/>
  <c r="X284" i="2" l="1"/>
  <c r="AG284" i="2" s="1"/>
  <c r="Y284" i="2"/>
  <c r="AH283" i="2"/>
  <c r="AI283" i="2" s="1"/>
  <c r="AJ283" i="2" s="1"/>
  <c r="AK283" i="2" s="1"/>
  <c r="AL283" i="2" s="1"/>
  <c r="AM283" i="2" s="1"/>
  <c r="S290" i="2"/>
  <c r="U285" i="2"/>
  <c r="V285" i="2"/>
  <c r="Z284" i="2"/>
  <c r="C299" i="2"/>
  <c r="AE284" i="2"/>
  <c r="AD284" i="2"/>
  <c r="D292" i="2"/>
  <c r="K287" i="2"/>
  <c r="H288" i="2" s="1"/>
  <c r="N287" i="2"/>
  <c r="L287" i="2"/>
  <c r="AB286" i="2"/>
  <c r="AC286" i="2"/>
  <c r="W285" i="2"/>
  <c r="AF284" i="2" l="1"/>
  <c r="AH284" i="2" s="1"/>
  <c r="AI284" i="2" s="1"/>
  <c r="AJ284" i="2" s="1"/>
  <c r="AK284" i="2" s="1"/>
  <c r="AL284" i="2" s="1"/>
  <c r="AM284" i="2" s="1"/>
  <c r="Z285" i="2"/>
  <c r="Q287" i="2"/>
  <c r="T286" i="2"/>
  <c r="E288" i="2"/>
  <c r="AA288" i="2" s="1"/>
  <c r="I299" i="2"/>
  <c r="F300" i="2" s="1"/>
  <c r="C300" i="2" s="1"/>
  <c r="AE285" i="2"/>
  <c r="AD285" i="2"/>
  <c r="R286" i="2"/>
  <c r="O287" i="2"/>
  <c r="P287" i="2"/>
  <c r="M292" i="2"/>
  <c r="J292" i="2"/>
  <c r="G293" i="2" s="1"/>
  <c r="D293" i="2" s="1"/>
  <c r="Y285" i="2"/>
  <c r="X285" i="2"/>
  <c r="AB287" i="2" l="1"/>
  <c r="AC287" i="2"/>
  <c r="AG285" i="2"/>
  <c r="AF285" i="2"/>
  <c r="S291" i="2"/>
  <c r="U286" i="2"/>
  <c r="V286" i="2"/>
  <c r="I300" i="2"/>
  <c r="F301" i="2" s="1"/>
  <c r="K288" i="2"/>
  <c r="H289" i="2" s="1"/>
  <c r="E289" i="2" s="1"/>
  <c r="AA289" i="2" s="1"/>
  <c r="L288" i="2"/>
  <c r="N288" i="2"/>
  <c r="M293" i="2"/>
  <c r="J293" i="2"/>
  <c r="G294" i="2" s="1"/>
  <c r="W286" i="2"/>
  <c r="AH285" i="2" l="1"/>
  <c r="AI285" i="2" s="1"/>
  <c r="AJ285" i="2" s="1"/>
  <c r="AK285" i="2" s="1"/>
  <c r="AL285" i="2" s="1"/>
  <c r="AM285" i="2" s="1"/>
  <c r="K289" i="2"/>
  <c r="H290" i="2" s="1"/>
  <c r="N289" i="2"/>
  <c r="L289" i="2"/>
  <c r="D294" i="2"/>
  <c r="AD286" i="2"/>
  <c r="AE286" i="2"/>
  <c r="C301" i="2"/>
  <c r="T287" i="2"/>
  <c r="Q288" i="2"/>
  <c r="Y286" i="2"/>
  <c r="X286" i="2"/>
  <c r="S292" i="2"/>
  <c r="O288" i="2"/>
  <c r="R287" i="2"/>
  <c r="P288" i="2"/>
  <c r="Z286" i="2"/>
  <c r="W287" i="2" l="1"/>
  <c r="E290" i="2"/>
  <c r="AA290" i="2" s="1"/>
  <c r="R288" i="2"/>
  <c r="O289" i="2"/>
  <c r="P289" i="2"/>
  <c r="M294" i="2"/>
  <c r="J294" i="2"/>
  <c r="G295" i="2" s="1"/>
  <c r="D295" i="2" s="1"/>
  <c r="U287" i="2"/>
  <c r="V287" i="2"/>
  <c r="AF286" i="2"/>
  <c r="AG286" i="2"/>
  <c r="AC288" i="2"/>
  <c r="AB288" i="2"/>
  <c r="I301" i="2"/>
  <c r="F302" i="2" s="1"/>
  <c r="C302" i="2" s="1"/>
  <c r="T288" i="2"/>
  <c r="Q289" i="2"/>
  <c r="Z287" i="2" l="1"/>
  <c r="AH286" i="2"/>
  <c r="AI286" i="2" s="1"/>
  <c r="AJ286" i="2" s="1"/>
  <c r="AK286" i="2" s="1"/>
  <c r="AL286" i="2" s="1"/>
  <c r="AM286" i="2" s="1"/>
  <c r="M295" i="2"/>
  <c r="J295" i="2"/>
  <c r="G296" i="2" s="1"/>
  <c r="AE287" i="2"/>
  <c r="AD287" i="2"/>
  <c r="X287" i="2"/>
  <c r="W288" i="2"/>
  <c r="AB289" i="2"/>
  <c r="AC289" i="2"/>
  <c r="U288" i="2"/>
  <c r="V288" i="2"/>
  <c r="K290" i="2"/>
  <c r="H291" i="2" s="1"/>
  <c r="E291" i="2" s="1"/>
  <c r="AA291" i="2" s="1"/>
  <c r="L290" i="2"/>
  <c r="N290" i="2"/>
  <c r="I302" i="2"/>
  <c r="F303" i="2" s="1"/>
  <c r="S293" i="2"/>
  <c r="Y287" i="2"/>
  <c r="C303" i="2" l="1"/>
  <c r="K291" i="2"/>
  <c r="H292" i="2" s="1"/>
  <c r="L291" i="2"/>
  <c r="N291" i="2"/>
  <c r="X288" i="2"/>
  <c r="Y288" i="2"/>
  <c r="D296" i="2"/>
  <c r="AE288" i="2"/>
  <c r="AD288" i="2"/>
  <c r="AG287" i="2"/>
  <c r="AF287" i="2"/>
  <c r="R289" i="2"/>
  <c r="O290" i="2"/>
  <c r="P290" i="2"/>
  <c r="T289" i="2"/>
  <c r="Q290" i="2"/>
  <c r="Z288" i="2"/>
  <c r="S294" i="2"/>
  <c r="AH287" i="2" l="1"/>
  <c r="AI287" i="2" s="1"/>
  <c r="AJ287" i="2" s="1"/>
  <c r="AK287" i="2" s="1"/>
  <c r="AL287" i="2" s="1"/>
  <c r="AM287" i="2" s="1"/>
  <c r="E292" i="2"/>
  <c r="AA292" i="2" s="1"/>
  <c r="W289" i="2"/>
  <c r="U289" i="2"/>
  <c r="V289" i="2"/>
  <c r="Q291" i="2"/>
  <c r="T290" i="2"/>
  <c r="AF288" i="2"/>
  <c r="AG288" i="2"/>
  <c r="I303" i="2"/>
  <c r="F304" i="2" s="1"/>
  <c r="C304" i="2" s="1"/>
  <c r="AB290" i="2"/>
  <c r="AC290" i="2"/>
  <c r="M296" i="2"/>
  <c r="J296" i="2"/>
  <c r="G297" i="2" s="1"/>
  <c r="R290" i="2"/>
  <c r="O291" i="2"/>
  <c r="P291" i="2"/>
  <c r="AH288" i="2" l="1"/>
  <c r="AI288" i="2" s="1"/>
  <c r="AJ288" i="2" s="1"/>
  <c r="AK288" i="2" s="1"/>
  <c r="AL288" i="2" s="1"/>
  <c r="AM288" i="2" s="1"/>
  <c r="AB291" i="2"/>
  <c r="AC291" i="2"/>
  <c r="D297" i="2"/>
  <c r="AD289" i="2"/>
  <c r="AE289" i="2"/>
  <c r="W290" i="2"/>
  <c r="X289" i="2"/>
  <c r="Y289" i="2"/>
  <c r="K292" i="2"/>
  <c r="H293" i="2" s="1"/>
  <c r="N292" i="2"/>
  <c r="L292" i="2"/>
  <c r="U290" i="2"/>
  <c r="V290" i="2"/>
  <c r="I304" i="2"/>
  <c r="F305" i="2" s="1"/>
  <c r="S295" i="2"/>
  <c r="Z289" i="2"/>
  <c r="Z290" i="2" l="1"/>
  <c r="C305" i="2"/>
  <c r="T291" i="2"/>
  <c r="Q292" i="2"/>
  <c r="M297" i="2"/>
  <c r="J297" i="2"/>
  <c r="G298" i="2" s="1"/>
  <c r="AG289" i="2"/>
  <c r="AF289" i="2"/>
  <c r="AE290" i="2"/>
  <c r="AD290" i="2"/>
  <c r="E293" i="2"/>
  <c r="AA293" i="2" s="1"/>
  <c r="Y290" i="2"/>
  <c r="X290" i="2"/>
  <c r="O292" i="2"/>
  <c r="R291" i="2"/>
  <c r="P292" i="2"/>
  <c r="AH289" i="2" l="1"/>
  <c r="AI289" i="2" s="1"/>
  <c r="AJ289" i="2" s="1"/>
  <c r="AK289" i="2" s="1"/>
  <c r="AL289" i="2" s="1"/>
  <c r="AM289" i="2" s="1"/>
  <c r="K293" i="2"/>
  <c r="H294" i="2" s="1"/>
  <c r="E294" i="2"/>
  <c r="AA294" i="2" s="1"/>
  <c r="L293" i="2"/>
  <c r="N293" i="2"/>
  <c r="W291" i="2"/>
  <c r="U291" i="2"/>
  <c r="V291" i="2"/>
  <c r="AF290" i="2"/>
  <c r="AG290" i="2"/>
  <c r="S296" i="2"/>
  <c r="I305" i="2"/>
  <c r="F306" i="2" s="1"/>
  <c r="C306" i="2" s="1"/>
  <c r="AC292" i="2"/>
  <c r="AB292" i="2"/>
  <c r="D298" i="2"/>
  <c r="Z291" i="2" l="1"/>
  <c r="AH290" i="2"/>
  <c r="AI290" i="2" s="1"/>
  <c r="AJ290" i="2" s="1"/>
  <c r="AK290" i="2" s="1"/>
  <c r="AL290" i="2" s="1"/>
  <c r="AM290" i="2" s="1"/>
  <c r="AD291" i="2"/>
  <c r="AE291" i="2"/>
  <c r="K294" i="2"/>
  <c r="H295" i="2" s="1"/>
  <c r="N294" i="2"/>
  <c r="L294" i="2"/>
  <c r="I306" i="2"/>
  <c r="F307" i="2" s="1"/>
  <c r="T292" i="2"/>
  <c r="Q293" i="2"/>
  <c r="M298" i="2"/>
  <c r="J298" i="2"/>
  <c r="G299" i="2" s="1"/>
  <c r="D299" i="2" s="1"/>
  <c r="Y291" i="2"/>
  <c r="X291" i="2"/>
  <c r="R292" i="2"/>
  <c r="O293" i="2"/>
  <c r="P293" i="2"/>
  <c r="W292" i="2" l="1"/>
  <c r="E295" i="2"/>
  <c r="AA295" i="2" s="1"/>
  <c r="AG291" i="2"/>
  <c r="AF291" i="2"/>
  <c r="AB293" i="2"/>
  <c r="AC293" i="2"/>
  <c r="S297" i="2"/>
  <c r="C307" i="2"/>
  <c r="R293" i="2"/>
  <c r="O294" i="2"/>
  <c r="P294" i="2"/>
  <c r="U292" i="2"/>
  <c r="V292" i="2"/>
  <c r="T293" i="2"/>
  <c r="Q294" i="2"/>
  <c r="M299" i="2"/>
  <c r="J299" i="2"/>
  <c r="G300" i="2" s="1"/>
  <c r="D300" i="2" s="1"/>
  <c r="Z292" i="2" l="1"/>
  <c r="W293" i="2"/>
  <c r="AH291" i="2"/>
  <c r="AI291" i="2" s="1"/>
  <c r="AJ291" i="2" s="1"/>
  <c r="AK291" i="2" s="1"/>
  <c r="AL291" i="2" s="1"/>
  <c r="AM291" i="2" s="1"/>
  <c r="M300" i="2"/>
  <c r="J300" i="2"/>
  <c r="G301" i="2" s="1"/>
  <c r="AC294" i="2"/>
  <c r="AB294" i="2"/>
  <c r="X292" i="2"/>
  <c r="S298" i="2"/>
  <c r="AE292" i="2"/>
  <c r="AD292" i="2"/>
  <c r="U293" i="2"/>
  <c r="V293" i="2"/>
  <c r="K295" i="2"/>
  <c r="H296" i="2" s="1"/>
  <c r="N295" i="2"/>
  <c r="L295" i="2"/>
  <c r="Y292" i="2"/>
  <c r="I307" i="2"/>
  <c r="F308" i="2" s="1"/>
  <c r="C308" i="2" s="1"/>
  <c r="Y293" i="2" l="1"/>
  <c r="Z293" i="2"/>
  <c r="D301" i="2"/>
  <c r="AF292" i="2"/>
  <c r="AG292" i="2"/>
  <c r="I308" i="2"/>
  <c r="F309" i="2" s="1"/>
  <c r="E296" i="2"/>
  <c r="AA296" i="2" s="1"/>
  <c r="X293" i="2"/>
  <c r="R294" i="2"/>
  <c r="O295" i="2"/>
  <c r="P295" i="2"/>
  <c r="Q295" i="2"/>
  <c r="T294" i="2"/>
  <c r="AD293" i="2"/>
  <c r="AE293" i="2"/>
  <c r="S299" i="2"/>
  <c r="AH292" i="2" l="1"/>
  <c r="AI292" i="2" s="1"/>
  <c r="AJ292" i="2" s="1"/>
  <c r="AK292" i="2" s="1"/>
  <c r="AL292" i="2" s="1"/>
  <c r="AM292" i="2" s="1"/>
  <c r="AF293" i="2"/>
  <c r="AG293" i="2"/>
  <c r="W294" i="2"/>
  <c r="AC295" i="2"/>
  <c r="AB295" i="2"/>
  <c r="K296" i="2"/>
  <c r="H297" i="2" s="1"/>
  <c r="E297" i="2" s="1"/>
  <c r="AA297" i="2" s="1"/>
  <c r="L296" i="2"/>
  <c r="N296" i="2"/>
  <c r="C309" i="2"/>
  <c r="U294" i="2"/>
  <c r="V294" i="2"/>
  <c r="M301" i="2"/>
  <c r="J301" i="2"/>
  <c r="G302" i="2" s="1"/>
  <c r="D302" i="2" s="1"/>
  <c r="AH293" i="2" l="1"/>
  <c r="AI293" i="2" s="1"/>
  <c r="AJ293" i="2" s="1"/>
  <c r="AK293" i="2" s="1"/>
  <c r="AL293" i="2" s="1"/>
  <c r="AM293" i="2" s="1"/>
  <c r="Z294" i="2"/>
  <c r="I309" i="2"/>
  <c r="F310" i="2" s="1"/>
  <c r="C310" i="2" s="1"/>
  <c r="T295" i="2"/>
  <c r="Q296" i="2"/>
  <c r="S300" i="2"/>
  <c r="K297" i="2"/>
  <c r="H298" i="2" s="1"/>
  <c r="N297" i="2"/>
  <c r="L297" i="2"/>
  <c r="M302" i="2"/>
  <c r="J302" i="2"/>
  <c r="G303" i="2" s="1"/>
  <c r="D303" i="2" s="1"/>
  <c r="Y294" i="2"/>
  <c r="X294" i="2"/>
  <c r="O296" i="2"/>
  <c r="R295" i="2"/>
  <c r="P296" i="2"/>
  <c r="AE294" i="2"/>
  <c r="AD294" i="2"/>
  <c r="S301" i="2" l="1"/>
  <c r="U295" i="2"/>
  <c r="V295" i="2"/>
  <c r="R296" i="2"/>
  <c r="O297" i="2"/>
  <c r="P297" i="2"/>
  <c r="AB296" i="2"/>
  <c r="AC296" i="2"/>
  <c r="M303" i="2"/>
  <c r="J303" i="2"/>
  <c r="G304" i="2" s="1"/>
  <c r="D304" i="2" s="1"/>
  <c r="T296" i="2"/>
  <c r="Q297" i="2"/>
  <c r="W295" i="2"/>
  <c r="I310" i="2"/>
  <c r="F311" i="2" s="1"/>
  <c r="AF294" i="2"/>
  <c r="AG294" i="2"/>
  <c r="E298" i="2"/>
  <c r="AA298" i="2" s="1"/>
  <c r="Z295" i="2" l="1"/>
  <c r="W296" i="2"/>
  <c r="AH294" i="2"/>
  <c r="AI294" i="2" s="1"/>
  <c r="AJ294" i="2" s="1"/>
  <c r="AK294" i="2" s="1"/>
  <c r="AL294" i="2" s="1"/>
  <c r="AM294" i="2" s="1"/>
  <c r="M304" i="2"/>
  <c r="J304" i="2"/>
  <c r="G305" i="2" s="1"/>
  <c r="C311" i="2"/>
  <c r="AE295" i="2"/>
  <c r="AD295" i="2"/>
  <c r="K298" i="2"/>
  <c r="H299" i="2" s="1"/>
  <c r="E299" i="2" s="1"/>
  <c r="AA299" i="2" s="1"/>
  <c r="N298" i="2"/>
  <c r="L298" i="2"/>
  <c r="AB297" i="2"/>
  <c r="AC297" i="2"/>
  <c r="S302" i="2"/>
  <c r="Y295" i="2"/>
  <c r="X295" i="2"/>
  <c r="U296" i="2"/>
  <c r="V296" i="2"/>
  <c r="X296" i="2" l="1"/>
  <c r="AG296" i="2" s="1"/>
  <c r="AE296" i="2"/>
  <c r="AD296" i="2"/>
  <c r="T297" i="2"/>
  <c r="Q298" i="2"/>
  <c r="Y296" i="2"/>
  <c r="AG295" i="2"/>
  <c r="AF295" i="2"/>
  <c r="K299" i="2"/>
  <c r="N299" i="2"/>
  <c r="L299" i="2"/>
  <c r="H300" i="2"/>
  <c r="E300" i="2" s="1"/>
  <c r="AA300" i="2" s="1"/>
  <c r="I311" i="2"/>
  <c r="F312" i="2" s="1"/>
  <c r="S303" i="2"/>
  <c r="Z296" i="2"/>
  <c r="R297" i="2"/>
  <c r="O298" i="2"/>
  <c r="P298" i="2"/>
  <c r="D305" i="2"/>
  <c r="AF296" i="2" l="1"/>
  <c r="AH296" i="2" s="1"/>
  <c r="AI296" i="2" s="1"/>
  <c r="AJ296" i="2" s="1"/>
  <c r="AK296" i="2" s="1"/>
  <c r="AH295" i="2"/>
  <c r="AI295" i="2" s="1"/>
  <c r="AJ295" i="2" s="1"/>
  <c r="AK295" i="2" s="1"/>
  <c r="AL295" i="2" s="1"/>
  <c r="AM295" i="2" s="1"/>
  <c r="K300" i="2"/>
  <c r="H301" i="2" s="1"/>
  <c r="N300" i="2"/>
  <c r="L300" i="2"/>
  <c r="AC298" i="2"/>
  <c r="AB298" i="2"/>
  <c r="U297" i="2"/>
  <c r="V297" i="2"/>
  <c r="R298" i="2"/>
  <c r="O299" i="2"/>
  <c r="P299" i="2"/>
  <c r="M305" i="2"/>
  <c r="J305" i="2"/>
  <c r="G306" i="2" s="1"/>
  <c r="D306" i="2" s="1"/>
  <c r="C312" i="2"/>
  <c r="Q299" i="2"/>
  <c r="T298" i="2"/>
  <c r="W297" i="2"/>
  <c r="W298" i="2" l="1"/>
  <c r="AL296" i="2"/>
  <c r="AM296" i="2" s="1"/>
  <c r="Z297" i="2"/>
  <c r="M306" i="2"/>
  <c r="J306" i="2"/>
  <c r="G307" i="2" s="1"/>
  <c r="D307" i="2" s="1"/>
  <c r="T299" i="2"/>
  <c r="Q300" i="2"/>
  <c r="O300" i="2"/>
  <c r="R299" i="2"/>
  <c r="P300" i="2"/>
  <c r="S304" i="2"/>
  <c r="AB299" i="2"/>
  <c r="AC299" i="2"/>
  <c r="AD297" i="2"/>
  <c r="AE297" i="2"/>
  <c r="X297" i="2"/>
  <c r="Y297" i="2"/>
  <c r="I312" i="2"/>
  <c r="F313" i="2" s="1"/>
  <c r="C313" i="2" s="1"/>
  <c r="U298" i="2"/>
  <c r="V298" i="2"/>
  <c r="E301" i="2"/>
  <c r="AA301" i="2" s="1"/>
  <c r="Z298" i="2" l="1"/>
  <c r="W299" i="2"/>
  <c r="I313" i="2"/>
  <c r="F314" i="2" s="1"/>
  <c r="C314" i="2" s="1"/>
  <c r="M307" i="2"/>
  <c r="J307" i="2"/>
  <c r="G308" i="2" s="1"/>
  <c r="K301" i="2"/>
  <c r="H302" i="2" s="1"/>
  <c r="E302" i="2"/>
  <c r="AA302" i="2" s="1"/>
  <c r="L301" i="2"/>
  <c r="N301" i="2"/>
  <c r="AE298" i="2"/>
  <c r="AD298" i="2"/>
  <c r="AG297" i="2"/>
  <c r="AF297" i="2"/>
  <c r="U299" i="2"/>
  <c r="V299" i="2"/>
  <c r="S305" i="2"/>
  <c r="X298" i="2"/>
  <c r="AB300" i="2"/>
  <c r="AC300" i="2"/>
  <c r="Y298" i="2"/>
  <c r="AH297" i="2" l="1"/>
  <c r="AI297" i="2" s="1"/>
  <c r="AJ297" i="2" s="1"/>
  <c r="AK297" i="2" s="1"/>
  <c r="AL297" i="2" s="1"/>
  <c r="AM297" i="2" s="1"/>
  <c r="I314" i="2"/>
  <c r="F315" i="2" s="1"/>
  <c r="D308" i="2"/>
  <c r="T300" i="2"/>
  <c r="Q301" i="2"/>
  <c r="Z299" i="2"/>
  <c r="R300" i="2"/>
  <c r="O301" i="2"/>
  <c r="P301" i="2"/>
  <c r="S306" i="2"/>
  <c r="AG298" i="2"/>
  <c r="AF298" i="2"/>
  <c r="AD299" i="2"/>
  <c r="AE299" i="2"/>
  <c r="Y299" i="2"/>
  <c r="K302" i="2"/>
  <c r="H303" i="2" s="1"/>
  <c r="L302" i="2"/>
  <c r="N302" i="2"/>
  <c r="X299" i="2"/>
  <c r="AH298" i="2" l="1"/>
  <c r="AI298" i="2" s="1"/>
  <c r="AJ298" i="2" s="1"/>
  <c r="AK298" i="2" s="1"/>
  <c r="AL298" i="2" s="1"/>
  <c r="AM298" i="2" s="1"/>
  <c r="W300" i="2"/>
  <c r="C315" i="2"/>
  <c r="E303" i="2"/>
  <c r="AA303" i="2" s="1"/>
  <c r="R301" i="2"/>
  <c r="O302" i="2"/>
  <c r="P302" i="2"/>
  <c r="AC301" i="2"/>
  <c r="AB301" i="2"/>
  <c r="AF299" i="2"/>
  <c r="AG299" i="2"/>
  <c r="T301" i="2"/>
  <c r="Q302" i="2"/>
  <c r="U300" i="2"/>
  <c r="V300" i="2"/>
  <c r="J308" i="2"/>
  <c r="G309" i="2" s="1"/>
  <c r="M308" i="2"/>
  <c r="Z300" i="2" l="1"/>
  <c r="Y300" i="2"/>
  <c r="W301" i="2"/>
  <c r="AH299" i="2"/>
  <c r="AI299" i="2" s="1"/>
  <c r="AJ299" i="2" s="1"/>
  <c r="AK299" i="2" s="1"/>
  <c r="AL299" i="2" s="1"/>
  <c r="AM299" i="2" s="1"/>
  <c r="AB302" i="2"/>
  <c r="AC302" i="2"/>
  <c r="I315" i="2"/>
  <c r="F316" i="2" s="1"/>
  <c r="C316" i="2" s="1"/>
  <c r="S307" i="2"/>
  <c r="U301" i="2"/>
  <c r="V301" i="2"/>
  <c r="AE300" i="2"/>
  <c r="AD300" i="2"/>
  <c r="K303" i="2"/>
  <c r="H304" i="2" s="1"/>
  <c r="N303" i="2"/>
  <c r="L303" i="2"/>
  <c r="D309" i="2"/>
  <c r="X300" i="2"/>
  <c r="X301" i="2" l="1"/>
  <c r="AF301" i="2" s="1"/>
  <c r="Z301" i="2"/>
  <c r="Q303" i="2"/>
  <c r="T302" i="2"/>
  <c r="AG300" i="2"/>
  <c r="AF300" i="2"/>
  <c r="I316" i="2"/>
  <c r="F317" i="2" s="1"/>
  <c r="M309" i="2"/>
  <c r="J309" i="2"/>
  <c r="G310" i="2" s="1"/>
  <c r="D310" i="2" s="1"/>
  <c r="E304" i="2"/>
  <c r="AA304" i="2" s="1"/>
  <c r="R302" i="2"/>
  <c r="O303" i="2"/>
  <c r="P303" i="2"/>
  <c r="AE301" i="2"/>
  <c r="AD301" i="2"/>
  <c r="Y301" i="2"/>
  <c r="AG301" i="2" l="1"/>
  <c r="AH301" i="2" s="1"/>
  <c r="AI301" i="2" s="1"/>
  <c r="AJ301" i="2" s="1"/>
  <c r="AK301" i="2" s="1"/>
  <c r="AH300" i="2"/>
  <c r="AI300" i="2" s="1"/>
  <c r="AJ300" i="2" s="1"/>
  <c r="AK300" i="2" s="1"/>
  <c r="AL300" i="2" s="1"/>
  <c r="AM300" i="2" s="1"/>
  <c r="W302" i="2"/>
  <c r="C317" i="2"/>
  <c r="M310" i="2"/>
  <c r="J310" i="2"/>
  <c r="G311" i="2" s="1"/>
  <c r="K304" i="2"/>
  <c r="H305" i="2" s="1"/>
  <c r="L304" i="2"/>
  <c r="N304" i="2"/>
  <c r="AB303" i="2"/>
  <c r="AC303" i="2"/>
  <c r="U302" i="2"/>
  <c r="V302" i="2"/>
  <c r="S308" i="2"/>
  <c r="Y302" i="2" l="1"/>
  <c r="AL301" i="2"/>
  <c r="AM301" i="2" s="1"/>
  <c r="D311" i="2"/>
  <c r="Z302" i="2"/>
  <c r="E305" i="2"/>
  <c r="AA305" i="2" s="1"/>
  <c r="S309" i="2"/>
  <c r="T303" i="2"/>
  <c r="Q304" i="2"/>
  <c r="I317" i="2"/>
  <c r="F318" i="2" s="1"/>
  <c r="C318" i="2" s="1"/>
  <c r="AD302" i="2"/>
  <c r="AE302" i="2"/>
  <c r="X302" i="2"/>
  <c r="O304" i="2"/>
  <c r="R303" i="2"/>
  <c r="P304" i="2"/>
  <c r="W303" i="2" l="1"/>
  <c r="AF302" i="2"/>
  <c r="AG302" i="2"/>
  <c r="U303" i="2"/>
  <c r="V303" i="2"/>
  <c r="I318" i="2"/>
  <c r="F319" i="2" s="1"/>
  <c r="C319" i="2" s="1"/>
  <c r="AB304" i="2"/>
  <c r="AC304" i="2"/>
  <c r="M311" i="2"/>
  <c r="J311" i="2"/>
  <c r="G312" i="2" s="1"/>
  <c r="D312" i="2" s="1"/>
  <c r="K305" i="2"/>
  <c r="H306" i="2" s="1"/>
  <c r="N305" i="2"/>
  <c r="L305" i="2"/>
  <c r="AH302" i="2" l="1"/>
  <c r="AI302" i="2" s="1"/>
  <c r="AJ302" i="2" s="1"/>
  <c r="AK302" i="2" s="1"/>
  <c r="AL302" i="2" s="1"/>
  <c r="AM302" i="2" s="1"/>
  <c r="Z303" i="2"/>
  <c r="M312" i="2"/>
  <c r="J312" i="2"/>
  <c r="G313" i="2" s="1"/>
  <c r="I319" i="2"/>
  <c r="F320" i="2" s="1"/>
  <c r="R304" i="2"/>
  <c r="O305" i="2"/>
  <c r="P305" i="2"/>
  <c r="AE303" i="2"/>
  <c r="AD303" i="2"/>
  <c r="Y303" i="2"/>
  <c r="S310" i="2"/>
  <c r="X303" i="2"/>
  <c r="T304" i="2"/>
  <c r="Q305" i="2"/>
  <c r="E306" i="2"/>
  <c r="W304" i="2" l="1"/>
  <c r="C320" i="2"/>
  <c r="AG303" i="2"/>
  <c r="AF303" i="2"/>
  <c r="U304" i="2"/>
  <c r="V304" i="2"/>
  <c r="K306" i="2"/>
  <c r="H307" i="2" s="1"/>
  <c r="E307" i="2" s="1"/>
  <c r="L306" i="2"/>
  <c r="N306" i="2"/>
  <c r="AA306" i="2"/>
  <c r="S311" i="2"/>
  <c r="D313" i="2"/>
  <c r="AB305" i="2"/>
  <c r="AC305" i="2"/>
  <c r="Z304" i="2" l="1"/>
  <c r="Y304" i="2"/>
  <c r="AH303" i="2"/>
  <c r="AI303" i="2" s="1"/>
  <c r="AJ303" i="2" s="1"/>
  <c r="AK303" i="2" s="1"/>
  <c r="AL303" i="2" s="1"/>
  <c r="AM303" i="2" s="1"/>
  <c r="X304" i="2"/>
  <c r="AG304" i="2" s="1"/>
  <c r="T305" i="2"/>
  <c r="Q306" i="2"/>
  <c r="M313" i="2"/>
  <c r="J313" i="2"/>
  <c r="G314" i="2" s="1"/>
  <c r="D314" i="2" s="1"/>
  <c r="R305" i="2"/>
  <c r="O306" i="2"/>
  <c r="AB306" i="2" s="1"/>
  <c r="P306" i="2"/>
  <c r="AD304" i="2"/>
  <c r="AE304" i="2"/>
  <c r="I320" i="2"/>
  <c r="F321" i="2" s="1"/>
  <c r="K307" i="2"/>
  <c r="H308" i="2" s="1"/>
  <c r="N307" i="2"/>
  <c r="L307" i="2"/>
  <c r="AA307" i="2"/>
  <c r="AC306" i="2" l="1"/>
  <c r="AF304" i="2"/>
  <c r="AH304" i="2" s="1"/>
  <c r="AI304" i="2" s="1"/>
  <c r="AJ304" i="2" s="1"/>
  <c r="AK304" i="2" s="1"/>
  <c r="AL304" i="2" s="1"/>
  <c r="E308" i="2"/>
  <c r="S312" i="2"/>
  <c r="U305" i="2"/>
  <c r="V305" i="2"/>
  <c r="M314" i="2"/>
  <c r="J314" i="2"/>
  <c r="G315" i="2" s="1"/>
  <c r="Q307" i="2"/>
  <c r="T306" i="2"/>
  <c r="R306" i="2"/>
  <c r="O307" i="2"/>
  <c r="AC307" i="2" s="1"/>
  <c r="P307" i="2"/>
  <c r="C321" i="2"/>
  <c r="W305" i="2"/>
  <c r="AB307" i="2" l="1"/>
  <c r="Y305" i="2"/>
  <c r="X305" i="2"/>
  <c r="U306" i="2"/>
  <c r="V306" i="2"/>
  <c r="W306" i="2"/>
  <c r="S313" i="2"/>
  <c r="I321" i="2"/>
  <c r="F322" i="2" s="1"/>
  <c r="C322" i="2" s="1"/>
  <c r="Z305" i="2"/>
  <c r="K308" i="2"/>
  <c r="H309" i="2" s="1"/>
  <c r="N308" i="2"/>
  <c r="L308" i="2"/>
  <c r="AA308" i="2"/>
  <c r="AM304" i="2"/>
  <c r="D315" i="2"/>
  <c r="AD305" i="2"/>
  <c r="AE305" i="2"/>
  <c r="Z306" i="2" l="1"/>
  <c r="AD306" i="2"/>
  <c r="AE306" i="2"/>
  <c r="M315" i="2"/>
  <c r="J315" i="2"/>
  <c r="G316" i="2" s="1"/>
  <c r="D316" i="2" s="1"/>
  <c r="E309" i="2"/>
  <c r="AF305" i="2"/>
  <c r="AG305" i="2"/>
  <c r="Y306" i="2"/>
  <c r="X306" i="2"/>
  <c r="O308" i="2"/>
  <c r="AB308" i="2" s="1"/>
  <c r="R307" i="2"/>
  <c r="P308" i="2"/>
  <c r="I322" i="2"/>
  <c r="F323" i="2" s="1"/>
  <c r="T307" i="2"/>
  <c r="Q308" i="2"/>
  <c r="AH305" i="2" l="1"/>
  <c r="AI305" i="2" s="1"/>
  <c r="AJ305" i="2" s="1"/>
  <c r="AK305" i="2" s="1"/>
  <c r="AL305" i="2" s="1"/>
  <c r="AM305" i="2" s="1"/>
  <c r="AG306" i="2"/>
  <c r="AF306" i="2"/>
  <c r="AC308" i="2"/>
  <c r="S314" i="2"/>
  <c r="M316" i="2"/>
  <c r="J316" i="2"/>
  <c r="G317" i="2" s="1"/>
  <c r="U307" i="2"/>
  <c r="V307" i="2"/>
  <c r="W307" i="2"/>
  <c r="C323" i="2"/>
  <c r="K309" i="2"/>
  <c r="H310" i="2" s="1"/>
  <c r="E310" i="2" s="1"/>
  <c r="N309" i="2"/>
  <c r="L309" i="2"/>
  <c r="AA309" i="2"/>
  <c r="AH306" i="2" l="1"/>
  <c r="AI306" i="2" s="1"/>
  <c r="AJ306" i="2" s="1"/>
  <c r="AK306" i="2" s="1"/>
  <c r="AL306" i="2" s="1"/>
  <c r="AM306" i="2" s="1"/>
  <c r="AE307" i="2"/>
  <c r="AD307" i="2"/>
  <c r="Z307" i="2"/>
  <c r="D317" i="2"/>
  <c r="Y307" i="2"/>
  <c r="X307" i="2"/>
  <c r="K310" i="2"/>
  <c r="H311" i="2" s="1"/>
  <c r="E311" i="2" s="1"/>
  <c r="N310" i="2"/>
  <c r="L310" i="2"/>
  <c r="AA310" i="2"/>
  <c r="T308" i="2"/>
  <c r="Q309" i="2"/>
  <c r="S315" i="2"/>
  <c r="R308" i="2"/>
  <c r="O309" i="2"/>
  <c r="AC309" i="2" s="1"/>
  <c r="P309" i="2"/>
  <c r="I323" i="2"/>
  <c r="F324" i="2" s="1"/>
  <c r="AB309" i="2" l="1"/>
  <c r="AG307" i="2"/>
  <c r="AF307" i="2"/>
  <c r="R309" i="2"/>
  <c r="O310" i="2"/>
  <c r="AB310" i="2" s="1"/>
  <c r="P310" i="2"/>
  <c r="T309" i="2"/>
  <c r="Q310" i="2"/>
  <c r="M317" i="2"/>
  <c r="J317" i="2"/>
  <c r="G318" i="2" s="1"/>
  <c r="U308" i="2"/>
  <c r="V308" i="2"/>
  <c r="C324" i="2"/>
  <c r="W308" i="2"/>
  <c r="K311" i="2"/>
  <c r="H312" i="2" s="1"/>
  <c r="N311" i="2"/>
  <c r="L311" i="2"/>
  <c r="AA311" i="2"/>
  <c r="AC310" i="2" l="1"/>
  <c r="AH307" i="2"/>
  <c r="AI307" i="2" s="1"/>
  <c r="AJ307" i="2" s="1"/>
  <c r="AK307" i="2" s="1"/>
  <c r="AL307" i="2" s="1"/>
  <c r="AM307" i="2" s="1"/>
  <c r="Z308" i="2"/>
  <c r="AE308" i="2"/>
  <c r="AD308" i="2"/>
  <c r="E312" i="2"/>
  <c r="I324" i="2"/>
  <c r="F325" i="2" s="1"/>
  <c r="R310" i="2"/>
  <c r="O311" i="2"/>
  <c r="AB311" i="2" s="1"/>
  <c r="P311" i="2"/>
  <c r="S316" i="2"/>
  <c r="U309" i="2"/>
  <c r="V309" i="2"/>
  <c r="Y308" i="2"/>
  <c r="X308" i="2"/>
  <c r="Q311" i="2"/>
  <c r="T310" i="2"/>
  <c r="D318" i="2"/>
  <c r="W309" i="2"/>
  <c r="AC311" i="2" l="1"/>
  <c r="AG308" i="2"/>
  <c r="AF308" i="2"/>
  <c r="AD309" i="2"/>
  <c r="AE309" i="2"/>
  <c r="W310" i="2"/>
  <c r="Z309" i="2"/>
  <c r="M318" i="2"/>
  <c r="J318" i="2"/>
  <c r="G319" i="2" s="1"/>
  <c r="D319" i="2" s="1"/>
  <c r="K312" i="2"/>
  <c r="H313" i="2" s="1"/>
  <c r="L312" i="2"/>
  <c r="N312" i="2"/>
  <c r="AA312" i="2"/>
  <c r="Y309" i="2"/>
  <c r="X309" i="2"/>
  <c r="U310" i="2"/>
  <c r="V310" i="2"/>
  <c r="C325" i="2"/>
  <c r="AH308" i="2" l="1"/>
  <c r="AI308" i="2" s="1"/>
  <c r="AJ308" i="2" s="1"/>
  <c r="AK308" i="2" s="1"/>
  <c r="AL308" i="2" s="1"/>
  <c r="AM308" i="2" s="1"/>
  <c r="Z310" i="2"/>
  <c r="AG309" i="2"/>
  <c r="AF309" i="2"/>
  <c r="Y310" i="2"/>
  <c r="AD310" i="2"/>
  <c r="AE310" i="2"/>
  <c r="S317" i="2"/>
  <c r="E313" i="2"/>
  <c r="I325" i="2"/>
  <c r="F326" i="2" s="1"/>
  <c r="X310" i="2"/>
  <c r="T311" i="2"/>
  <c r="Q312" i="2"/>
  <c r="M319" i="2"/>
  <c r="J319" i="2"/>
  <c r="G320" i="2" s="1"/>
  <c r="O312" i="2"/>
  <c r="AB312" i="2" s="1"/>
  <c r="R311" i="2"/>
  <c r="P312" i="2"/>
  <c r="AC312" i="2" l="1"/>
  <c r="AH309" i="2"/>
  <c r="AI309" i="2" s="1"/>
  <c r="AJ309" i="2" s="1"/>
  <c r="AK309" i="2" s="1"/>
  <c r="AL309" i="2" s="1"/>
  <c r="AM309" i="2" s="1"/>
  <c r="AG310" i="2"/>
  <c r="AF310" i="2"/>
  <c r="U311" i="2"/>
  <c r="V311" i="2"/>
  <c r="C326" i="2"/>
  <c r="S318" i="2"/>
  <c r="K313" i="2"/>
  <c r="H314" i="2" s="1"/>
  <c r="N313" i="2"/>
  <c r="L313" i="2"/>
  <c r="AA313" i="2"/>
  <c r="D320" i="2"/>
  <c r="W311" i="2"/>
  <c r="Z311" i="2" l="1"/>
  <c r="AH310" i="2"/>
  <c r="AI310" i="2" s="1"/>
  <c r="AJ310" i="2" s="1"/>
  <c r="AK310" i="2" s="1"/>
  <c r="AL310" i="2" s="1"/>
  <c r="AM310" i="2" s="1"/>
  <c r="AD311" i="2"/>
  <c r="AE311" i="2"/>
  <c r="Y311" i="2"/>
  <c r="X311" i="2"/>
  <c r="M320" i="2"/>
  <c r="J320" i="2"/>
  <c r="G321" i="2" s="1"/>
  <c r="D321" i="2" s="1"/>
  <c r="T312" i="2"/>
  <c r="Q313" i="2"/>
  <c r="R312" i="2"/>
  <c r="O313" i="2"/>
  <c r="AC313" i="2" s="1"/>
  <c r="P313" i="2"/>
  <c r="E314" i="2"/>
  <c r="I326" i="2"/>
  <c r="F327" i="2" s="1"/>
  <c r="C327" i="2" s="1"/>
  <c r="AF311" i="2" l="1"/>
  <c r="AG311" i="2"/>
  <c r="AB313" i="2"/>
  <c r="W312" i="2"/>
  <c r="M321" i="2"/>
  <c r="J321" i="2"/>
  <c r="G322" i="2" s="1"/>
  <c r="U312" i="2"/>
  <c r="V312" i="2"/>
  <c r="I327" i="2"/>
  <c r="F328" i="2" s="1"/>
  <c r="K314" i="2"/>
  <c r="H315" i="2" s="1"/>
  <c r="N314" i="2"/>
  <c r="L314" i="2"/>
  <c r="AA314" i="2"/>
  <c r="S319" i="2"/>
  <c r="AH311" i="2" l="1"/>
  <c r="AI311" i="2" s="1"/>
  <c r="AJ311" i="2" s="1"/>
  <c r="AK311" i="2" s="1"/>
  <c r="AL311" i="2" s="1"/>
  <c r="AM311" i="2" s="1"/>
  <c r="AE312" i="2"/>
  <c r="AD312" i="2"/>
  <c r="Y312" i="2"/>
  <c r="Z312" i="2"/>
  <c r="R313" i="2"/>
  <c r="O314" i="2"/>
  <c r="AC314" i="2" s="1"/>
  <c r="P314" i="2"/>
  <c r="T313" i="2"/>
  <c r="Q314" i="2"/>
  <c r="C328" i="2"/>
  <c r="X312" i="2"/>
  <c r="S320" i="2"/>
  <c r="E315" i="2"/>
  <c r="D322" i="2"/>
  <c r="AB314" i="2" l="1"/>
  <c r="AF312" i="2"/>
  <c r="AG312" i="2"/>
  <c r="U313" i="2"/>
  <c r="V313" i="2"/>
  <c r="M322" i="2"/>
  <c r="J322" i="2"/>
  <c r="G323" i="2" s="1"/>
  <c r="I328" i="2"/>
  <c r="F329" i="2" s="1"/>
  <c r="C329" i="2" s="1"/>
  <c r="K315" i="2"/>
  <c r="H316" i="2" s="1"/>
  <c r="E316" i="2" s="1"/>
  <c r="L315" i="2"/>
  <c r="N315" i="2"/>
  <c r="AA315" i="2"/>
  <c r="W313" i="2"/>
  <c r="AH312" i="2" l="1"/>
  <c r="AI312" i="2" s="1"/>
  <c r="AJ312" i="2" s="1"/>
  <c r="AK312" i="2" s="1"/>
  <c r="AL312" i="2" s="1"/>
  <c r="AM312" i="2" s="1"/>
  <c r="AE313" i="2"/>
  <c r="AD313" i="2"/>
  <c r="Y313" i="2"/>
  <c r="X313" i="2"/>
  <c r="I329" i="2"/>
  <c r="F330" i="2" s="1"/>
  <c r="C330" i="2" s="1"/>
  <c r="Q315" i="2"/>
  <c r="T314" i="2"/>
  <c r="S321" i="2"/>
  <c r="R314" i="2"/>
  <c r="O315" i="2"/>
  <c r="AB315" i="2" s="1"/>
  <c r="P315" i="2"/>
  <c r="Z313" i="2"/>
  <c r="K316" i="2"/>
  <c r="H317" i="2" s="1"/>
  <c r="N316" i="2"/>
  <c r="L316" i="2"/>
  <c r="AA316" i="2"/>
  <c r="D323" i="2"/>
  <c r="AC315" i="2" l="1"/>
  <c r="AG313" i="2"/>
  <c r="AF313" i="2"/>
  <c r="W314" i="2"/>
  <c r="E317" i="2"/>
  <c r="M323" i="2"/>
  <c r="J323" i="2"/>
  <c r="G324" i="2" s="1"/>
  <c r="I330" i="2"/>
  <c r="F331" i="2" s="1"/>
  <c r="O316" i="2"/>
  <c r="AC316" i="2" s="1"/>
  <c r="R315" i="2"/>
  <c r="P316" i="2"/>
  <c r="T315" i="2"/>
  <c r="Q316" i="2"/>
  <c r="U314" i="2"/>
  <c r="V314" i="2"/>
  <c r="AB316" i="2" l="1"/>
  <c r="AH313" i="2"/>
  <c r="AI313" i="2" s="1"/>
  <c r="AJ313" i="2" s="1"/>
  <c r="AK313" i="2" s="1"/>
  <c r="AL313" i="2" s="1"/>
  <c r="AM313" i="2" s="1"/>
  <c r="Y314" i="2"/>
  <c r="AE314" i="2"/>
  <c r="AD314" i="2"/>
  <c r="X314" i="2"/>
  <c r="C331" i="2"/>
  <c r="U315" i="2"/>
  <c r="V315" i="2"/>
  <c r="S322" i="2"/>
  <c r="W315" i="2"/>
  <c r="K317" i="2"/>
  <c r="H318" i="2" s="1"/>
  <c r="E318" i="2" s="1"/>
  <c r="N317" i="2"/>
  <c r="L317" i="2"/>
  <c r="AA317" i="2"/>
  <c r="Z314" i="2"/>
  <c r="D324" i="2"/>
  <c r="AE315" i="2" l="1"/>
  <c r="AD315" i="2"/>
  <c r="AF314" i="2"/>
  <c r="AG314" i="2"/>
  <c r="Z315" i="2"/>
  <c r="M324" i="2"/>
  <c r="J324" i="2"/>
  <c r="G325" i="2" s="1"/>
  <c r="R316" i="2"/>
  <c r="O317" i="2"/>
  <c r="AB317" i="2" s="1"/>
  <c r="P317" i="2"/>
  <c r="T316" i="2"/>
  <c r="Q317" i="2"/>
  <c r="X315" i="2"/>
  <c r="Y315" i="2"/>
  <c r="I331" i="2"/>
  <c r="F332" i="2" s="1"/>
  <c r="C332" i="2" s="1"/>
  <c r="K318" i="2"/>
  <c r="L318" i="2"/>
  <c r="N318" i="2"/>
  <c r="AA318" i="2"/>
  <c r="H319" i="2"/>
  <c r="E319" i="2" s="1"/>
  <c r="AC317" i="2" l="1"/>
  <c r="AH314" i="2"/>
  <c r="AI314" i="2" s="1"/>
  <c r="AJ314" i="2" s="1"/>
  <c r="AK314" i="2" s="1"/>
  <c r="AL314" i="2" s="1"/>
  <c r="AM314" i="2" s="1"/>
  <c r="AG315" i="2"/>
  <c r="AF315" i="2"/>
  <c r="W316" i="2"/>
  <c r="K319" i="2"/>
  <c r="H320" i="2" s="1"/>
  <c r="N319" i="2"/>
  <c r="L319" i="2"/>
  <c r="AA319" i="2"/>
  <c r="R317" i="2"/>
  <c r="O318" i="2"/>
  <c r="AC318" i="2" s="1"/>
  <c r="P318" i="2"/>
  <c r="I332" i="2"/>
  <c r="F333" i="2" s="1"/>
  <c r="S323" i="2"/>
  <c r="T317" i="2"/>
  <c r="Q318" i="2"/>
  <c r="U316" i="2"/>
  <c r="V316" i="2"/>
  <c r="D325" i="2"/>
  <c r="Z316" i="2" l="1"/>
  <c r="AH315" i="2"/>
  <c r="AI315" i="2" s="1"/>
  <c r="AJ315" i="2" s="1"/>
  <c r="AK315" i="2" s="1"/>
  <c r="AL315" i="2" s="1"/>
  <c r="AM315" i="2" s="1"/>
  <c r="Y316" i="2"/>
  <c r="AE316" i="2"/>
  <c r="AD316" i="2"/>
  <c r="AB318" i="2"/>
  <c r="C333" i="2"/>
  <c r="E320" i="2"/>
  <c r="X316" i="2"/>
  <c r="U317" i="2"/>
  <c r="V317" i="2"/>
  <c r="W317" i="2"/>
  <c r="R318" i="2"/>
  <c r="O319" i="2"/>
  <c r="AB319" i="2" s="1"/>
  <c r="P319" i="2"/>
  <c r="M325" i="2"/>
  <c r="J325" i="2"/>
  <c r="G326" i="2" s="1"/>
  <c r="Q319" i="2"/>
  <c r="T318" i="2"/>
  <c r="AF316" i="2" l="1"/>
  <c r="AG316" i="2"/>
  <c r="AC319" i="2"/>
  <c r="AD317" i="2"/>
  <c r="AE317" i="2"/>
  <c r="U318" i="2"/>
  <c r="V318" i="2"/>
  <c r="K320" i="2"/>
  <c r="H321" i="2" s="1"/>
  <c r="E321" i="2" s="1"/>
  <c r="L320" i="2"/>
  <c r="N320" i="2"/>
  <c r="AA320" i="2"/>
  <c r="W318" i="2"/>
  <c r="S324" i="2"/>
  <c r="Y317" i="2"/>
  <c r="X317" i="2"/>
  <c r="I333" i="2"/>
  <c r="F334" i="2" s="1"/>
  <c r="C334" i="2" s="1"/>
  <c r="D326" i="2"/>
  <c r="Z317" i="2"/>
  <c r="AH316" i="2" l="1"/>
  <c r="AI316" i="2" s="1"/>
  <c r="AJ316" i="2" s="1"/>
  <c r="AK316" i="2" s="1"/>
  <c r="AL316" i="2" s="1"/>
  <c r="AM316" i="2" s="1"/>
  <c r="AE318" i="2"/>
  <c r="AD318" i="2"/>
  <c r="AG317" i="2"/>
  <c r="AF317" i="2"/>
  <c r="Z318" i="2"/>
  <c r="K321" i="2"/>
  <c r="N321" i="2"/>
  <c r="L321" i="2"/>
  <c r="AA321" i="2"/>
  <c r="M326" i="2"/>
  <c r="J326" i="2"/>
  <c r="G327" i="2" s="1"/>
  <c r="I334" i="2"/>
  <c r="F335" i="2" s="1"/>
  <c r="C335" i="2" s="1"/>
  <c r="H322" i="2"/>
  <c r="E322" i="2" s="1"/>
  <c r="T319" i="2"/>
  <c r="Q320" i="2"/>
  <c r="X318" i="2"/>
  <c r="Y318" i="2"/>
  <c r="O320" i="2"/>
  <c r="AC320" i="2" s="1"/>
  <c r="R319" i="2"/>
  <c r="P320" i="2"/>
  <c r="AB320" i="2" l="1"/>
  <c r="AH317" i="2"/>
  <c r="AI317" i="2" s="1"/>
  <c r="AJ317" i="2" s="1"/>
  <c r="AK317" i="2" s="1"/>
  <c r="AL317" i="2" s="1"/>
  <c r="AM317" i="2" s="1"/>
  <c r="AF318" i="2"/>
  <c r="AG318" i="2"/>
  <c r="U319" i="2"/>
  <c r="V319" i="2"/>
  <c r="I335" i="2"/>
  <c r="F336" i="2" s="1"/>
  <c r="C336" i="2" s="1"/>
  <c r="T320" i="2"/>
  <c r="Q321" i="2"/>
  <c r="W319" i="2"/>
  <c r="K322" i="2"/>
  <c r="L322" i="2"/>
  <c r="N322" i="2"/>
  <c r="AA322" i="2"/>
  <c r="H323" i="2"/>
  <c r="D327" i="2"/>
  <c r="R320" i="2"/>
  <c r="O321" i="2"/>
  <c r="AB321" i="2" s="1"/>
  <c r="P321" i="2"/>
  <c r="S325" i="2"/>
  <c r="Z319" i="2" l="1"/>
  <c r="AC321" i="2"/>
  <c r="AH318" i="2"/>
  <c r="AI318" i="2" s="1"/>
  <c r="AJ318" i="2" s="1"/>
  <c r="AK318" i="2" s="1"/>
  <c r="AL318" i="2" s="1"/>
  <c r="AM318" i="2" s="1"/>
  <c r="AE319" i="2"/>
  <c r="AD319" i="2"/>
  <c r="W320" i="2"/>
  <c r="T321" i="2"/>
  <c r="Q322" i="2"/>
  <c r="R321" i="2"/>
  <c r="O322" i="2"/>
  <c r="AB322" i="2" s="1"/>
  <c r="P322" i="2"/>
  <c r="U320" i="2"/>
  <c r="V320" i="2"/>
  <c r="M327" i="2"/>
  <c r="J327" i="2"/>
  <c r="G328" i="2" s="1"/>
  <c r="Y319" i="2"/>
  <c r="X319" i="2"/>
  <c r="I336" i="2"/>
  <c r="F337" i="2" s="1"/>
  <c r="C337" i="2" s="1"/>
  <c r="E323" i="2"/>
  <c r="AC322" i="2" l="1"/>
  <c r="Y320" i="2"/>
  <c r="AE320" i="2"/>
  <c r="AD320" i="2"/>
  <c r="AG319" i="2"/>
  <c r="AF319" i="2"/>
  <c r="X320" i="2"/>
  <c r="Z320" i="2"/>
  <c r="U321" i="2"/>
  <c r="V321" i="2"/>
  <c r="I337" i="2"/>
  <c r="F338" i="2" s="1"/>
  <c r="S326" i="2"/>
  <c r="K323" i="2"/>
  <c r="H324" i="2" s="1"/>
  <c r="E324" i="2" s="1"/>
  <c r="N323" i="2"/>
  <c r="L323" i="2"/>
  <c r="AA323" i="2"/>
  <c r="D328" i="2"/>
  <c r="W321" i="2"/>
  <c r="AH319" i="2" l="1"/>
  <c r="AI319" i="2" s="1"/>
  <c r="AJ319" i="2" s="1"/>
  <c r="AK319" i="2" s="1"/>
  <c r="AL319" i="2" s="1"/>
  <c r="AM319" i="2" s="1"/>
  <c r="AF320" i="2"/>
  <c r="AG320" i="2"/>
  <c r="AD321" i="2"/>
  <c r="AE321" i="2"/>
  <c r="Z321" i="2"/>
  <c r="M328" i="2"/>
  <c r="J328" i="2"/>
  <c r="G329" i="2" s="1"/>
  <c r="K324" i="2"/>
  <c r="H325" i="2" s="1"/>
  <c r="L324" i="2"/>
  <c r="N324" i="2"/>
  <c r="AA324" i="2"/>
  <c r="Y321" i="2"/>
  <c r="X321" i="2"/>
  <c r="R322" i="2"/>
  <c r="O323" i="2"/>
  <c r="AB323" i="2" s="1"/>
  <c r="P323" i="2"/>
  <c r="Q323" i="2"/>
  <c r="T322" i="2"/>
  <c r="C338" i="2"/>
  <c r="W322" i="2" l="1"/>
  <c r="AH320" i="2"/>
  <c r="AI320" i="2" s="1"/>
  <c r="AJ320" i="2" s="1"/>
  <c r="AK320" i="2" s="1"/>
  <c r="AL320" i="2" s="1"/>
  <c r="AM320" i="2" s="1"/>
  <c r="AC323" i="2"/>
  <c r="AG321" i="2"/>
  <c r="AF321" i="2"/>
  <c r="E325" i="2"/>
  <c r="S327" i="2"/>
  <c r="I338" i="2"/>
  <c r="F339" i="2" s="1"/>
  <c r="C339" i="2" s="1"/>
  <c r="O324" i="2"/>
  <c r="AB324" i="2" s="1"/>
  <c r="R323" i="2"/>
  <c r="P324" i="2"/>
  <c r="D329" i="2"/>
  <c r="U322" i="2"/>
  <c r="V322" i="2"/>
  <c r="T323" i="2"/>
  <c r="Q324" i="2"/>
  <c r="AC324" i="2" l="1"/>
  <c r="W323" i="2"/>
  <c r="AH321" i="2"/>
  <c r="AI321" i="2" s="1"/>
  <c r="AJ321" i="2" s="1"/>
  <c r="AK321" i="2" s="1"/>
  <c r="AL321" i="2" s="1"/>
  <c r="AM321" i="2" s="1"/>
  <c r="Y322" i="2"/>
  <c r="AE322" i="2"/>
  <c r="AD322" i="2"/>
  <c r="Z322" i="2"/>
  <c r="I339" i="2"/>
  <c r="F340" i="2" s="1"/>
  <c r="M329" i="2"/>
  <c r="J329" i="2"/>
  <c r="G330" i="2" s="1"/>
  <c r="D330" i="2" s="1"/>
  <c r="X322" i="2"/>
  <c r="K325" i="2"/>
  <c r="H326" i="2" s="1"/>
  <c r="E326" i="2" s="1"/>
  <c r="L325" i="2"/>
  <c r="N325" i="2"/>
  <c r="AA325" i="2"/>
  <c r="U323" i="2"/>
  <c r="V323" i="2"/>
  <c r="Y323" i="2" l="1"/>
  <c r="AE323" i="2"/>
  <c r="AD323" i="2"/>
  <c r="AF322" i="2"/>
  <c r="AG322" i="2"/>
  <c r="Z323" i="2"/>
  <c r="K326" i="2"/>
  <c r="H327" i="2" s="1"/>
  <c r="L326" i="2"/>
  <c r="N326" i="2"/>
  <c r="AA326" i="2"/>
  <c r="C340" i="2"/>
  <c r="T324" i="2"/>
  <c r="Q325" i="2"/>
  <c r="S328" i="2"/>
  <c r="R324" i="2"/>
  <c r="O325" i="2"/>
  <c r="AB325" i="2" s="1"/>
  <c r="P325" i="2"/>
  <c r="M330" i="2"/>
  <c r="J330" i="2"/>
  <c r="G331" i="2" s="1"/>
  <c r="X323" i="2"/>
  <c r="AH322" i="2" l="1"/>
  <c r="AI322" i="2" s="1"/>
  <c r="AJ322" i="2" s="1"/>
  <c r="AK322" i="2" s="1"/>
  <c r="AL322" i="2" s="1"/>
  <c r="AM322" i="2" s="1"/>
  <c r="AC325" i="2"/>
  <c r="AG323" i="2"/>
  <c r="AF323" i="2"/>
  <c r="E327" i="2"/>
  <c r="D331" i="2"/>
  <c r="T325" i="2"/>
  <c r="Q326" i="2"/>
  <c r="U324" i="2"/>
  <c r="V324" i="2"/>
  <c r="W324" i="2"/>
  <c r="R325" i="2"/>
  <c r="O326" i="2"/>
  <c r="AC326" i="2" s="1"/>
  <c r="P326" i="2"/>
  <c r="S329" i="2"/>
  <c r="I340" i="2"/>
  <c r="F341" i="2" s="1"/>
  <c r="C341" i="2" s="1"/>
  <c r="Z324" i="2" l="1"/>
  <c r="AH323" i="2"/>
  <c r="AI323" i="2" s="1"/>
  <c r="AJ323" i="2" s="1"/>
  <c r="AK323" i="2" s="1"/>
  <c r="AL323" i="2" s="1"/>
  <c r="AM323" i="2" s="1"/>
  <c r="AE324" i="2"/>
  <c r="AD324" i="2"/>
  <c r="AB326" i="2"/>
  <c r="K327" i="2"/>
  <c r="H328" i="2" s="1"/>
  <c r="N327" i="2"/>
  <c r="L327" i="2"/>
  <c r="AA327" i="2"/>
  <c r="I341" i="2"/>
  <c r="F342" i="2" s="1"/>
  <c r="C342" i="2" s="1"/>
  <c r="U325" i="2"/>
  <c r="V325" i="2"/>
  <c r="M331" i="2"/>
  <c r="J331" i="2"/>
  <c r="G332" i="2" s="1"/>
  <c r="Y324" i="2"/>
  <c r="X324" i="2"/>
  <c r="W325" i="2"/>
  <c r="Z325" i="2" l="1"/>
  <c r="AG324" i="2"/>
  <c r="AF324" i="2"/>
  <c r="AE325" i="2"/>
  <c r="AD325" i="2"/>
  <c r="R326" i="2"/>
  <c r="O327" i="2"/>
  <c r="AC327" i="2" s="1"/>
  <c r="P327" i="2"/>
  <c r="S330" i="2"/>
  <c r="I342" i="2"/>
  <c r="F343" i="2" s="1"/>
  <c r="Q327" i="2"/>
  <c r="T326" i="2"/>
  <c r="X325" i="2"/>
  <c r="Y325" i="2"/>
  <c r="D332" i="2"/>
  <c r="E328" i="2"/>
  <c r="AB327" i="2" l="1"/>
  <c r="W326" i="2"/>
  <c r="AH324" i="2"/>
  <c r="AI324" i="2" s="1"/>
  <c r="AJ324" i="2" s="1"/>
  <c r="AK324" i="2" s="1"/>
  <c r="AL324" i="2" s="1"/>
  <c r="AM324" i="2" s="1"/>
  <c r="AG325" i="2"/>
  <c r="AF325" i="2"/>
  <c r="C343" i="2"/>
  <c r="M332" i="2"/>
  <c r="J332" i="2"/>
  <c r="G333" i="2" s="1"/>
  <c r="D333" i="2" s="1"/>
  <c r="K328" i="2"/>
  <c r="H329" i="2" s="1"/>
  <c r="L328" i="2"/>
  <c r="N328" i="2"/>
  <c r="AA328" i="2"/>
  <c r="U326" i="2"/>
  <c r="V326" i="2"/>
  <c r="X326" i="2" l="1"/>
  <c r="AF326" i="2" s="1"/>
  <c r="AH325" i="2"/>
  <c r="AI325" i="2" s="1"/>
  <c r="AJ325" i="2" s="1"/>
  <c r="AK325" i="2" s="1"/>
  <c r="AL325" i="2" s="1"/>
  <c r="AM325" i="2" s="1"/>
  <c r="Y326" i="2"/>
  <c r="AE326" i="2"/>
  <c r="AD326" i="2"/>
  <c r="T327" i="2"/>
  <c r="Q328" i="2"/>
  <c r="I343" i="2"/>
  <c r="F344" i="2" s="1"/>
  <c r="O328" i="2"/>
  <c r="AB328" i="2" s="1"/>
  <c r="R327" i="2"/>
  <c r="P328" i="2"/>
  <c r="S331" i="2"/>
  <c r="Z326" i="2"/>
  <c r="E329" i="2"/>
  <c r="M333" i="2"/>
  <c r="J333" i="2"/>
  <c r="G334" i="2" s="1"/>
  <c r="AG326" i="2" l="1"/>
  <c r="AH326" i="2" s="1"/>
  <c r="AI326" i="2" s="1"/>
  <c r="AJ326" i="2" s="1"/>
  <c r="AK326" i="2" s="1"/>
  <c r="AL326" i="2" s="1"/>
  <c r="AM326" i="2" s="1"/>
  <c r="AC328" i="2"/>
  <c r="D334" i="2"/>
  <c r="S332" i="2"/>
  <c r="K329" i="2"/>
  <c r="H330" i="2" s="1"/>
  <c r="L329" i="2"/>
  <c r="N329" i="2"/>
  <c r="AA329" i="2"/>
  <c r="C344" i="2"/>
  <c r="U327" i="2"/>
  <c r="V327" i="2"/>
  <c r="W327" i="2"/>
  <c r="AD327" i="2" l="1"/>
  <c r="AE327" i="2"/>
  <c r="Y327" i="2"/>
  <c r="X327" i="2"/>
  <c r="T328" i="2"/>
  <c r="Q329" i="2"/>
  <c r="Z327" i="2"/>
  <c r="I344" i="2"/>
  <c r="F345" i="2" s="1"/>
  <c r="R328" i="2"/>
  <c r="O329" i="2"/>
  <c r="AC329" i="2" s="1"/>
  <c r="P329" i="2"/>
  <c r="M334" i="2"/>
  <c r="J334" i="2"/>
  <c r="G335" i="2" s="1"/>
  <c r="D335" i="2" s="1"/>
  <c r="E330" i="2"/>
  <c r="AB329" i="2" l="1"/>
  <c r="AG327" i="2"/>
  <c r="AF327" i="2"/>
  <c r="W328" i="2"/>
  <c r="K330" i="2"/>
  <c r="H331" i="2" s="1"/>
  <c r="E331" i="2"/>
  <c r="L330" i="2"/>
  <c r="N330" i="2"/>
  <c r="AA330" i="2"/>
  <c r="M335" i="2"/>
  <c r="J335" i="2"/>
  <c r="G336" i="2" s="1"/>
  <c r="U328" i="2"/>
  <c r="V328" i="2"/>
  <c r="C345" i="2"/>
  <c r="S333" i="2"/>
  <c r="AH327" i="2" l="1"/>
  <c r="AI327" i="2" s="1"/>
  <c r="AJ327" i="2" s="1"/>
  <c r="AK327" i="2" s="1"/>
  <c r="AL327" i="2" s="1"/>
  <c r="AM327" i="2" s="1"/>
  <c r="Y328" i="2"/>
  <c r="AD328" i="2"/>
  <c r="AE328" i="2"/>
  <c r="Z328" i="2"/>
  <c r="K331" i="2"/>
  <c r="H332" i="2" s="1"/>
  <c r="L331" i="2"/>
  <c r="N331" i="2"/>
  <c r="AA331" i="2"/>
  <c r="R329" i="2"/>
  <c r="O330" i="2"/>
  <c r="AC330" i="2" s="1"/>
  <c r="P330" i="2"/>
  <c r="X328" i="2"/>
  <c r="S334" i="2"/>
  <c r="I345" i="2"/>
  <c r="F346" i="2" s="1"/>
  <c r="C346" i="2" s="1"/>
  <c r="D336" i="2"/>
  <c r="T329" i="2"/>
  <c r="Q330" i="2"/>
  <c r="AB330" i="2" l="1"/>
  <c r="AG328" i="2"/>
  <c r="AF328" i="2"/>
  <c r="W329" i="2"/>
  <c r="E332" i="2"/>
  <c r="I346" i="2"/>
  <c r="F347" i="2" s="1"/>
  <c r="M336" i="2"/>
  <c r="J336" i="2"/>
  <c r="G337" i="2" s="1"/>
  <c r="D337" i="2" s="1"/>
  <c r="U329" i="2"/>
  <c r="V329" i="2"/>
  <c r="Q331" i="2"/>
  <c r="T330" i="2"/>
  <c r="R330" i="2"/>
  <c r="O331" i="2"/>
  <c r="AB331" i="2" s="1"/>
  <c r="P331" i="2"/>
  <c r="X329" i="2" l="1"/>
  <c r="AF329" i="2" s="1"/>
  <c r="AH328" i="2"/>
  <c r="AI328" i="2" s="1"/>
  <c r="AJ328" i="2" s="1"/>
  <c r="AK328" i="2" s="1"/>
  <c r="AL328" i="2" s="1"/>
  <c r="AM328" i="2" s="1"/>
  <c r="Y329" i="2"/>
  <c r="AD329" i="2"/>
  <c r="AE329" i="2"/>
  <c r="AC331" i="2"/>
  <c r="C347" i="2"/>
  <c r="W330" i="2"/>
  <c r="Z329" i="2"/>
  <c r="S335" i="2"/>
  <c r="M337" i="2"/>
  <c r="J337" i="2"/>
  <c r="G338" i="2" s="1"/>
  <c r="U330" i="2"/>
  <c r="V330" i="2"/>
  <c r="K332" i="2"/>
  <c r="H333" i="2" s="1"/>
  <c r="E333" i="2" s="1"/>
  <c r="L332" i="2"/>
  <c r="N332" i="2"/>
  <c r="AA332" i="2"/>
  <c r="AG329" i="2" l="1"/>
  <c r="AH329" i="2" s="1"/>
  <c r="AI329" i="2" s="1"/>
  <c r="AJ329" i="2" s="1"/>
  <c r="AK329" i="2" s="1"/>
  <c r="AL329" i="2" s="1"/>
  <c r="AM329" i="2" s="1"/>
  <c r="AE330" i="2"/>
  <c r="AD330" i="2"/>
  <c r="Z330" i="2"/>
  <c r="K333" i="2"/>
  <c r="H334" i="2" s="1"/>
  <c r="L333" i="2"/>
  <c r="N333" i="2"/>
  <c r="AA333" i="2"/>
  <c r="X330" i="2"/>
  <c r="Y330" i="2"/>
  <c r="T331" i="2"/>
  <c r="Q332" i="2"/>
  <c r="S336" i="2"/>
  <c r="I347" i="2"/>
  <c r="F348" i="2" s="1"/>
  <c r="O332" i="2"/>
  <c r="AC332" i="2" s="1"/>
  <c r="R331" i="2"/>
  <c r="P332" i="2"/>
  <c r="D338" i="2"/>
  <c r="AB332" i="2" l="1"/>
  <c r="AG330" i="2"/>
  <c r="AF330" i="2"/>
  <c r="W331" i="2"/>
  <c r="T332" i="2"/>
  <c r="Q333" i="2"/>
  <c r="R332" i="2"/>
  <c r="O333" i="2"/>
  <c r="AC333" i="2" s="1"/>
  <c r="P333" i="2"/>
  <c r="E334" i="2"/>
  <c r="M338" i="2"/>
  <c r="J338" i="2"/>
  <c r="G339" i="2" s="1"/>
  <c r="D339" i="2" s="1"/>
  <c r="C348" i="2"/>
  <c r="U331" i="2"/>
  <c r="V331" i="2"/>
  <c r="AB333" i="2" l="1"/>
  <c r="AH330" i="2"/>
  <c r="AI330" i="2" s="1"/>
  <c r="AJ330" i="2" s="1"/>
  <c r="AK330" i="2" s="1"/>
  <c r="AL330" i="2" s="1"/>
  <c r="AM330" i="2" s="1"/>
  <c r="Y331" i="2"/>
  <c r="AE331" i="2"/>
  <c r="AD331" i="2"/>
  <c r="M339" i="2"/>
  <c r="J339" i="2"/>
  <c r="G340" i="2" s="1"/>
  <c r="S337" i="2"/>
  <c r="U332" i="2"/>
  <c r="V332" i="2"/>
  <c r="Z331" i="2"/>
  <c r="X331" i="2"/>
  <c r="I348" i="2"/>
  <c r="F349" i="2" s="1"/>
  <c r="C349" i="2" s="1"/>
  <c r="K334" i="2"/>
  <c r="H335" i="2" s="1"/>
  <c r="E335" i="2"/>
  <c r="L334" i="2"/>
  <c r="N334" i="2"/>
  <c r="AA334" i="2"/>
  <c r="W332" i="2"/>
  <c r="AF331" i="2" l="1"/>
  <c r="AG331" i="2"/>
  <c r="AE332" i="2"/>
  <c r="AD332" i="2"/>
  <c r="Z332" i="2"/>
  <c r="D340" i="2"/>
  <c r="Y332" i="2"/>
  <c r="X332" i="2"/>
  <c r="I349" i="2"/>
  <c r="F350" i="2" s="1"/>
  <c r="K335" i="2"/>
  <c r="H336" i="2" s="1"/>
  <c r="E336" i="2" s="1"/>
  <c r="N335" i="2"/>
  <c r="L335" i="2"/>
  <c r="AA335" i="2"/>
  <c r="T333" i="2"/>
  <c r="Q334" i="2"/>
  <c r="R333" i="2"/>
  <c r="O334" i="2"/>
  <c r="AB334" i="2" s="1"/>
  <c r="P334" i="2"/>
  <c r="S338" i="2"/>
  <c r="AH331" i="2" l="1"/>
  <c r="AI331" i="2" s="1"/>
  <c r="AJ331" i="2" s="1"/>
  <c r="AK331" i="2" s="1"/>
  <c r="AL331" i="2" s="1"/>
  <c r="AM331" i="2" s="1"/>
  <c r="AC334" i="2"/>
  <c r="AF332" i="2"/>
  <c r="AG332" i="2"/>
  <c r="U333" i="2"/>
  <c r="V333" i="2"/>
  <c r="R334" i="2"/>
  <c r="O335" i="2"/>
  <c r="AB335" i="2" s="1"/>
  <c r="P335" i="2"/>
  <c r="C350" i="2"/>
  <c r="M340" i="2"/>
  <c r="J340" i="2"/>
  <c r="G341" i="2" s="1"/>
  <c r="Q335" i="2"/>
  <c r="T334" i="2"/>
  <c r="W333" i="2"/>
  <c r="K336" i="2"/>
  <c r="H337" i="2" s="1"/>
  <c r="L336" i="2"/>
  <c r="N336" i="2"/>
  <c r="AA336" i="2"/>
  <c r="AC335" i="2" l="1"/>
  <c r="AH332" i="2"/>
  <c r="AI332" i="2" s="1"/>
  <c r="AJ332" i="2" s="1"/>
  <c r="AK332" i="2" s="1"/>
  <c r="AL332" i="2" s="1"/>
  <c r="AM332" i="2" s="1"/>
  <c r="AE333" i="2"/>
  <c r="AD333" i="2"/>
  <c r="Z333" i="2"/>
  <c r="E337" i="2"/>
  <c r="Y333" i="2"/>
  <c r="X333" i="2"/>
  <c r="I350" i="2"/>
  <c r="F351" i="2" s="1"/>
  <c r="C351" i="2" s="1"/>
  <c r="U334" i="2"/>
  <c r="V334" i="2"/>
  <c r="T335" i="2"/>
  <c r="Q336" i="2"/>
  <c r="S339" i="2"/>
  <c r="W334" i="2"/>
  <c r="O336" i="2"/>
  <c r="AC336" i="2" s="1"/>
  <c r="R335" i="2"/>
  <c r="P336" i="2"/>
  <c r="D341" i="2"/>
  <c r="AB336" i="2" l="1"/>
  <c r="AE334" i="2"/>
  <c r="AD334" i="2"/>
  <c r="AF333" i="2"/>
  <c r="AG333" i="2"/>
  <c r="U335" i="2"/>
  <c r="V335" i="2"/>
  <c r="W335" i="2"/>
  <c r="I351" i="2"/>
  <c r="F352" i="2" s="1"/>
  <c r="C352" i="2" s="1"/>
  <c r="K337" i="2"/>
  <c r="H338" i="2" s="1"/>
  <c r="E338" i="2"/>
  <c r="L337" i="2"/>
  <c r="N337" i="2"/>
  <c r="AA337" i="2"/>
  <c r="M341" i="2"/>
  <c r="J341" i="2"/>
  <c r="G342" i="2" s="1"/>
  <c r="Y334" i="2"/>
  <c r="X334" i="2"/>
  <c r="Z334" i="2"/>
  <c r="AH333" i="2" l="1"/>
  <c r="AI333" i="2" s="1"/>
  <c r="AJ333" i="2" s="1"/>
  <c r="AK333" i="2" s="1"/>
  <c r="AL333" i="2" s="1"/>
  <c r="AM333" i="2" s="1"/>
  <c r="AE335" i="2"/>
  <c r="AD335" i="2"/>
  <c r="AF334" i="2"/>
  <c r="AG334" i="2"/>
  <c r="Z335" i="2"/>
  <c r="S340" i="2"/>
  <c r="I352" i="2"/>
  <c r="F353" i="2" s="1"/>
  <c r="D342" i="2"/>
  <c r="K338" i="2"/>
  <c r="N338" i="2"/>
  <c r="L338" i="2"/>
  <c r="AA338" i="2"/>
  <c r="H339" i="2"/>
  <c r="E339" i="2" s="1"/>
  <c r="T336" i="2"/>
  <c r="Q337" i="2"/>
  <c r="R336" i="2"/>
  <c r="O337" i="2"/>
  <c r="AB337" i="2" s="1"/>
  <c r="P337" i="2"/>
  <c r="X335" i="2"/>
  <c r="Y335" i="2"/>
  <c r="AH334" i="2" l="1"/>
  <c r="AI334" i="2" s="1"/>
  <c r="AJ334" i="2" s="1"/>
  <c r="AK334" i="2" s="1"/>
  <c r="AL334" i="2" s="1"/>
  <c r="AM334" i="2" s="1"/>
  <c r="AC337" i="2"/>
  <c r="AG335" i="2"/>
  <c r="AF335" i="2"/>
  <c r="K339" i="2"/>
  <c r="L339" i="2"/>
  <c r="N339" i="2"/>
  <c r="AA339" i="2"/>
  <c r="W336" i="2"/>
  <c r="T337" i="2"/>
  <c r="Q338" i="2"/>
  <c r="H340" i="2"/>
  <c r="U336" i="2"/>
  <c r="V336" i="2"/>
  <c r="R337" i="2"/>
  <c r="O338" i="2"/>
  <c r="AC338" i="2" s="1"/>
  <c r="P338" i="2"/>
  <c r="M342" i="2"/>
  <c r="J342" i="2"/>
  <c r="G343" i="2" s="1"/>
  <c r="C353" i="2"/>
  <c r="AH335" i="2" l="1"/>
  <c r="AI335" i="2" s="1"/>
  <c r="AJ335" i="2" s="1"/>
  <c r="AK335" i="2" s="1"/>
  <c r="AL335" i="2" s="1"/>
  <c r="AM335" i="2" s="1"/>
  <c r="AE336" i="2"/>
  <c r="AD336" i="2"/>
  <c r="AB338" i="2"/>
  <c r="Q339" i="2"/>
  <c r="T338" i="2"/>
  <c r="I353" i="2"/>
  <c r="F354" i="2" s="1"/>
  <c r="C354" i="2" s="1"/>
  <c r="S341" i="2"/>
  <c r="Z336" i="2"/>
  <c r="W337" i="2"/>
  <c r="R338" i="2"/>
  <c r="O339" i="2"/>
  <c r="AB339" i="2" s="1"/>
  <c r="P339" i="2"/>
  <c r="U337" i="2"/>
  <c r="V337" i="2"/>
  <c r="X336" i="2"/>
  <c r="Y336" i="2"/>
  <c r="D343" i="2"/>
  <c r="E340" i="2"/>
  <c r="AC339" i="2" l="1"/>
  <c r="AD337" i="2"/>
  <c r="AE337" i="2"/>
  <c r="AF336" i="2"/>
  <c r="AG336" i="2"/>
  <c r="W338" i="2"/>
  <c r="I354" i="2"/>
  <c r="F355" i="2" s="1"/>
  <c r="M343" i="2"/>
  <c r="J343" i="2"/>
  <c r="G344" i="2" s="1"/>
  <c r="D344" i="2" s="1"/>
  <c r="Y337" i="2"/>
  <c r="X337" i="2"/>
  <c r="K340" i="2"/>
  <c r="H341" i="2" s="1"/>
  <c r="N340" i="2"/>
  <c r="L340" i="2"/>
  <c r="AA340" i="2"/>
  <c r="Z337" i="2"/>
  <c r="U338" i="2"/>
  <c r="V338" i="2"/>
  <c r="AH336" i="2" l="1"/>
  <c r="AI336" i="2" s="1"/>
  <c r="AJ336" i="2" s="1"/>
  <c r="AK336" i="2" s="1"/>
  <c r="AL336" i="2" s="1"/>
  <c r="AM336" i="2" s="1"/>
  <c r="AG337" i="2"/>
  <c r="AF337" i="2"/>
  <c r="Y338" i="2"/>
  <c r="AD338" i="2"/>
  <c r="AE338" i="2"/>
  <c r="Z338" i="2"/>
  <c r="C355" i="2"/>
  <c r="T339" i="2"/>
  <c r="Q340" i="2"/>
  <c r="M344" i="2"/>
  <c r="J344" i="2"/>
  <c r="G345" i="2" s="1"/>
  <c r="O340" i="2"/>
  <c r="AC340" i="2" s="1"/>
  <c r="R339" i="2"/>
  <c r="P340" i="2"/>
  <c r="S342" i="2"/>
  <c r="E341" i="2"/>
  <c r="X338" i="2"/>
  <c r="AB340" i="2" l="1"/>
  <c r="AH337" i="2"/>
  <c r="AI337" i="2" s="1"/>
  <c r="AJ337" i="2" s="1"/>
  <c r="AK337" i="2" s="1"/>
  <c r="AL337" i="2" s="1"/>
  <c r="AM337" i="2" s="1"/>
  <c r="AG338" i="2"/>
  <c r="AF338" i="2"/>
  <c r="S343" i="2"/>
  <c r="D345" i="2"/>
  <c r="K341" i="2"/>
  <c r="H342" i="2" s="1"/>
  <c r="E342" i="2"/>
  <c r="L341" i="2"/>
  <c r="N341" i="2"/>
  <c r="AA341" i="2"/>
  <c r="U339" i="2"/>
  <c r="V339" i="2"/>
  <c r="I355" i="2"/>
  <c r="F356" i="2" s="1"/>
  <c r="C356" i="2" s="1"/>
  <c r="W339" i="2"/>
  <c r="AH338" i="2" l="1"/>
  <c r="AI338" i="2" s="1"/>
  <c r="AJ338" i="2" s="1"/>
  <c r="AK338" i="2" s="1"/>
  <c r="AL338" i="2" s="1"/>
  <c r="AM338" i="2" s="1"/>
  <c r="Z339" i="2"/>
  <c r="AD339" i="2"/>
  <c r="AE339" i="2"/>
  <c r="R340" i="2"/>
  <c r="O341" i="2"/>
  <c r="AB341" i="2" s="1"/>
  <c r="P341" i="2"/>
  <c r="I356" i="2"/>
  <c r="F357" i="2" s="1"/>
  <c r="K342" i="2"/>
  <c r="E343" i="2"/>
  <c r="L342" i="2"/>
  <c r="N342" i="2"/>
  <c r="AA342" i="2"/>
  <c r="X339" i="2"/>
  <c r="Y339" i="2"/>
  <c r="H343" i="2"/>
  <c r="T340" i="2"/>
  <c r="Q341" i="2"/>
  <c r="M345" i="2"/>
  <c r="J345" i="2"/>
  <c r="G346" i="2" s="1"/>
  <c r="D346" i="2" s="1"/>
  <c r="W340" i="2" l="1"/>
  <c r="AG339" i="2"/>
  <c r="AF339" i="2"/>
  <c r="AC341" i="2"/>
  <c r="S344" i="2"/>
  <c r="T341" i="2"/>
  <c r="Q342" i="2"/>
  <c r="M346" i="2"/>
  <c r="J346" i="2"/>
  <c r="G347" i="2" s="1"/>
  <c r="R341" i="2"/>
  <c r="O342" i="2"/>
  <c r="AC342" i="2" s="1"/>
  <c r="P342" i="2"/>
  <c r="C357" i="2"/>
  <c r="K343" i="2"/>
  <c r="H344" i="2" s="1"/>
  <c r="N343" i="2"/>
  <c r="L343" i="2"/>
  <c r="AA343" i="2"/>
  <c r="U340" i="2"/>
  <c r="V340" i="2"/>
  <c r="X340" i="2" l="1"/>
  <c r="AF340" i="2" s="1"/>
  <c r="AH339" i="2"/>
  <c r="AI339" i="2" s="1"/>
  <c r="AJ339" i="2" s="1"/>
  <c r="AK339" i="2" s="1"/>
  <c r="AL339" i="2" s="1"/>
  <c r="AM339" i="2" s="1"/>
  <c r="AB342" i="2"/>
  <c r="Y340" i="2"/>
  <c r="AE340" i="2"/>
  <c r="AD340" i="2"/>
  <c r="E344" i="2"/>
  <c r="U341" i="2"/>
  <c r="V341" i="2"/>
  <c r="S345" i="2"/>
  <c r="R342" i="2"/>
  <c r="O343" i="2"/>
  <c r="AC343" i="2" s="1"/>
  <c r="P343" i="2"/>
  <c r="I357" i="2"/>
  <c r="F358" i="2" s="1"/>
  <c r="C358" i="2" s="1"/>
  <c r="Z340" i="2"/>
  <c r="Q343" i="2"/>
  <c r="T342" i="2"/>
  <c r="D347" i="2"/>
  <c r="W341" i="2"/>
  <c r="AG340" i="2" l="1"/>
  <c r="AH340" i="2" s="1"/>
  <c r="AI340" i="2" s="1"/>
  <c r="AJ340" i="2" s="1"/>
  <c r="AK340" i="2" s="1"/>
  <c r="AL340" i="2" s="1"/>
  <c r="AM340" i="2" s="1"/>
  <c r="AB343" i="2"/>
  <c r="AD341" i="2"/>
  <c r="AE341" i="2"/>
  <c r="Z341" i="2"/>
  <c r="I358" i="2"/>
  <c r="F359" i="2" s="1"/>
  <c r="U342" i="2"/>
  <c r="V342" i="2"/>
  <c r="M347" i="2"/>
  <c r="J347" i="2"/>
  <c r="G348" i="2" s="1"/>
  <c r="K344" i="2"/>
  <c r="H345" i="2" s="1"/>
  <c r="E345" i="2" s="1"/>
  <c r="N344" i="2"/>
  <c r="L344" i="2"/>
  <c r="AA344" i="2"/>
  <c r="Y341" i="2"/>
  <c r="X341" i="2"/>
  <c r="W342" i="2"/>
  <c r="AG341" i="2" l="1"/>
  <c r="AF341" i="2"/>
  <c r="AE342" i="2"/>
  <c r="AD342" i="2"/>
  <c r="O344" i="2"/>
  <c r="AC344" i="2" s="1"/>
  <c r="R343" i="2"/>
  <c r="P344" i="2"/>
  <c r="K345" i="2"/>
  <c r="L345" i="2"/>
  <c r="N345" i="2"/>
  <c r="AA345" i="2"/>
  <c r="S346" i="2"/>
  <c r="T343" i="2"/>
  <c r="Q344" i="2"/>
  <c r="C359" i="2"/>
  <c r="Y342" i="2"/>
  <c r="X342" i="2"/>
  <c r="H346" i="2"/>
  <c r="E346" i="2" s="1"/>
  <c r="D348" i="2"/>
  <c r="Z342" i="2"/>
  <c r="AH341" i="2" l="1"/>
  <c r="AI341" i="2" s="1"/>
  <c r="AJ341" i="2" s="1"/>
  <c r="AK341" i="2" s="1"/>
  <c r="AL341" i="2" s="1"/>
  <c r="AM341" i="2" s="1"/>
  <c r="AB344" i="2"/>
  <c r="W343" i="2"/>
  <c r="AF342" i="2"/>
  <c r="AG342" i="2"/>
  <c r="K346" i="2"/>
  <c r="H347" i="2" s="1"/>
  <c r="N346" i="2"/>
  <c r="L346" i="2"/>
  <c r="AA346" i="2"/>
  <c r="U343" i="2"/>
  <c r="V343" i="2"/>
  <c r="R344" i="2"/>
  <c r="O345" i="2"/>
  <c r="AB345" i="2" s="1"/>
  <c r="P345" i="2"/>
  <c r="M348" i="2"/>
  <c r="J348" i="2"/>
  <c r="G349" i="2" s="1"/>
  <c r="D349" i="2" s="1"/>
  <c r="I359" i="2"/>
  <c r="F360" i="2" s="1"/>
  <c r="C360" i="2" s="1"/>
  <c r="T344" i="2"/>
  <c r="Q345" i="2"/>
  <c r="AC345" i="2" l="1"/>
  <c r="X343" i="2"/>
  <c r="AF343" i="2" s="1"/>
  <c r="AH342" i="2"/>
  <c r="AI342" i="2" s="1"/>
  <c r="AJ342" i="2" s="1"/>
  <c r="AK342" i="2" s="1"/>
  <c r="AL342" i="2" s="1"/>
  <c r="AM342" i="2" s="1"/>
  <c r="Y343" i="2"/>
  <c r="AD343" i="2"/>
  <c r="AE343" i="2"/>
  <c r="I360" i="2"/>
  <c r="F361" i="2" s="1"/>
  <c r="C361" i="2" s="1"/>
  <c r="E347" i="2"/>
  <c r="M349" i="2"/>
  <c r="J349" i="2"/>
  <c r="G350" i="2" s="1"/>
  <c r="U344" i="2"/>
  <c r="V344" i="2"/>
  <c r="T345" i="2"/>
  <c r="Q346" i="2"/>
  <c r="R345" i="2"/>
  <c r="O346" i="2"/>
  <c r="AC346" i="2" s="1"/>
  <c r="P346" i="2"/>
  <c r="W344" i="2"/>
  <c r="Z343" i="2"/>
  <c r="S347" i="2"/>
  <c r="AG343" i="2" l="1"/>
  <c r="AH343" i="2" s="1"/>
  <c r="AI343" i="2" s="1"/>
  <c r="AJ343" i="2" s="1"/>
  <c r="AK343" i="2" s="1"/>
  <c r="AL343" i="2" s="1"/>
  <c r="AM343" i="2" s="1"/>
  <c r="AB346" i="2"/>
  <c r="AE344" i="2"/>
  <c r="AD344" i="2"/>
  <c r="I361" i="2"/>
  <c r="F362" i="2" s="1"/>
  <c r="K347" i="2"/>
  <c r="H348" i="2" s="1"/>
  <c r="E348" i="2" s="1"/>
  <c r="N347" i="2"/>
  <c r="L347" i="2"/>
  <c r="AA347" i="2"/>
  <c r="W345" i="2"/>
  <c r="U345" i="2"/>
  <c r="V345" i="2"/>
  <c r="D350" i="2"/>
  <c r="Y344" i="2"/>
  <c r="X344" i="2"/>
  <c r="Z344" i="2"/>
  <c r="S348" i="2"/>
  <c r="AG344" i="2" l="1"/>
  <c r="AF344" i="2"/>
  <c r="AD345" i="2"/>
  <c r="AE345" i="2"/>
  <c r="Z345" i="2"/>
  <c r="R346" i="2"/>
  <c r="O347" i="2"/>
  <c r="AB347" i="2" s="1"/>
  <c r="P347" i="2"/>
  <c r="K348" i="2"/>
  <c r="L348" i="2"/>
  <c r="N348" i="2"/>
  <c r="AA348" i="2"/>
  <c r="M350" i="2"/>
  <c r="J350" i="2"/>
  <c r="G351" i="2" s="1"/>
  <c r="X345" i="2"/>
  <c r="Y345" i="2"/>
  <c r="Q347" i="2"/>
  <c r="T346" i="2"/>
  <c r="C362" i="2"/>
  <c r="H349" i="2"/>
  <c r="E349" i="2" s="1"/>
  <c r="AH344" i="2" l="1"/>
  <c r="AI344" i="2" s="1"/>
  <c r="AJ344" i="2" s="1"/>
  <c r="AK344" i="2" s="1"/>
  <c r="AL344" i="2" s="1"/>
  <c r="AM344" i="2" s="1"/>
  <c r="W346" i="2"/>
  <c r="AF345" i="2"/>
  <c r="AG345" i="2"/>
  <c r="AC347" i="2"/>
  <c r="S349" i="2"/>
  <c r="T347" i="2"/>
  <c r="Q348" i="2"/>
  <c r="K349" i="2"/>
  <c r="L349" i="2"/>
  <c r="N349" i="2"/>
  <c r="AA349" i="2"/>
  <c r="H350" i="2"/>
  <c r="O348" i="2"/>
  <c r="AB348" i="2" s="1"/>
  <c r="R347" i="2"/>
  <c r="P348" i="2"/>
  <c r="I362" i="2"/>
  <c r="F363" i="2" s="1"/>
  <c r="C363" i="2" s="1"/>
  <c r="D351" i="2"/>
  <c r="U346" i="2"/>
  <c r="V346" i="2"/>
  <c r="AH345" i="2" l="1"/>
  <c r="AI345" i="2" s="1"/>
  <c r="AJ345" i="2" s="1"/>
  <c r="AK345" i="2" s="1"/>
  <c r="AL345" i="2" s="1"/>
  <c r="AM345" i="2" s="1"/>
  <c r="AC348" i="2"/>
  <c r="Y346" i="2"/>
  <c r="AE346" i="2"/>
  <c r="AD346" i="2"/>
  <c r="Z346" i="2"/>
  <c r="I363" i="2"/>
  <c r="F364" i="2" s="1"/>
  <c r="U347" i="2"/>
  <c r="V347" i="2"/>
  <c r="T348" i="2"/>
  <c r="Q349" i="2"/>
  <c r="X346" i="2"/>
  <c r="R348" i="2"/>
  <c r="O349" i="2"/>
  <c r="AC349" i="2" s="1"/>
  <c r="P349" i="2"/>
  <c r="E350" i="2"/>
  <c r="M351" i="2"/>
  <c r="J351" i="2"/>
  <c r="G352" i="2" s="1"/>
  <c r="D352" i="2" s="1"/>
  <c r="W347" i="2"/>
  <c r="AB349" i="2" l="1"/>
  <c r="AG346" i="2"/>
  <c r="AF346" i="2"/>
  <c r="AD347" i="2"/>
  <c r="AE347" i="2"/>
  <c r="C364" i="2"/>
  <c r="M352" i="2"/>
  <c r="J352" i="2"/>
  <c r="G353" i="2" s="1"/>
  <c r="K350" i="2"/>
  <c r="H351" i="2" s="1"/>
  <c r="L350" i="2"/>
  <c r="N350" i="2"/>
  <c r="AA350" i="2"/>
  <c r="U348" i="2"/>
  <c r="V348" i="2"/>
  <c r="Y347" i="2"/>
  <c r="X347" i="2"/>
  <c r="W348" i="2"/>
  <c r="S350" i="2"/>
  <c r="Z347" i="2"/>
  <c r="Z348" i="2" l="1"/>
  <c r="AH346" i="2"/>
  <c r="AI346" i="2" s="1"/>
  <c r="AJ346" i="2" s="1"/>
  <c r="AK346" i="2" s="1"/>
  <c r="AL346" i="2" s="1"/>
  <c r="AM346" i="2" s="1"/>
  <c r="AE348" i="2"/>
  <c r="AD348" i="2"/>
  <c r="AG347" i="2"/>
  <c r="AF347" i="2"/>
  <c r="D353" i="2"/>
  <c r="I364" i="2"/>
  <c r="F365" i="2" s="1"/>
  <c r="T349" i="2"/>
  <c r="Q350" i="2"/>
  <c r="Y348" i="2"/>
  <c r="X348" i="2"/>
  <c r="R349" i="2"/>
  <c r="O350" i="2"/>
  <c r="AC350" i="2" s="1"/>
  <c r="P350" i="2"/>
  <c r="E351" i="2"/>
  <c r="S351" i="2"/>
  <c r="AH347" i="2" l="1"/>
  <c r="AI347" i="2" s="1"/>
  <c r="AJ347" i="2" s="1"/>
  <c r="AK347" i="2" s="1"/>
  <c r="AL347" i="2" s="1"/>
  <c r="AM347" i="2" s="1"/>
  <c r="AG348" i="2"/>
  <c r="AF348" i="2"/>
  <c r="AB350" i="2"/>
  <c r="M353" i="2"/>
  <c r="J353" i="2"/>
  <c r="G354" i="2" s="1"/>
  <c r="K351" i="2"/>
  <c r="H352" i="2" s="1"/>
  <c r="E352" i="2" s="1"/>
  <c r="L351" i="2"/>
  <c r="N351" i="2"/>
  <c r="AA351" i="2"/>
  <c r="U349" i="2"/>
  <c r="V349" i="2"/>
  <c r="W349" i="2"/>
  <c r="C365" i="2"/>
  <c r="AH348" i="2" l="1"/>
  <c r="AI348" i="2" s="1"/>
  <c r="AJ348" i="2" s="1"/>
  <c r="AK348" i="2" s="1"/>
  <c r="AL348" i="2" s="1"/>
  <c r="AM348" i="2" s="1"/>
  <c r="AE349" i="2"/>
  <c r="AD349" i="2"/>
  <c r="Y349" i="2"/>
  <c r="X349" i="2"/>
  <c r="R350" i="2"/>
  <c r="O351" i="2"/>
  <c r="AC351" i="2" s="1"/>
  <c r="P351" i="2"/>
  <c r="Z349" i="2"/>
  <c r="S352" i="2"/>
  <c r="K352" i="2"/>
  <c r="H353" i="2" s="1"/>
  <c r="N352" i="2"/>
  <c r="L352" i="2"/>
  <c r="AA352" i="2"/>
  <c r="D354" i="2"/>
  <c r="I365" i="2"/>
  <c r="F366" i="2" s="1"/>
  <c r="C366" i="2" s="1"/>
  <c r="Q351" i="2"/>
  <c r="T350" i="2"/>
  <c r="AB351" i="2" l="1"/>
  <c r="W350" i="2"/>
  <c r="AF349" i="2"/>
  <c r="AG349" i="2"/>
  <c r="I366" i="2"/>
  <c r="F367" i="2" s="1"/>
  <c r="C367" i="2" s="1"/>
  <c r="E353" i="2"/>
  <c r="M354" i="2"/>
  <c r="J354" i="2"/>
  <c r="G355" i="2" s="1"/>
  <c r="D355" i="2" s="1"/>
  <c r="U350" i="2"/>
  <c r="V350" i="2"/>
  <c r="O352" i="2"/>
  <c r="AB352" i="2" s="1"/>
  <c r="R351" i="2"/>
  <c r="P352" i="2"/>
  <c r="T351" i="2"/>
  <c r="Q352" i="2"/>
  <c r="AH349" i="2" l="1"/>
  <c r="AI349" i="2" s="1"/>
  <c r="AJ349" i="2" s="1"/>
  <c r="AK349" i="2" s="1"/>
  <c r="AL349" i="2" s="1"/>
  <c r="AM349" i="2" s="1"/>
  <c r="AC352" i="2"/>
  <c r="X350" i="2"/>
  <c r="AG350" i="2" s="1"/>
  <c r="Y350" i="2"/>
  <c r="AE350" i="2"/>
  <c r="AD350" i="2"/>
  <c r="W351" i="2"/>
  <c r="M355" i="2"/>
  <c r="J355" i="2"/>
  <c r="G356" i="2" s="1"/>
  <c r="Z350" i="2"/>
  <c r="S353" i="2"/>
  <c r="I367" i="2"/>
  <c r="F368" i="2" s="1"/>
  <c r="U351" i="2"/>
  <c r="V351" i="2"/>
  <c r="K353" i="2"/>
  <c r="H354" i="2" s="1"/>
  <c r="E354" i="2" s="1"/>
  <c r="AA354" i="2" s="1"/>
  <c r="L353" i="2"/>
  <c r="N353" i="2"/>
  <c r="AA353" i="2"/>
  <c r="AF350" i="2" l="1"/>
  <c r="AH350" i="2" s="1"/>
  <c r="AI350" i="2" s="1"/>
  <c r="AJ350" i="2" s="1"/>
  <c r="AK350" i="2" s="1"/>
  <c r="AL350" i="2" s="1"/>
  <c r="AM350" i="2" s="1"/>
  <c r="Y351" i="2"/>
  <c r="AD351" i="2"/>
  <c r="AE351" i="2"/>
  <c r="D356" i="2"/>
  <c r="T352" i="2"/>
  <c r="Q353" i="2"/>
  <c r="K354" i="2"/>
  <c r="N354" i="2"/>
  <c r="L354" i="2"/>
  <c r="C368" i="2"/>
  <c r="H355" i="2"/>
  <c r="E355" i="2" s="1"/>
  <c r="AA355" i="2" s="1"/>
  <c r="R352" i="2"/>
  <c r="O353" i="2"/>
  <c r="AC353" i="2" s="1"/>
  <c r="P353" i="2"/>
  <c r="Z351" i="2"/>
  <c r="X351" i="2"/>
  <c r="S354" i="2"/>
  <c r="AG351" i="2" l="1"/>
  <c r="AF351" i="2"/>
  <c r="AB353" i="2"/>
  <c r="K355" i="2"/>
  <c r="L355" i="2"/>
  <c r="N355" i="2"/>
  <c r="W352" i="2"/>
  <c r="U352" i="2"/>
  <c r="V352" i="2"/>
  <c r="I368" i="2"/>
  <c r="F369" i="2" s="1"/>
  <c r="M356" i="2"/>
  <c r="J356" i="2"/>
  <c r="G357" i="2" s="1"/>
  <c r="D357" i="2" s="1"/>
  <c r="T353" i="2"/>
  <c r="Q354" i="2"/>
  <c r="H356" i="2"/>
  <c r="R353" i="2"/>
  <c r="O354" i="2"/>
  <c r="P354" i="2"/>
  <c r="AH351" i="2" l="1"/>
  <c r="AI351" i="2" s="1"/>
  <c r="AJ351" i="2" s="1"/>
  <c r="AK351" i="2" s="1"/>
  <c r="AL351" i="2" s="1"/>
  <c r="AM351" i="2" s="1"/>
  <c r="Z352" i="2"/>
  <c r="AD352" i="2"/>
  <c r="AE352" i="2"/>
  <c r="M357" i="2"/>
  <c r="J357" i="2"/>
  <c r="G358" i="2" s="1"/>
  <c r="R354" i="2"/>
  <c r="O355" i="2"/>
  <c r="P355" i="2"/>
  <c r="S355" i="2"/>
  <c r="U353" i="2"/>
  <c r="V353" i="2"/>
  <c r="Q355" i="2"/>
  <c r="T354" i="2"/>
  <c r="C369" i="2"/>
  <c r="AB354" i="2"/>
  <c r="AC354" i="2"/>
  <c r="W353" i="2"/>
  <c r="X352" i="2"/>
  <c r="Y352" i="2"/>
  <c r="E356" i="2"/>
  <c r="AA356" i="2" s="1"/>
  <c r="AF352" i="2" l="1"/>
  <c r="AG352" i="2"/>
  <c r="AE353" i="2"/>
  <c r="AD353" i="2"/>
  <c r="W354" i="2"/>
  <c r="D358" i="2"/>
  <c r="S356" i="2"/>
  <c r="AB355" i="2"/>
  <c r="AC355" i="2"/>
  <c r="Y353" i="2"/>
  <c r="X353" i="2"/>
  <c r="U354" i="2"/>
  <c r="V354" i="2"/>
  <c r="K356" i="2"/>
  <c r="H357" i="2" s="1"/>
  <c r="E357" i="2" s="1"/>
  <c r="AA357" i="2" s="1"/>
  <c r="N356" i="2"/>
  <c r="L356" i="2"/>
  <c r="I369" i="2"/>
  <c r="F370" i="2" s="1"/>
  <c r="C370" i="2" s="1"/>
  <c r="Z353" i="2"/>
  <c r="AH352" i="2" l="1"/>
  <c r="AI352" i="2" s="1"/>
  <c r="AJ352" i="2" s="1"/>
  <c r="AK352" i="2" s="1"/>
  <c r="AL352" i="2" s="1"/>
  <c r="AM352" i="2" s="1"/>
  <c r="AF353" i="2"/>
  <c r="AG353" i="2"/>
  <c r="I370" i="2"/>
  <c r="F371" i="2" s="1"/>
  <c r="K357" i="2"/>
  <c r="H358" i="2" s="1"/>
  <c r="L357" i="2"/>
  <c r="N357" i="2"/>
  <c r="Z354" i="2"/>
  <c r="X354" i="2"/>
  <c r="AD354" i="2"/>
  <c r="AE354" i="2"/>
  <c r="Y354" i="2"/>
  <c r="M358" i="2"/>
  <c r="J358" i="2"/>
  <c r="G359" i="2" s="1"/>
  <c r="D359" i="2" s="1"/>
  <c r="O356" i="2"/>
  <c r="R355" i="2"/>
  <c r="P356" i="2"/>
  <c r="T355" i="2"/>
  <c r="Q356" i="2"/>
  <c r="W355" i="2" l="1"/>
  <c r="AH353" i="2"/>
  <c r="AI353" i="2" s="1"/>
  <c r="AJ353" i="2" s="1"/>
  <c r="AK353" i="2" s="1"/>
  <c r="AL353" i="2" s="1"/>
  <c r="AM353" i="2" s="1"/>
  <c r="M359" i="2"/>
  <c r="J359" i="2"/>
  <c r="G360" i="2" s="1"/>
  <c r="D360" i="2" s="1"/>
  <c r="R356" i="2"/>
  <c r="O357" i="2"/>
  <c r="P357" i="2"/>
  <c r="AF354" i="2"/>
  <c r="AG354" i="2"/>
  <c r="E358" i="2"/>
  <c r="AA358" i="2" s="1"/>
  <c r="U355" i="2"/>
  <c r="V355" i="2"/>
  <c r="S357" i="2"/>
  <c r="AB356" i="2"/>
  <c r="AC356" i="2"/>
  <c r="T356" i="2"/>
  <c r="Q357" i="2"/>
  <c r="C371" i="2"/>
  <c r="X355" i="2" l="1"/>
  <c r="AF355" i="2" s="1"/>
  <c r="AH354" i="2"/>
  <c r="AI354" i="2" s="1"/>
  <c r="AJ354" i="2" s="1"/>
  <c r="AK354" i="2" s="1"/>
  <c r="AL354" i="2" s="1"/>
  <c r="AM354" i="2" s="1"/>
  <c r="W356" i="2"/>
  <c r="M360" i="2"/>
  <c r="J360" i="2"/>
  <c r="G361" i="2" s="1"/>
  <c r="Z355" i="2"/>
  <c r="K358" i="2"/>
  <c r="H359" i="2" s="1"/>
  <c r="E359" i="2"/>
  <c r="AA359" i="2" s="1"/>
  <c r="L358" i="2"/>
  <c r="N358" i="2"/>
  <c r="I371" i="2"/>
  <c r="F372" i="2" s="1"/>
  <c r="C372" i="2" s="1"/>
  <c r="AE355" i="2"/>
  <c r="AD355" i="2"/>
  <c r="Y355" i="2"/>
  <c r="AC357" i="2"/>
  <c r="AB357" i="2"/>
  <c r="S358" i="2"/>
  <c r="U356" i="2"/>
  <c r="V356" i="2"/>
  <c r="AG355" i="2" l="1"/>
  <c r="Z356" i="2"/>
  <c r="K359" i="2"/>
  <c r="H360" i="2" s="1"/>
  <c r="L359" i="2"/>
  <c r="N359" i="2"/>
  <c r="S359" i="2"/>
  <c r="T357" i="2"/>
  <c r="Q358" i="2"/>
  <c r="D361" i="2"/>
  <c r="AE356" i="2"/>
  <c r="AD356" i="2"/>
  <c r="AH355" i="2"/>
  <c r="AI355" i="2" s="1"/>
  <c r="AJ355" i="2" s="1"/>
  <c r="AK355" i="2" s="1"/>
  <c r="AL355" i="2" s="1"/>
  <c r="I372" i="2"/>
  <c r="F373" i="2" s="1"/>
  <c r="R357" i="2"/>
  <c r="O358" i="2"/>
  <c r="P358" i="2"/>
  <c r="Y356" i="2"/>
  <c r="X356" i="2"/>
  <c r="E360" i="2" l="1"/>
  <c r="AA360" i="2" s="1"/>
  <c r="C373" i="2"/>
  <c r="U357" i="2"/>
  <c r="V357" i="2"/>
  <c r="M361" i="2"/>
  <c r="J361" i="2"/>
  <c r="G362" i="2" s="1"/>
  <c r="Q359" i="2"/>
  <c r="T358" i="2"/>
  <c r="AC358" i="2"/>
  <c r="AB358" i="2"/>
  <c r="W357" i="2"/>
  <c r="R358" i="2"/>
  <c r="O359" i="2"/>
  <c r="P359" i="2"/>
  <c r="AM355" i="2"/>
  <c r="AF356" i="2"/>
  <c r="AG356" i="2"/>
  <c r="AH356" i="2" l="1"/>
  <c r="AI356" i="2" s="1"/>
  <c r="AJ356" i="2" s="1"/>
  <c r="AK356" i="2" s="1"/>
  <c r="AL356" i="2" s="1"/>
  <c r="AM356" i="2" s="1"/>
  <c r="Z357" i="2"/>
  <c r="I373" i="2"/>
  <c r="F374" i="2" s="1"/>
  <c r="AB359" i="2"/>
  <c r="AC359" i="2"/>
  <c r="U358" i="2"/>
  <c r="V358" i="2"/>
  <c r="W358" i="2"/>
  <c r="S360" i="2"/>
  <c r="K360" i="2"/>
  <c r="H361" i="2" s="1"/>
  <c r="E361" i="2" s="1"/>
  <c r="AA361" i="2" s="1"/>
  <c r="N360" i="2"/>
  <c r="L360" i="2"/>
  <c r="X357" i="2"/>
  <c r="Y357" i="2"/>
  <c r="D362" i="2"/>
  <c r="AD357" i="2"/>
  <c r="AE357" i="2"/>
  <c r="Z358" i="2" l="1"/>
  <c r="O360" i="2"/>
  <c r="R359" i="2"/>
  <c r="P360" i="2"/>
  <c r="AD358" i="2"/>
  <c r="AE358" i="2"/>
  <c r="AF357" i="2"/>
  <c r="AG357" i="2"/>
  <c r="K361" i="2"/>
  <c r="N361" i="2"/>
  <c r="L361" i="2"/>
  <c r="M362" i="2"/>
  <c r="J362" i="2"/>
  <c r="G363" i="2" s="1"/>
  <c r="D363" i="2" s="1"/>
  <c r="T359" i="2"/>
  <c r="Q360" i="2"/>
  <c r="H362" i="2"/>
  <c r="Y358" i="2"/>
  <c r="X358" i="2"/>
  <c r="C374" i="2"/>
  <c r="AH357" i="2" l="1"/>
  <c r="AI357" i="2" s="1"/>
  <c r="AJ357" i="2" s="1"/>
  <c r="AK357" i="2" s="1"/>
  <c r="AL357" i="2" s="1"/>
  <c r="AM357" i="2" s="1"/>
  <c r="W359" i="2"/>
  <c r="E362" i="2"/>
  <c r="AA362" i="2" s="1"/>
  <c r="U359" i="2"/>
  <c r="V359" i="2"/>
  <c r="T360" i="2"/>
  <c r="Q361" i="2"/>
  <c r="M363" i="2"/>
  <c r="J363" i="2"/>
  <c r="G364" i="2" s="1"/>
  <c r="I374" i="2"/>
  <c r="F375" i="2" s="1"/>
  <c r="C375" i="2" s="1"/>
  <c r="AB360" i="2"/>
  <c r="AC360" i="2"/>
  <c r="AG358" i="2"/>
  <c r="AF358" i="2"/>
  <c r="S361" i="2"/>
  <c r="R360" i="2"/>
  <c r="O361" i="2"/>
  <c r="P361" i="2"/>
  <c r="Z359" i="2" l="1"/>
  <c r="Y359" i="2"/>
  <c r="X359" i="2"/>
  <c r="AF359" i="2" s="1"/>
  <c r="AH358" i="2"/>
  <c r="AI358" i="2" s="1"/>
  <c r="AJ358" i="2" s="1"/>
  <c r="AK358" i="2" s="1"/>
  <c r="AL358" i="2" s="1"/>
  <c r="AM358" i="2" s="1"/>
  <c r="D364" i="2"/>
  <c r="S362" i="2"/>
  <c r="I375" i="2"/>
  <c r="F376" i="2" s="1"/>
  <c r="AB361" i="2"/>
  <c r="AC361" i="2"/>
  <c r="W360" i="2"/>
  <c r="AD359" i="2"/>
  <c r="AE359" i="2"/>
  <c r="U360" i="2"/>
  <c r="V360" i="2"/>
  <c r="K362" i="2"/>
  <c r="H363" i="2" s="1"/>
  <c r="E363" i="2"/>
  <c r="AA363" i="2" s="1"/>
  <c r="N362" i="2"/>
  <c r="L362" i="2"/>
  <c r="AG359" i="2" l="1"/>
  <c r="AH359" i="2" s="1"/>
  <c r="AI359" i="2" s="1"/>
  <c r="AJ359" i="2" s="1"/>
  <c r="AK359" i="2" s="1"/>
  <c r="AL359" i="2" s="1"/>
  <c r="Z360" i="2"/>
  <c r="C376" i="2"/>
  <c r="T361" i="2"/>
  <c r="Q362" i="2"/>
  <c r="K363" i="2"/>
  <c r="H364" i="2" s="1"/>
  <c r="N363" i="2"/>
  <c r="L363" i="2"/>
  <c r="R361" i="2"/>
  <c r="O362" i="2"/>
  <c r="P362" i="2"/>
  <c r="J364" i="2"/>
  <c r="G365" i="2" s="1"/>
  <c r="M364" i="2"/>
  <c r="Y360" i="2"/>
  <c r="X360" i="2"/>
  <c r="AE360" i="2"/>
  <c r="AD360" i="2"/>
  <c r="W361" i="2" l="1"/>
  <c r="S363" i="2"/>
  <c r="AC362" i="2"/>
  <c r="AB362" i="2"/>
  <c r="AM359" i="2"/>
  <c r="AG360" i="2"/>
  <c r="AF360" i="2"/>
  <c r="U361" i="2"/>
  <c r="V361" i="2"/>
  <c r="E364" i="2"/>
  <c r="AA364" i="2" s="1"/>
  <c r="I376" i="2"/>
  <c r="F377" i="2" s="1"/>
  <c r="C377" i="2" s="1"/>
  <c r="Q363" i="2"/>
  <c r="T362" i="2"/>
  <c r="D365" i="2"/>
  <c r="R362" i="2"/>
  <c r="O363" i="2"/>
  <c r="P363" i="2"/>
  <c r="X361" i="2" l="1"/>
  <c r="AG361" i="2" s="1"/>
  <c r="AH360" i="2"/>
  <c r="AI360" i="2" s="1"/>
  <c r="AJ360" i="2" s="1"/>
  <c r="AK360" i="2" s="1"/>
  <c r="AL360" i="2" s="1"/>
  <c r="AM360" i="2" s="1"/>
  <c r="AE361" i="2"/>
  <c r="AD361" i="2"/>
  <c r="M365" i="2"/>
  <c r="J365" i="2"/>
  <c r="G366" i="2" s="1"/>
  <c r="D366" i="2" s="1"/>
  <c r="U362" i="2"/>
  <c r="V362" i="2"/>
  <c r="I377" i="2"/>
  <c r="F378" i="2" s="1"/>
  <c r="W362" i="2"/>
  <c r="K364" i="2"/>
  <c r="H365" i="2" s="1"/>
  <c r="N364" i="2"/>
  <c r="L364" i="2"/>
  <c r="AB363" i="2"/>
  <c r="AC363" i="2"/>
  <c r="Z361" i="2"/>
  <c r="Y361" i="2"/>
  <c r="AF361" i="2" l="1"/>
  <c r="AH361" i="2" s="1"/>
  <c r="AI361" i="2" s="1"/>
  <c r="AJ361" i="2" s="1"/>
  <c r="AK361" i="2" s="1"/>
  <c r="AL361" i="2" s="1"/>
  <c r="C378" i="2"/>
  <c r="S364" i="2"/>
  <c r="M366" i="2"/>
  <c r="J366" i="2"/>
  <c r="G367" i="2" s="1"/>
  <c r="T363" i="2"/>
  <c r="Q364" i="2"/>
  <c r="E365" i="2"/>
  <c r="AA365" i="2" s="1"/>
  <c r="AE362" i="2"/>
  <c r="AD362" i="2"/>
  <c r="O364" i="2"/>
  <c r="R363" i="2"/>
  <c r="P364" i="2"/>
  <c r="Y362" i="2"/>
  <c r="X362" i="2"/>
  <c r="Z362" i="2"/>
  <c r="W363" i="2" l="1"/>
  <c r="AB364" i="2"/>
  <c r="AC364" i="2"/>
  <c r="AM361" i="2"/>
  <c r="I378" i="2"/>
  <c r="F379" i="2" s="1"/>
  <c r="C379" i="2" s="1"/>
  <c r="AF362" i="2"/>
  <c r="AG362" i="2"/>
  <c r="K365" i="2"/>
  <c r="H366" i="2" s="1"/>
  <c r="N365" i="2"/>
  <c r="L365" i="2"/>
  <c r="D367" i="2"/>
  <c r="U363" i="2"/>
  <c r="V363" i="2"/>
  <c r="S365" i="2"/>
  <c r="AH362" i="2" l="1"/>
  <c r="AI362" i="2" s="1"/>
  <c r="AJ362" i="2" s="1"/>
  <c r="AK362" i="2" s="1"/>
  <c r="AL362" i="2" s="1"/>
  <c r="AM362" i="2" s="1"/>
  <c r="Z363" i="2"/>
  <c r="I379" i="2"/>
  <c r="F380" i="2" s="1"/>
  <c r="T364" i="2"/>
  <c r="Q365" i="2"/>
  <c r="M367" i="2"/>
  <c r="J367" i="2"/>
  <c r="G368" i="2" s="1"/>
  <c r="D368" i="2" s="1"/>
  <c r="R364" i="2"/>
  <c r="O365" i="2"/>
  <c r="P365" i="2"/>
  <c r="X363" i="2"/>
  <c r="AE363" i="2"/>
  <c r="AD363" i="2"/>
  <c r="E366" i="2"/>
  <c r="AA366" i="2" s="1"/>
  <c r="Y363" i="2"/>
  <c r="M368" i="2" l="1"/>
  <c r="J368" i="2"/>
  <c r="G369" i="2" s="1"/>
  <c r="K366" i="2"/>
  <c r="H367" i="2" s="1"/>
  <c r="E367" i="2" s="1"/>
  <c r="AA367" i="2" s="1"/>
  <c r="L366" i="2"/>
  <c r="N366" i="2"/>
  <c r="AG363" i="2"/>
  <c r="AF363" i="2"/>
  <c r="S366" i="2"/>
  <c r="C380" i="2"/>
  <c r="AB365" i="2"/>
  <c r="AC365" i="2"/>
  <c r="W364" i="2"/>
  <c r="U364" i="2"/>
  <c r="V364" i="2"/>
  <c r="Z364" i="2" l="1"/>
  <c r="AH363" i="2"/>
  <c r="AI363" i="2" s="1"/>
  <c r="AJ363" i="2" s="1"/>
  <c r="AK363" i="2" s="1"/>
  <c r="AL363" i="2" s="1"/>
  <c r="AM363" i="2" s="1"/>
  <c r="D369" i="2"/>
  <c r="T365" i="2"/>
  <c r="Q366" i="2"/>
  <c r="AE364" i="2"/>
  <c r="AD364" i="2"/>
  <c r="S367" i="2"/>
  <c r="X364" i="2"/>
  <c r="Y364" i="2"/>
  <c r="K367" i="2"/>
  <c r="H368" i="2" s="1"/>
  <c r="L367" i="2"/>
  <c r="N367" i="2"/>
  <c r="I380" i="2"/>
  <c r="F381" i="2" s="1"/>
  <c r="C381" i="2" s="1"/>
  <c r="R365" i="2"/>
  <c r="O366" i="2"/>
  <c r="P366" i="2"/>
  <c r="E368" i="2" l="1"/>
  <c r="AA368" i="2" s="1"/>
  <c r="I381" i="2"/>
  <c r="F382" i="2" s="1"/>
  <c r="AB366" i="2"/>
  <c r="AC366" i="2"/>
  <c r="U365" i="2"/>
  <c r="V365" i="2"/>
  <c r="Q367" i="2"/>
  <c r="T366" i="2"/>
  <c r="W365" i="2"/>
  <c r="M369" i="2"/>
  <c r="J369" i="2"/>
  <c r="G370" i="2" s="1"/>
  <c r="D370" i="2" s="1"/>
  <c r="O367" i="2"/>
  <c r="R366" i="2"/>
  <c r="P367" i="2"/>
  <c r="AG364" i="2"/>
  <c r="AF364" i="2"/>
  <c r="AH364" i="2" l="1"/>
  <c r="AI364" i="2" s="1"/>
  <c r="AJ364" i="2" s="1"/>
  <c r="AK364" i="2" s="1"/>
  <c r="AL364" i="2" s="1"/>
  <c r="AM364" i="2" s="1"/>
  <c r="M370" i="2"/>
  <c r="J370" i="2"/>
  <c r="G371" i="2" s="1"/>
  <c r="D371" i="2" s="1"/>
  <c r="C382" i="2"/>
  <c r="U366" i="2"/>
  <c r="V366" i="2"/>
  <c r="X365" i="2"/>
  <c r="Y365" i="2"/>
  <c r="AD365" i="2"/>
  <c r="AE365" i="2"/>
  <c r="W366" i="2"/>
  <c r="K368" i="2"/>
  <c r="H369" i="2" s="1"/>
  <c r="E369" i="2" s="1"/>
  <c r="AA369" i="2" s="1"/>
  <c r="N368" i="2"/>
  <c r="L368" i="2"/>
  <c r="AC367" i="2"/>
  <c r="AB367" i="2"/>
  <c r="S368" i="2"/>
  <c r="Z365" i="2"/>
  <c r="Z366" i="2" l="1"/>
  <c r="M371" i="2"/>
  <c r="J371" i="2"/>
  <c r="G372" i="2" s="1"/>
  <c r="Q368" i="2"/>
  <c r="T367" i="2"/>
  <c r="AF365" i="2"/>
  <c r="AG365" i="2"/>
  <c r="Y366" i="2"/>
  <c r="X366" i="2"/>
  <c r="K369" i="2"/>
  <c r="H370" i="2" s="1"/>
  <c r="L369" i="2"/>
  <c r="N369" i="2"/>
  <c r="R367" i="2"/>
  <c r="O368" i="2"/>
  <c r="P368" i="2"/>
  <c r="AE366" i="2"/>
  <c r="AD366" i="2"/>
  <c r="I382" i="2"/>
  <c r="F383" i="2" s="1"/>
  <c r="C383" i="2" s="1"/>
  <c r="S369" i="2"/>
  <c r="AH365" i="2" l="1"/>
  <c r="AI365" i="2" s="1"/>
  <c r="AJ365" i="2" s="1"/>
  <c r="AK365" i="2" s="1"/>
  <c r="AL365" i="2" s="1"/>
  <c r="AM365" i="2" s="1"/>
  <c r="E370" i="2"/>
  <c r="AA370" i="2" s="1"/>
  <c r="D372" i="2"/>
  <c r="U367" i="2"/>
  <c r="V367" i="2"/>
  <c r="I383" i="2"/>
  <c r="F384" i="2" s="1"/>
  <c r="C384" i="2" s="1"/>
  <c r="T368" i="2"/>
  <c r="Q369" i="2"/>
  <c r="O369" i="2"/>
  <c r="R368" i="2"/>
  <c r="P369" i="2"/>
  <c r="AG366" i="2"/>
  <c r="AF366" i="2"/>
  <c r="AB368" i="2"/>
  <c r="AC368" i="2"/>
  <c r="W367" i="2"/>
  <c r="S370" i="2"/>
  <c r="AH366" i="2" l="1"/>
  <c r="AI366" i="2" s="1"/>
  <c r="AJ366" i="2" s="1"/>
  <c r="AK366" i="2" s="1"/>
  <c r="AL366" i="2" s="1"/>
  <c r="AM366" i="2" s="1"/>
  <c r="I384" i="2"/>
  <c r="F385" i="2" s="1"/>
  <c r="AC369" i="2"/>
  <c r="AB369" i="2"/>
  <c r="W368" i="2"/>
  <c r="X367" i="2"/>
  <c r="Y367" i="2"/>
  <c r="Z367" i="2"/>
  <c r="M372" i="2"/>
  <c r="J372" i="2"/>
  <c r="G373" i="2" s="1"/>
  <c r="K370" i="2"/>
  <c r="H371" i="2" s="1"/>
  <c r="E371" i="2" s="1"/>
  <c r="AA371" i="2" s="1"/>
  <c r="N370" i="2"/>
  <c r="L370" i="2"/>
  <c r="U368" i="2"/>
  <c r="V368" i="2"/>
  <c r="AE367" i="2"/>
  <c r="AD367" i="2"/>
  <c r="Z368" i="2" l="1"/>
  <c r="Q370" i="2"/>
  <c r="T369" i="2"/>
  <c r="S371" i="2"/>
  <c r="AG367" i="2"/>
  <c r="AF367" i="2"/>
  <c r="K371" i="2"/>
  <c r="L371" i="2"/>
  <c r="N371" i="2"/>
  <c r="D373" i="2"/>
  <c r="C385" i="2"/>
  <c r="R369" i="2"/>
  <c r="O370" i="2"/>
  <c r="P370" i="2"/>
  <c r="AD368" i="2"/>
  <c r="AE368" i="2"/>
  <c r="H372" i="2"/>
  <c r="X368" i="2"/>
  <c r="Y368" i="2"/>
  <c r="AH367" i="2" l="1"/>
  <c r="AI367" i="2" s="1"/>
  <c r="AJ367" i="2" s="1"/>
  <c r="AK367" i="2" s="1"/>
  <c r="AL367" i="2" s="1"/>
  <c r="AM367" i="2" s="1"/>
  <c r="AB370" i="2"/>
  <c r="AC370" i="2"/>
  <c r="U369" i="2"/>
  <c r="V369" i="2"/>
  <c r="O371" i="2"/>
  <c r="R370" i="2"/>
  <c r="P371" i="2"/>
  <c r="T370" i="2"/>
  <c r="Q371" i="2"/>
  <c r="I385" i="2"/>
  <c r="F386" i="2" s="1"/>
  <c r="C386" i="2" s="1"/>
  <c r="AF368" i="2"/>
  <c r="AG368" i="2"/>
  <c r="M373" i="2"/>
  <c r="J373" i="2"/>
  <c r="G374" i="2" s="1"/>
  <c r="E372" i="2"/>
  <c r="AA372" i="2" s="1"/>
  <c r="W369" i="2"/>
  <c r="AH368" i="2" l="1"/>
  <c r="AI368" i="2" s="1"/>
  <c r="AJ368" i="2" s="1"/>
  <c r="AK368" i="2" s="1"/>
  <c r="AL368" i="2" s="1"/>
  <c r="AM368" i="2" s="1"/>
  <c r="W370" i="2"/>
  <c r="U370" i="2"/>
  <c r="V370" i="2"/>
  <c r="K372" i="2"/>
  <c r="H373" i="2" s="1"/>
  <c r="E373" i="2" s="1"/>
  <c r="AA373" i="2" s="1"/>
  <c r="L372" i="2"/>
  <c r="N372" i="2"/>
  <c r="S372" i="2"/>
  <c r="I386" i="2"/>
  <c r="F387" i="2" s="1"/>
  <c r="C387" i="2" s="1"/>
  <c r="AD369" i="2"/>
  <c r="AE369" i="2"/>
  <c r="AB371" i="2"/>
  <c r="AC371" i="2"/>
  <c r="Y369" i="2"/>
  <c r="X369" i="2"/>
  <c r="D374" i="2"/>
  <c r="Z369" i="2"/>
  <c r="K373" i="2" l="1"/>
  <c r="H374" i="2" s="1"/>
  <c r="L373" i="2"/>
  <c r="N373" i="2"/>
  <c r="AF369" i="2"/>
  <c r="AG369" i="2"/>
  <c r="AD370" i="2"/>
  <c r="AE370" i="2"/>
  <c r="Y370" i="2"/>
  <c r="I387" i="2"/>
  <c r="F388" i="2" s="1"/>
  <c r="O372" i="2"/>
  <c r="R371" i="2"/>
  <c r="P372" i="2"/>
  <c r="M374" i="2"/>
  <c r="J374" i="2"/>
  <c r="G375" i="2" s="1"/>
  <c r="Q372" i="2"/>
  <c r="T371" i="2"/>
  <c r="X370" i="2"/>
  <c r="Z370" i="2"/>
  <c r="AH369" i="2" l="1"/>
  <c r="AI369" i="2" s="1"/>
  <c r="AJ369" i="2" s="1"/>
  <c r="AK369" i="2" s="1"/>
  <c r="AL369" i="2" s="1"/>
  <c r="AM369" i="2" s="1"/>
  <c r="C388" i="2"/>
  <c r="S373" i="2"/>
  <c r="U371" i="2"/>
  <c r="V371" i="2"/>
  <c r="T372" i="2"/>
  <c r="Q373" i="2"/>
  <c r="AC372" i="2"/>
  <c r="AB372" i="2"/>
  <c r="O373" i="2"/>
  <c r="R372" i="2"/>
  <c r="P373" i="2"/>
  <c r="AF370" i="2"/>
  <c r="AG370" i="2"/>
  <c r="E374" i="2"/>
  <c r="AA374" i="2" s="1"/>
  <c r="W371" i="2"/>
  <c r="D375" i="2"/>
  <c r="Z371" i="2" l="1"/>
  <c r="AH370" i="2"/>
  <c r="AI370" i="2" s="1"/>
  <c r="AJ370" i="2" s="1"/>
  <c r="AK370" i="2" s="1"/>
  <c r="AL370" i="2" s="1"/>
  <c r="AM370" i="2" s="1"/>
  <c r="U372" i="2"/>
  <c r="V372" i="2"/>
  <c r="J375" i="2"/>
  <c r="G376" i="2" s="1"/>
  <c r="M375" i="2"/>
  <c r="X371" i="2"/>
  <c r="Y371" i="2"/>
  <c r="I388" i="2"/>
  <c r="F389" i="2" s="1"/>
  <c r="C389" i="2" s="1"/>
  <c r="W372" i="2"/>
  <c r="AC373" i="2"/>
  <c r="AB373" i="2"/>
  <c r="AE371" i="2"/>
  <c r="AD371" i="2"/>
  <c r="K374" i="2"/>
  <c r="H375" i="2" s="1"/>
  <c r="E375" i="2" s="1"/>
  <c r="AA375" i="2" s="1"/>
  <c r="L374" i="2"/>
  <c r="N374" i="2"/>
  <c r="Z372" i="2" l="1"/>
  <c r="Y372" i="2"/>
  <c r="X372" i="2"/>
  <c r="I389" i="2"/>
  <c r="F390" i="2" s="1"/>
  <c r="S374" i="2"/>
  <c r="AD372" i="2"/>
  <c r="AE372" i="2"/>
  <c r="Q374" i="2"/>
  <c r="T373" i="2"/>
  <c r="K375" i="2"/>
  <c r="H376" i="2" s="1"/>
  <c r="N375" i="2"/>
  <c r="L375" i="2"/>
  <c r="R373" i="2"/>
  <c r="O374" i="2"/>
  <c r="P374" i="2"/>
  <c r="AG371" i="2"/>
  <c r="AF371" i="2"/>
  <c r="D376" i="2"/>
  <c r="AH371" i="2" l="1"/>
  <c r="AI371" i="2" s="1"/>
  <c r="AJ371" i="2" s="1"/>
  <c r="AK371" i="2" s="1"/>
  <c r="AL371" i="2" s="1"/>
  <c r="AM371" i="2" s="1"/>
  <c r="AA376" i="2"/>
  <c r="C390" i="2"/>
  <c r="E376" i="2"/>
  <c r="AB374" i="2"/>
  <c r="AC374" i="2"/>
  <c r="U373" i="2"/>
  <c r="V373" i="2"/>
  <c r="O375" i="2"/>
  <c r="R374" i="2"/>
  <c r="Q375" i="2"/>
  <c r="T374" i="2"/>
  <c r="W373" i="2"/>
  <c r="M376" i="2"/>
  <c r="J376" i="2"/>
  <c r="G377" i="2" s="1"/>
  <c r="P375" i="2"/>
  <c r="AG372" i="2"/>
  <c r="AF372" i="2"/>
  <c r="W374" i="2" l="1"/>
  <c r="V374" i="2"/>
  <c r="AH372" i="2"/>
  <c r="AI372" i="2" s="1"/>
  <c r="AJ372" i="2" s="1"/>
  <c r="AK372" i="2" s="1"/>
  <c r="AL372" i="2" s="1"/>
  <c r="AM372" i="2" s="1"/>
  <c r="AE373" i="2"/>
  <c r="AD373" i="2"/>
  <c r="U374" i="2"/>
  <c r="Y373" i="2"/>
  <c r="X373" i="2"/>
  <c r="AC375" i="2"/>
  <c r="AB375" i="2"/>
  <c r="I390" i="2"/>
  <c r="F391" i="2" s="1"/>
  <c r="K376" i="2"/>
  <c r="H377" i="2" s="1"/>
  <c r="E377" i="2"/>
  <c r="L376" i="2"/>
  <c r="N376" i="2"/>
  <c r="S375" i="2"/>
  <c r="D377" i="2"/>
  <c r="AA377" i="2" s="1"/>
  <c r="Z373" i="2"/>
  <c r="Z374" i="2" l="1"/>
  <c r="X374" i="2"/>
  <c r="AG374" i="2" s="1"/>
  <c r="K377" i="2"/>
  <c r="H378" i="2" s="1"/>
  <c r="E378" i="2" s="1"/>
  <c r="L377" i="2"/>
  <c r="N377" i="2"/>
  <c r="AD374" i="2"/>
  <c r="AE374" i="2"/>
  <c r="Y374" i="2"/>
  <c r="J377" i="2"/>
  <c r="G378" i="2" s="1"/>
  <c r="D378" i="2" s="1"/>
  <c r="AA378" i="2" s="1"/>
  <c r="M377" i="2"/>
  <c r="AG373" i="2"/>
  <c r="AF373" i="2"/>
  <c r="O376" i="2"/>
  <c r="R375" i="2"/>
  <c r="P376" i="2"/>
  <c r="Q376" i="2"/>
  <c r="T375" i="2"/>
  <c r="C391" i="2"/>
  <c r="AF374" i="2" l="1"/>
  <c r="AH374" i="2" s="1"/>
  <c r="AI374" i="2" s="1"/>
  <c r="AJ374" i="2" s="1"/>
  <c r="AK374" i="2" s="1"/>
  <c r="W375" i="2"/>
  <c r="AH373" i="2"/>
  <c r="AI373" i="2" s="1"/>
  <c r="AJ373" i="2" s="1"/>
  <c r="AK373" i="2" s="1"/>
  <c r="AL373" i="2" s="1"/>
  <c r="AM373" i="2" s="1"/>
  <c r="AB376" i="2"/>
  <c r="AC376" i="2"/>
  <c r="M378" i="2"/>
  <c r="J378" i="2"/>
  <c r="G379" i="2" s="1"/>
  <c r="T376" i="2"/>
  <c r="Q377" i="2"/>
  <c r="I391" i="2"/>
  <c r="F392" i="2" s="1"/>
  <c r="C392" i="2" s="1"/>
  <c r="V375" i="2"/>
  <c r="R376" i="2"/>
  <c r="O377" i="2"/>
  <c r="S376" i="2"/>
  <c r="P377" i="2"/>
  <c r="K378" i="2"/>
  <c r="H379" i="2" s="1"/>
  <c r="L378" i="2"/>
  <c r="N378" i="2"/>
  <c r="U375" i="2"/>
  <c r="X375" i="2" l="1"/>
  <c r="AF375" i="2" s="1"/>
  <c r="Y375" i="2"/>
  <c r="AL374" i="2"/>
  <c r="AM374" i="2" s="1"/>
  <c r="U376" i="2"/>
  <c r="AE376" i="2" s="1"/>
  <c r="E379" i="2"/>
  <c r="I392" i="2"/>
  <c r="F393" i="2" s="1"/>
  <c r="D379" i="2"/>
  <c r="AA379" i="2" s="1"/>
  <c r="P378" i="2"/>
  <c r="S377" i="2"/>
  <c r="Q378" i="2"/>
  <c r="T377" i="2"/>
  <c r="Z375" i="2"/>
  <c r="W376" i="2"/>
  <c r="AD375" i="2"/>
  <c r="AE375" i="2"/>
  <c r="R377" i="2"/>
  <c r="O378" i="2"/>
  <c r="V376" i="2"/>
  <c r="AC377" i="2"/>
  <c r="AB377" i="2"/>
  <c r="AG375" i="2" l="1"/>
  <c r="AH375" i="2" s="1"/>
  <c r="AI375" i="2" s="1"/>
  <c r="AJ375" i="2" s="1"/>
  <c r="AK375" i="2" s="1"/>
  <c r="AL375" i="2" s="1"/>
  <c r="AM375" i="2" s="1"/>
  <c r="AD376" i="2"/>
  <c r="Z376" i="2"/>
  <c r="W377" i="2"/>
  <c r="AC378" i="2"/>
  <c r="AB378" i="2"/>
  <c r="X376" i="2"/>
  <c r="Y376" i="2"/>
  <c r="U377" i="2"/>
  <c r="V377" i="2"/>
  <c r="M379" i="2"/>
  <c r="J379" i="2"/>
  <c r="G380" i="2" s="1"/>
  <c r="D380" i="2" s="1"/>
  <c r="K379" i="2"/>
  <c r="H380" i="2" s="1"/>
  <c r="L379" i="2"/>
  <c r="N379" i="2"/>
  <c r="C393" i="2"/>
  <c r="Z377" i="2" l="1"/>
  <c r="Q379" i="2"/>
  <c r="T378" i="2"/>
  <c r="M380" i="2"/>
  <c r="J380" i="2"/>
  <c r="G381" i="2" s="1"/>
  <c r="D381" i="2" s="1"/>
  <c r="O379" i="2"/>
  <c r="R378" i="2"/>
  <c r="AE377" i="2"/>
  <c r="AD377" i="2"/>
  <c r="Y377" i="2"/>
  <c r="I393" i="2"/>
  <c r="F394" i="2" s="1"/>
  <c r="E380" i="2"/>
  <c r="AA380" i="2" s="1"/>
  <c r="S378" i="2"/>
  <c r="P379" i="2"/>
  <c r="AG376" i="2"/>
  <c r="AF376" i="2"/>
  <c r="X377" i="2"/>
  <c r="V378" i="2" l="1"/>
  <c r="AH376" i="2"/>
  <c r="AI376" i="2" s="1"/>
  <c r="AJ376" i="2" s="1"/>
  <c r="AK376" i="2" s="1"/>
  <c r="AL376" i="2" s="1"/>
  <c r="AM376" i="2" s="1"/>
  <c r="M381" i="2"/>
  <c r="J381" i="2"/>
  <c r="G382" i="2" s="1"/>
  <c r="D382" i="2" s="1"/>
  <c r="AB379" i="2"/>
  <c r="AC379" i="2"/>
  <c r="AF377" i="2"/>
  <c r="AG377" i="2"/>
  <c r="U378" i="2"/>
  <c r="S379" i="2"/>
  <c r="W378" i="2"/>
  <c r="K380" i="2"/>
  <c r="H381" i="2" s="1"/>
  <c r="L380" i="2"/>
  <c r="N380" i="2"/>
  <c r="C394" i="2"/>
  <c r="Z378" i="2" l="1"/>
  <c r="AH377" i="2"/>
  <c r="AI377" i="2" s="1"/>
  <c r="AJ377" i="2" s="1"/>
  <c r="AK377" i="2" s="1"/>
  <c r="AL377" i="2" s="1"/>
  <c r="AM377" i="2" s="1"/>
  <c r="M382" i="2"/>
  <c r="J382" i="2"/>
  <c r="G383" i="2" s="1"/>
  <c r="T379" i="2"/>
  <c r="Q380" i="2"/>
  <c r="O380" i="2"/>
  <c r="R379" i="2"/>
  <c r="Y378" i="2"/>
  <c r="X378" i="2"/>
  <c r="I394" i="2"/>
  <c r="F395" i="2" s="1"/>
  <c r="C395" i="2" s="1"/>
  <c r="P380" i="2"/>
  <c r="E381" i="2"/>
  <c r="AA381" i="2" s="1"/>
  <c r="AD378" i="2"/>
  <c r="AE378" i="2"/>
  <c r="S380" i="2"/>
  <c r="V379" i="2" l="1"/>
  <c r="W379" i="2"/>
  <c r="AC380" i="2"/>
  <c r="AB380" i="2"/>
  <c r="AG378" i="2"/>
  <c r="AF378" i="2"/>
  <c r="S381" i="2"/>
  <c r="I395" i="2"/>
  <c r="F396" i="2" s="1"/>
  <c r="K381" i="2"/>
  <c r="H382" i="2" s="1"/>
  <c r="E382" i="2"/>
  <c r="AA382" i="2" s="1"/>
  <c r="N381" i="2"/>
  <c r="L381" i="2"/>
  <c r="U379" i="2"/>
  <c r="D383" i="2"/>
  <c r="X379" i="2" l="1"/>
  <c r="AG379" i="2" s="1"/>
  <c r="AH378" i="2"/>
  <c r="AI378" i="2" s="1"/>
  <c r="AJ378" i="2" s="1"/>
  <c r="AK378" i="2" s="1"/>
  <c r="AL378" i="2" s="1"/>
  <c r="AM378" i="2" s="1"/>
  <c r="C396" i="2"/>
  <c r="AE379" i="2"/>
  <c r="AD379" i="2"/>
  <c r="K382" i="2"/>
  <c r="H383" i="2" s="1"/>
  <c r="N382" i="2"/>
  <c r="L382" i="2"/>
  <c r="Z379" i="2"/>
  <c r="O381" i="2"/>
  <c r="R380" i="2"/>
  <c r="P381" i="2"/>
  <c r="Y379" i="2"/>
  <c r="M383" i="2"/>
  <c r="J383" i="2"/>
  <c r="G384" i="2" s="1"/>
  <c r="D384" i="2" s="1"/>
  <c r="T380" i="2"/>
  <c r="Q381" i="2"/>
  <c r="AF379" i="2"/>
  <c r="W380" i="2" l="1"/>
  <c r="AH379" i="2"/>
  <c r="AI379" i="2" s="1"/>
  <c r="AJ379" i="2" s="1"/>
  <c r="AK379" i="2" s="1"/>
  <c r="AL379" i="2" s="1"/>
  <c r="AM379" i="2" s="1"/>
  <c r="AB381" i="2"/>
  <c r="AC381" i="2"/>
  <c r="Q382" i="2"/>
  <c r="T381" i="2"/>
  <c r="M384" i="2"/>
  <c r="J384" i="2"/>
  <c r="G385" i="2" s="1"/>
  <c r="R381" i="2"/>
  <c r="O382" i="2"/>
  <c r="P382" i="2"/>
  <c r="I396" i="2"/>
  <c r="F397" i="2" s="1"/>
  <c r="C397" i="2" s="1"/>
  <c r="S382" i="2"/>
  <c r="U380" i="2"/>
  <c r="V380" i="2"/>
  <c r="E383" i="2"/>
  <c r="AA383" i="2" s="1"/>
  <c r="Y380" i="2" l="1"/>
  <c r="Z380" i="2"/>
  <c r="W381" i="2"/>
  <c r="X380" i="2"/>
  <c r="S383" i="2"/>
  <c r="AC382" i="2"/>
  <c r="AB382" i="2"/>
  <c r="AD380" i="2"/>
  <c r="AE380" i="2"/>
  <c r="U381" i="2"/>
  <c r="V381" i="2"/>
  <c r="I397" i="2"/>
  <c r="F398" i="2" s="1"/>
  <c r="D385" i="2"/>
  <c r="K383" i="2"/>
  <c r="H384" i="2" s="1"/>
  <c r="E384" i="2" s="1"/>
  <c r="AA384" i="2" s="1"/>
  <c r="L383" i="2"/>
  <c r="N383" i="2"/>
  <c r="K384" i="2" l="1"/>
  <c r="H385" i="2" s="1"/>
  <c r="L384" i="2"/>
  <c r="N384" i="2"/>
  <c r="C398" i="2"/>
  <c r="Z381" i="2"/>
  <c r="X381" i="2"/>
  <c r="O383" i="2"/>
  <c r="R382" i="2"/>
  <c r="P383" i="2"/>
  <c r="AF380" i="2"/>
  <c r="AG380" i="2"/>
  <c r="AE381" i="2"/>
  <c r="AD381" i="2"/>
  <c r="Q383" i="2"/>
  <c r="T382" i="2"/>
  <c r="M385" i="2"/>
  <c r="J385" i="2"/>
  <c r="G386" i="2" s="1"/>
  <c r="Y381" i="2"/>
  <c r="AH380" i="2" l="1"/>
  <c r="AI380" i="2" s="1"/>
  <c r="AJ380" i="2" s="1"/>
  <c r="AK380" i="2" s="1"/>
  <c r="AL380" i="2" s="1"/>
  <c r="AM380" i="2" s="1"/>
  <c r="T383" i="2"/>
  <c r="Q384" i="2"/>
  <c r="S384" i="2"/>
  <c r="AB383" i="2"/>
  <c r="AC383" i="2"/>
  <c r="I398" i="2"/>
  <c r="F399" i="2" s="1"/>
  <c r="R383" i="2"/>
  <c r="O384" i="2"/>
  <c r="P384" i="2"/>
  <c r="U382" i="2"/>
  <c r="V382" i="2"/>
  <c r="W382" i="2"/>
  <c r="E385" i="2"/>
  <c r="AA385" i="2" s="1"/>
  <c r="D386" i="2"/>
  <c r="AG381" i="2"/>
  <c r="AF381" i="2"/>
  <c r="W383" i="2" l="1"/>
  <c r="AH381" i="2"/>
  <c r="AI381" i="2" s="1"/>
  <c r="AJ381" i="2" s="1"/>
  <c r="AK381" i="2" s="1"/>
  <c r="AL381" i="2" s="1"/>
  <c r="AM381" i="2" s="1"/>
  <c r="Z382" i="2"/>
  <c r="Y382" i="2"/>
  <c r="X382" i="2"/>
  <c r="J386" i="2"/>
  <c r="G387" i="2" s="1"/>
  <c r="D387" i="2" s="1"/>
  <c r="M386" i="2"/>
  <c r="AC384" i="2"/>
  <c r="AB384" i="2"/>
  <c r="K385" i="2"/>
  <c r="H386" i="2" s="1"/>
  <c r="L385" i="2"/>
  <c r="N385" i="2"/>
  <c r="AE382" i="2"/>
  <c r="AD382" i="2"/>
  <c r="U383" i="2"/>
  <c r="V383" i="2"/>
  <c r="C399" i="2"/>
  <c r="S385" i="2" l="1"/>
  <c r="I399" i="2"/>
  <c r="F400" i="2" s="1"/>
  <c r="C400" i="2" s="1"/>
  <c r="E386" i="2"/>
  <c r="AA386" i="2" s="1"/>
  <c r="Z383" i="2"/>
  <c r="Q385" i="2"/>
  <c r="T384" i="2"/>
  <c r="M387" i="2"/>
  <c r="J387" i="2"/>
  <c r="G388" i="2" s="1"/>
  <c r="D388" i="2" s="1"/>
  <c r="AD383" i="2"/>
  <c r="AE383" i="2"/>
  <c r="Y383" i="2"/>
  <c r="R384" i="2"/>
  <c r="O385" i="2"/>
  <c r="P385" i="2"/>
  <c r="AF382" i="2"/>
  <c r="AG382" i="2"/>
  <c r="X383" i="2"/>
  <c r="AH382" i="2" l="1"/>
  <c r="AI382" i="2" s="1"/>
  <c r="AJ382" i="2" s="1"/>
  <c r="AK382" i="2" s="1"/>
  <c r="AL382" i="2" s="1"/>
  <c r="AM382" i="2" s="1"/>
  <c r="W384" i="2"/>
  <c r="M388" i="2"/>
  <c r="J388" i="2"/>
  <c r="G389" i="2" s="1"/>
  <c r="K386" i="2"/>
  <c r="H387" i="2" s="1"/>
  <c r="L386" i="2"/>
  <c r="N386" i="2"/>
  <c r="I400" i="2"/>
  <c r="F401" i="2" s="1"/>
  <c r="AG383" i="2"/>
  <c r="AF383" i="2"/>
  <c r="AB385" i="2"/>
  <c r="AC385" i="2"/>
  <c r="U384" i="2"/>
  <c r="V384" i="2"/>
  <c r="S386" i="2"/>
  <c r="Z384" i="2" l="1"/>
  <c r="AH383" i="2"/>
  <c r="AI383" i="2" s="1"/>
  <c r="AJ383" i="2" s="1"/>
  <c r="AK383" i="2" s="1"/>
  <c r="AL383" i="2" s="1"/>
  <c r="AM383" i="2" s="1"/>
  <c r="C401" i="2"/>
  <c r="T385" i="2"/>
  <c r="Q386" i="2"/>
  <c r="AE384" i="2"/>
  <c r="AD384" i="2"/>
  <c r="O386" i="2"/>
  <c r="R385" i="2"/>
  <c r="P386" i="2"/>
  <c r="S387" i="2"/>
  <c r="Y384" i="2"/>
  <c r="X384" i="2"/>
  <c r="E387" i="2"/>
  <c r="AA387" i="2" s="1"/>
  <c r="D389" i="2"/>
  <c r="U385" i="2" l="1"/>
  <c r="V385" i="2"/>
  <c r="I401" i="2"/>
  <c r="F402" i="2" s="1"/>
  <c r="C402" i="2" s="1"/>
  <c r="M389" i="2"/>
  <c r="J389" i="2"/>
  <c r="G390" i="2" s="1"/>
  <c r="D390" i="2" s="1"/>
  <c r="AB386" i="2"/>
  <c r="AC386" i="2"/>
  <c r="K387" i="2"/>
  <c r="H388" i="2" s="1"/>
  <c r="E388" i="2" s="1"/>
  <c r="AA388" i="2" s="1"/>
  <c r="L387" i="2"/>
  <c r="N387" i="2"/>
  <c r="W385" i="2"/>
  <c r="AG384" i="2"/>
  <c r="AF384" i="2"/>
  <c r="AH384" i="2" l="1"/>
  <c r="AI384" i="2" s="1"/>
  <c r="AJ384" i="2" s="1"/>
  <c r="AK384" i="2" s="1"/>
  <c r="AL384" i="2" s="1"/>
  <c r="AM384" i="2" s="1"/>
  <c r="Z385" i="2"/>
  <c r="M390" i="2"/>
  <c r="J390" i="2"/>
  <c r="G391" i="2" s="1"/>
  <c r="R386" i="2"/>
  <c r="O387" i="2"/>
  <c r="P387" i="2"/>
  <c r="K388" i="2"/>
  <c r="H389" i="2" s="1"/>
  <c r="N388" i="2"/>
  <c r="L388" i="2"/>
  <c r="S388" i="2"/>
  <c r="T386" i="2"/>
  <c r="Q387" i="2"/>
  <c r="I402" i="2"/>
  <c r="F403" i="2" s="1"/>
  <c r="X385" i="2"/>
  <c r="Y385" i="2"/>
  <c r="AE385" i="2"/>
  <c r="AD385" i="2"/>
  <c r="W386" i="2" l="1"/>
  <c r="C403" i="2"/>
  <c r="E389" i="2"/>
  <c r="AA389" i="2" s="1"/>
  <c r="T387" i="2"/>
  <c r="Q388" i="2"/>
  <c r="AB387" i="2"/>
  <c r="AC387" i="2"/>
  <c r="D391" i="2"/>
  <c r="U386" i="2"/>
  <c r="V386" i="2"/>
  <c r="S389" i="2"/>
  <c r="AG385" i="2"/>
  <c r="AF385" i="2"/>
  <c r="R387" i="2"/>
  <c r="O388" i="2"/>
  <c r="P388" i="2"/>
  <c r="Y386" i="2" l="1"/>
  <c r="Z386" i="2"/>
  <c r="AH385" i="2"/>
  <c r="AI385" i="2" s="1"/>
  <c r="AJ385" i="2" s="1"/>
  <c r="AK385" i="2" s="1"/>
  <c r="AL385" i="2" s="1"/>
  <c r="AM385" i="2" s="1"/>
  <c r="U387" i="2"/>
  <c r="V387" i="2"/>
  <c r="M391" i="2"/>
  <c r="J391" i="2"/>
  <c r="G392" i="2" s="1"/>
  <c r="D392" i="2" s="1"/>
  <c r="I403" i="2"/>
  <c r="F404" i="2" s="1"/>
  <c r="X386" i="2"/>
  <c r="K389" i="2"/>
  <c r="H390" i="2" s="1"/>
  <c r="N389" i="2"/>
  <c r="L389" i="2"/>
  <c r="AE386" i="2"/>
  <c r="AD386" i="2"/>
  <c r="AC388" i="2"/>
  <c r="AB388" i="2"/>
  <c r="W387" i="2"/>
  <c r="Z387" i="2" l="1"/>
  <c r="Q389" i="2"/>
  <c r="T388" i="2"/>
  <c r="AE387" i="2"/>
  <c r="AD387" i="2"/>
  <c r="X387" i="2"/>
  <c r="Y387" i="2"/>
  <c r="E390" i="2"/>
  <c r="AA390" i="2" s="1"/>
  <c r="S390" i="2"/>
  <c r="R388" i="2"/>
  <c r="O389" i="2"/>
  <c r="P389" i="2"/>
  <c r="AG386" i="2"/>
  <c r="AF386" i="2"/>
  <c r="C404" i="2"/>
  <c r="M392" i="2"/>
  <c r="J392" i="2"/>
  <c r="G393" i="2" s="1"/>
  <c r="AH386" i="2" l="1"/>
  <c r="AI386" i="2" s="1"/>
  <c r="AJ386" i="2" s="1"/>
  <c r="AK386" i="2" s="1"/>
  <c r="AL386" i="2" s="1"/>
  <c r="AM386" i="2" s="1"/>
  <c r="D393" i="2"/>
  <c r="I404" i="2"/>
  <c r="F405" i="2" s="1"/>
  <c r="U388" i="2"/>
  <c r="V388" i="2"/>
  <c r="K390" i="2"/>
  <c r="H391" i="2" s="1"/>
  <c r="E391" i="2" s="1"/>
  <c r="AA391" i="2" s="1"/>
  <c r="L390" i="2"/>
  <c r="N390" i="2"/>
  <c r="AG387" i="2"/>
  <c r="AF387" i="2"/>
  <c r="S391" i="2"/>
  <c r="AC389" i="2"/>
  <c r="AB389" i="2"/>
  <c r="W388" i="2"/>
  <c r="AH387" i="2" l="1"/>
  <c r="AI387" i="2" s="1"/>
  <c r="AJ387" i="2" s="1"/>
  <c r="AK387" i="2" s="1"/>
  <c r="AL387" i="2" s="1"/>
  <c r="AM387" i="2" s="1"/>
  <c r="Z388" i="2"/>
  <c r="K391" i="2"/>
  <c r="E392" i="2"/>
  <c r="AA392" i="2" s="1"/>
  <c r="N391" i="2"/>
  <c r="L391" i="2"/>
  <c r="X388" i="2"/>
  <c r="Y388" i="2"/>
  <c r="T389" i="2"/>
  <c r="Q390" i="2"/>
  <c r="O390" i="2"/>
  <c r="R389" i="2"/>
  <c r="P390" i="2"/>
  <c r="M393" i="2"/>
  <c r="J393" i="2"/>
  <c r="G394" i="2" s="1"/>
  <c r="D394" i="2" s="1"/>
  <c r="AD388" i="2"/>
  <c r="AE388" i="2"/>
  <c r="H392" i="2"/>
  <c r="C405" i="2"/>
  <c r="K392" i="2" l="1"/>
  <c r="H393" i="2" s="1"/>
  <c r="L392" i="2"/>
  <c r="N392" i="2"/>
  <c r="S392" i="2"/>
  <c r="AF388" i="2"/>
  <c r="AG388" i="2"/>
  <c r="U389" i="2"/>
  <c r="V389" i="2"/>
  <c r="W389" i="2"/>
  <c r="R390" i="2"/>
  <c r="O391" i="2"/>
  <c r="P391" i="2"/>
  <c r="I405" i="2"/>
  <c r="F406" i="2" s="1"/>
  <c r="M394" i="2"/>
  <c r="J394" i="2"/>
  <c r="G395" i="2" s="1"/>
  <c r="D395" i="2" s="1"/>
  <c r="AB390" i="2"/>
  <c r="AC390" i="2"/>
  <c r="T390" i="2"/>
  <c r="Q391" i="2"/>
  <c r="W390" i="2" l="1"/>
  <c r="AH388" i="2"/>
  <c r="AI388" i="2" s="1"/>
  <c r="AJ388" i="2" s="1"/>
  <c r="AK388" i="2" s="1"/>
  <c r="AL388" i="2" s="1"/>
  <c r="AM388" i="2" s="1"/>
  <c r="M395" i="2"/>
  <c r="J395" i="2"/>
  <c r="G396" i="2" s="1"/>
  <c r="D396" i="2" s="1"/>
  <c r="U390" i="2"/>
  <c r="V390" i="2"/>
  <c r="S393" i="2"/>
  <c r="AC391" i="2"/>
  <c r="AB391" i="2"/>
  <c r="AE389" i="2"/>
  <c r="AD389" i="2"/>
  <c r="R391" i="2"/>
  <c r="O392" i="2"/>
  <c r="P392" i="2"/>
  <c r="X389" i="2"/>
  <c r="Y389" i="2"/>
  <c r="E393" i="2"/>
  <c r="AA393" i="2" s="1"/>
  <c r="C406" i="2"/>
  <c r="Z389" i="2"/>
  <c r="T391" i="2"/>
  <c r="Q392" i="2"/>
  <c r="W391" i="2" l="1"/>
  <c r="Z390" i="2"/>
  <c r="AC392" i="2"/>
  <c r="AB392" i="2"/>
  <c r="K393" i="2"/>
  <c r="H394" i="2" s="1"/>
  <c r="E394" i="2" s="1"/>
  <c r="AA394" i="2" s="1"/>
  <c r="L393" i="2"/>
  <c r="N393" i="2"/>
  <c r="M396" i="2"/>
  <c r="J396" i="2"/>
  <c r="G397" i="2" s="1"/>
  <c r="AG389" i="2"/>
  <c r="AF389" i="2"/>
  <c r="AE390" i="2"/>
  <c r="AD390" i="2"/>
  <c r="U391" i="2"/>
  <c r="V391" i="2"/>
  <c r="I406" i="2"/>
  <c r="F407" i="2" s="1"/>
  <c r="Y390" i="2"/>
  <c r="S394" i="2"/>
  <c r="X390" i="2"/>
  <c r="Y391" i="2" l="1"/>
  <c r="AH389" i="2"/>
  <c r="AI389" i="2" s="1"/>
  <c r="AJ389" i="2" s="1"/>
  <c r="AK389" i="2" s="1"/>
  <c r="AL389" i="2" s="1"/>
  <c r="AM389" i="2" s="1"/>
  <c r="Z391" i="2"/>
  <c r="D397" i="2"/>
  <c r="Q393" i="2"/>
  <c r="T392" i="2"/>
  <c r="K394" i="2"/>
  <c r="H395" i="2" s="1"/>
  <c r="N394" i="2"/>
  <c r="L394" i="2"/>
  <c r="AE391" i="2"/>
  <c r="AD391" i="2"/>
  <c r="R392" i="2"/>
  <c r="O393" i="2"/>
  <c r="P393" i="2"/>
  <c r="AG390" i="2"/>
  <c r="AF390" i="2"/>
  <c r="C407" i="2"/>
  <c r="S395" i="2"/>
  <c r="X391" i="2"/>
  <c r="AH390" i="2" l="1"/>
  <c r="AI390" i="2" s="1"/>
  <c r="AJ390" i="2" s="1"/>
  <c r="AK390" i="2" s="1"/>
  <c r="AL390" i="2" s="1"/>
  <c r="AM390" i="2" s="1"/>
  <c r="W392" i="2"/>
  <c r="E395" i="2"/>
  <c r="AA395" i="2" s="1"/>
  <c r="M397" i="2"/>
  <c r="J397" i="2"/>
  <c r="G398" i="2" s="1"/>
  <c r="AF391" i="2"/>
  <c r="AG391" i="2"/>
  <c r="I407" i="2"/>
  <c r="F408" i="2" s="1"/>
  <c r="C408" i="2" s="1"/>
  <c r="AC393" i="2"/>
  <c r="AB393" i="2"/>
  <c r="O394" i="2"/>
  <c r="R393" i="2"/>
  <c r="P394" i="2"/>
  <c r="U392" i="2"/>
  <c r="V392" i="2"/>
  <c r="T393" i="2"/>
  <c r="Q394" i="2"/>
  <c r="W393" i="2" l="1"/>
  <c r="Z392" i="2"/>
  <c r="AH391" i="2"/>
  <c r="AI391" i="2" s="1"/>
  <c r="AJ391" i="2" s="1"/>
  <c r="AK391" i="2" s="1"/>
  <c r="AL391" i="2" s="1"/>
  <c r="AM391" i="2" s="1"/>
  <c r="AB394" i="2"/>
  <c r="AC394" i="2"/>
  <c r="X392" i="2"/>
  <c r="K395" i="2"/>
  <c r="H396" i="2" s="1"/>
  <c r="E396" i="2"/>
  <c r="AA396" i="2" s="1"/>
  <c r="L395" i="2"/>
  <c r="N395" i="2"/>
  <c r="AD392" i="2"/>
  <c r="AE392" i="2"/>
  <c r="Y392" i="2"/>
  <c r="S396" i="2"/>
  <c r="I408" i="2"/>
  <c r="F409" i="2" s="1"/>
  <c r="C409" i="2" s="1"/>
  <c r="U393" i="2"/>
  <c r="V393" i="2"/>
  <c r="D398" i="2"/>
  <c r="Z393" i="2" l="1"/>
  <c r="I409" i="2"/>
  <c r="F410" i="2" s="1"/>
  <c r="C410" i="2" s="1"/>
  <c r="T394" i="2"/>
  <c r="Q395" i="2"/>
  <c r="AG392" i="2"/>
  <c r="AF392" i="2"/>
  <c r="AE393" i="2"/>
  <c r="AD393" i="2"/>
  <c r="Y393" i="2"/>
  <c r="R394" i="2"/>
  <c r="O395" i="2"/>
  <c r="P395" i="2"/>
  <c r="K396" i="2"/>
  <c r="L396" i="2"/>
  <c r="N396" i="2"/>
  <c r="M398" i="2"/>
  <c r="J398" i="2"/>
  <c r="G399" i="2" s="1"/>
  <c r="D399" i="2" s="1"/>
  <c r="H397" i="2"/>
  <c r="X393" i="2"/>
  <c r="AH392" i="2" l="1"/>
  <c r="AI392" i="2" s="1"/>
  <c r="AJ392" i="2" s="1"/>
  <c r="AK392" i="2" s="1"/>
  <c r="AL392" i="2" s="1"/>
  <c r="AM392" i="2" s="1"/>
  <c r="W394" i="2"/>
  <c r="M399" i="2"/>
  <c r="J399" i="2"/>
  <c r="G400" i="2" s="1"/>
  <c r="AG393" i="2"/>
  <c r="AF393" i="2"/>
  <c r="S397" i="2"/>
  <c r="R395" i="2"/>
  <c r="O396" i="2"/>
  <c r="P396" i="2"/>
  <c r="I410" i="2"/>
  <c r="F411" i="2" s="1"/>
  <c r="E397" i="2"/>
  <c r="AA397" i="2" s="1"/>
  <c r="AC395" i="2"/>
  <c r="AB395" i="2"/>
  <c r="U394" i="2"/>
  <c r="V394" i="2"/>
  <c r="T395" i="2"/>
  <c r="Q396" i="2"/>
  <c r="AH393" i="2" l="1"/>
  <c r="AI393" i="2" s="1"/>
  <c r="AJ393" i="2" s="1"/>
  <c r="AK393" i="2" s="1"/>
  <c r="AL393" i="2" s="1"/>
  <c r="AM393" i="2" s="1"/>
  <c r="Y394" i="2"/>
  <c r="X394" i="2"/>
  <c r="AF394" i="2" s="1"/>
  <c r="C411" i="2"/>
  <c r="AC396" i="2"/>
  <c r="AB396" i="2"/>
  <c r="D400" i="2"/>
  <c r="U395" i="2"/>
  <c r="V395" i="2"/>
  <c r="W395" i="2"/>
  <c r="AE394" i="2"/>
  <c r="AD394" i="2"/>
  <c r="S398" i="2"/>
  <c r="Z394" i="2"/>
  <c r="K397" i="2"/>
  <c r="H398" i="2" s="1"/>
  <c r="E398" i="2" s="1"/>
  <c r="AA398" i="2" s="1"/>
  <c r="N397" i="2"/>
  <c r="L397" i="2"/>
  <c r="AG394" i="2" l="1"/>
  <c r="AH394" i="2" s="1"/>
  <c r="AI394" i="2" s="1"/>
  <c r="AJ394" i="2" s="1"/>
  <c r="AK394" i="2" s="1"/>
  <c r="AL394" i="2" s="1"/>
  <c r="R396" i="2"/>
  <c r="O397" i="2"/>
  <c r="P397" i="2"/>
  <c r="Q397" i="2"/>
  <c r="T396" i="2"/>
  <c r="Z395" i="2"/>
  <c r="K398" i="2"/>
  <c r="H399" i="2" s="1"/>
  <c r="E399" i="2" s="1"/>
  <c r="AA399" i="2" s="1"/>
  <c r="N398" i="2"/>
  <c r="L398" i="2"/>
  <c r="M400" i="2"/>
  <c r="J400" i="2"/>
  <c r="G401" i="2" s="1"/>
  <c r="D401" i="2" s="1"/>
  <c r="I411" i="2"/>
  <c r="F412" i="2" s="1"/>
  <c r="X395" i="2"/>
  <c r="Y395" i="2"/>
  <c r="AE395" i="2"/>
  <c r="AD395" i="2"/>
  <c r="W396" i="2" l="1"/>
  <c r="AM394" i="2"/>
  <c r="K399" i="2"/>
  <c r="N399" i="2"/>
  <c r="L399" i="2"/>
  <c r="AC397" i="2"/>
  <c r="AB397" i="2"/>
  <c r="AF395" i="2"/>
  <c r="AG395" i="2"/>
  <c r="C412" i="2"/>
  <c r="S399" i="2"/>
  <c r="O398" i="2"/>
  <c r="R397" i="2"/>
  <c r="P398" i="2"/>
  <c r="H400" i="2"/>
  <c r="E400" i="2" s="1"/>
  <c r="AA400" i="2" s="1"/>
  <c r="M401" i="2"/>
  <c r="J401" i="2"/>
  <c r="G402" i="2" s="1"/>
  <c r="T397" i="2"/>
  <c r="Q398" i="2"/>
  <c r="U396" i="2"/>
  <c r="V396" i="2"/>
  <c r="Y396" i="2" l="1"/>
  <c r="AH395" i="2"/>
  <c r="AI395" i="2" s="1"/>
  <c r="AJ395" i="2" s="1"/>
  <c r="AK395" i="2" s="1"/>
  <c r="AL395" i="2" s="1"/>
  <c r="AM395" i="2" s="1"/>
  <c r="Z396" i="2"/>
  <c r="W397" i="2"/>
  <c r="K400" i="2"/>
  <c r="H401" i="2" s="1"/>
  <c r="E401" i="2" s="1"/>
  <c r="L400" i="2"/>
  <c r="N400" i="2"/>
  <c r="D402" i="2"/>
  <c r="AD396" i="2"/>
  <c r="AE396" i="2"/>
  <c r="S400" i="2"/>
  <c r="U397" i="2"/>
  <c r="V397" i="2"/>
  <c r="I412" i="2"/>
  <c r="F413" i="2" s="1"/>
  <c r="C413" i="2" s="1"/>
  <c r="X396" i="2"/>
  <c r="AB398" i="2"/>
  <c r="AC398" i="2"/>
  <c r="R398" i="2"/>
  <c r="O399" i="2"/>
  <c r="P399" i="2"/>
  <c r="T398" i="2"/>
  <c r="Q399" i="2"/>
  <c r="X397" i="2" l="1"/>
  <c r="AG397" i="2" s="1"/>
  <c r="Z397" i="2"/>
  <c r="AG396" i="2"/>
  <c r="AF396" i="2"/>
  <c r="T399" i="2"/>
  <c r="Q400" i="2"/>
  <c r="AC399" i="2"/>
  <c r="AB399" i="2"/>
  <c r="R399" i="2"/>
  <c r="O400" i="2"/>
  <c r="P400" i="2"/>
  <c r="U398" i="2"/>
  <c r="V398" i="2"/>
  <c r="I413" i="2"/>
  <c r="F414" i="2" s="1"/>
  <c r="C414" i="2" s="1"/>
  <c r="K401" i="2"/>
  <c r="H402" i="2" s="1"/>
  <c r="N401" i="2"/>
  <c r="L401" i="2"/>
  <c r="AA401" i="2"/>
  <c r="W398" i="2"/>
  <c r="AE397" i="2"/>
  <c r="AD397" i="2"/>
  <c r="Y397" i="2"/>
  <c r="J402" i="2"/>
  <c r="G403" i="2" s="1"/>
  <c r="D403" i="2" s="1"/>
  <c r="M402" i="2"/>
  <c r="AF397" i="2" l="1"/>
  <c r="AH397" i="2" s="1"/>
  <c r="AI397" i="2" s="1"/>
  <c r="AJ397" i="2" s="1"/>
  <c r="AK397" i="2" s="1"/>
  <c r="AH396" i="2"/>
  <c r="AI396" i="2" s="1"/>
  <c r="AJ396" i="2" s="1"/>
  <c r="AK396" i="2" s="1"/>
  <c r="AL396" i="2" s="1"/>
  <c r="AM396" i="2" s="1"/>
  <c r="W399" i="2"/>
  <c r="I414" i="2"/>
  <c r="F415" i="2" s="1"/>
  <c r="AC400" i="2"/>
  <c r="AB400" i="2"/>
  <c r="Y398" i="2"/>
  <c r="X398" i="2"/>
  <c r="Z398" i="2"/>
  <c r="U399" i="2"/>
  <c r="V399" i="2"/>
  <c r="M403" i="2"/>
  <c r="J403" i="2"/>
  <c r="G404" i="2" s="1"/>
  <c r="R400" i="2"/>
  <c r="O401" i="2"/>
  <c r="AC401" i="2" s="1"/>
  <c r="P401" i="2"/>
  <c r="Q401" i="2"/>
  <c r="T400" i="2"/>
  <c r="S401" i="2"/>
  <c r="E402" i="2"/>
  <c r="AE398" i="2"/>
  <c r="AD398" i="2"/>
  <c r="AB401" i="2" l="1"/>
  <c r="W400" i="2"/>
  <c r="Y399" i="2"/>
  <c r="AL397" i="2"/>
  <c r="AM397" i="2" s="1"/>
  <c r="Z399" i="2"/>
  <c r="D404" i="2"/>
  <c r="X399" i="2"/>
  <c r="C415" i="2"/>
  <c r="K402" i="2"/>
  <c r="H403" i="2" s="1"/>
  <c r="E403" i="2" s="1"/>
  <c r="N402" i="2"/>
  <c r="L402" i="2"/>
  <c r="AA402" i="2"/>
  <c r="AF398" i="2"/>
  <c r="AG398" i="2"/>
  <c r="AE399" i="2"/>
  <c r="AD399" i="2"/>
  <c r="U400" i="2"/>
  <c r="V400" i="2"/>
  <c r="S402" i="2"/>
  <c r="Z400" i="2" l="1"/>
  <c r="AH398" i="2"/>
  <c r="AI398" i="2" s="1"/>
  <c r="AJ398" i="2" s="1"/>
  <c r="AK398" i="2" s="1"/>
  <c r="AL398" i="2" s="1"/>
  <c r="AM398" i="2" s="1"/>
  <c r="X400" i="2"/>
  <c r="AF400" i="2" s="1"/>
  <c r="K403" i="2"/>
  <c r="H404" i="2" s="1"/>
  <c r="L403" i="2"/>
  <c r="N403" i="2"/>
  <c r="AA403" i="2"/>
  <c r="O402" i="2"/>
  <c r="AC402" i="2" s="1"/>
  <c r="R401" i="2"/>
  <c r="P402" i="2"/>
  <c r="I415" i="2"/>
  <c r="F416" i="2" s="1"/>
  <c r="C416" i="2" s="1"/>
  <c r="M404" i="2"/>
  <c r="J404" i="2"/>
  <c r="G405" i="2" s="1"/>
  <c r="D405" i="2" s="1"/>
  <c r="AE400" i="2"/>
  <c r="AD400" i="2"/>
  <c r="Y400" i="2"/>
  <c r="T401" i="2"/>
  <c r="Q402" i="2"/>
  <c r="AF399" i="2"/>
  <c r="AG399" i="2"/>
  <c r="AG400" i="2" l="1"/>
  <c r="AH400" i="2" s="1"/>
  <c r="AI400" i="2" s="1"/>
  <c r="AJ400" i="2" s="1"/>
  <c r="AK400" i="2" s="1"/>
  <c r="AB402" i="2"/>
  <c r="AH399" i="2"/>
  <c r="AI399" i="2" s="1"/>
  <c r="AJ399" i="2" s="1"/>
  <c r="AK399" i="2" s="1"/>
  <c r="AL399" i="2" s="1"/>
  <c r="AM399" i="2" s="1"/>
  <c r="E404" i="2"/>
  <c r="M405" i="2"/>
  <c r="J405" i="2"/>
  <c r="G406" i="2" s="1"/>
  <c r="U401" i="2"/>
  <c r="V401" i="2"/>
  <c r="S403" i="2"/>
  <c r="I416" i="2"/>
  <c r="F417" i="2" s="1"/>
  <c r="T402" i="2"/>
  <c r="Q403" i="2"/>
  <c r="W401" i="2"/>
  <c r="R402" i="2"/>
  <c r="O403" i="2"/>
  <c r="AC403" i="2" s="1"/>
  <c r="P403" i="2"/>
  <c r="AB403" i="2" l="1"/>
  <c r="AD401" i="2"/>
  <c r="AE401" i="2"/>
  <c r="W402" i="2"/>
  <c r="AL400" i="2"/>
  <c r="AM400" i="2" s="1"/>
  <c r="C417" i="2"/>
  <c r="Y401" i="2"/>
  <c r="X401" i="2"/>
  <c r="D406" i="2"/>
  <c r="U402" i="2"/>
  <c r="V402" i="2"/>
  <c r="K404" i="2"/>
  <c r="H405" i="2" s="1"/>
  <c r="L404" i="2"/>
  <c r="N404" i="2"/>
  <c r="AA404" i="2"/>
  <c r="Z401" i="2"/>
  <c r="S404" i="2"/>
  <c r="X402" i="2" l="1"/>
  <c r="AG402" i="2" s="1"/>
  <c r="Y402" i="2"/>
  <c r="AE402" i="2"/>
  <c r="AD402" i="2"/>
  <c r="AG401" i="2"/>
  <c r="AF401" i="2"/>
  <c r="E405" i="2"/>
  <c r="Z402" i="2"/>
  <c r="T403" i="2"/>
  <c r="Q404" i="2"/>
  <c r="M406" i="2"/>
  <c r="J406" i="2"/>
  <c r="G407" i="2" s="1"/>
  <c r="D407" i="2" s="1"/>
  <c r="I417" i="2"/>
  <c r="F418" i="2" s="1"/>
  <c r="C418" i="2" s="1"/>
  <c r="R403" i="2"/>
  <c r="O404" i="2"/>
  <c r="AC404" i="2" s="1"/>
  <c r="P404" i="2"/>
  <c r="AF402" i="2" l="1"/>
  <c r="AH402" i="2" s="1"/>
  <c r="AI402" i="2" s="1"/>
  <c r="AJ402" i="2" s="1"/>
  <c r="AK402" i="2" s="1"/>
  <c r="AB404" i="2"/>
  <c r="AH401" i="2"/>
  <c r="AI401" i="2" s="1"/>
  <c r="AJ401" i="2" s="1"/>
  <c r="AK401" i="2" s="1"/>
  <c r="AL401" i="2" s="1"/>
  <c r="AM401" i="2" s="1"/>
  <c r="I418" i="2"/>
  <c r="F419" i="2" s="1"/>
  <c r="U403" i="2"/>
  <c r="V403" i="2"/>
  <c r="S405" i="2"/>
  <c r="M407" i="2"/>
  <c r="J407" i="2"/>
  <c r="G408" i="2" s="1"/>
  <c r="K405" i="2"/>
  <c r="H406" i="2" s="1"/>
  <c r="L405" i="2"/>
  <c r="N405" i="2"/>
  <c r="AA405" i="2"/>
  <c r="W403" i="2"/>
  <c r="AL402" i="2" l="1"/>
  <c r="AM402" i="2" s="1"/>
  <c r="AE403" i="2"/>
  <c r="AD403" i="2"/>
  <c r="D408" i="2"/>
  <c r="Y403" i="2"/>
  <c r="X403" i="2"/>
  <c r="Q405" i="2"/>
  <c r="T404" i="2"/>
  <c r="R404" i="2"/>
  <c r="O405" i="2"/>
  <c r="AC405" i="2" s="1"/>
  <c r="P405" i="2"/>
  <c r="C419" i="2"/>
  <c r="E406" i="2"/>
  <c r="S406" i="2"/>
  <c r="Z403" i="2"/>
  <c r="AB405" i="2" l="1"/>
  <c r="AF403" i="2"/>
  <c r="AG403" i="2"/>
  <c r="U404" i="2"/>
  <c r="V404" i="2"/>
  <c r="I419" i="2"/>
  <c r="F420" i="2" s="1"/>
  <c r="C420" i="2" s="1"/>
  <c r="W404" i="2"/>
  <c r="K406" i="2"/>
  <c r="H407" i="2" s="1"/>
  <c r="N406" i="2"/>
  <c r="L406" i="2"/>
  <c r="AA406" i="2"/>
  <c r="M408" i="2"/>
  <c r="J408" i="2"/>
  <c r="G409" i="2" s="1"/>
  <c r="AH403" i="2" l="1"/>
  <c r="AI403" i="2" s="1"/>
  <c r="AJ403" i="2" s="1"/>
  <c r="AK403" i="2" s="1"/>
  <c r="AL403" i="2" s="1"/>
  <c r="AM403" i="2" s="1"/>
  <c r="AE404" i="2"/>
  <c r="AD404" i="2"/>
  <c r="O406" i="2"/>
  <c r="AC406" i="2" s="1"/>
  <c r="R405" i="2"/>
  <c r="P406" i="2"/>
  <c r="X404" i="2"/>
  <c r="Y404" i="2"/>
  <c r="I420" i="2"/>
  <c r="F421" i="2" s="1"/>
  <c r="S407" i="2"/>
  <c r="T405" i="2"/>
  <c r="Q406" i="2"/>
  <c r="D409" i="2"/>
  <c r="E407" i="2"/>
  <c r="Z404" i="2"/>
  <c r="AB406" i="2" l="1"/>
  <c r="AG404" i="2"/>
  <c r="AF404" i="2"/>
  <c r="W405" i="2"/>
  <c r="C421" i="2"/>
  <c r="M409" i="2"/>
  <c r="J409" i="2"/>
  <c r="G410" i="2" s="1"/>
  <c r="K407" i="2"/>
  <c r="H408" i="2" s="1"/>
  <c r="E408" i="2" s="1"/>
  <c r="L407" i="2"/>
  <c r="N407" i="2"/>
  <c r="AA407" i="2"/>
  <c r="U405" i="2"/>
  <c r="V405" i="2"/>
  <c r="AH404" i="2" l="1"/>
  <c r="AI404" i="2" s="1"/>
  <c r="AJ404" i="2" s="1"/>
  <c r="AK404" i="2" s="1"/>
  <c r="AL404" i="2" s="1"/>
  <c r="AM404" i="2" s="1"/>
  <c r="Z405" i="2"/>
  <c r="AE405" i="2"/>
  <c r="AD405" i="2"/>
  <c r="Y405" i="2"/>
  <c r="T406" i="2"/>
  <c r="Q407" i="2"/>
  <c r="R406" i="2"/>
  <c r="O407" i="2"/>
  <c r="AC407" i="2" s="1"/>
  <c r="P407" i="2"/>
  <c r="S408" i="2"/>
  <c r="K408" i="2"/>
  <c r="N408" i="2"/>
  <c r="L408" i="2"/>
  <c r="AA408" i="2"/>
  <c r="I421" i="2"/>
  <c r="F422" i="2" s="1"/>
  <c r="C422" i="2" s="1"/>
  <c r="X405" i="2"/>
  <c r="H409" i="2"/>
  <c r="E409" i="2" s="1"/>
  <c r="D410" i="2"/>
  <c r="AB407" i="2" l="1"/>
  <c r="AG405" i="2"/>
  <c r="AF405" i="2"/>
  <c r="K409" i="2"/>
  <c r="H410" i="2" s="1"/>
  <c r="L409" i="2"/>
  <c r="N409" i="2"/>
  <c r="AA409" i="2"/>
  <c r="U406" i="2"/>
  <c r="V406" i="2"/>
  <c r="I422" i="2"/>
  <c r="F423" i="2" s="1"/>
  <c r="C423" i="2" s="1"/>
  <c r="R407" i="2"/>
  <c r="O408" i="2"/>
  <c r="AB408" i="2" s="1"/>
  <c r="P408" i="2"/>
  <c r="M410" i="2"/>
  <c r="J410" i="2"/>
  <c r="G411" i="2" s="1"/>
  <c r="D411" i="2" s="1"/>
  <c r="T407" i="2"/>
  <c r="Q408" i="2"/>
  <c r="W406" i="2"/>
  <c r="AH405" i="2" l="1"/>
  <c r="AI405" i="2" s="1"/>
  <c r="AJ405" i="2" s="1"/>
  <c r="AK405" i="2" s="1"/>
  <c r="AL405" i="2" s="1"/>
  <c r="AM405" i="2" s="1"/>
  <c r="AD406" i="2"/>
  <c r="AE406" i="2"/>
  <c r="AC408" i="2"/>
  <c r="Z406" i="2"/>
  <c r="I423" i="2"/>
  <c r="F424" i="2" s="1"/>
  <c r="C424" i="2" s="1"/>
  <c r="X406" i="2"/>
  <c r="Y406" i="2"/>
  <c r="W407" i="2"/>
  <c r="S409" i="2"/>
  <c r="Q409" i="2"/>
  <c r="T408" i="2"/>
  <c r="M411" i="2"/>
  <c r="J411" i="2"/>
  <c r="G412" i="2" s="1"/>
  <c r="R408" i="2"/>
  <c r="O409" i="2"/>
  <c r="AB409" i="2" s="1"/>
  <c r="P409" i="2"/>
  <c r="U407" i="2"/>
  <c r="V407" i="2"/>
  <c r="E410" i="2"/>
  <c r="W408" i="2" l="1"/>
  <c r="AC409" i="2"/>
  <c r="AD407" i="2"/>
  <c r="AE407" i="2"/>
  <c r="AG406" i="2"/>
  <c r="AF406" i="2"/>
  <c r="I424" i="2"/>
  <c r="F425" i="2" s="1"/>
  <c r="S410" i="2"/>
  <c r="K410" i="2"/>
  <c r="H411" i="2" s="1"/>
  <c r="E411" i="2" s="1"/>
  <c r="L410" i="2"/>
  <c r="N410" i="2"/>
  <c r="AA410" i="2"/>
  <c r="Z407" i="2"/>
  <c r="U408" i="2"/>
  <c r="V408" i="2"/>
  <c r="D412" i="2"/>
  <c r="Y407" i="2"/>
  <c r="X407" i="2"/>
  <c r="AH406" i="2" l="1"/>
  <c r="AI406" i="2" s="1"/>
  <c r="AJ406" i="2" s="1"/>
  <c r="AK406" i="2" s="1"/>
  <c r="AL406" i="2" s="1"/>
  <c r="AM406" i="2" s="1"/>
  <c r="AG407" i="2"/>
  <c r="AF407" i="2"/>
  <c r="Y408" i="2"/>
  <c r="AD408" i="2"/>
  <c r="AE408" i="2"/>
  <c r="Z408" i="2"/>
  <c r="C425" i="2"/>
  <c r="O410" i="2"/>
  <c r="AC410" i="2" s="1"/>
  <c r="R409" i="2"/>
  <c r="P410" i="2"/>
  <c r="M412" i="2"/>
  <c r="J412" i="2"/>
  <c r="G413" i="2" s="1"/>
  <c r="D413" i="2" s="1"/>
  <c r="X408" i="2"/>
  <c r="K411" i="2"/>
  <c r="H412" i="2" s="1"/>
  <c r="L411" i="2"/>
  <c r="N411" i="2"/>
  <c r="AA411" i="2"/>
  <c r="T409" i="2"/>
  <c r="Q410" i="2"/>
  <c r="AB410" i="2" l="1"/>
  <c r="AH407" i="2"/>
  <c r="AI407" i="2" s="1"/>
  <c r="AJ407" i="2" s="1"/>
  <c r="AK407" i="2" s="1"/>
  <c r="AL407" i="2" s="1"/>
  <c r="AM407" i="2" s="1"/>
  <c r="AF408" i="2"/>
  <c r="AG408" i="2"/>
  <c r="E412" i="2"/>
  <c r="U409" i="2"/>
  <c r="V409" i="2"/>
  <c r="T410" i="2"/>
  <c r="Q411" i="2"/>
  <c r="R410" i="2"/>
  <c r="O411" i="2"/>
  <c r="AC411" i="2" s="1"/>
  <c r="P411" i="2"/>
  <c r="S411" i="2"/>
  <c r="I425" i="2"/>
  <c r="F426" i="2" s="1"/>
  <c r="C426" i="2" s="1"/>
  <c r="M413" i="2"/>
  <c r="J413" i="2"/>
  <c r="G414" i="2" s="1"/>
  <c r="W409" i="2"/>
  <c r="AH408" i="2" l="1"/>
  <c r="AI408" i="2" s="1"/>
  <c r="AJ408" i="2" s="1"/>
  <c r="AK408" i="2" s="1"/>
  <c r="AL408" i="2" s="1"/>
  <c r="AM408" i="2" s="1"/>
  <c r="AB411" i="2"/>
  <c r="Z409" i="2"/>
  <c r="AE409" i="2"/>
  <c r="AD409" i="2"/>
  <c r="W410" i="2"/>
  <c r="D414" i="2"/>
  <c r="K412" i="2"/>
  <c r="H413" i="2" s="1"/>
  <c r="E413" i="2" s="1"/>
  <c r="L412" i="2"/>
  <c r="N412" i="2"/>
  <c r="AA412" i="2"/>
  <c r="I426" i="2"/>
  <c r="F427" i="2" s="1"/>
  <c r="U410" i="2"/>
  <c r="V410" i="2"/>
  <c r="Y409" i="2"/>
  <c r="X409" i="2"/>
  <c r="S412" i="2"/>
  <c r="Z410" i="2" l="1"/>
  <c r="Y410" i="2"/>
  <c r="AE410" i="2"/>
  <c r="AD410" i="2"/>
  <c r="AG409" i="2"/>
  <c r="AF409" i="2"/>
  <c r="C427" i="2"/>
  <c r="R411" i="2"/>
  <c r="O412" i="2"/>
  <c r="AB412" i="2" s="1"/>
  <c r="P412" i="2"/>
  <c r="K413" i="2"/>
  <c r="H414" i="2" s="1"/>
  <c r="E414" i="2" s="1"/>
  <c r="N413" i="2"/>
  <c r="L413" i="2"/>
  <c r="AA413" i="2"/>
  <c r="M414" i="2"/>
  <c r="J414" i="2"/>
  <c r="G415" i="2" s="1"/>
  <c r="D415" i="2" s="1"/>
  <c r="X410" i="2"/>
  <c r="T411" i="2"/>
  <c r="Q412" i="2"/>
  <c r="AC412" i="2" l="1"/>
  <c r="AH409" i="2"/>
  <c r="AI409" i="2" s="1"/>
  <c r="AJ409" i="2" s="1"/>
  <c r="AK409" i="2" s="1"/>
  <c r="AL409" i="2" s="1"/>
  <c r="AM409" i="2" s="1"/>
  <c r="AG410" i="2"/>
  <c r="AF410" i="2"/>
  <c r="K414" i="2"/>
  <c r="H415" i="2" s="1"/>
  <c r="N414" i="2"/>
  <c r="L414" i="2"/>
  <c r="AA414" i="2"/>
  <c r="M415" i="2"/>
  <c r="J415" i="2"/>
  <c r="G416" i="2" s="1"/>
  <c r="S413" i="2"/>
  <c r="Q413" i="2"/>
  <c r="T412" i="2"/>
  <c r="I427" i="2"/>
  <c r="F428" i="2" s="1"/>
  <c r="C428" i="2" s="1"/>
  <c r="U411" i="2"/>
  <c r="V411" i="2"/>
  <c r="W411" i="2"/>
  <c r="R412" i="2"/>
  <c r="O413" i="2"/>
  <c r="AB413" i="2" s="1"/>
  <c r="P413" i="2"/>
  <c r="P414" i="2" l="1"/>
  <c r="AC413" i="2"/>
  <c r="AH410" i="2"/>
  <c r="AI410" i="2" s="1"/>
  <c r="AJ410" i="2" s="1"/>
  <c r="AK410" i="2" s="1"/>
  <c r="AL410" i="2" s="1"/>
  <c r="AM410" i="2" s="1"/>
  <c r="AE411" i="2"/>
  <c r="AD411" i="2"/>
  <c r="Z411" i="2"/>
  <c r="I428" i="2"/>
  <c r="F429" i="2" s="1"/>
  <c r="O414" i="2"/>
  <c r="AB414" i="2" s="1"/>
  <c r="R413" i="2"/>
  <c r="Y411" i="2"/>
  <c r="X411" i="2"/>
  <c r="S414" i="2"/>
  <c r="T413" i="2"/>
  <c r="Q414" i="2"/>
  <c r="W412" i="2"/>
  <c r="D416" i="2"/>
  <c r="U412" i="2"/>
  <c r="V412" i="2"/>
  <c r="E415" i="2"/>
  <c r="AC414" i="2" l="1"/>
  <c r="AD412" i="2"/>
  <c r="AE412" i="2"/>
  <c r="AF411" i="2"/>
  <c r="AG411" i="2"/>
  <c r="W413" i="2"/>
  <c r="Z412" i="2"/>
  <c r="Y412" i="2"/>
  <c r="X412" i="2"/>
  <c r="K415" i="2"/>
  <c r="H416" i="2" s="1"/>
  <c r="E416" i="2" s="1"/>
  <c r="AA416" i="2" s="1"/>
  <c r="N415" i="2"/>
  <c r="L415" i="2"/>
  <c r="AA415" i="2"/>
  <c r="M416" i="2"/>
  <c r="J416" i="2"/>
  <c r="G417" i="2" s="1"/>
  <c r="D417" i="2" s="1"/>
  <c r="V413" i="2"/>
  <c r="U413" i="2"/>
  <c r="C429" i="2"/>
  <c r="AH411" i="2" l="1"/>
  <c r="AI411" i="2" s="1"/>
  <c r="AJ411" i="2" s="1"/>
  <c r="AK411" i="2" s="1"/>
  <c r="AL411" i="2" s="1"/>
  <c r="AM411" i="2" s="1"/>
  <c r="Y413" i="2"/>
  <c r="AE413" i="2"/>
  <c r="AD413" i="2"/>
  <c r="AG412" i="2"/>
  <c r="AF412" i="2"/>
  <c r="K416" i="2"/>
  <c r="H417" i="2" s="1"/>
  <c r="N416" i="2"/>
  <c r="L416" i="2"/>
  <c r="I429" i="2"/>
  <c r="F430" i="2" s="1"/>
  <c r="C430" i="2" s="1"/>
  <c r="M417" i="2"/>
  <c r="J417" i="2"/>
  <c r="G418" i="2" s="1"/>
  <c r="R414" i="2"/>
  <c r="O415" i="2"/>
  <c r="AB415" i="2" s="1"/>
  <c r="P415" i="2"/>
  <c r="S415" i="2"/>
  <c r="Z413" i="2"/>
  <c r="T414" i="2"/>
  <c r="Q415" i="2"/>
  <c r="X413" i="2"/>
  <c r="P416" i="2" l="1"/>
  <c r="AH412" i="2"/>
  <c r="AI412" i="2" s="1"/>
  <c r="AJ412" i="2" s="1"/>
  <c r="AK412" i="2" s="1"/>
  <c r="AL412" i="2" s="1"/>
  <c r="AM412" i="2" s="1"/>
  <c r="AG413" i="2"/>
  <c r="AF413" i="2"/>
  <c r="AC415" i="2"/>
  <c r="W414" i="2"/>
  <c r="D418" i="2"/>
  <c r="E417" i="2"/>
  <c r="T415" i="2"/>
  <c r="Q416" i="2"/>
  <c r="U414" i="2"/>
  <c r="V414" i="2"/>
  <c r="S416" i="2"/>
  <c r="I430" i="2"/>
  <c r="F431" i="2" s="1"/>
  <c r="R415" i="2"/>
  <c r="O416" i="2"/>
  <c r="V415" i="2" l="1"/>
  <c r="AH413" i="2"/>
  <c r="AI413" i="2" s="1"/>
  <c r="AJ413" i="2" s="1"/>
  <c r="AK413" i="2" s="1"/>
  <c r="AL413" i="2" s="1"/>
  <c r="AM413" i="2" s="1"/>
  <c r="Y414" i="2"/>
  <c r="AD414" i="2"/>
  <c r="AE414" i="2"/>
  <c r="AB416" i="2"/>
  <c r="AC416" i="2"/>
  <c r="W415" i="2"/>
  <c r="Z414" i="2"/>
  <c r="C431" i="2"/>
  <c r="K417" i="2"/>
  <c r="H418" i="2" s="1"/>
  <c r="N417" i="2"/>
  <c r="L417" i="2"/>
  <c r="AA417" i="2"/>
  <c r="U415" i="2"/>
  <c r="X414" i="2"/>
  <c r="M418" i="2"/>
  <c r="J418" i="2"/>
  <c r="G419" i="2" s="1"/>
  <c r="X415" i="2" l="1"/>
  <c r="AG415" i="2" s="1"/>
  <c r="AG414" i="2"/>
  <c r="AF414" i="2"/>
  <c r="Z415" i="2"/>
  <c r="AE415" i="2"/>
  <c r="AD415" i="2"/>
  <c r="Q417" i="2"/>
  <c r="T416" i="2"/>
  <c r="R416" i="2"/>
  <c r="O417" i="2"/>
  <c r="AB417" i="2" s="1"/>
  <c r="P417" i="2"/>
  <c r="Y415" i="2"/>
  <c r="I431" i="2"/>
  <c r="F432" i="2" s="1"/>
  <c r="C432" i="2" s="1"/>
  <c r="S417" i="2"/>
  <c r="D419" i="2"/>
  <c r="E418" i="2"/>
  <c r="AF415" i="2" l="1"/>
  <c r="AH415" i="2" s="1"/>
  <c r="AI415" i="2" s="1"/>
  <c r="AJ415" i="2" s="1"/>
  <c r="AK415" i="2" s="1"/>
  <c r="AC417" i="2"/>
  <c r="AH414" i="2"/>
  <c r="AI414" i="2" s="1"/>
  <c r="AJ414" i="2" s="1"/>
  <c r="AK414" i="2" s="1"/>
  <c r="AL414" i="2" s="1"/>
  <c r="AM414" i="2" s="1"/>
  <c r="W416" i="2"/>
  <c r="I432" i="2"/>
  <c r="F433" i="2" s="1"/>
  <c r="M419" i="2"/>
  <c r="J419" i="2"/>
  <c r="G420" i="2" s="1"/>
  <c r="K418" i="2"/>
  <c r="H419" i="2" s="1"/>
  <c r="E419" i="2" s="1"/>
  <c r="N418" i="2"/>
  <c r="L418" i="2"/>
  <c r="AA418" i="2"/>
  <c r="U416" i="2"/>
  <c r="V416" i="2"/>
  <c r="AL415" i="2" l="1"/>
  <c r="AM415" i="2" s="1"/>
  <c r="Y416" i="2"/>
  <c r="AD416" i="2"/>
  <c r="AE416" i="2"/>
  <c r="K419" i="2"/>
  <c r="H420" i="2" s="1"/>
  <c r="L419" i="2"/>
  <c r="N419" i="2"/>
  <c r="O418" i="2"/>
  <c r="AB418" i="2" s="1"/>
  <c r="R417" i="2"/>
  <c r="P418" i="2"/>
  <c r="AA419" i="2"/>
  <c r="C433" i="2"/>
  <c r="S418" i="2"/>
  <c r="Z416" i="2"/>
  <c r="T417" i="2"/>
  <c r="Q418" i="2"/>
  <c r="D420" i="2"/>
  <c r="X416" i="2"/>
  <c r="AC418" i="2" l="1"/>
  <c r="P419" i="2"/>
  <c r="W417" i="2"/>
  <c r="AG416" i="2"/>
  <c r="AF416" i="2"/>
  <c r="T418" i="2"/>
  <c r="Q419" i="2"/>
  <c r="I433" i="2"/>
  <c r="F434" i="2" s="1"/>
  <c r="C434" i="2" s="1"/>
  <c r="U417" i="2"/>
  <c r="V417" i="2"/>
  <c r="R418" i="2"/>
  <c r="O419" i="2"/>
  <c r="AC419" i="2" s="1"/>
  <c r="M420" i="2"/>
  <c r="J420" i="2"/>
  <c r="G421" i="2" s="1"/>
  <c r="D421" i="2" s="1"/>
  <c r="E420" i="2"/>
  <c r="AB419" i="2" l="1"/>
  <c r="U418" i="2"/>
  <c r="AE418" i="2" s="1"/>
  <c r="X417" i="2"/>
  <c r="AF417" i="2" s="1"/>
  <c r="AH416" i="2"/>
  <c r="AI416" i="2" s="1"/>
  <c r="AJ416" i="2" s="1"/>
  <c r="AK416" i="2" s="1"/>
  <c r="AL416" i="2" s="1"/>
  <c r="AM416" i="2" s="1"/>
  <c r="Y417" i="2"/>
  <c r="AE417" i="2"/>
  <c r="AD417" i="2"/>
  <c r="Z417" i="2"/>
  <c r="M421" i="2"/>
  <c r="J421" i="2"/>
  <c r="G422" i="2" s="1"/>
  <c r="V418" i="2"/>
  <c r="S419" i="2"/>
  <c r="W418" i="2"/>
  <c r="I434" i="2"/>
  <c r="F435" i="2" s="1"/>
  <c r="K420" i="2"/>
  <c r="H421" i="2" s="1"/>
  <c r="E421" i="2"/>
  <c r="L420" i="2"/>
  <c r="N420" i="2"/>
  <c r="AA420" i="2"/>
  <c r="Z418" i="2" l="1"/>
  <c r="AD418" i="2"/>
  <c r="AG417" i="2"/>
  <c r="AH417" i="2" s="1"/>
  <c r="AI417" i="2" s="1"/>
  <c r="AJ417" i="2" s="1"/>
  <c r="AK417" i="2" s="1"/>
  <c r="AL417" i="2" s="1"/>
  <c r="AM417" i="2" s="1"/>
  <c r="P420" i="2"/>
  <c r="D422" i="2"/>
  <c r="C435" i="2"/>
  <c r="T419" i="2"/>
  <c r="Q420" i="2"/>
  <c r="K421" i="2"/>
  <c r="H422" i="2" s="1"/>
  <c r="N421" i="2"/>
  <c r="L421" i="2"/>
  <c r="AA421" i="2"/>
  <c r="R419" i="2"/>
  <c r="O420" i="2"/>
  <c r="AC420" i="2" s="1"/>
  <c r="X418" i="2"/>
  <c r="Y418" i="2"/>
  <c r="S420" i="2"/>
  <c r="AF418" i="2" l="1"/>
  <c r="AG418" i="2"/>
  <c r="AB420" i="2"/>
  <c r="P421" i="2"/>
  <c r="U419" i="2"/>
  <c r="E422" i="2"/>
  <c r="W419" i="2"/>
  <c r="R420" i="2"/>
  <c r="O421" i="2"/>
  <c r="AC421" i="2" s="1"/>
  <c r="V419" i="2"/>
  <c r="Q421" i="2"/>
  <c r="T420" i="2"/>
  <c r="M422" i="2"/>
  <c r="J422" i="2"/>
  <c r="G423" i="2" s="1"/>
  <c r="I435" i="2"/>
  <c r="F436" i="2" s="1"/>
  <c r="W420" i="2" l="1"/>
  <c r="AB421" i="2"/>
  <c r="V420" i="2"/>
  <c r="AE419" i="2"/>
  <c r="AD419" i="2"/>
  <c r="AH418" i="2"/>
  <c r="AI418" i="2" s="1"/>
  <c r="AJ418" i="2" s="1"/>
  <c r="AK418" i="2" s="1"/>
  <c r="AL418" i="2" s="1"/>
  <c r="AM418" i="2" s="1"/>
  <c r="Z419" i="2"/>
  <c r="S421" i="2"/>
  <c r="K422" i="2"/>
  <c r="H423" i="2" s="1"/>
  <c r="E423" i="2" s="1"/>
  <c r="L422" i="2"/>
  <c r="N422" i="2"/>
  <c r="D423" i="2"/>
  <c r="X419" i="2"/>
  <c r="Y419" i="2"/>
  <c r="C436" i="2"/>
  <c r="AA422" i="2"/>
  <c r="U420" i="2"/>
  <c r="X420" i="2" l="1"/>
  <c r="AF420" i="2" s="1"/>
  <c r="AF419" i="2"/>
  <c r="AG419" i="2"/>
  <c r="Y420" i="2"/>
  <c r="AD420" i="2"/>
  <c r="AE420" i="2"/>
  <c r="O422" i="2"/>
  <c r="AB422" i="2" s="1"/>
  <c r="R421" i="2"/>
  <c r="I436" i="2"/>
  <c r="F437" i="2" s="1"/>
  <c r="C437" i="2" s="1"/>
  <c r="M423" i="2"/>
  <c r="J423" i="2"/>
  <c r="G424" i="2" s="1"/>
  <c r="AA423" i="2"/>
  <c r="K423" i="2"/>
  <c r="H424" i="2" s="1"/>
  <c r="N423" i="2"/>
  <c r="L423" i="2"/>
  <c r="T421" i="2"/>
  <c r="W421" i="2" s="1"/>
  <c r="Q422" i="2"/>
  <c r="P422" i="2"/>
  <c r="Z420" i="2"/>
  <c r="AG420" i="2" l="1"/>
  <c r="AH420" i="2" s="1"/>
  <c r="AI420" i="2" s="1"/>
  <c r="AJ420" i="2" s="1"/>
  <c r="AK420" i="2" s="1"/>
  <c r="AH419" i="2"/>
  <c r="AI419" i="2" s="1"/>
  <c r="AJ419" i="2" s="1"/>
  <c r="AK419" i="2" s="1"/>
  <c r="AL419" i="2" s="1"/>
  <c r="AM419" i="2" s="1"/>
  <c r="AC422" i="2"/>
  <c r="E424" i="2"/>
  <c r="T422" i="2"/>
  <c r="Q423" i="2"/>
  <c r="I437" i="2"/>
  <c r="F438" i="2" s="1"/>
  <c r="P423" i="2"/>
  <c r="S422" i="2"/>
  <c r="V421" i="2"/>
  <c r="X421" i="2" s="1"/>
  <c r="D424" i="2"/>
  <c r="U421" i="2"/>
  <c r="R422" i="2"/>
  <c r="O423" i="2"/>
  <c r="AC423" i="2" s="1"/>
  <c r="AB423" i="2" l="1"/>
  <c r="AL420" i="2"/>
  <c r="AM420" i="2" s="1"/>
  <c r="AD421" i="2"/>
  <c r="AE421" i="2"/>
  <c r="U422" i="2"/>
  <c r="Y421" i="2"/>
  <c r="AF421" i="2"/>
  <c r="AG421" i="2"/>
  <c r="V422" i="2"/>
  <c r="C438" i="2"/>
  <c r="W422" i="2"/>
  <c r="K424" i="2"/>
  <c r="H425" i="2" s="1"/>
  <c r="E425" i="2"/>
  <c r="L424" i="2"/>
  <c r="N424" i="2"/>
  <c r="M424" i="2"/>
  <c r="J424" i="2"/>
  <c r="G425" i="2" s="1"/>
  <c r="D425" i="2" s="1"/>
  <c r="AA424" i="2"/>
  <c r="Z421" i="2"/>
  <c r="Z422" i="2" l="1"/>
  <c r="AH421" i="2"/>
  <c r="AI421" i="2" s="1"/>
  <c r="AJ421" i="2" s="1"/>
  <c r="AK421" i="2" s="1"/>
  <c r="AL421" i="2" s="1"/>
  <c r="AM421" i="2" s="1"/>
  <c r="AE422" i="2"/>
  <c r="AD422" i="2"/>
  <c r="K425" i="2"/>
  <c r="N425" i="2"/>
  <c r="L425" i="2"/>
  <c r="X422" i="2"/>
  <c r="Y422" i="2"/>
  <c r="M425" i="2"/>
  <c r="J425" i="2"/>
  <c r="G426" i="2" s="1"/>
  <c r="AA425" i="2"/>
  <c r="S423" i="2"/>
  <c r="P424" i="2"/>
  <c r="H426" i="2"/>
  <c r="E426" i="2" s="1"/>
  <c r="I438" i="2"/>
  <c r="F439" i="2" s="1"/>
  <c r="C439" i="2" s="1"/>
  <c r="R423" i="2"/>
  <c r="O424" i="2"/>
  <c r="AC424" i="2" s="1"/>
  <c r="T423" i="2"/>
  <c r="Q424" i="2"/>
  <c r="W423" i="2" l="1"/>
  <c r="AB424" i="2"/>
  <c r="AG422" i="2"/>
  <c r="AF422" i="2"/>
  <c r="K426" i="2"/>
  <c r="H427" i="2" s="1"/>
  <c r="N426" i="2"/>
  <c r="L426" i="2"/>
  <c r="D426" i="2"/>
  <c r="U423" i="2"/>
  <c r="I439" i="2"/>
  <c r="F440" i="2" s="1"/>
  <c r="V423" i="2"/>
  <c r="R424" i="2"/>
  <c r="O425" i="2"/>
  <c r="AB425" i="2" s="1"/>
  <c r="S424" i="2"/>
  <c r="P425" i="2"/>
  <c r="Q425" i="2"/>
  <c r="T424" i="2"/>
  <c r="X423" i="2" l="1"/>
  <c r="AF423" i="2" s="1"/>
  <c r="AH422" i="2"/>
  <c r="AI422" i="2" s="1"/>
  <c r="AJ422" i="2" s="1"/>
  <c r="AK422" i="2" s="1"/>
  <c r="AL422" i="2" s="1"/>
  <c r="AM422" i="2" s="1"/>
  <c r="AC425" i="2"/>
  <c r="Y423" i="2"/>
  <c r="AE423" i="2"/>
  <c r="AD423" i="2"/>
  <c r="W424" i="2"/>
  <c r="C440" i="2"/>
  <c r="R425" i="2"/>
  <c r="U424" i="2"/>
  <c r="T425" i="2"/>
  <c r="V424" i="2"/>
  <c r="Z423" i="2"/>
  <c r="M426" i="2"/>
  <c r="O426" i="2" s="1"/>
  <c r="J426" i="2"/>
  <c r="G427" i="2" s="1"/>
  <c r="D427" i="2" s="1"/>
  <c r="AA426" i="2"/>
  <c r="E427" i="2"/>
  <c r="AG423" i="2" l="1"/>
  <c r="AH423" i="2" s="1"/>
  <c r="AI423" i="2" s="1"/>
  <c r="AJ423" i="2" s="1"/>
  <c r="AK423" i="2" s="1"/>
  <c r="AL423" i="2" s="1"/>
  <c r="AM423" i="2" s="1"/>
  <c r="AD424" i="2"/>
  <c r="AE424" i="2"/>
  <c r="Y424" i="2"/>
  <c r="I440" i="2"/>
  <c r="F441" i="2" s="1"/>
  <c r="C441" i="2" s="1"/>
  <c r="K427" i="2"/>
  <c r="H428" i="2" s="1"/>
  <c r="L427" i="2"/>
  <c r="N427" i="2"/>
  <c r="S425" i="2"/>
  <c r="V425" i="2" s="1"/>
  <c r="P426" i="2"/>
  <c r="Z424" i="2"/>
  <c r="X424" i="2"/>
  <c r="AB426" i="2"/>
  <c r="AC426" i="2"/>
  <c r="M427" i="2"/>
  <c r="J427" i="2"/>
  <c r="G428" i="2" s="1"/>
  <c r="AA427" i="2"/>
  <c r="Q426" i="2"/>
  <c r="AG424" i="2" l="1"/>
  <c r="AF424" i="2"/>
  <c r="D428" i="2"/>
  <c r="U425" i="2"/>
  <c r="T426" i="2"/>
  <c r="Q427" i="2"/>
  <c r="I441" i="2"/>
  <c r="F442" i="2" s="1"/>
  <c r="P427" i="2"/>
  <c r="S426" i="2"/>
  <c r="R426" i="2"/>
  <c r="O427" i="2"/>
  <c r="AC427" i="2" s="1"/>
  <c r="E428" i="2"/>
  <c r="W425" i="2"/>
  <c r="U426" i="2" l="1"/>
  <c r="AE426" i="2" s="1"/>
  <c r="AH424" i="2"/>
  <c r="AI424" i="2" s="1"/>
  <c r="AJ424" i="2" s="1"/>
  <c r="AK424" i="2" s="1"/>
  <c r="AL424" i="2" s="1"/>
  <c r="AM424" i="2" s="1"/>
  <c r="AB427" i="2"/>
  <c r="AE425" i="2"/>
  <c r="AD425" i="2"/>
  <c r="Z425" i="2"/>
  <c r="Y425" i="2"/>
  <c r="X425" i="2"/>
  <c r="V426" i="2"/>
  <c r="C442" i="2"/>
  <c r="M428" i="2"/>
  <c r="J428" i="2"/>
  <c r="G429" i="2" s="1"/>
  <c r="D429" i="2" s="1"/>
  <c r="AA428" i="2"/>
  <c r="K428" i="2"/>
  <c r="H429" i="2" s="1"/>
  <c r="E429" i="2" s="1"/>
  <c r="L428" i="2"/>
  <c r="N428" i="2"/>
  <c r="W426" i="2"/>
  <c r="AD426" i="2" l="1"/>
  <c r="Z426" i="2"/>
  <c r="AG425" i="2"/>
  <c r="AF425" i="2"/>
  <c r="T427" i="2"/>
  <c r="Q428" i="2"/>
  <c r="I442" i="2"/>
  <c r="F443" i="2" s="1"/>
  <c r="Y426" i="2"/>
  <c r="X426" i="2"/>
  <c r="R427" i="2"/>
  <c r="O428" i="2"/>
  <c r="AC428" i="2" s="1"/>
  <c r="M429" i="2"/>
  <c r="J429" i="2"/>
  <c r="G430" i="2" s="1"/>
  <c r="AA429" i="2"/>
  <c r="K429" i="2"/>
  <c r="H430" i="2" s="1"/>
  <c r="L429" i="2"/>
  <c r="N429" i="2"/>
  <c r="S427" i="2"/>
  <c r="P428" i="2"/>
  <c r="AH425" i="2" l="1"/>
  <c r="AI425" i="2" s="1"/>
  <c r="AJ425" i="2" s="1"/>
  <c r="AK425" i="2" s="1"/>
  <c r="AL425" i="2" s="1"/>
  <c r="AM425" i="2" s="1"/>
  <c r="AB428" i="2"/>
  <c r="AF426" i="2"/>
  <c r="AG426" i="2"/>
  <c r="W427" i="2"/>
  <c r="D430" i="2"/>
  <c r="Q429" i="2"/>
  <c r="T428" i="2"/>
  <c r="V427" i="2"/>
  <c r="R428" i="2"/>
  <c r="O429" i="2"/>
  <c r="AC429" i="2" s="1"/>
  <c r="U427" i="2"/>
  <c r="E430" i="2"/>
  <c r="S428" i="2"/>
  <c r="P429" i="2"/>
  <c r="C443" i="2"/>
  <c r="AB429" i="2" l="1"/>
  <c r="X427" i="2"/>
  <c r="AF427" i="2" s="1"/>
  <c r="Y427" i="2"/>
  <c r="AD427" i="2"/>
  <c r="AE427" i="2"/>
  <c r="AH426" i="2"/>
  <c r="AI426" i="2" s="1"/>
  <c r="AJ426" i="2" s="1"/>
  <c r="AK426" i="2" s="1"/>
  <c r="AL426" i="2" s="1"/>
  <c r="AM426" i="2" s="1"/>
  <c r="V428" i="2"/>
  <c r="M430" i="2"/>
  <c r="J430" i="2"/>
  <c r="G431" i="2" s="1"/>
  <c r="D431" i="2" s="1"/>
  <c r="AA430" i="2"/>
  <c r="K430" i="2"/>
  <c r="H431" i="2" s="1"/>
  <c r="N430" i="2"/>
  <c r="L430" i="2"/>
  <c r="I443" i="2"/>
  <c r="F444" i="2" s="1"/>
  <c r="C444" i="2" s="1"/>
  <c r="U428" i="2"/>
  <c r="Z427" i="2"/>
  <c r="W428" i="2"/>
  <c r="AG427" i="2" l="1"/>
  <c r="AH427" i="2" s="1"/>
  <c r="AI427" i="2" s="1"/>
  <c r="AJ427" i="2" s="1"/>
  <c r="AK427" i="2" s="1"/>
  <c r="AL427" i="2" s="1"/>
  <c r="AM427" i="2" s="1"/>
  <c r="Z428" i="2"/>
  <c r="AE428" i="2"/>
  <c r="AD428" i="2"/>
  <c r="I444" i="2"/>
  <c r="F445" i="2" s="1"/>
  <c r="S429" i="2"/>
  <c r="P430" i="2"/>
  <c r="E431" i="2"/>
  <c r="M431" i="2"/>
  <c r="J431" i="2"/>
  <c r="G432" i="2" s="1"/>
  <c r="AA431" i="2"/>
  <c r="T429" i="2"/>
  <c r="Q430" i="2"/>
  <c r="Y428" i="2"/>
  <c r="X428" i="2"/>
  <c r="O430" i="2"/>
  <c r="AC430" i="2" s="1"/>
  <c r="R429" i="2"/>
  <c r="AB430" i="2" l="1"/>
  <c r="AF428" i="2"/>
  <c r="AG428" i="2"/>
  <c r="U429" i="2"/>
  <c r="D432" i="2"/>
  <c r="C445" i="2"/>
  <c r="K431" i="2"/>
  <c r="H432" i="2" s="1"/>
  <c r="E432" i="2"/>
  <c r="L431" i="2"/>
  <c r="N431" i="2"/>
  <c r="S430" i="2"/>
  <c r="V429" i="2"/>
  <c r="W429" i="2"/>
  <c r="Z429" i="2" l="1"/>
  <c r="AH428" i="2"/>
  <c r="AI428" i="2" s="1"/>
  <c r="AJ428" i="2" s="1"/>
  <c r="AK428" i="2" s="1"/>
  <c r="AL428" i="2" s="1"/>
  <c r="AM428" i="2" s="1"/>
  <c r="AE429" i="2"/>
  <c r="AD429" i="2"/>
  <c r="T430" i="2"/>
  <c r="Q431" i="2"/>
  <c r="R430" i="2"/>
  <c r="O431" i="2"/>
  <c r="I445" i="2"/>
  <c r="F446" i="2" s="1"/>
  <c r="K432" i="2"/>
  <c r="N432" i="2"/>
  <c r="L432" i="2"/>
  <c r="M432" i="2"/>
  <c r="J432" i="2"/>
  <c r="G433" i="2" s="1"/>
  <c r="D433" i="2" s="1"/>
  <c r="AA432" i="2"/>
  <c r="Y429" i="2"/>
  <c r="X429" i="2"/>
  <c r="P431" i="2"/>
  <c r="H433" i="2"/>
  <c r="E433" i="2" s="1"/>
  <c r="V430" i="2" l="1"/>
  <c r="AB431" i="2"/>
  <c r="AC431" i="2"/>
  <c r="AG429" i="2"/>
  <c r="AF429" i="2"/>
  <c r="U430" i="2"/>
  <c r="T431" i="2"/>
  <c r="Q432" i="2"/>
  <c r="R431" i="2"/>
  <c r="O432" i="2"/>
  <c r="AC432" i="2" s="1"/>
  <c r="M433" i="2"/>
  <c r="J433" i="2"/>
  <c r="G434" i="2" s="1"/>
  <c r="AA433" i="2"/>
  <c r="K433" i="2"/>
  <c r="H434" i="2" s="1"/>
  <c r="L433" i="2"/>
  <c r="N433" i="2"/>
  <c r="C446" i="2"/>
  <c r="S431" i="2"/>
  <c r="P432" i="2"/>
  <c r="W430" i="2"/>
  <c r="AB432" i="2" l="1"/>
  <c r="AH429" i="2"/>
  <c r="AI429" i="2" s="1"/>
  <c r="AJ429" i="2" s="1"/>
  <c r="AK429" i="2" s="1"/>
  <c r="AL429" i="2" s="1"/>
  <c r="AM429" i="2" s="1"/>
  <c r="Z430" i="2"/>
  <c r="AD430" i="2"/>
  <c r="AE430" i="2"/>
  <c r="V431" i="2"/>
  <c r="E434" i="2"/>
  <c r="D434" i="2"/>
  <c r="R432" i="2"/>
  <c r="O433" i="2"/>
  <c r="AC433" i="2" s="1"/>
  <c r="W431" i="2"/>
  <c r="Y430" i="2"/>
  <c r="X430" i="2"/>
  <c r="I446" i="2"/>
  <c r="F447" i="2" s="1"/>
  <c r="C447" i="2" s="1"/>
  <c r="Q433" i="2"/>
  <c r="T432" i="2"/>
  <c r="S432" i="2"/>
  <c r="P433" i="2"/>
  <c r="U431" i="2"/>
  <c r="AB433" i="2" l="1"/>
  <c r="AF430" i="2"/>
  <c r="AG430" i="2"/>
  <c r="Z431" i="2"/>
  <c r="AE431" i="2"/>
  <c r="AD431" i="2"/>
  <c r="W432" i="2"/>
  <c r="V432" i="2"/>
  <c r="Y431" i="2"/>
  <c r="X431" i="2"/>
  <c r="I447" i="2"/>
  <c r="F448" i="2" s="1"/>
  <c r="K434" i="2"/>
  <c r="H435" i="2" s="1"/>
  <c r="L434" i="2"/>
  <c r="N434" i="2"/>
  <c r="U432" i="2"/>
  <c r="M434" i="2"/>
  <c r="J434" i="2"/>
  <c r="G435" i="2" s="1"/>
  <c r="D435" i="2" s="1"/>
  <c r="AA434" i="2"/>
  <c r="AH430" i="2" l="1"/>
  <c r="AI430" i="2" s="1"/>
  <c r="AJ430" i="2" s="1"/>
  <c r="AK430" i="2" s="1"/>
  <c r="AL430" i="2" s="1"/>
  <c r="AM430" i="2" s="1"/>
  <c r="AG431" i="2"/>
  <c r="AF431" i="2"/>
  <c r="AE432" i="2"/>
  <c r="AD432" i="2"/>
  <c r="Z432" i="2"/>
  <c r="Y432" i="2"/>
  <c r="C448" i="2"/>
  <c r="T433" i="2"/>
  <c r="Q434" i="2"/>
  <c r="M435" i="2"/>
  <c r="J435" i="2"/>
  <c r="G436" i="2" s="1"/>
  <c r="O434" i="2"/>
  <c r="AB434" i="2" s="1"/>
  <c r="R433" i="2"/>
  <c r="S433" i="2"/>
  <c r="P434" i="2"/>
  <c r="E435" i="2"/>
  <c r="AA435" i="2" s="1"/>
  <c r="X432" i="2"/>
  <c r="AH431" i="2" l="1"/>
  <c r="AI431" i="2" s="1"/>
  <c r="AJ431" i="2" s="1"/>
  <c r="AK431" i="2" s="1"/>
  <c r="AL431" i="2" s="1"/>
  <c r="AM431" i="2" s="1"/>
  <c r="AC434" i="2"/>
  <c r="AG432" i="2"/>
  <c r="AF432" i="2"/>
  <c r="U433" i="2"/>
  <c r="K435" i="2"/>
  <c r="H436" i="2" s="1"/>
  <c r="E436" i="2"/>
  <c r="L435" i="2"/>
  <c r="N435" i="2"/>
  <c r="W433" i="2"/>
  <c r="S434" i="2"/>
  <c r="I448" i="2"/>
  <c r="F449" i="2" s="1"/>
  <c r="V433" i="2"/>
  <c r="D436" i="2"/>
  <c r="Z433" i="2" l="1"/>
  <c r="P435" i="2"/>
  <c r="AH432" i="2"/>
  <c r="AI432" i="2" s="1"/>
  <c r="AJ432" i="2" s="1"/>
  <c r="AK432" i="2" s="1"/>
  <c r="AL432" i="2" s="1"/>
  <c r="AM432" i="2" s="1"/>
  <c r="AD433" i="2"/>
  <c r="AE433" i="2"/>
  <c r="T434" i="2"/>
  <c r="Q435" i="2"/>
  <c r="R434" i="2"/>
  <c r="O435" i="2"/>
  <c r="M436" i="2"/>
  <c r="J436" i="2"/>
  <c r="G437" i="2" s="1"/>
  <c r="D437" i="2" s="1"/>
  <c r="AA436" i="2"/>
  <c r="C449" i="2"/>
  <c r="K436" i="2"/>
  <c r="H437" i="2" s="1"/>
  <c r="N436" i="2"/>
  <c r="L436" i="2"/>
  <c r="X433" i="2"/>
  <c r="Y433" i="2"/>
  <c r="U434" i="2" l="1"/>
  <c r="AE434" i="2" s="1"/>
  <c r="AG433" i="2"/>
  <c r="AF433" i="2"/>
  <c r="AC435" i="2"/>
  <c r="AB435" i="2"/>
  <c r="E437" i="2"/>
  <c r="M437" i="2"/>
  <c r="J437" i="2"/>
  <c r="G438" i="2" s="1"/>
  <c r="W434" i="2"/>
  <c r="V434" i="2"/>
  <c r="R435" i="2"/>
  <c r="O436" i="2"/>
  <c r="AC436" i="2" s="1"/>
  <c r="I449" i="2"/>
  <c r="F450" i="2" s="1"/>
  <c r="C450" i="2" s="1"/>
  <c r="S435" i="2"/>
  <c r="P436" i="2"/>
  <c r="T435" i="2"/>
  <c r="Q436" i="2"/>
  <c r="Z434" i="2" l="1"/>
  <c r="AD434" i="2"/>
  <c r="W435" i="2"/>
  <c r="AH433" i="2"/>
  <c r="AI433" i="2" s="1"/>
  <c r="AJ433" i="2" s="1"/>
  <c r="AK433" i="2" s="1"/>
  <c r="AL433" i="2" s="1"/>
  <c r="AM433" i="2" s="1"/>
  <c r="AB436" i="2"/>
  <c r="Y434" i="2"/>
  <c r="X434" i="2"/>
  <c r="K437" i="2"/>
  <c r="H438" i="2" s="1"/>
  <c r="L437" i="2"/>
  <c r="N437" i="2"/>
  <c r="I450" i="2"/>
  <c r="F451" i="2" s="1"/>
  <c r="C451" i="2" s="1"/>
  <c r="S436" i="2"/>
  <c r="U435" i="2"/>
  <c r="AA437" i="2"/>
  <c r="V435" i="2"/>
  <c r="D438" i="2"/>
  <c r="Y435" i="2" l="1"/>
  <c r="AE435" i="2"/>
  <c r="AD435" i="2"/>
  <c r="AG434" i="2"/>
  <c r="AF434" i="2"/>
  <c r="M438" i="2"/>
  <c r="J438" i="2"/>
  <c r="G439" i="2" s="1"/>
  <c r="R436" i="2"/>
  <c r="O437" i="2"/>
  <c r="AC437" i="2" s="1"/>
  <c r="P437" i="2"/>
  <c r="Q437" i="2"/>
  <c r="T436" i="2"/>
  <c r="I451" i="2"/>
  <c r="F452" i="2" s="1"/>
  <c r="Z435" i="2"/>
  <c r="E438" i="2"/>
  <c r="AA438" i="2" s="1"/>
  <c r="X435" i="2"/>
  <c r="AB437" i="2" l="1"/>
  <c r="U436" i="2"/>
  <c r="AE436" i="2" s="1"/>
  <c r="AF435" i="2"/>
  <c r="AG435" i="2"/>
  <c r="AH434" i="2"/>
  <c r="AI434" i="2" s="1"/>
  <c r="AJ434" i="2" s="1"/>
  <c r="AK434" i="2" s="1"/>
  <c r="AL434" i="2" s="1"/>
  <c r="AM434" i="2" s="1"/>
  <c r="C452" i="2"/>
  <c r="W436" i="2"/>
  <c r="S437" i="2"/>
  <c r="K438" i="2"/>
  <c r="H439" i="2" s="1"/>
  <c r="E439" i="2" s="1"/>
  <c r="N438" i="2"/>
  <c r="L438" i="2"/>
  <c r="V436" i="2"/>
  <c r="D439" i="2"/>
  <c r="AD436" i="2" l="1"/>
  <c r="Z436" i="2"/>
  <c r="AH435" i="2"/>
  <c r="AI435" i="2" s="1"/>
  <c r="AJ435" i="2" s="1"/>
  <c r="AK435" i="2" s="1"/>
  <c r="AL435" i="2" s="1"/>
  <c r="AM435" i="2" s="1"/>
  <c r="K439" i="2"/>
  <c r="N439" i="2"/>
  <c r="L439" i="2"/>
  <c r="X436" i="2"/>
  <c r="Y436" i="2"/>
  <c r="M439" i="2"/>
  <c r="J439" i="2"/>
  <c r="G440" i="2" s="1"/>
  <c r="D440" i="2" s="1"/>
  <c r="AA439" i="2"/>
  <c r="O438" i="2"/>
  <c r="R437" i="2"/>
  <c r="H440" i="2"/>
  <c r="E440" i="2" s="1"/>
  <c r="P438" i="2"/>
  <c r="I452" i="2"/>
  <c r="F453" i="2" s="1"/>
  <c r="C453" i="2" s="1"/>
  <c r="T437" i="2"/>
  <c r="Q438" i="2"/>
  <c r="V437" i="2" l="1"/>
  <c r="AB438" i="2"/>
  <c r="AC438" i="2"/>
  <c r="AG436" i="2"/>
  <c r="AF436" i="2"/>
  <c r="U437" i="2"/>
  <c r="I453" i="2"/>
  <c r="F454" i="2" s="1"/>
  <c r="C454" i="2" s="1"/>
  <c r="P439" i="2"/>
  <c r="S438" i="2"/>
  <c r="T438" i="2"/>
  <c r="Q439" i="2"/>
  <c r="R438" i="2"/>
  <c r="O439" i="2"/>
  <c r="AB439" i="2" s="1"/>
  <c r="M440" i="2"/>
  <c r="J440" i="2"/>
  <c r="G441" i="2" s="1"/>
  <c r="AA440" i="2"/>
  <c r="W437" i="2"/>
  <c r="K440" i="2"/>
  <c r="H441" i="2" s="1"/>
  <c r="N440" i="2"/>
  <c r="L440" i="2"/>
  <c r="Z437" i="2" l="1"/>
  <c r="AC439" i="2"/>
  <c r="AH436" i="2"/>
  <c r="AI436" i="2" s="1"/>
  <c r="AJ436" i="2" s="1"/>
  <c r="AK436" i="2" s="1"/>
  <c r="AL436" i="2" s="1"/>
  <c r="AM436" i="2" s="1"/>
  <c r="AD437" i="2"/>
  <c r="AE437" i="2"/>
  <c r="U438" i="2"/>
  <c r="E441" i="2"/>
  <c r="D441" i="2"/>
  <c r="W438" i="2"/>
  <c r="I454" i="2"/>
  <c r="F455" i="2" s="1"/>
  <c r="C455" i="2" s="1"/>
  <c r="R439" i="2"/>
  <c r="O440" i="2"/>
  <c r="AC440" i="2" s="1"/>
  <c r="Y437" i="2"/>
  <c r="X437" i="2"/>
  <c r="S439" i="2"/>
  <c r="P440" i="2"/>
  <c r="V438" i="2"/>
  <c r="T439" i="2"/>
  <c r="Q440" i="2"/>
  <c r="AB440" i="2" l="1"/>
  <c r="V439" i="2"/>
  <c r="U439" i="2"/>
  <c r="AD439" i="2" s="1"/>
  <c r="Z438" i="2"/>
  <c r="AE438" i="2"/>
  <c r="AD438" i="2"/>
  <c r="AG437" i="2"/>
  <c r="AF437" i="2"/>
  <c r="I455" i="2"/>
  <c r="F456" i="2" s="1"/>
  <c r="C456" i="2" s="1"/>
  <c r="M441" i="2"/>
  <c r="J441" i="2"/>
  <c r="G442" i="2" s="1"/>
  <c r="D442" i="2" s="1"/>
  <c r="AA441" i="2"/>
  <c r="W439" i="2"/>
  <c r="K441" i="2"/>
  <c r="H442" i="2" s="1"/>
  <c r="N441" i="2"/>
  <c r="L441" i="2"/>
  <c r="X438" i="2"/>
  <c r="Y438" i="2"/>
  <c r="AE439" i="2" l="1"/>
  <c r="Z439" i="2"/>
  <c r="AH437" i="2"/>
  <c r="AI437" i="2" s="1"/>
  <c r="AJ437" i="2" s="1"/>
  <c r="AK437" i="2" s="1"/>
  <c r="AL437" i="2" s="1"/>
  <c r="AM437" i="2" s="1"/>
  <c r="AG438" i="2"/>
  <c r="AF438" i="2"/>
  <c r="I456" i="2"/>
  <c r="F457" i="2" s="1"/>
  <c r="X439" i="2"/>
  <c r="Y439" i="2"/>
  <c r="R440" i="2"/>
  <c r="O441" i="2"/>
  <c r="AB441" i="2" s="1"/>
  <c r="M442" i="2"/>
  <c r="J442" i="2"/>
  <c r="G443" i="2" s="1"/>
  <c r="E442" i="2"/>
  <c r="AA442" i="2" s="1"/>
  <c r="S440" i="2"/>
  <c r="P441" i="2"/>
  <c r="Q441" i="2"/>
  <c r="T440" i="2"/>
  <c r="AH438" i="2" l="1"/>
  <c r="AI438" i="2" s="1"/>
  <c r="AJ438" i="2" s="1"/>
  <c r="AK438" i="2" s="1"/>
  <c r="AL438" i="2" s="1"/>
  <c r="AM438" i="2" s="1"/>
  <c r="AC441" i="2"/>
  <c r="AG439" i="2"/>
  <c r="AF439" i="2"/>
  <c r="W440" i="2"/>
  <c r="D443" i="2"/>
  <c r="K442" i="2"/>
  <c r="H443" i="2" s="1"/>
  <c r="L442" i="2"/>
  <c r="N442" i="2"/>
  <c r="V440" i="2"/>
  <c r="S441" i="2"/>
  <c r="U440" i="2"/>
  <c r="C457" i="2"/>
  <c r="AH439" i="2" l="1"/>
  <c r="AI439" i="2" s="1"/>
  <c r="AJ439" i="2" s="1"/>
  <c r="AK439" i="2" s="1"/>
  <c r="AL439" i="2" s="1"/>
  <c r="AM439" i="2" s="1"/>
  <c r="Y440" i="2"/>
  <c r="AE440" i="2"/>
  <c r="AD440" i="2"/>
  <c r="Z440" i="2"/>
  <c r="I457" i="2"/>
  <c r="F458" i="2" s="1"/>
  <c r="C458" i="2" s="1"/>
  <c r="T441" i="2"/>
  <c r="Q442" i="2"/>
  <c r="M443" i="2"/>
  <c r="J443" i="2"/>
  <c r="G444" i="2" s="1"/>
  <c r="O442" i="2"/>
  <c r="R441" i="2"/>
  <c r="P442" i="2"/>
  <c r="X440" i="2"/>
  <c r="E443" i="2"/>
  <c r="AF440" i="2" l="1"/>
  <c r="AG440" i="2"/>
  <c r="AB442" i="2"/>
  <c r="AC442" i="2"/>
  <c r="W441" i="2"/>
  <c r="K443" i="2"/>
  <c r="H444" i="2" s="1"/>
  <c r="E444" i="2" s="1"/>
  <c r="N443" i="2"/>
  <c r="L443" i="2"/>
  <c r="U441" i="2"/>
  <c r="S442" i="2"/>
  <c r="V441" i="2"/>
  <c r="I458" i="2"/>
  <c r="F459" i="2" s="1"/>
  <c r="D444" i="2"/>
  <c r="AA443" i="2"/>
  <c r="P443" i="2" l="1"/>
  <c r="AH440" i="2"/>
  <c r="AI440" i="2" s="1"/>
  <c r="AJ440" i="2" s="1"/>
  <c r="AK440" i="2" s="1"/>
  <c r="AL440" i="2" s="1"/>
  <c r="AM440" i="2" s="1"/>
  <c r="Y441" i="2"/>
  <c r="AD441" i="2"/>
  <c r="AE441" i="2"/>
  <c r="C459" i="2"/>
  <c r="K444" i="2"/>
  <c r="H445" i="2" s="1"/>
  <c r="L444" i="2"/>
  <c r="N444" i="2"/>
  <c r="M444" i="2"/>
  <c r="J444" i="2"/>
  <c r="G445" i="2" s="1"/>
  <c r="D445" i="2" s="1"/>
  <c r="AA444" i="2"/>
  <c r="Z441" i="2"/>
  <c r="X441" i="2"/>
  <c r="R442" i="2"/>
  <c r="O443" i="2"/>
  <c r="AB443" i="2" s="1"/>
  <c r="T442" i="2"/>
  <c r="Q443" i="2"/>
  <c r="AC443" i="2" l="1"/>
  <c r="U442" i="2"/>
  <c r="AG441" i="2"/>
  <c r="AF441" i="2"/>
  <c r="W442" i="2"/>
  <c r="S443" i="2"/>
  <c r="P444" i="2"/>
  <c r="T443" i="2"/>
  <c r="Q444" i="2"/>
  <c r="M445" i="2"/>
  <c r="J445" i="2"/>
  <c r="G446" i="2" s="1"/>
  <c r="AA445" i="2"/>
  <c r="R443" i="2"/>
  <c r="O444" i="2"/>
  <c r="AC444" i="2" s="1"/>
  <c r="I459" i="2"/>
  <c r="F460" i="2" s="1"/>
  <c r="C460" i="2" s="1"/>
  <c r="V442" i="2"/>
  <c r="E445" i="2"/>
  <c r="Z442" i="2" l="1"/>
  <c r="AH441" i="2"/>
  <c r="AI441" i="2" s="1"/>
  <c r="AJ441" i="2" s="1"/>
  <c r="AK441" i="2" s="1"/>
  <c r="AL441" i="2" s="1"/>
  <c r="AM441" i="2" s="1"/>
  <c r="U443" i="2"/>
  <c r="AD443" i="2" s="1"/>
  <c r="AD442" i="2"/>
  <c r="AE442" i="2"/>
  <c r="AB444" i="2"/>
  <c r="Y442" i="2"/>
  <c r="X442" i="2"/>
  <c r="S444" i="2"/>
  <c r="I460" i="2"/>
  <c r="F461" i="2" s="1"/>
  <c r="V443" i="2"/>
  <c r="D446" i="2"/>
  <c r="K445" i="2"/>
  <c r="H446" i="2" s="1"/>
  <c r="E446" i="2" s="1"/>
  <c r="N445" i="2"/>
  <c r="L445" i="2"/>
  <c r="W443" i="2"/>
  <c r="Z443" i="2" l="1"/>
  <c r="AE443" i="2"/>
  <c r="AF442" i="2"/>
  <c r="AG442" i="2"/>
  <c r="R444" i="2"/>
  <c r="O445" i="2"/>
  <c r="P445" i="2"/>
  <c r="K446" i="2"/>
  <c r="H447" i="2" s="1"/>
  <c r="L446" i="2"/>
  <c r="N446" i="2"/>
  <c r="Q445" i="2"/>
  <c r="T444" i="2"/>
  <c r="C461" i="2"/>
  <c r="X443" i="2"/>
  <c r="Y443" i="2"/>
  <c r="M446" i="2"/>
  <c r="J446" i="2"/>
  <c r="G447" i="2" s="1"/>
  <c r="AA446" i="2"/>
  <c r="AH442" i="2" l="1"/>
  <c r="AI442" i="2" s="1"/>
  <c r="AJ442" i="2" s="1"/>
  <c r="AK442" i="2" s="1"/>
  <c r="AL442" i="2" s="1"/>
  <c r="AM442" i="2" s="1"/>
  <c r="W444" i="2"/>
  <c r="AF443" i="2"/>
  <c r="AG443" i="2"/>
  <c r="AB445" i="2"/>
  <c r="AC445" i="2"/>
  <c r="E447" i="2"/>
  <c r="U444" i="2"/>
  <c r="S445" i="2"/>
  <c r="P446" i="2"/>
  <c r="I461" i="2"/>
  <c r="F462" i="2" s="1"/>
  <c r="C462" i="2" s="1"/>
  <c r="T445" i="2"/>
  <c r="Q446" i="2"/>
  <c r="D447" i="2"/>
  <c r="V444" i="2"/>
  <c r="O446" i="2"/>
  <c r="AC446" i="2" s="1"/>
  <c r="R445" i="2"/>
  <c r="U445" i="2" l="1"/>
  <c r="AD445" i="2" s="1"/>
  <c r="Z444" i="2"/>
  <c r="AB446" i="2"/>
  <c r="Y444" i="2"/>
  <c r="AE444" i="2"/>
  <c r="AD444" i="2"/>
  <c r="AH443" i="2"/>
  <c r="AI443" i="2" s="1"/>
  <c r="AJ443" i="2" s="1"/>
  <c r="AK443" i="2" s="1"/>
  <c r="AL443" i="2" s="1"/>
  <c r="AM443" i="2" s="1"/>
  <c r="I462" i="2"/>
  <c r="F463" i="2" s="1"/>
  <c r="C463" i="2" s="1"/>
  <c r="X444" i="2"/>
  <c r="K447" i="2"/>
  <c r="H448" i="2" s="1"/>
  <c r="E448" i="2" s="1"/>
  <c r="L447" i="2"/>
  <c r="N447" i="2"/>
  <c r="V445" i="2"/>
  <c r="W445" i="2"/>
  <c r="M447" i="2"/>
  <c r="J447" i="2"/>
  <c r="G448" i="2" s="1"/>
  <c r="AA447" i="2"/>
  <c r="AE445" i="2" l="1"/>
  <c r="Z445" i="2"/>
  <c r="AF444" i="2"/>
  <c r="AG444" i="2"/>
  <c r="I463" i="2"/>
  <c r="F464" i="2" s="1"/>
  <c r="K448" i="2"/>
  <c r="N448" i="2"/>
  <c r="L448" i="2"/>
  <c r="P447" i="2"/>
  <c r="S446" i="2"/>
  <c r="Y445" i="2"/>
  <c r="X445" i="2"/>
  <c r="H449" i="2"/>
  <c r="E449" i="2" s="1"/>
  <c r="D448" i="2"/>
  <c r="AA448" i="2" s="1"/>
  <c r="T446" i="2"/>
  <c r="Q447" i="2"/>
  <c r="R446" i="2"/>
  <c r="O447" i="2"/>
  <c r="AB447" i="2" s="1"/>
  <c r="AC447" i="2" l="1"/>
  <c r="AH444" i="2"/>
  <c r="AI444" i="2" s="1"/>
  <c r="AJ444" i="2" s="1"/>
  <c r="AK444" i="2" s="1"/>
  <c r="AL444" i="2" s="1"/>
  <c r="AM444" i="2" s="1"/>
  <c r="U446" i="2"/>
  <c r="AE446" i="2" s="1"/>
  <c r="AF445" i="2"/>
  <c r="AG445" i="2"/>
  <c r="K449" i="2"/>
  <c r="H450" i="2" s="1"/>
  <c r="E450" i="2" s="1"/>
  <c r="N449" i="2"/>
  <c r="L449" i="2"/>
  <c r="T447" i="2"/>
  <c r="V446" i="2"/>
  <c r="C464" i="2"/>
  <c r="M448" i="2"/>
  <c r="O448" i="2" s="1"/>
  <c r="J448" i="2"/>
  <c r="G449" i="2" s="1"/>
  <c r="D449" i="2" s="1"/>
  <c r="AA449" i="2" s="1"/>
  <c r="W446" i="2"/>
  <c r="R447" i="2"/>
  <c r="AD446" i="2" l="1"/>
  <c r="Z446" i="2"/>
  <c r="AH445" i="2"/>
  <c r="AI445" i="2" s="1"/>
  <c r="AJ445" i="2" s="1"/>
  <c r="AK445" i="2" s="1"/>
  <c r="AL445" i="2" s="1"/>
  <c r="AM445" i="2" s="1"/>
  <c r="R448" i="2"/>
  <c r="X446" i="2"/>
  <c r="Y446" i="2"/>
  <c r="S447" i="2"/>
  <c r="V447" i="2" s="1"/>
  <c r="P448" i="2"/>
  <c r="Q448" i="2"/>
  <c r="AC448" i="2"/>
  <c r="AB448" i="2"/>
  <c r="I464" i="2"/>
  <c r="F465" i="2" s="1"/>
  <c r="C465" i="2" s="1"/>
  <c r="K450" i="2"/>
  <c r="H451" i="2" s="1"/>
  <c r="L450" i="2"/>
  <c r="N450" i="2"/>
  <c r="M449" i="2"/>
  <c r="Q449" i="2" s="1"/>
  <c r="J449" i="2"/>
  <c r="G450" i="2" s="1"/>
  <c r="T448" i="2"/>
  <c r="W447" i="2" l="1"/>
  <c r="X447" i="2" s="1"/>
  <c r="O449" i="2"/>
  <c r="AC449" i="2" s="1"/>
  <c r="AF446" i="2"/>
  <c r="AG446" i="2"/>
  <c r="D450" i="2"/>
  <c r="AA450" i="2" s="1"/>
  <c r="R449" i="2"/>
  <c r="S448" i="2"/>
  <c r="V448" i="2" s="1"/>
  <c r="P449" i="2"/>
  <c r="E451" i="2"/>
  <c r="T449" i="2"/>
  <c r="I465" i="2"/>
  <c r="F466" i="2" s="1"/>
  <c r="U447" i="2"/>
  <c r="AB449" i="2" l="1"/>
  <c r="U448" i="2"/>
  <c r="AD448" i="2" s="1"/>
  <c r="Z447" i="2"/>
  <c r="AD447" i="2"/>
  <c r="AE447" i="2"/>
  <c r="AF447" i="2"/>
  <c r="AG447" i="2"/>
  <c r="AH446" i="2"/>
  <c r="AI446" i="2" s="1"/>
  <c r="AJ446" i="2" s="1"/>
  <c r="AK446" i="2" s="1"/>
  <c r="AL446" i="2" s="1"/>
  <c r="AM446" i="2" s="1"/>
  <c r="C466" i="2"/>
  <c r="W448" i="2"/>
  <c r="K451" i="2"/>
  <c r="H452" i="2" s="1"/>
  <c r="L451" i="2"/>
  <c r="N451" i="2"/>
  <c r="M450" i="2"/>
  <c r="J450" i="2"/>
  <c r="G451" i="2" s="1"/>
  <c r="Y447" i="2"/>
  <c r="AE448" i="2" l="1"/>
  <c r="Z448" i="2"/>
  <c r="AH447" i="2"/>
  <c r="AI447" i="2" s="1"/>
  <c r="AJ447" i="2" s="1"/>
  <c r="AK447" i="2" s="1"/>
  <c r="AL447" i="2" s="1"/>
  <c r="AM447" i="2" s="1"/>
  <c r="T450" i="2"/>
  <c r="Y448" i="2"/>
  <c r="X448" i="2"/>
  <c r="S449" i="2"/>
  <c r="P450" i="2"/>
  <c r="Q450" i="2"/>
  <c r="O450" i="2"/>
  <c r="R450" i="2"/>
  <c r="I466" i="2"/>
  <c r="F467" i="2" s="1"/>
  <c r="D451" i="2"/>
  <c r="AA451" i="2" s="1"/>
  <c r="E452" i="2"/>
  <c r="AC450" i="2" l="1"/>
  <c r="AB450" i="2"/>
  <c r="K452" i="2"/>
  <c r="H453" i="2" s="1"/>
  <c r="L452" i="2"/>
  <c r="N452" i="2"/>
  <c r="V449" i="2"/>
  <c r="W449" i="2"/>
  <c r="U449" i="2"/>
  <c r="M451" i="2"/>
  <c r="J451" i="2"/>
  <c r="G452" i="2" s="1"/>
  <c r="D452" i="2" s="1"/>
  <c r="AA452" i="2" s="1"/>
  <c r="C467" i="2"/>
  <c r="AG448" i="2"/>
  <c r="AF448" i="2"/>
  <c r="AH448" i="2" l="1"/>
  <c r="AI448" i="2" s="1"/>
  <c r="AJ448" i="2" s="1"/>
  <c r="AK448" i="2" s="1"/>
  <c r="AL448" i="2" s="1"/>
  <c r="AM448" i="2" s="1"/>
  <c r="Z449" i="2"/>
  <c r="P451" i="2"/>
  <c r="S450" i="2"/>
  <c r="O451" i="2"/>
  <c r="Q451" i="2"/>
  <c r="M452" i="2"/>
  <c r="O452" i="2" s="1"/>
  <c r="J452" i="2"/>
  <c r="G453" i="2" s="1"/>
  <c r="D453" i="2" s="1"/>
  <c r="AA453" i="2" s="1"/>
  <c r="T451" i="2"/>
  <c r="AE449" i="2"/>
  <c r="AD449" i="2"/>
  <c r="R451" i="2"/>
  <c r="I467" i="2"/>
  <c r="F468" i="2" s="1"/>
  <c r="Y449" i="2"/>
  <c r="X449" i="2"/>
  <c r="E453" i="2"/>
  <c r="Q452" i="2" l="1"/>
  <c r="M453" i="2"/>
  <c r="J453" i="2"/>
  <c r="G454" i="2" s="1"/>
  <c r="D454" i="2" s="1"/>
  <c r="AC451" i="2"/>
  <c r="AB451" i="2"/>
  <c r="AB452" i="2"/>
  <c r="AC452" i="2"/>
  <c r="S451" i="2"/>
  <c r="V451" i="2" s="1"/>
  <c r="P452" i="2"/>
  <c r="V450" i="2"/>
  <c r="U450" i="2"/>
  <c r="W450" i="2"/>
  <c r="AG449" i="2"/>
  <c r="AF449" i="2"/>
  <c r="C468" i="2"/>
  <c r="K453" i="2"/>
  <c r="H454" i="2" s="1"/>
  <c r="L453" i="2"/>
  <c r="N453" i="2"/>
  <c r="AH449" i="2" l="1"/>
  <c r="AI449" i="2" s="1"/>
  <c r="AJ449" i="2" s="1"/>
  <c r="AK449" i="2" s="1"/>
  <c r="AL449" i="2" s="1"/>
  <c r="AM449" i="2" s="1"/>
  <c r="W451" i="2"/>
  <c r="X451" i="2" s="1"/>
  <c r="M454" i="2"/>
  <c r="J454" i="2"/>
  <c r="G455" i="2" s="1"/>
  <c r="D455" i="2" s="1"/>
  <c r="R452" i="2"/>
  <c r="O453" i="2"/>
  <c r="AD450" i="2"/>
  <c r="AE450" i="2"/>
  <c r="E454" i="2"/>
  <c r="AA454" i="2" s="1"/>
  <c r="Q453" i="2"/>
  <c r="T452" i="2"/>
  <c r="I468" i="2"/>
  <c r="F469" i="2" s="1"/>
  <c r="X450" i="2"/>
  <c r="Y450" i="2"/>
  <c r="S452" i="2"/>
  <c r="P453" i="2"/>
  <c r="Z450" i="2"/>
  <c r="U451" i="2"/>
  <c r="Z451" i="2" s="1"/>
  <c r="W452" i="2" l="1"/>
  <c r="M455" i="2"/>
  <c r="J455" i="2"/>
  <c r="G456" i="2" s="1"/>
  <c r="U452" i="2"/>
  <c r="AB453" i="2"/>
  <c r="AC453" i="2"/>
  <c r="S453" i="2"/>
  <c r="V452" i="2"/>
  <c r="AG451" i="2"/>
  <c r="AF451" i="2"/>
  <c r="K454" i="2"/>
  <c r="H455" i="2" s="1"/>
  <c r="E455" i="2" s="1"/>
  <c r="AA455" i="2" s="1"/>
  <c r="L454" i="2"/>
  <c r="N454" i="2"/>
  <c r="AE451" i="2"/>
  <c r="AD451" i="2"/>
  <c r="AF450" i="2"/>
  <c r="AG450" i="2"/>
  <c r="C469" i="2"/>
  <c r="Y451" i="2"/>
  <c r="Z452" i="2" l="1"/>
  <c r="X452" i="2"/>
  <c r="AG452" i="2" s="1"/>
  <c r="Y452" i="2"/>
  <c r="AH450" i="2"/>
  <c r="AI450" i="2" s="1"/>
  <c r="AJ450" i="2" s="1"/>
  <c r="AK450" i="2" s="1"/>
  <c r="AL450" i="2" s="1"/>
  <c r="AM450" i="2" s="1"/>
  <c r="P454" i="2"/>
  <c r="AH451" i="2"/>
  <c r="AI451" i="2" s="1"/>
  <c r="AJ451" i="2" s="1"/>
  <c r="AK451" i="2" s="1"/>
  <c r="K455" i="2"/>
  <c r="N455" i="2"/>
  <c r="L455" i="2"/>
  <c r="I469" i="2"/>
  <c r="F470" i="2" s="1"/>
  <c r="C470" i="2" s="1"/>
  <c r="T453" i="2"/>
  <c r="Q454" i="2"/>
  <c r="O454" i="2"/>
  <c r="R453" i="2"/>
  <c r="AE452" i="2"/>
  <c r="AD452" i="2"/>
  <c r="S454" i="2"/>
  <c r="AF452" i="2"/>
  <c r="H456" i="2"/>
  <c r="E456" i="2" s="1"/>
  <c r="D456" i="2"/>
  <c r="P455" i="2" l="1"/>
  <c r="AL451" i="2"/>
  <c r="AM451" i="2" s="1"/>
  <c r="W453" i="2"/>
  <c r="AA456" i="2"/>
  <c r="K456" i="2"/>
  <c r="L456" i="2"/>
  <c r="N456" i="2"/>
  <c r="I470" i="2"/>
  <c r="F471" i="2" s="1"/>
  <c r="AH452" i="2"/>
  <c r="AI452" i="2" s="1"/>
  <c r="AJ452" i="2" s="1"/>
  <c r="AK452" i="2" s="1"/>
  <c r="T454" i="2"/>
  <c r="Q455" i="2"/>
  <c r="AB454" i="2"/>
  <c r="AC454" i="2"/>
  <c r="M456" i="2"/>
  <c r="J456" i="2"/>
  <c r="G457" i="2" s="1"/>
  <c r="U453" i="2"/>
  <c r="V453" i="2"/>
  <c r="H457" i="2"/>
  <c r="R454" i="2"/>
  <c r="O455" i="2"/>
  <c r="Y453" i="2" l="1"/>
  <c r="U454" i="2"/>
  <c r="AD454" i="2" s="1"/>
  <c r="AL452" i="2"/>
  <c r="AM452" i="2" s="1"/>
  <c r="Z453" i="2"/>
  <c r="C471" i="2"/>
  <c r="S455" i="2"/>
  <c r="P456" i="2"/>
  <c r="R455" i="2"/>
  <c r="O456" i="2"/>
  <c r="E457" i="2"/>
  <c r="T455" i="2"/>
  <c r="Q456" i="2"/>
  <c r="AE453" i="2"/>
  <c r="AD453" i="2"/>
  <c r="X453" i="2"/>
  <c r="V454" i="2"/>
  <c r="AC455" i="2"/>
  <c r="AB455" i="2"/>
  <c r="D457" i="2"/>
  <c r="W454" i="2"/>
  <c r="Z454" i="2" l="1"/>
  <c r="AE454" i="2"/>
  <c r="V455" i="2"/>
  <c r="AA457" i="2"/>
  <c r="W455" i="2"/>
  <c r="M457" i="2"/>
  <c r="J457" i="2"/>
  <c r="G458" i="2" s="1"/>
  <c r="D458" i="2" s="1"/>
  <c r="AA458" i="2" s="1"/>
  <c r="X454" i="2"/>
  <c r="Y454" i="2"/>
  <c r="AF453" i="2"/>
  <c r="AG453" i="2"/>
  <c r="E458" i="2"/>
  <c r="K457" i="2"/>
  <c r="H458" i="2" s="1"/>
  <c r="L457" i="2"/>
  <c r="N457" i="2"/>
  <c r="AC456" i="2"/>
  <c r="AB456" i="2"/>
  <c r="I471" i="2"/>
  <c r="F472" i="2" s="1"/>
  <c r="U455" i="2"/>
  <c r="X455" i="2" l="1"/>
  <c r="AF455" i="2" s="1"/>
  <c r="AH453" i="2"/>
  <c r="AI453" i="2" s="1"/>
  <c r="AJ453" i="2" s="1"/>
  <c r="AK453" i="2" s="1"/>
  <c r="AL453" i="2" s="1"/>
  <c r="AM453" i="2" s="1"/>
  <c r="M458" i="2"/>
  <c r="J458" i="2"/>
  <c r="G459" i="2" s="1"/>
  <c r="D459" i="2" s="1"/>
  <c r="AE455" i="2"/>
  <c r="AD455" i="2"/>
  <c r="Y455" i="2"/>
  <c r="R456" i="2"/>
  <c r="O457" i="2"/>
  <c r="C472" i="2"/>
  <c r="K458" i="2"/>
  <c r="H459" i="2" s="1"/>
  <c r="L458" i="2"/>
  <c r="N458" i="2"/>
  <c r="AG454" i="2"/>
  <c r="AF454" i="2"/>
  <c r="Q457" i="2"/>
  <c r="T456" i="2"/>
  <c r="S456" i="2"/>
  <c r="P457" i="2"/>
  <c r="Z455" i="2"/>
  <c r="AG455" i="2" l="1"/>
  <c r="AH455" i="2" s="1"/>
  <c r="AI455" i="2" s="1"/>
  <c r="AJ455" i="2" s="1"/>
  <c r="AK455" i="2" s="1"/>
  <c r="V456" i="2"/>
  <c r="AH454" i="2"/>
  <c r="AI454" i="2" s="1"/>
  <c r="AJ454" i="2" s="1"/>
  <c r="AK454" i="2" s="1"/>
  <c r="AL454" i="2" s="1"/>
  <c r="AM454" i="2" s="1"/>
  <c r="M459" i="2"/>
  <c r="J459" i="2"/>
  <c r="G460" i="2" s="1"/>
  <c r="E459" i="2"/>
  <c r="AA459" i="2" s="1"/>
  <c r="I472" i="2"/>
  <c r="F473" i="2" s="1"/>
  <c r="C473" i="2" s="1"/>
  <c r="S457" i="2"/>
  <c r="P458" i="2"/>
  <c r="O458" i="2"/>
  <c r="R457" i="2"/>
  <c r="AB457" i="2"/>
  <c r="AC457" i="2"/>
  <c r="U456" i="2"/>
  <c r="W456" i="2"/>
  <c r="T457" i="2"/>
  <c r="Q458" i="2"/>
  <c r="Z456" i="2" l="1"/>
  <c r="AL455" i="2"/>
  <c r="AM455" i="2" s="1"/>
  <c r="W457" i="2"/>
  <c r="I473" i="2"/>
  <c r="F474" i="2" s="1"/>
  <c r="AC458" i="2"/>
  <c r="AB458" i="2"/>
  <c r="K459" i="2"/>
  <c r="H460" i="2" s="1"/>
  <c r="E460" i="2"/>
  <c r="N459" i="2"/>
  <c r="L459" i="2"/>
  <c r="AD456" i="2"/>
  <c r="AE456" i="2"/>
  <c r="S458" i="2"/>
  <c r="Y456" i="2"/>
  <c r="X456" i="2"/>
  <c r="U457" i="2"/>
  <c r="V457" i="2"/>
  <c r="D460" i="2"/>
  <c r="AA460" i="2" s="1"/>
  <c r="Y457" i="2" l="1"/>
  <c r="Z457" i="2"/>
  <c r="P459" i="2"/>
  <c r="M460" i="2"/>
  <c r="J460" i="2"/>
  <c r="G461" i="2" s="1"/>
  <c r="D461" i="2" s="1"/>
  <c r="T458" i="2"/>
  <c r="Q459" i="2"/>
  <c r="R458" i="2"/>
  <c r="O459" i="2"/>
  <c r="AG456" i="2"/>
  <c r="AF456" i="2"/>
  <c r="AD457" i="2"/>
  <c r="AE457" i="2"/>
  <c r="K460" i="2"/>
  <c r="H461" i="2" s="1"/>
  <c r="L460" i="2"/>
  <c r="N460" i="2"/>
  <c r="X457" i="2"/>
  <c r="C474" i="2"/>
  <c r="U458" i="2" l="1"/>
  <c r="AD458" i="2" s="1"/>
  <c r="AH456" i="2"/>
  <c r="AI456" i="2" s="1"/>
  <c r="AJ456" i="2" s="1"/>
  <c r="AK456" i="2" s="1"/>
  <c r="AL456" i="2" s="1"/>
  <c r="AM456" i="2" s="1"/>
  <c r="V458" i="2"/>
  <c r="E461" i="2"/>
  <c r="AA461" i="2" s="1"/>
  <c r="AB459" i="2"/>
  <c r="AC459" i="2"/>
  <c r="AG457" i="2"/>
  <c r="AF457" i="2"/>
  <c r="M461" i="2"/>
  <c r="J461" i="2"/>
  <c r="G462" i="2" s="1"/>
  <c r="I474" i="2"/>
  <c r="F475" i="2" s="1"/>
  <c r="C475" i="2" s="1"/>
  <c r="S459" i="2"/>
  <c r="P460" i="2"/>
  <c r="T459" i="2"/>
  <c r="Q460" i="2"/>
  <c r="R459" i="2"/>
  <c r="O460" i="2"/>
  <c r="W458" i="2"/>
  <c r="AE458" i="2" l="1"/>
  <c r="Z458" i="2"/>
  <c r="AH457" i="2"/>
  <c r="AI457" i="2" s="1"/>
  <c r="AJ457" i="2" s="1"/>
  <c r="AK457" i="2" s="1"/>
  <c r="AL457" i="2" s="1"/>
  <c r="AM457" i="2" s="1"/>
  <c r="U459" i="2"/>
  <c r="AE459" i="2" s="1"/>
  <c r="D462" i="2"/>
  <c r="AC460" i="2"/>
  <c r="AB460" i="2"/>
  <c r="I475" i="2"/>
  <c r="F476" i="2" s="1"/>
  <c r="V459" i="2"/>
  <c r="S460" i="2"/>
  <c r="E462" i="2"/>
  <c r="K461" i="2"/>
  <c r="H462" i="2" s="1"/>
  <c r="L461" i="2"/>
  <c r="N461" i="2"/>
  <c r="Y458" i="2"/>
  <c r="X458" i="2"/>
  <c r="W459" i="2"/>
  <c r="AD459" i="2" l="1"/>
  <c r="AA462" i="2"/>
  <c r="Z459" i="2"/>
  <c r="C476" i="2"/>
  <c r="R460" i="2"/>
  <c r="O461" i="2"/>
  <c r="K462" i="2"/>
  <c r="H463" i="2" s="1"/>
  <c r="N462" i="2"/>
  <c r="L462" i="2"/>
  <c r="M462" i="2"/>
  <c r="J462" i="2"/>
  <c r="G463" i="2" s="1"/>
  <c r="D463" i="2" s="1"/>
  <c r="Q461" i="2"/>
  <c r="T460" i="2"/>
  <c r="P461" i="2"/>
  <c r="X459" i="2"/>
  <c r="Y459" i="2"/>
  <c r="AG458" i="2"/>
  <c r="AF458" i="2"/>
  <c r="AH458" i="2" l="1"/>
  <c r="AI458" i="2" s="1"/>
  <c r="AJ458" i="2" s="1"/>
  <c r="AK458" i="2" s="1"/>
  <c r="AL458" i="2" s="1"/>
  <c r="AM458" i="2" s="1"/>
  <c r="U460" i="2"/>
  <c r="AE460" i="2" s="1"/>
  <c r="M463" i="2"/>
  <c r="J463" i="2"/>
  <c r="G464" i="2" s="1"/>
  <c r="E463" i="2"/>
  <c r="AA463" i="2" s="1"/>
  <c r="S461" i="2"/>
  <c r="P462" i="2"/>
  <c r="I476" i="2"/>
  <c r="F477" i="2" s="1"/>
  <c r="C477" i="2" s="1"/>
  <c r="AG459" i="2"/>
  <c r="AF459" i="2"/>
  <c r="T461" i="2"/>
  <c r="Q462" i="2"/>
  <c r="V460" i="2"/>
  <c r="W460" i="2"/>
  <c r="O462" i="2"/>
  <c r="R461" i="2"/>
  <c r="AB461" i="2"/>
  <c r="AC461" i="2"/>
  <c r="Z460" i="2" l="1"/>
  <c r="AD460" i="2"/>
  <c r="U461" i="2"/>
  <c r="AE461" i="2" s="1"/>
  <c r="AH459" i="2"/>
  <c r="AI459" i="2" s="1"/>
  <c r="AJ459" i="2" s="1"/>
  <c r="AK459" i="2" s="1"/>
  <c r="AL459" i="2" s="1"/>
  <c r="AM459" i="2" s="1"/>
  <c r="X460" i="2"/>
  <c r="Y460" i="2"/>
  <c r="V461" i="2"/>
  <c r="W461" i="2"/>
  <c r="I477" i="2"/>
  <c r="F478" i="2" s="1"/>
  <c r="S462" i="2"/>
  <c r="AC462" i="2"/>
  <c r="AB462" i="2"/>
  <c r="K463" i="2"/>
  <c r="H464" i="2" s="1"/>
  <c r="E464" i="2"/>
  <c r="N463" i="2"/>
  <c r="L463" i="2"/>
  <c r="D464" i="2"/>
  <c r="Z461" i="2" l="1"/>
  <c r="AD461" i="2"/>
  <c r="P463" i="2"/>
  <c r="AA464" i="2"/>
  <c r="C478" i="2"/>
  <c r="K464" i="2"/>
  <c r="H465" i="2" s="1"/>
  <c r="E465" i="2" s="1"/>
  <c r="N464" i="2"/>
  <c r="L464" i="2"/>
  <c r="M464" i="2"/>
  <c r="J464" i="2"/>
  <c r="G465" i="2" s="1"/>
  <c r="D465" i="2" s="1"/>
  <c r="AA465" i="2" s="1"/>
  <c r="R462" i="2"/>
  <c r="O463" i="2"/>
  <c r="T462" i="2"/>
  <c r="Q463" i="2"/>
  <c r="Y461" i="2"/>
  <c r="X461" i="2"/>
  <c r="AF460" i="2"/>
  <c r="AG460" i="2"/>
  <c r="W462" i="2" l="1"/>
  <c r="M465" i="2"/>
  <c r="J465" i="2"/>
  <c r="G466" i="2" s="1"/>
  <c r="D466" i="2" s="1"/>
  <c r="K465" i="2"/>
  <c r="H466" i="2" s="1"/>
  <c r="E466" i="2" s="1"/>
  <c r="L465" i="2"/>
  <c r="N465" i="2"/>
  <c r="V462" i="2"/>
  <c r="AB463" i="2"/>
  <c r="AC463" i="2"/>
  <c r="S463" i="2"/>
  <c r="P464" i="2"/>
  <c r="R463" i="2"/>
  <c r="O464" i="2"/>
  <c r="I478" i="2"/>
  <c r="F479" i="2" s="1"/>
  <c r="C479" i="2" s="1"/>
  <c r="AH460" i="2"/>
  <c r="AI460" i="2" s="1"/>
  <c r="AJ460" i="2" s="1"/>
  <c r="AK460" i="2" s="1"/>
  <c r="AL460" i="2" s="1"/>
  <c r="U462" i="2"/>
  <c r="T463" i="2"/>
  <c r="Q464" i="2"/>
  <c r="AG461" i="2"/>
  <c r="AF461" i="2"/>
  <c r="Y462" i="2" l="1"/>
  <c r="Z462" i="2"/>
  <c r="X462" i="2"/>
  <c r="AF462" i="2" s="1"/>
  <c r="AA466" i="2"/>
  <c r="W463" i="2"/>
  <c r="J466" i="2"/>
  <c r="G467" i="2" s="1"/>
  <c r="M466" i="2"/>
  <c r="I479" i="2"/>
  <c r="F480" i="2" s="1"/>
  <c r="AB464" i="2"/>
  <c r="AC464" i="2"/>
  <c r="K466" i="2"/>
  <c r="H467" i="2" s="1"/>
  <c r="N466" i="2"/>
  <c r="L466" i="2"/>
  <c r="AH461" i="2"/>
  <c r="AI461" i="2" s="1"/>
  <c r="AJ461" i="2" s="1"/>
  <c r="AK461" i="2" s="1"/>
  <c r="AL461" i="2" s="1"/>
  <c r="AD462" i="2"/>
  <c r="AE462" i="2"/>
  <c r="U463" i="2"/>
  <c r="Q465" i="2"/>
  <c r="T464" i="2"/>
  <c r="R464" i="2"/>
  <c r="O465" i="2"/>
  <c r="AM460" i="2"/>
  <c r="V463" i="2"/>
  <c r="S464" i="2"/>
  <c r="P465" i="2"/>
  <c r="AG462" i="2" l="1"/>
  <c r="AH462" i="2" s="1"/>
  <c r="AI462" i="2" s="1"/>
  <c r="AJ462" i="2" s="1"/>
  <c r="AK462" i="2" s="1"/>
  <c r="AL462" i="2" s="1"/>
  <c r="Y463" i="2"/>
  <c r="Z463" i="2"/>
  <c r="U464" i="2"/>
  <c r="AD464" i="2" s="1"/>
  <c r="C480" i="2"/>
  <c r="AD463" i="2"/>
  <c r="AE463" i="2"/>
  <c r="T465" i="2"/>
  <c r="Q466" i="2"/>
  <c r="X463" i="2"/>
  <c r="V464" i="2"/>
  <c r="AM461" i="2"/>
  <c r="W464" i="2"/>
  <c r="S465" i="2"/>
  <c r="P466" i="2"/>
  <c r="AC465" i="2"/>
  <c r="AB465" i="2"/>
  <c r="E467" i="2"/>
  <c r="O466" i="2"/>
  <c r="R465" i="2"/>
  <c r="D467" i="2"/>
  <c r="AA467" i="2" s="1"/>
  <c r="Z464" i="2" l="1"/>
  <c r="AE464" i="2"/>
  <c r="U465" i="2"/>
  <c r="AE465" i="2" s="1"/>
  <c r="M467" i="2"/>
  <c r="J467" i="2"/>
  <c r="G468" i="2" s="1"/>
  <c r="D468" i="2" s="1"/>
  <c r="W465" i="2"/>
  <c r="K467" i="2"/>
  <c r="H468" i="2" s="1"/>
  <c r="E468" i="2" s="1"/>
  <c r="N467" i="2"/>
  <c r="L467" i="2"/>
  <c r="AM462" i="2"/>
  <c r="AC466" i="2"/>
  <c r="AB466" i="2"/>
  <c r="V465" i="2"/>
  <c r="I480" i="2"/>
  <c r="F481" i="2" s="1"/>
  <c r="C481" i="2" s="1"/>
  <c r="Y464" i="2"/>
  <c r="X464" i="2"/>
  <c r="AG463" i="2"/>
  <c r="AF463" i="2"/>
  <c r="AH463" i="2" l="1"/>
  <c r="AI463" i="2" s="1"/>
  <c r="AJ463" i="2" s="1"/>
  <c r="AK463" i="2" s="1"/>
  <c r="AL463" i="2" s="1"/>
  <c r="AM463" i="2" s="1"/>
  <c r="Z465" i="2"/>
  <c r="AD465" i="2"/>
  <c r="AA468" i="2"/>
  <c r="K468" i="2"/>
  <c r="L468" i="2"/>
  <c r="N468" i="2"/>
  <c r="I481" i="2"/>
  <c r="F482" i="2" s="1"/>
  <c r="M468" i="2"/>
  <c r="J468" i="2"/>
  <c r="G469" i="2" s="1"/>
  <c r="T466" i="2"/>
  <c r="Q467" i="2"/>
  <c r="AF464" i="2"/>
  <c r="AG464" i="2"/>
  <c r="P467" i="2"/>
  <c r="S466" i="2"/>
  <c r="R466" i="2"/>
  <c r="O467" i="2"/>
  <c r="Y465" i="2"/>
  <c r="X465" i="2"/>
  <c r="H469" i="2"/>
  <c r="E469" i="2" s="1"/>
  <c r="AH464" i="2" l="1"/>
  <c r="AI464" i="2" s="1"/>
  <c r="AJ464" i="2" s="1"/>
  <c r="AK464" i="2" s="1"/>
  <c r="AL464" i="2" s="1"/>
  <c r="AM464" i="2" s="1"/>
  <c r="V466" i="2"/>
  <c r="C482" i="2"/>
  <c r="K469" i="2"/>
  <c r="H470" i="2" s="1"/>
  <c r="L469" i="2"/>
  <c r="N469" i="2"/>
  <c r="D469" i="2"/>
  <c r="AA469" i="2" s="1"/>
  <c r="R467" i="2"/>
  <c r="O468" i="2"/>
  <c r="T467" i="2"/>
  <c r="Q468" i="2"/>
  <c r="U466" i="2"/>
  <c r="AC467" i="2"/>
  <c r="AB467" i="2"/>
  <c r="W466" i="2"/>
  <c r="AG465" i="2"/>
  <c r="AF465" i="2"/>
  <c r="S467" i="2"/>
  <c r="P468" i="2"/>
  <c r="U467" i="2" l="1"/>
  <c r="AD467" i="2" s="1"/>
  <c r="E470" i="2"/>
  <c r="AE467" i="2"/>
  <c r="I482" i="2"/>
  <c r="F483" i="2" s="1"/>
  <c r="C483" i="2" s="1"/>
  <c r="AC468" i="2"/>
  <c r="AB468" i="2"/>
  <c r="X466" i="2"/>
  <c r="Y466" i="2"/>
  <c r="V467" i="2"/>
  <c r="W467" i="2"/>
  <c r="M469" i="2"/>
  <c r="O469" i="2" s="1"/>
  <c r="J469" i="2"/>
  <c r="G470" i="2" s="1"/>
  <c r="D470" i="2" s="1"/>
  <c r="AA470" i="2" s="1"/>
  <c r="T468" i="2"/>
  <c r="AH465" i="2"/>
  <c r="AI465" i="2" s="1"/>
  <c r="AJ465" i="2" s="1"/>
  <c r="AK465" i="2" s="1"/>
  <c r="AL465" i="2" s="1"/>
  <c r="AD466" i="2"/>
  <c r="AE466" i="2"/>
  <c r="Z466" i="2"/>
  <c r="R468" i="2"/>
  <c r="Z467" i="2" l="1"/>
  <c r="Q469" i="2"/>
  <c r="M470" i="2"/>
  <c r="J470" i="2"/>
  <c r="G471" i="2" s="1"/>
  <c r="AM465" i="2"/>
  <c r="S468" i="2"/>
  <c r="V468" i="2" s="1"/>
  <c r="P469" i="2"/>
  <c r="AG466" i="2"/>
  <c r="AF466" i="2"/>
  <c r="AC469" i="2"/>
  <c r="AB469" i="2"/>
  <c r="Y467" i="2"/>
  <c r="X467" i="2"/>
  <c r="K470" i="2"/>
  <c r="H471" i="2" s="1"/>
  <c r="E471" i="2" s="1"/>
  <c r="N470" i="2"/>
  <c r="L470" i="2"/>
  <c r="I483" i="2"/>
  <c r="F484" i="2" s="1"/>
  <c r="AH466" i="2" l="1"/>
  <c r="AI466" i="2" s="1"/>
  <c r="AJ466" i="2" s="1"/>
  <c r="AK466" i="2" s="1"/>
  <c r="AL466" i="2" s="1"/>
  <c r="AM466" i="2" s="1"/>
  <c r="W468" i="2"/>
  <c r="X468" i="2" s="1"/>
  <c r="C484" i="2"/>
  <c r="K471" i="2"/>
  <c r="H472" i="2" s="1"/>
  <c r="E472" i="2" s="1"/>
  <c r="N471" i="2"/>
  <c r="L471" i="2"/>
  <c r="AF467" i="2"/>
  <c r="AG467" i="2"/>
  <c r="O470" i="2"/>
  <c r="R469" i="2"/>
  <c r="S469" i="2"/>
  <c r="P470" i="2"/>
  <c r="T469" i="2"/>
  <c r="Q470" i="2"/>
  <c r="U468" i="2"/>
  <c r="D471" i="2"/>
  <c r="AA471" i="2" s="1"/>
  <c r="U469" i="2" l="1"/>
  <c r="AE469" i="2" s="1"/>
  <c r="W469" i="2"/>
  <c r="K472" i="2"/>
  <c r="H473" i="2" s="1"/>
  <c r="L472" i="2"/>
  <c r="N472" i="2"/>
  <c r="I484" i="2"/>
  <c r="F485" i="2" s="1"/>
  <c r="C485" i="2" s="1"/>
  <c r="M471" i="2"/>
  <c r="Q471" i="2" s="1"/>
  <c r="J471" i="2"/>
  <c r="G472" i="2" s="1"/>
  <c r="AD468" i="2"/>
  <c r="AE468" i="2"/>
  <c r="Y468" i="2"/>
  <c r="Z468" i="2"/>
  <c r="AC470" i="2"/>
  <c r="AB470" i="2"/>
  <c r="R470" i="2"/>
  <c r="AG468" i="2"/>
  <c r="AF468" i="2"/>
  <c r="V469" i="2"/>
  <c r="AH467" i="2"/>
  <c r="AI467" i="2" s="1"/>
  <c r="AJ467" i="2" s="1"/>
  <c r="AK467" i="2" s="1"/>
  <c r="AL467" i="2" s="1"/>
  <c r="T470" i="2"/>
  <c r="AD469" i="2" l="1"/>
  <c r="O471" i="2"/>
  <c r="AB471" i="2" s="1"/>
  <c r="Y469" i="2"/>
  <c r="E473" i="2"/>
  <c r="I485" i="2"/>
  <c r="F486" i="2" s="1"/>
  <c r="T471" i="2"/>
  <c r="AM467" i="2"/>
  <c r="P471" i="2"/>
  <c r="S470" i="2"/>
  <c r="V470" i="2" s="1"/>
  <c r="R471" i="2"/>
  <c r="Z469" i="2"/>
  <c r="X469" i="2"/>
  <c r="D472" i="2"/>
  <c r="AA472" i="2" s="1"/>
  <c r="AH468" i="2"/>
  <c r="AI468" i="2" s="1"/>
  <c r="AJ468" i="2" s="1"/>
  <c r="AK468" i="2" s="1"/>
  <c r="AL468" i="2" s="1"/>
  <c r="AC471" i="2" l="1"/>
  <c r="AF469" i="2"/>
  <c r="AG469" i="2"/>
  <c r="K473" i="2"/>
  <c r="H474" i="2" s="1"/>
  <c r="E474" i="2"/>
  <c r="L473" i="2"/>
  <c r="N473" i="2"/>
  <c r="W470" i="2"/>
  <c r="M472" i="2"/>
  <c r="J472" i="2"/>
  <c r="G473" i="2" s="1"/>
  <c r="D473" i="2" s="1"/>
  <c r="AA473" i="2" s="1"/>
  <c r="AM468" i="2"/>
  <c r="C486" i="2"/>
  <c r="U470" i="2"/>
  <c r="R472" i="2" l="1"/>
  <c r="K474" i="2"/>
  <c r="H475" i="2" s="1"/>
  <c r="N474" i="2"/>
  <c r="L474" i="2"/>
  <c r="AH469" i="2"/>
  <c r="AI469" i="2" s="1"/>
  <c r="AJ469" i="2" s="1"/>
  <c r="AK469" i="2" s="1"/>
  <c r="AL469" i="2" s="1"/>
  <c r="I486" i="2"/>
  <c r="F487" i="2" s="1"/>
  <c r="C487" i="2" s="1"/>
  <c r="M473" i="2"/>
  <c r="O473" i="2" s="1"/>
  <c r="J473" i="2"/>
  <c r="G474" i="2" s="1"/>
  <c r="P472" i="2"/>
  <c r="S471" i="2"/>
  <c r="O472" i="2"/>
  <c r="Q472" i="2"/>
  <c r="Y470" i="2"/>
  <c r="X470" i="2"/>
  <c r="AD470" i="2"/>
  <c r="AE470" i="2"/>
  <c r="T472" i="2"/>
  <c r="Z470" i="2"/>
  <c r="Q473" i="2" l="1"/>
  <c r="E475" i="2"/>
  <c r="AC473" i="2"/>
  <c r="AB473" i="2"/>
  <c r="AB472" i="2"/>
  <c r="AC472" i="2"/>
  <c r="AM469" i="2"/>
  <c r="AF470" i="2"/>
  <c r="AG470" i="2"/>
  <c r="D474" i="2"/>
  <c r="AA474" i="2" s="1"/>
  <c r="V471" i="2"/>
  <c r="W471" i="2"/>
  <c r="U471" i="2"/>
  <c r="R473" i="2"/>
  <c r="I487" i="2"/>
  <c r="F488" i="2" s="1"/>
  <c r="S472" i="2"/>
  <c r="V472" i="2" s="1"/>
  <c r="P473" i="2"/>
  <c r="T473" i="2"/>
  <c r="Z471" i="2" l="1"/>
  <c r="U472" i="2"/>
  <c r="Z472" i="2" s="1"/>
  <c r="AH470" i="2"/>
  <c r="AI470" i="2" s="1"/>
  <c r="AJ470" i="2" s="1"/>
  <c r="AK470" i="2" s="1"/>
  <c r="AL470" i="2" s="1"/>
  <c r="AM470" i="2" s="1"/>
  <c r="C488" i="2"/>
  <c r="M474" i="2"/>
  <c r="J474" i="2"/>
  <c r="G475" i="2" s="1"/>
  <c r="D475" i="2" s="1"/>
  <c r="AA475" i="2" s="1"/>
  <c r="AD471" i="2"/>
  <c r="AE471" i="2"/>
  <c r="Y471" i="2"/>
  <c r="X471" i="2"/>
  <c r="K475" i="2"/>
  <c r="H476" i="2" s="1"/>
  <c r="N475" i="2"/>
  <c r="L475" i="2"/>
  <c r="W472" i="2"/>
  <c r="AD472" i="2" l="1"/>
  <c r="AE472" i="2"/>
  <c r="M475" i="2"/>
  <c r="O475" i="2" s="1"/>
  <c r="J475" i="2"/>
  <c r="G476" i="2" s="1"/>
  <c r="I488" i="2"/>
  <c r="F489" i="2" s="1"/>
  <c r="C489" i="2" s="1"/>
  <c r="T474" i="2"/>
  <c r="S473" i="2"/>
  <c r="P474" i="2"/>
  <c r="O474" i="2"/>
  <c r="Q474" i="2"/>
  <c r="R474" i="2"/>
  <c r="Y472" i="2"/>
  <c r="X472" i="2"/>
  <c r="E476" i="2"/>
  <c r="AF471" i="2"/>
  <c r="AG471" i="2"/>
  <c r="Q475" i="2" l="1"/>
  <c r="AH471" i="2"/>
  <c r="AI471" i="2" s="1"/>
  <c r="AJ471" i="2" s="1"/>
  <c r="AK471" i="2" s="1"/>
  <c r="AL471" i="2" s="1"/>
  <c r="AM471" i="2" s="1"/>
  <c r="AC474" i="2"/>
  <c r="AB474" i="2"/>
  <c r="V473" i="2"/>
  <c r="U473" i="2"/>
  <c r="W473" i="2"/>
  <c r="I489" i="2"/>
  <c r="F490" i="2" s="1"/>
  <c r="K476" i="2"/>
  <c r="H477" i="2" s="1"/>
  <c r="E477" i="2" s="1"/>
  <c r="L476" i="2"/>
  <c r="N476" i="2"/>
  <c r="AB475" i="2"/>
  <c r="AC475" i="2"/>
  <c r="P475" i="2"/>
  <c r="S474" i="2"/>
  <c r="V474" i="2" s="1"/>
  <c r="AF472" i="2"/>
  <c r="AG472" i="2"/>
  <c r="D476" i="2"/>
  <c r="AA476" i="2" s="1"/>
  <c r="Z473" i="2" l="1"/>
  <c r="C490" i="2"/>
  <c r="H478" i="2"/>
  <c r="W474" i="2"/>
  <c r="U474" i="2"/>
  <c r="Z474" i="2" s="1"/>
  <c r="K477" i="2"/>
  <c r="L477" i="2"/>
  <c r="N477" i="2"/>
  <c r="M476" i="2"/>
  <c r="O476" i="2" s="1"/>
  <c r="J476" i="2"/>
  <c r="G477" i="2" s="1"/>
  <c r="AH472" i="2"/>
  <c r="AI472" i="2" s="1"/>
  <c r="AJ472" i="2" s="1"/>
  <c r="AK472" i="2" s="1"/>
  <c r="AL472" i="2" s="1"/>
  <c r="T475" i="2"/>
  <c r="Q476" i="2"/>
  <c r="Y473" i="2"/>
  <c r="X473" i="2"/>
  <c r="R475" i="2"/>
  <c r="AE473" i="2"/>
  <c r="AD473" i="2"/>
  <c r="AM472" i="2" l="1"/>
  <c r="R476" i="2"/>
  <c r="X474" i="2"/>
  <c r="Y474" i="2"/>
  <c r="AG473" i="2"/>
  <c r="AF473" i="2"/>
  <c r="T476" i="2"/>
  <c r="P476" i="2"/>
  <c r="S475" i="2"/>
  <c r="V475" i="2" s="1"/>
  <c r="E478" i="2"/>
  <c r="I490" i="2"/>
  <c r="F491" i="2" s="1"/>
  <c r="C491" i="2" s="1"/>
  <c r="AB476" i="2"/>
  <c r="AC476" i="2"/>
  <c r="AD474" i="2"/>
  <c r="AE474" i="2"/>
  <c r="D477" i="2"/>
  <c r="AA477" i="2" s="1"/>
  <c r="U475" i="2" l="1"/>
  <c r="Z475" i="2" s="1"/>
  <c r="AH473" i="2"/>
  <c r="AI473" i="2" s="1"/>
  <c r="AJ473" i="2" s="1"/>
  <c r="AK473" i="2" s="1"/>
  <c r="AL473" i="2" s="1"/>
  <c r="AM473" i="2" s="1"/>
  <c r="AF474" i="2"/>
  <c r="AG474" i="2"/>
  <c r="I491" i="2"/>
  <c r="F492" i="2" s="1"/>
  <c r="M477" i="2"/>
  <c r="J477" i="2"/>
  <c r="G478" i="2" s="1"/>
  <c r="D478" i="2" s="1"/>
  <c r="AA478" i="2" s="1"/>
  <c r="K478" i="2"/>
  <c r="H479" i="2" s="1"/>
  <c r="N478" i="2"/>
  <c r="L478" i="2"/>
  <c r="W475" i="2"/>
  <c r="AE475" i="2" l="1"/>
  <c r="AD475" i="2"/>
  <c r="AH474" i="2"/>
  <c r="AI474" i="2" s="1"/>
  <c r="AJ474" i="2" s="1"/>
  <c r="AK474" i="2" s="1"/>
  <c r="AL474" i="2" s="1"/>
  <c r="AM474" i="2" s="1"/>
  <c r="C492" i="2"/>
  <c r="E479" i="2"/>
  <c r="J478" i="2"/>
  <c r="G479" i="2" s="1"/>
  <c r="D479" i="2" s="1"/>
  <c r="AA479" i="2" s="1"/>
  <c r="M478" i="2"/>
  <c r="O478" i="2" s="1"/>
  <c r="R477" i="2"/>
  <c r="P477" i="2"/>
  <c r="S476" i="2"/>
  <c r="O477" i="2"/>
  <c r="Q477" i="2"/>
  <c r="Y475" i="2"/>
  <c r="X475" i="2"/>
  <c r="T477" i="2"/>
  <c r="Q478" i="2" l="1"/>
  <c r="M479" i="2"/>
  <c r="J479" i="2"/>
  <c r="G480" i="2" s="1"/>
  <c r="I492" i="2"/>
  <c r="F493" i="2" s="1"/>
  <c r="AB477" i="2"/>
  <c r="AC477" i="2"/>
  <c r="AC478" i="2"/>
  <c r="AB478" i="2"/>
  <c r="S477" i="2"/>
  <c r="V477" i="2" s="1"/>
  <c r="P478" i="2"/>
  <c r="K479" i="2"/>
  <c r="H480" i="2" s="1"/>
  <c r="N479" i="2"/>
  <c r="L479" i="2"/>
  <c r="AF475" i="2"/>
  <c r="AG475" i="2"/>
  <c r="V476" i="2"/>
  <c r="W476" i="2"/>
  <c r="U476" i="2"/>
  <c r="Z476" i="2" l="1"/>
  <c r="U477" i="2"/>
  <c r="Z477" i="2" s="1"/>
  <c r="AH475" i="2"/>
  <c r="AI475" i="2" s="1"/>
  <c r="AJ475" i="2" s="1"/>
  <c r="AK475" i="2" s="1"/>
  <c r="AL475" i="2" s="1"/>
  <c r="W477" i="2"/>
  <c r="C493" i="2"/>
  <c r="D480" i="2"/>
  <c r="AA480" i="2" s="1"/>
  <c r="Q479" i="2"/>
  <c r="T478" i="2"/>
  <c r="AD476" i="2"/>
  <c r="AE476" i="2"/>
  <c r="E480" i="2"/>
  <c r="Y476" i="2"/>
  <c r="X476" i="2"/>
  <c r="O479" i="2"/>
  <c r="R478" i="2"/>
  <c r="P479" i="2"/>
  <c r="S478" i="2"/>
  <c r="V478" i="2" l="1"/>
  <c r="U478" i="2"/>
  <c r="K480" i="2"/>
  <c r="H481" i="2" s="1"/>
  <c r="E481" i="2"/>
  <c r="N480" i="2"/>
  <c r="L480" i="2"/>
  <c r="W478" i="2"/>
  <c r="X477" i="2"/>
  <c r="Y477" i="2"/>
  <c r="AD477" i="2"/>
  <c r="AE477" i="2"/>
  <c r="AB479" i="2"/>
  <c r="AC479" i="2"/>
  <c r="AF476" i="2"/>
  <c r="AG476" i="2"/>
  <c r="M480" i="2"/>
  <c r="J480" i="2"/>
  <c r="G481" i="2" s="1"/>
  <c r="D481" i="2" s="1"/>
  <c r="AA481" i="2" s="1"/>
  <c r="AM475" i="2"/>
  <c r="I493" i="2"/>
  <c r="F494" i="2" s="1"/>
  <c r="Z478" i="2" l="1"/>
  <c r="AH476" i="2"/>
  <c r="AI476" i="2" s="1"/>
  <c r="AJ476" i="2" s="1"/>
  <c r="AK476" i="2" s="1"/>
  <c r="AL476" i="2" s="1"/>
  <c r="AM476" i="2" s="1"/>
  <c r="M481" i="2"/>
  <c r="J481" i="2"/>
  <c r="G482" i="2" s="1"/>
  <c r="K481" i="2"/>
  <c r="H482" i="2" s="1"/>
  <c r="N481" i="2"/>
  <c r="L481" i="2"/>
  <c r="AG477" i="2"/>
  <c r="AF477" i="2"/>
  <c r="Y478" i="2"/>
  <c r="X478" i="2"/>
  <c r="R479" i="2"/>
  <c r="O480" i="2"/>
  <c r="AD478" i="2"/>
  <c r="AE478" i="2"/>
  <c r="C494" i="2"/>
  <c r="P480" i="2"/>
  <c r="S479" i="2"/>
  <c r="T479" i="2"/>
  <c r="Q480" i="2"/>
  <c r="W479" i="2" l="1"/>
  <c r="AH477" i="2"/>
  <c r="AI477" i="2" s="1"/>
  <c r="AJ477" i="2" s="1"/>
  <c r="AK477" i="2" s="1"/>
  <c r="AL477" i="2" s="1"/>
  <c r="AM477" i="2" s="1"/>
  <c r="V479" i="2"/>
  <c r="R480" i="2"/>
  <c r="O481" i="2"/>
  <c r="D482" i="2"/>
  <c r="AA482" i="2" s="1"/>
  <c r="AF478" i="2"/>
  <c r="AG478" i="2"/>
  <c r="AC480" i="2"/>
  <c r="AB480" i="2"/>
  <c r="T480" i="2"/>
  <c r="Q481" i="2"/>
  <c r="I494" i="2"/>
  <c r="F495" i="2" s="1"/>
  <c r="C495" i="2" s="1"/>
  <c r="U479" i="2"/>
  <c r="E482" i="2"/>
  <c r="S480" i="2"/>
  <c r="P481" i="2"/>
  <c r="Y479" i="2" l="1"/>
  <c r="X479" i="2"/>
  <c r="AF479" i="2" s="1"/>
  <c r="AH478" i="2"/>
  <c r="AI478" i="2" s="1"/>
  <c r="AJ478" i="2" s="1"/>
  <c r="AK478" i="2" s="1"/>
  <c r="AL478" i="2" s="1"/>
  <c r="AM478" i="2" s="1"/>
  <c r="V480" i="2"/>
  <c r="K482" i="2"/>
  <c r="H483" i="2" s="1"/>
  <c r="L482" i="2"/>
  <c r="N482" i="2"/>
  <c r="M482" i="2"/>
  <c r="J482" i="2"/>
  <c r="G483" i="2" s="1"/>
  <c r="I495" i="2"/>
  <c r="F496" i="2" s="1"/>
  <c r="U480" i="2"/>
  <c r="AD479" i="2"/>
  <c r="AE479" i="2"/>
  <c r="W480" i="2"/>
  <c r="AB481" i="2"/>
  <c r="AC481" i="2"/>
  <c r="Z479" i="2"/>
  <c r="AG479" i="2" l="1"/>
  <c r="AH479" i="2" s="1"/>
  <c r="AI479" i="2" s="1"/>
  <c r="AJ479" i="2" s="1"/>
  <c r="AK479" i="2" s="1"/>
  <c r="AL479" i="2" s="1"/>
  <c r="AM479" i="2" s="1"/>
  <c r="C496" i="2"/>
  <c r="Q482" i="2"/>
  <c r="T481" i="2"/>
  <c r="AE480" i="2"/>
  <c r="AD480" i="2"/>
  <c r="S481" i="2"/>
  <c r="P482" i="2"/>
  <c r="R481" i="2"/>
  <c r="O482" i="2"/>
  <c r="Z480" i="2"/>
  <c r="Y480" i="2"/>
  <c r="X480" i="2"/>
  <c r="D483" i="2"/>
  <c r="E483" i="2"/>
  <c r="AA483" i="2" l="1"/>
  <c r="V481" i="2"/>
  <c r="AF480" i="2"/>
  <c r="AG480" i="2"/>
  <c r="K483" i="2"/>
  <c r="H484" i="2" s="1"/>
  <c r="E484" i="2" s="1"/>
  <c r="N483" i="2"/>
  <c r="L483" i="2"/>
  <c r="AB482" i="2"/>
  <c r="AC482" i="2"/>
  <c r="I496" i="2"/>
  <c r="F497" i="2" s="1"/>
  <c r="M483" i="2"/>
  <c r="J483" i="2"/>
  <c r="G484" i="2" s="1"/>
  <c r="U481" i="2"/>
  <c r="W481" i="2"/>
  <c r="AH480" i="2" l="1"/>
  <c r="AI480" i="2" s="1"/>
  <c r="AJ480" i="2" s="1"/>
  <c r="AK480" i="2" s="1"/>
  <c r="AL480" i="2" s="1"/>
  <c r="AM480" i="2" s="1"/>
  <c r="Z481" i="2"/>
  <c r="K484" i="2"/>
  <c r="N484" i="2"/>
  <c r="L484" i="2"/>
  <c r="AE481" i="2"/>
  <c r="AD481" i="2"/>
  <c r="Y481" i="2"/>
  <c r="X481" i="2"/>
  <c r="S482" i="2"/>
  <c r="P483" i="2"/>
  <c r="O483" i="2"/>
  <c r="R482" i="2"/>
  <c r="H485" i="2"/>
  <c r="D484" i="2"/>
  <c r="AA484" i="2" s="1"/>
  <c r="C497" i="2"/>
  <c r="T482" i="2"/>
  <c r="Q483" i="2"/>
  <c r="W482" i="2" l="1"/>
  <c r="U482" i="2"/>
  <c r="AF481" i="2"/>
  <c r="AG481" i="2"/>
  <c r="R483" i="2"/>
  <c r="I497" i="2"/>
  <c r="F498" i="2" s="1"/>
  <c r="C498" i="2" s="1"/>
  <c r="AB483" i="2"/>
  <c r="AC483" i="2"/>
  <c r="T483" i="2"/>
  <c r="M484" i="2"/>
  <c r="Q484" i="2" s="1"/>
  <c r="J484" i="2"/>
  <c r="G485" i="2" s="1"/>
  <c r="D485" i="2" s="1"/>
  <c r="AA485" i="2" s="1"/>
  <c r="E485" i="2"/>
  <c r="V482" i="2"/>
  <c r="Z482" i="2" l="1"/>
  <c r="AH481" i="2"/>
  <c r="AI481" i="2" s="1"/>
  <c r="AJ481" i="2" s="1"/>
  <c r="AK481" i="2" s="1"/>
  <c r="AL481" i="2" s="1"/>
  <c r="AM481" i="2" s="1"/>
  <c r="M485" i="2"/>
  <c r="J485" i="2"/>
  <c r="G486" i="2" s="1"/>
  <c r="K485" i="2"/>
  <c r="H486" i="2" s="1"/>
  <c r="E486" i="2" s="1"/>
  <c r="L485" i="2"/>
  <c r="N485" i="2"/>
  <c r="O484" i="2"/>
  <c r="AD482" i="2"/>
  <c r="AE482" i="2"/>
  <c r="Y482" i="2"/>
  <c r="P484" i="2"/>
  <c r="S483" i="2"/>
  <c r="V483" i="2" s="1"/>
  <c r="I498" i="2"/>
  <c r="F499" i="2" s="1"/>
  <c r="X482" i="2"/>
  <c r="W483" i="2" l="1"/>
  <c r="X483" i="2" s="1"/>
  <c r="K486" i="2"/>
  <c r="N486" i="2"/>
  <c r="L486" i="2"/>
  <c r="C499" i="2"/>
  <c r="AG482" i="2"/>
  <c r="AF482" i="2"/>
  <c r="R484" i="2"/>
  <c r="O485" i="2"/>
  <c r="U483" i="2"/>
  <c r="Z483" i="2" s="1"/>
  <c r="AB484" i="2"/>
  <c r="AC484" i="2"/>
  <c r="D486" i="2"/>
  <c r="AA486" i="2" s="1"/>
  <c r="H487" i="2"/>
  <c r="T484" i="2"/>
  <c r="Q485" i="2"/>
  <c r="S484" i="2"/>
  <c r="P485" i="2"/>
  <c r="W484" i="2" l="1"/>
  <c r="AH482" i="2"/>
  <c r="AI482" i="2" s="1"/>
  <c r="AJ482" i="2" s="1"/>
  <c r="AK482" i="2" s="1"/>
  <c r="AL482" i="2" s="1"/>
  <c r="AM482" i="2" s="1"/>
  <c r="R485" i="2"/>
  <c r="AC485" i="2"/>
  <c r="AB485" i="2"/>
  <c r="T485" i="2"/>
  <c r="V484" i="2"/>
  <c r="M486" i="2"/>
  <c r="Q486" i="2" s="1"/>
  <c r="J486" i="2"/>
  <c r="G487" i="2" s="1"/>
  <c r="U484" i="2"/>
  <c r="AG483" i="2"/>
  <c r="AF483" i="2"/>
  <c r="I499" i="2"/>
  <c r="F500" i="2" s="1"/>
  <c r="C500" i="2" s="1"/>
  <c r="AD483" i="2"/>
  <c r="AE483" i="2"/>
  <c r="Y483" i="2"/>
  <c r="E487" i="2"/>
  <c r="X484" i="2" l="1"/>
  <c r="AF484" i="2" s="1"/>
  <c r="AH483" i="2"/>
  <c r="AI483" i="2" s="1"/>
  <c r="AJ483" i="2" s="1"/>
  <c r="AK483" i="2" s="1"/>
  <c r="AL483" i="2" s="1"/>
  <c r="AM483" i="2" s="1"/>
  <c r="AE484" i="2"/>
  <c r="AD484" i="2"/>
  <c r="Z484" i="2"/>
  <c r="K487" i="2"/>
  <c r="H488" i="2" s="1"/>
  <c r="N487" i="2"/>
  <c r="L487" i="2"/>
  <c r="S485" i="2"/>
  <c r="V485" i="2" s="1"/>
  <c r="P486" i="2"/>
  <c r="I500" i="2"/>
  <c r="F501" i="2" s="1"/>
  <c r="D487" i="2"/>
  <c r="AA487" i="2" s="1"/>
  <c r="O486" i="2"/>
  <c r="Y484" i="2"/>
  <c r="AG484" i="2" l="1"/>
  <c r="AH484" i="2" s="1"/>
  <c r="AI484" i="2" s="1"/>
  <c r="AJ484" i="2" s="1"/>
  <c r="AK484" i="2" s="1"/>
  <c r="AL484" i="2" s="1"/>
  <c r="U485" i="2"/>
  <c r="Z485" i="2" s="1"/>
  <c r="C501" i="2"/>
  <c r="E488" i="2"/>
  <c r="M487" i="2"/>
  <c r="Q487" i="2" s="1"/>
  <c r="J487" i="2"/>
  <c r="G488" i="2" s="1"/>
  <c r="D488" i="2" s="1"/>
  <c r="R486" i="2"/>
  <c r="AB486" i="2"/>
  <c r="AC486" i="2"/>
  <c r="T486" i="2"/>
  <c r="W485" i="2"/>
  <c r="AD485" i="2" l="1"/>
  <c r="O487" i="2"/>
  <c r="AB487" i="2" s="1"/>
  <c r="AA488" i="2"/>
  <c r="AE485" i="2"/>
  <c r="M488" i="2"/>
  <c r="J488" i="2"/>
  <c r="G489" i="2" s="1"/>
  <c r="AM484" i="2"/>
  <c r="I501" i="2"/>
  <c r="F502" i="2" s="1"/>
  <c r="C502" i="2" s="1"/>
  <c r="Y485" i="2"/>
  <c r="X485" i="2"/>
  <c r="S486" i="2"/>
  <c r="V486" i="2" s="1"/>
  <c r="P487" i="2"/>
  <c r="K488" i="2"/>
  <c r="H489" i="2" s="1"/>
  <c r="N488" i="2"/>
  <c r="L488" i="2"/>
  <c r="AC487" i="2" l="1"/>
  <c r="D489" i="2"/>
  <c r="I502" i="2"/>
  <c r="F503" i="2" s="1"/>
  <c r="C503" i="2" s="1"/>
  <c r="T487" i="2"/>
  <c r="Q488" i="2"/>
  <c r="P488" i="2"/>
  <c r="S487" i="2"/>
  <c r="AG485" i="2"/>
  <c r="AF485" i="2"/>
  <c r="R487" i="2"/>
  <c r="O488" i="2"/>
  <c r="E489" i="2"/>
  <c r="U486" i="2"/>
  <c r="W486" i="2"/>
  <c r="AH485" i="2" l="1"/>
  <c r="AI485" i="2" s="1"/>
  <c r="AJ485" i="2" s="1"/>
  <c r="AK485" i="2" s="1"/>
  <c r="AL485" i="2" s="1"/>
  <c r="AM485" i="2" s="1"/>
  <c r="W487" i="2"/>
  <c r="AA489" i="2"/>
  <c r="I503" i="2"/>
  <c r="F504" i="2" s="1"/>
  <c r="AE486" i="2"/>
  <c r="AD486" i="2"/>
  <c r="Z486" i="2"/>
  <c r="M489" i="2"/>
  <c r="J489" i="2"/>
  <c r="G490" i="2" s="1"/>
  <c r="D490" i="2" s="1"/>
  <c r="V487" i="2"/>
  <c r="K489" i="2"/>
  <c r="H490" i="2" s="1"/>
  <c r="L489" i="2"/>
  <c r="N489" i="2"/>
  <c r="U487" i="2"/>
  <c r="X486" i="2"/>
  <c r="Y486" i="2"/>
  <c r="AC488" i="2"/>
  <c r="AB488" i="2"/>
  <c r="Y487" i="2" l="1"/>
  <c r="X487" i="2"/>
  <c r="AF487" i="2" s="1"/>
  <c r="M490" i="2"/>
  <c r="J490" i="2"/>
  <c r="G491" i="2" s="1"/>
  <c r="D491" i="2" s="1"/>
  <c r="S488" i="2"/>
  <c r="P489" i="2"/>
  <c r="T488" i="2"/>
  <c r="Q489" i="2"/>
  <c r="Z487" i="2"/>
  <c r="AG486" i="2"/>
  <c r="AF486" i="2"/>
  <c r="R488" i="2"/>
  <c r="O489" i="2"/>
  <c r="C504" i="2"/>
  <c r="AD487" i="2"/>
  <c r="AE487" i="2"/>
  <c r="E490" i="2"/>
  <c r="AA490" i="2" s="1"/>
  <c r="AG487" i="2" l="1"/>
  <c r="AH487" i="2" s="1"/>
  <c r="AI487" i="2" s="1"/>
  <c r="AJ487" i="2" s="1"/>
  <c r="AK487" i="2" s="1"/>
  <c r="AH486" i="2"/>
  <c r="AI486" i="2" s="1"/>
  <c r="AJ486" i="2" s="1"/>
  <c r="AK486" i="2" s="1"/>
  <c r="AL486" i="2" s="1"/>
  <c r="AM486" i="2" s="1"/>
  <c r="U488" i="2"/>
  <c r="AD488" i="2" s="1"/>
  <c r="J491" i="2"/>
  <c r="G492" i="2" s="1"/>
  <c r="M491" i="2"/>
  <c r="I504" i="2"/>
  <c r="F505" i="2" s="1"/>
  <c r="C505" i="2" s="1"/>
  <c r="AC489" i="2"/>
  <c r="AB489" i="2"/>
  <c r="V488" i="2"/>
  <c r="K490" i="2"/>
  <c r="H491" i="2" s="1"/>
  <c r="E491" i="2" s="1"/>
  <c r="AA491" i="2" s="1"/>
  <c r="L490" i="2"/>
  <c r="N490" i="2"/>
  <c r="W488" i="2"/>
  <c r="S489" i="2"/>
  <c r="AE488" i="2" l="1"/>
  <c r="Z488" i="2"/>
  <c r="AL487" i="2"/>
  <c r="AM487" i="2" s="1"/>
  <c r="P490" i="2"/>
  <c r="K491" i="2"/>
  <c r="H492" i="2" s="1"/>
  <c r="L491" i="2"/>
  <c r="N491" i="2"/>
  <c r="I505" i="2"/>
  <c r="F506" i="2" s="1"/>
  <c r="D492" i="2"/>
  <c r="Q490" i="2"/>
  <c r="T489" i="2"/>
  <c r="R489" i="2"/>
  <c r="O490" i="2"/>
  <c r="X488" i="2"/>
  <c r="Y488" i="2"/>
  <c r="S490" i="2"/>
  <c r="P491" i="2" l="1"/>
  <c r="V489" i="2"/>
  <c r="AA492" i="2"/>
  <c r="U489" i="2"/>
  <c r="E492" i="2"/>
  <c r="C506" i="2"/>
  <c r="AF488" i="2"/>
  <c r="AG488" i="2"/>
  <c r="M492" i="2"/>
  <c r="J492" i="2"/>
  <c r="G493" i="2" s="1"/>
  <c r="T490" i="2"/>
  <c r="Q491" i="2"/>
  <c r="AB490" i="2"/>
  <c r="AC490" i="2"/>
  <c r="W489" i="2"/>
  <c r="O491" i="2"/>
  <c r="R490" i="2"/>
  <c r="Z489" i="2" l="1"/>
  <c r="U490" i="2"/>
  <c r="AE490" i="2" s="1"/>
  <c r="AE489" i="2"/>
  <c r="V490" i="2"/>
  <c r="AD489" i="2"/>
  <c r="X489" i="2"/>
  <c r="Y489" i="2"/>
  <c r="I506" i="2"/>
  <c r="F507" i="2" s="1"/>
  <c r="C507" i="2" s="1"/>
  <c r="S491" i="2"/>
  <c r="D493" i="2"/>
  <c r="K492" i="2"/>
  <c r="H493" i="2" s="1"/>
  <c r="N492" i="2"/>
  <c r="L492" i="2"/>
  <c r="AC491" i="2"/>
  <c r="AB491" i="2"/>
  <c r="W490" i="2"/>
  <c r="AH488" i="2"/>
  <c r="AI488" i="2" s="1"/>
  <c r="AJ488" i="2" s="1"/>
  <c r="AK488" i="2" s="1"/>
  <c r="AL488" i="2" s="1"/>
  <c r="AD490" i="2" l="1"/>
  <c r="Z490" i="2"/>
  <c r="P492" i="2"/>
  <c r="I507" i="2"/>
  <c r="F508" i="2" s="1"/>
  <c r="C508" i="2" s="1"/>
  <c r="AF489" i="2"/>
  <c r="AG489" i="2"/>
  <c r="O492" i="2"/>
  <c r="R491" i="2"/>
  <c r="E493" i="2"/>
  <c r="AA493" i="2" s="1"/>
  <c r="X490" i="2"/>
  <c r="Y490" i="2"/>
  <c r="M493" i="2"/>
  <c r="J493" i="2"/>
  <c r="G494" i="2" s="1"/>
  <c r="AM488" i="2"/>
  <c r="T491" i="2"/>
  <c r="Q492" i="2"/>
  <c r="W491" i="2" l="1"/>
  <c r="AH489" i="2"/>
  <c r="AI489" i="2" s="1"/>
  <c r="AJ489" i="2" s="1"/>
  <c r="AK489" i="2" s="1"/>
  <c r="AL489" i="2" s="1"/>
  <c r="AM489" i="2" s="1"/>
  <c r="I508" i="2"/>
  <c r="F509" i="2" s="1"/>
  <c r="U491" i="2"/>
  <c r="S492" i="2"/>
  <c r="AG490" i="2"/>
  <c r="AF490" i="2"/>
  <c r="AB492" i="2"/>
  <c r="AC492" i="2"/>
  <c r="V491" i="2"/>
  <c r="D494" i="2"/>
  <c r="AA494" i="2" s="1"/>
  <c r="K493" i="2"/>
  <c r="H494" i="2" s="1"/>
  <c r="E494" i="2"/>
  <c r="L493" i="2"/>
  <c r="N493" i="2"/>
  <c r="X491" i="2" l="1"/>
  <c r="AF491" i="2" s="1"/>
  <c r="Y491" i="2"/>
  <c r="C509" i="2"/>
  <c r="K494" i="2"/>
  <c r="H495" i="2" s="1"/>
  <c r="L494" i="2"/>
  <c r="N494" i="2"/>
  <c r="T492" i="2"/>
  <c r="Q493" i="2"/>
  <c r="AD491" i="2"/>
  <c r="AE491" i="2"/>
  <c r="Z491" i="2"/>
  <c r="P493" i="2"/>
  <c r="R492" i="2"/>
  <c r="O493" i="2"/>
  <c r="M494" i="2"/>
  <c r="J494" i="2"/>
  <c r="G495" i="2" s="1"/>
  <c r="D495" i="2" s="1"/>
  <c r="AH490" i="2"/>
  <c r="AI490" i="2" s="1"/>
  <c r="AJ490" i="2" s="1"/>
  <c r="AK490" i="2" s="1"/>
  <c r="AL490" i="2" s="1"/>
  <c r="U492" i="2" l="1"/>
  <c r="AE492" i="2" s="1"/>
  <c r="AG491" i="2"/>
  <c r="AH491" i="2" s="1"/>
  <c r="AI491" i="2" s="1"/>
  <c r="AJ491" i="2" s="1"/>
  <c r="AK491" i="2" s="1"/>
  <c r="AL491" i="2" s="1"/>
  <c r="E495" i="2"/>
  <c r="AC493" i="2"/>
  <c r="AB493" i="2"/>
  <c r="AM490" i="2"/>
  <c r="W492" i="2"/>
  <c r="Q494" i="2"/>
  <c r="T493" i="2"/>
  <c r="I509" i="2"/>
  <c r="F510" i="2" s="1"/>
  <c r="C510" i="2" s="1"/>
  <c r="S493" i="2"/>
  <c r="P494" i="2"/>
  <c r="M495" i="2"/>
  <c r="J495" i="2"/>
  <c r="G496" i="2" s="1"/>
  <c r="AA495" i="2"/>
  <c r="V492" i="2"/>
  <c r="R493" i="2"/>
  <c r="O494" i="2"/>
  <c r="Z492" i="2" l="1"/>
  <c r="AD492" i="2"/>
  <c r="U493" i="2"/>
  <c r="AE493" i="2" s="1"/>
  <c r="I510" i="2"/>
  <c r="F511" i="2" s="1"/>
  <c r="AM491" i="2"/>
  <c r="V493" i="2"/>
  <c r="X492" i="2"/>
  <c r="Y492" i="2"/>
  <c r="S494" i="2"/>
  <c r="D496" i="2"/>
  <c r="W493" i="2"/>
  <c r="K495" i="2"/>
  <c r="H496" i="2" s="1"/>
  <c r="N495" i="2"/>
  <c r="L495" i="2"/>
  <c r="AB494" i="2"/>
  <c r="AC494" i="2"/>
  <c r="AD493" i="2" l="1"/>
  <c r="Z493" i="2"/>
  <c r="E496" i="2"/>
  <c r="Y493" i="2"/>
  <c r="X493" i="2"/>
  <c r="C511" i="2"/>
  <c r="M496" i="2"/>
  <c r="J496" i="2"/>
  <c r="G497" i="2" s="1"/>
  <c r="D497" i="2" s="1"/>
  <c r="O495" i="2"/>
  <c r="R494" i="2"/>
  <c r="AG492" i="2"/>
  <c r="AF492" i="2"/>
  <c r="Q495" i="2"/>
  <c r="T494" i="2"/>
  <c r="P495" i="2"/>
  <c r="W494" i="2" l="1"/>
  <c r="AB495" i="2"/>
  <c r="AC495" i="2"/>
  <c r="M497" i="2"/>
  <c r="J497" i="2"/>
  <c r="G498" i="2" s="1"/>
  <c r="D498" i="2" s="1"/>
  <c r="AF493" i="2"/>
  <c r="AG493" i="2"/>
  <c r="U494" i="2"/>
  <c r="S495" i="2"/>
  <c r="K496" i="2"/>
  <c r="H497" i="2" s="1"/>
  <c r="E497" i="2" s="1"/>
  <c r="AA497" i="2" s="1"/>
  <c r="L496" i="2"/>
  <c r="N496" i="2"/>
  <c r="AH492" i="2"/>
  <c r="AI492" i="2" s="1"/>
  <c r="AJ492" i="2" s="1"/>
  <c r="AK492" i="2" s="1"/>
  <c r="AL492" i="2" s="1"/>
  <c r="AA496" i="2"/>
  <c r="I511" i="2"/>
  <c r="F512" i="2" s="1"/>
  <c r="V494" i="2"/>
  <c r="Z494" i="2" l="1"/>
  <c r="AH493" i="2"/>
  <c r="AI493" i="2" s="1"/>
  <c r="AJ493" i="2" s="1"/>
  <c r="AK493" i="2" s="1"/>
  <c r="AL493" i="2" s="1"/>
  <c r="M498" i="2"/>
  <c r="J498" i="2"/>
  <c r="G499" i="2" s="1"/>
  <c r="AM492" i="2"/>
  <c r="AE494" i="2"/>
  <c r="AD494" i="2"/>
  <c r="R495" i="2"/>
  <c r="O496" i="2"/>
  <c r="AB496" i="2" s="1"/>
  <c r="P496" i="2"/>
  <c r="C512" i="2"/>
  <c r="K497" i="2"/>
  <c r="L497" i="2"/>
  <c r="N497" i="2"/>
  <c r="Y494" i="2"/>
  <c r="H498" i="2"/>
  <c r="X494" i="2"/>
  <c r="T495" i="2"/>
  <c r="Q496" i="2"/>
  <c r="S496" i="2"/>
  <c r="AC496" i="2" l="1"/>
  <c r="P497" i="2"/>
  <c r="W495" i="2"/>
  <c r="D499" i="2"/>
  <c r="V495" i="2"/>
  <c r="AG494" i="2"/>
  <c r="AF494" i="2"/>
  <c r="T496" i="2"/>
  <c r="Q497" i="2"/>
  <c r="I512" i="2"/>
  <c r="F513" i="2" s="1"/>
  <c r="C513" i="2" s="1"/>
  <c r="R496" i="2"/>
  <c r="O497" i="2"/>
  <c r="U495" i="2"/>
  <c r="AM493" i="2"/>
  <c r="E498" i="2"/>
  <c r="S497" i="2"/>
  <c r="U496" i="2" l="1"/>
  <c r="AD496" i="2" s="1"/>
  <c r="X495" i="2"/>
  <c r="AG495" i="2" s="1"/>
  <c r="AE495" i="2"/>
  <c r="AD495" i="2"/>
  <c r="AB497" i="2"/>
  <c r="AC497" i="2"/>
  <c r="Y495" i="2"/>
  <c r="AH494" i="2"/>
  <c r="AI494" i="2" s="1"/>
  <c r="AJ494" i="2" s="1"/>
  <c r="AK494" i="2" s="1"/>
  <c r="AL494" i="2" s="1"/>
  <c r="AM494" i="2" s="1"/>
  <c r="I513" i="2"/>
  <c r="F514" i="2" s="1"/>
  <c r="C514" i="2" s="1"/>
  <c r="K498" i="2"/>
  <c r="H499" i="2" s="1"/>
  <c r="E499" i="2" s="1"/>
  <c r="L498" i="2"/>
  <c r="N498" i="2"/>
  <c r="AA498" i="2"/>
  <c r="V496" i="2"/>
  <c r="W496" i="2"/>
  <c r="M499" i="2"/>
  <c r="J499" i="2"/>
  <c r="G500" i="2" s="1"/>
  <c r="Z495" i="2"/>
  <c r="AE496" i="2" l="1"/>
  <c r="AF495" i="2"/>
  <c r="AH495" i="2" s="1"/>
  <c r="AI495" i="2" s="1"/>
  <c r="AJ495" i="2" s="1"/>
  <c r="AK495" i="2" s="1"/>
  <c r="AL495" i="2" s="1"/>
  <c r="AM495" i="2" s="1"/>
  <c r="Z496" i="2"/>
  <c r="K499" i="2"/>
  <c r="H500" i="2" s="1"/>
  <c r="N499" i="2"/>
  <c r="L499" i="2"/>
  <c r="AA499" i="2"/>
  <c r="Q498" i="2"/>
  <c r="T497" i="2"/>
  <c r="R497" i="2"/>
  <c r="O498" i="2"/>
  <c r="AB498" i="2" s="1"/>
  <c r="P498" i="2"/>
  <c r="X496" i="2"/>
  <c r="Y496" i="2"/>
  <c r="I514" i="2"/>
  <c r="F515" i="2" s="1"/>
  <c r="S498" i="2"/>
  <c r="D500" i="2"/>
  <c r="P499" i="2" l="1"/>
  <c r="AC498" i="2"/>
  <c r="AG496" i="2"/>
  <c r="AF496" i="2"/>
  <c r="C515" i="2"/>
  <c r="E500" i="2"/>
  <c r="M500" i="2"/>
  <c r="J500" i="2"/>
  <c r="G501" i="2" s="1"/>
  <c r="AA500" i="2"/>
  <c r="W497" i="2"/>
  <c r="O499" i="2"/>
  <c r="AB499" i="2" s="1"/>
  <c r="R498" i="2"/>
  <c r="T498" i="2"/>
  <c r="Q499" i="2"/>
  <c r="U497" i="2"/>
  <c r="V497" i="2"/>
  <c r="AC499" i="2" l="1"/>
  <c r="U498" i="2"/>
  <c r="AE498" i="2" s="1"/>
  <c r="AH496" i="2"/>
  <c r="AI496" i="2" s="1"/>
  <c r="AJ496" i="2" s="1"/>
  <c r="AK496" i="2" s="1"/>
  <c r="AL496" i="2" s="1"/>
  <c r="AM496" i="2" s="1"/>
  <c r="AD497" i="2"/>
  <c r="AE497" i="2"/>
  <c r="Z497" i="2"/>
  <c r="K500" i="2"/>
  <c r="H501" i="2" s="1"/>
  <c r="E501" i="2" s="1"/>
  <c r="N500" i="2"/>
  <c r="L500" i="2"/>
  <c r="W498" i="2"/>
  <c r="X497" i="2"/>
  <c r="Y497" i="2"/>
  <c r="S499" i="2"/>
  <c r="I515" i="2"/>
  <c r="F516" i="2" s="1"/>
  <c r="C516" i="2" s="1"/>
  <c r="V498" i="2"/>
  <c r="D501" i="2"/>
  <c r="P500" i="2" l="1"/>
  <c r="Z498" i="2"/>
  <c r="AD498" i="2"/>
  <c r="AF497" i="2"/>
  <c r="AG497" i="2"/>
  <c r="I516" i="2"/>
  <c r="F517" i="2" s="1"/>
  <c r="M501" i="2"/>
  <c r="J501" i="2"/>
  <c r="G502" i="2" s="1"/>
  <c r="D502" i="2" s="1"/>
  <c r="AA501" i="2"/>
  <c r="K501" i="2"/>
  <c r="N501" i="2"/>
  <c r="L501" i="2"/>
  <c r="X498" i="2"/>
  <c r="Y498" i="2"/>
  <c r="O500" i="2"/>
  <c r="R499" i="2"/>
  <c r="H502" i="2"/>
  <c r="E502" i="2" s="1"/>
  <c r="T499" i="2"/>
  <c r="Q500" i="2"/>
  <c r="AH497" i="2" l="1"/>
  <c r="AI497" i="2" s="1"/>
  <c r="AJ497" i="2" s="1"/>
  <c r="AK497" i="2" s="1"/>
  <c r="AL497" i="2" s="1"/>
  <c r="AM497" i="2" s="1"/>
  <c r="AG498" i="2"/>
  <c r="AF498" i="2"/>
  <c r="AC500" i="2"/>
  <c r="AB500" i="2"/>
  <c r="W499" i="2"/>
  <c r="K502" i="2"/>
  <c r="H503" i="2" s="1"/>
  <c r="L502" i="2"/>
  <c r="N502" i="2"/>
  <c r="C517" i="2"/>
  <c r="V499" i="2"/>
  <c r="T500" i="2"/>
  <c r="Q501" i="2"/>
  <c r="M502" i="2"/>
  <c r="J502" i="2"/>
  <c r="G503" i="2" s="1"/>
  <c r="D503" i="2" s="1"/>
  <c r="AA502" i="2"/>
  <c r="U499" i="2"/>
  <c r="S500" i="2"/>
  <c r="P501" i="2"/>
  <c r="R500" i="2"/>
  <c r="O501" i="2"/>
  <c r="AC501" i="2" s="1"/>
  <c r="AB501" i="2" l="1"/>
  <c r="X499" i="2"/>
  <c r="AG499" i="2" s="1"/>
  <c r="AH498" i="2"/>
  <c r="AI498" i="2" s="1"/>
  <c r="AJ498" i="2" s="1"/>
  <c r="AK498" i="2" s="1"/>
  <c r="AL498" i="2" s="1"/>
  <c r="AM498" i="2" s="1"/>
  <c r="Y499" i="2"/>
  <c r="AD499" i="2"/>
  <c r="AE499" i="2"/>
  <c r="V500" i="2"/>
  <c r="W500" i="2"/>
  <c r="I517" i="2"/>
  <c r="F518" i="2" s="1"/>
  <c r="C518" i="2" s="1"/>
  <c r="S501" i="2"/>
  <c r="P502" i="2"/>
  <c r="Q502" i="2"/>
  <c r="T501" i="2"/>
  <c r="R501" i="2"/>
  <c r="O502" i="2"/>
  <c r="AC502" i="2" s="1"/>
  <c r="M503" i="2"/>
  <c r="J503" i="2"/>
  <c r="G504" i="2" s="1"/>
  <c r="U500" i="2"/>
  <c r="Z499" i="2"/>
  <c r="E503" i="2"/>
  <c r="AF499" i="2" l="1"/>
  <c r="AH499" i="2" s="1"/>
  <c r="AI499" i="2" s="1"/>
  <c r="AJ499" i="2" s="1"/>
  <c r="AK499" i="2" s="1"/>
  <c r="AL499" i="2" s="1"/>
  <c r="AB502" i="2"/>
  <c r="U501" i="2"/>
  <c r="Z500" i="2"/>
  <c r="AE500" i="2"/>
  <c r="AD500" i="2"/>
  <c r="D504" i="2"/>
  <c r="V501" i="2"/>
  <c r="K503" i="2"/>
  <c r="H504" i="2" s="1"/>
  <c r="N503" i="2"/>
  <c r="L503" i="2"/>
  <c r="I518" i="2"/>
  <c r="F519" i="2" s="1"/>
  <c r="S502" i="2"/>
  <c r="AA503" i="2"/>
  <c r="W501" i="2"/>
  <c r="X500" i="2"/>
  <c r="Y500" i="2"/>
  <c r="Z501" i="2" l="1"/>
  <c r="AF500" i="2"/>
  <c r="AG500" i="2"/>
  <c r="AM499" i="2"/>
  <c r="AE501" i="2"/>
  <c r="AD501" i="2"/>
  <c r="C519" i="2"/>
  <c r="O503" i="2"/>
  <c r="AB503" i="2" s="1"/>
  <c r="R502" i="2"/>
  <c r="P503" i="2"/>
  <c r="T502" i="2"/>
  <c r="Q503" i="2"/>
  <c r="X501" i="2"/>
  <c r="Y501" i="2"/>
  <c r="E504" i="2"/>
  <c r="AA504" i="2" s="1"/>
  <c r="M504" i="2"/>
  <c r="J504" i="2"/>
  <c r="G505" i="2" s="1"/>
  <c r="AC503" i="2" l="1"/>
  <c r="U502" i="2"/>
  <c r="AD502" i="2" s="1"/>
  <c r="AH500" i="2"/>
  <c r="AI500" i="2" s="1"/>
  <c r="AJ500" i="2" s="1"/>
  <c r="AK500" i="2" s="1"/>
  <c r="AL500" i="2" s="1"/>
  <c r="AM500" i="2" s="1"/>
  <c r="AF501" i="2"/>
  <c r="AG501" i="2"/>
  <c r="K504" i="2"/>
  <c r="H505" i="2" s="1"/>
  <c r="E505" i="2" s="1"/>
  <c r="L504" i="2"/>
  <c r="N504" i="2"/>
  <c r="V502" i="2"/>
  <c r="S503" i="2"/>
  <c r="I519" i="2"/>
  <c r="F520" i="2" s="1"/>
  <c r="C520" i="2" s="1"/>
  <c r="D505" i="2"/>
  <c r="W502" i="2"/>
  <c r="AE502" i="2" l="1"/>
  <c r="Z502" i="2"/>
  <c r="AH501" i="2"/>
  <c r="AI501" i="2" s="1"/>
  <c r="AJ501" i="2" s="1"/>
  <c r="AK501" i="2" s="1"/>
  <c r="AL501" i="2" s="1"/>
  <c r="AM501" i="2" s="1"/>
  <c r="K505" i="2"/>
  <c r="L505" i="2"/>
  <c r="N505" i="2"/>
  <c r="T503" i="2"/>
  <c r="Q504" i="2"/>
  <c r="R503" i="2"/>
  <c r="O504" i="2"/>
  <c r="X502" i="2"/>
  <c r="Y502" i="2"/>
  <c r="P504" i="2"/>
  <c r="M505" i="2"/>
  <c r="J505" i="2"/>
  <c r="G506" i="2" s="1"/>
  <c r="D506" i="2" s="1"/>
  <c r="AA505" i="2"/>
  <c r="I520" i="2"/>
  <c r="F521" i="2" s="1"/>
  <c r="H506" i="2"/>
  <c r="V503" i="2" l="1"/>
  <c r="AB504" i="2"/>
  <c r="AC504" i="2"/>
  <c r="AG502" i="2"/>
  <c r="AF502" i="2"/>
  <c r="U503" i="2"/>
  <c r="R504" i="2"/>
  <c r="O505" i="2"/>
  <c r="AC505" i="2" s="1"/>
  <c r="S504" i="2"/>
  <c r="P505" i="2"/>
  <c r="E506" i="2"/>
  <c r="M506" i="2"/>
  <c r="J506" i="2"/>
  <c r="G507" i="2" s="1"/>
  <c r="T504" i="2"/>
  <c r="Q505" i="2"/>
  <c r="C521" i="2"/>
  <c r="W503" i="2"/>
  <c r="AB505" i="2" l="1"/>
  <c r="AH502" i="2"/>
  <c r="AI502" i="2" s="1"/>
  <c r="AJ502" i="2" s="1"/>
  <c r="AK502" i="2" s="1"/>
  <c r="AL502" i="2" s="1"/>
  <c r="AM502" i="2" s="1"/>
  <c r="Z503" i="2"/>
  <c r="AD503" i="2"/>
  <c r="AE503" i="2"/>
  <c r="U504" i="2"/>
  <c r="D507" i="2"/>
  <c r="K506" i="2"/>
  <c r="H507" i="2" s="1"/>
  <c r="E507" i="2" s="1"/>
  <c r="N506" i="2"/>
  <c r="L506" i="2"/>
  <c r="W504" i="2"/>
  <c r="V504" i="2"/>
  <c r="AA506" i="2"/>
  <c r="X503" i="2"/>
  <c r="Y503" i="2"/>
  <c r="I521" i="2"/>
  <c r="F522" i="2" s="1"/>
  <c r="S505" i="2"/>
  <c r="Z504" i="2" l="1"/>
  <c r="P506" i="2"/>
  <c r="AF503" i="2"/>
  <c r="AG503" i="2"/>
  <c r="AE504" i="2"/>
  <c r="AD504" i="2"/>
  <c r="K507" i="2"/>
  <c r="H508" i="2" s="1"/>
  <c r="N507" i="2"/>
  <c r="L507" i="2"/>
  <c r="C522" i="2"/>
  <c r="R505" i="2"/>
  <c r="O506" i="2"/>
  <c r="AB506" i="2" s="1"/>
  <c r="M507" i="2"/>
  <c r="J507" i="2"/>
  <c r="G508" i="2" s="1"/>
  <c r="D508" i="2" s="1"/>
  <c r="AA507" i="2"/>
  <c r="Y504" i="2"/>
  <c r="X504" i="2"/>
  <c r="Q506" i="2"/>
  <c r="T505" i="2"/>
  <c r="W505" i="2" l="1"/>
  <c r="AH503" i="2"/>
  <c r="AI503" i="2" s="1"/>
  <c r="AJ503" i="2" s="1"/>
  <c r="AK503" i="2" s="1"/>
  <c r="AL503" i="2" s="1"/>
  <c r="AM503" i="2" s="1"/>
  <c r="AF504" i="2"/>
  <c r="AG504" i="2"/>
  <c r="AC506" i="2"/>
  <c r="E508" i="2"/>
  <c r="T506" i="2"/>
  <c r="Q507" i="2"/>
  <c r="M508" i="2"/>
  <c r="J508" i="2"/>
  <c r="G509" i="2" s="1"/>
  <c r="D509" i="2" s="1"/>
  <c r="AA508" i="2"/>
  <c r="O507" i="2"/>
  <c r="AB507" i="2" s="1"/>
  <c r="R506" i="2"/>
  <c r="U505" i="2"/>
  <c r="V505" i="2"/>
  <c r="S506" i="2"/>
  <c r="P507" i="2"/>
  <c r="I522" i="2"/>
  <c r="F523" i="2" s="1"/>
  <c r="C523" i="2" s="1"/>
  <c r="AC507" i="2" l="1"/>
  <c r="Z505" i="2"/>
  <c r="AH504" i="2"/>
  <c r="AI504" i="2" s="1"/>
  <c r="AJ504" i="2" s="1"/>
  <c r="AK504" i="2" s="1"/>
  <c r="AL504" i="2" s="1"/>
  <c r="AM504" i="2" s="1"/>
  <c r="Y505" i="2"/>
  <c r="AD505" i="2"/>
  <c r="AE505" i="2"/>
  <c r="U506" i="2"/>
  <c r="X505" i="2"/>
  <c r="M509" i="2"/>
  <c r="J509" i="2"/>
  <c r="G510" i="2" s="1"/>
  <c r="D510" i="2" s="1"/>
  <c r="S507" i="2"/>
  <c r="I523" i="2"/>
  <c r="F524" i="2" s="1"/>
  <c r="K508" i="2"/>
  <c r="H509" i="2" s="1"/>
  <c r="E509" i="2" s="1"/>
  <c r="AA509" i="2" s="1"/>
  <c r="N508" i="2"/>
  <c r="L508" i="2"/>
  <c r="V506" i="2"/>
  <c r="W506" i="2"/>
  <c r="Z506" i="2" l="1"/>
  <c r="AD506" i="2"/>
  <c r="AE506" i="2"/>
  <c r="AF505" i="2"/>
  <c r="AG505" i="2"/>
  <c r="C524" i="2"/>
  <c r="M510" i="2"/>
  <c r="J510" i="2"/>
  <c r="G511" i="2" s="1"/>
  <c r="R507" i="2"/>
  <c r="O508" i="2"/>
  <c r="T507" i="2"/>
  <c r="Q508" i="2"/>
  <c r="X506" i="2"/>
  <c r="Y506" i="2"/>
  <c r="K509" i="2"/>
  <c r="H510" i="2" s="1"/>
  <c r="N509" i="2"/>
  <c r="L509" i="2"/>
  <c r="P508" i="2"/>
  <c r="S508" i="2"/>
  <c r="V507" i="2" l="1"/>
  <c r="P509" i="2"/>
  <c r="AH505" i="2"/>
  <c r="AI505" i="2" s="1"/>
  <c r="AJ505" i="2" s="1"/>
  <c r="AK505" i="2" s="1"/>
  <c r="AL505" i="2" s="1"/>
  <c r="AM505" i="2" s="1"/>
  <c r="AB508" i="2"/>
  <c r="AC508" i="2"/>
  <c r="AG506" i="2"/>
  <c r="AF506" i="2"/>
  <c r="W507" i="2"/>
  <c r="E510" i="2"/>
  <c r="D511" i="2"/>
  <c r="R508" i="2"/>
  <c r="O509" i="2"/>
  <c r="I524" i="2"/>
  <c r="F525" i="2" s="1"/>
  <c r="T508" i="2"/>
  <c r="Q509" i="2"/>
  <c r="U507" i="2"/>
  <c r="S509" i="2"/>
  <c r="X507" i="2" l="1"/>
  <c r="AG507" i="2" s="1"/>
  <c r="AH506" i="2"/>
  <c r="AI506" i="2" s="1"/>
  <c r="AJ506" i="2" s="1"/>
  <c r="AK506" i="2" s="1"/>
  <c r="AL506" i="2" s="1"/>
  <c r="AM506" i="2" s="1"/>
  <c r="Z507" i="2"/>
  <c r="AE507" i="2"/>
  <c r="AD507" i="2"/>
  <c r="AC509" i="2"/>
  <c r="AB509" i="2"/>
  <c r="U508" i="2"/>
  <c r="Y507" i="2"/>
  <c r="M511" i="2"/>
  <c r="J511" i="2"/>
  <c r="G512" i="2" s="1"/>
  <c r="K510" i="2"/>
  <c r="H511" i="2" s="1"/>
  <c r="L510" i="2"/>
  <c r="N510" i="2"/>
  <c r="AA510" i="2"/>
  <c r="V508" i="2"/>
  <c r="W508" i="2"/>
  <c r="C525" i="2"/>
  <c r="AF507" i="2" l="1"/>
  <c r="AH507" i="2" s="1"/>
  <c r="AI507" i="2" s="1"/>
  <c r="AJ507" i="2" s="1"/>
  <c r="AK507" i="2" s="1"/>
  <c r="AL507" i="2" s="1"/>
  <c r="AM507" i="2" s="1"/>
  <c r="Z508" i="2"/>
  <c r="AD508" i="2"/>
  <c r="AE508" i="2"/>
  <c r="X508" i="2"/>
  <c r="Y508" i="2"/>
  <c r="S510" i="2"/>
  <c r="I525" i="2"/>
  <c r="F526" i="2" s="1"/>
  <c r="C526" i="2" s="1"/>
  <c r="E511" i="2"/>
  <c r="D512" i="2"/>
  <c r="Q510" i="2"/>
  <c r="T509" i="2"/>
  <c r="R509" i="2"/>
  <c r="O510" i="2"/>
  <c r="AC510" i="2" s="1"/>
  <c r="P510" i="2"/>
  <c r="AB510" i="2" l="1"/>
  <c r="AF508" i="2"/>
  <c r="AG508" i="2"/>
  <c r="M512" i="2"/>
  <c r="J512" i="2"/>
  <c r="G513" i="2" s="1"/>
  <c r="D513" i="2" s="1"/>
  <c r="I526" i="2"/>
  <c r="F527" i="2" s="1"/>
  <c r="K511" i="2"/>
  <c r="H512" i="2" s="1"/>
  <c r="E512" i="2" s="1"/>
  <c r="AA512" i="2" s="1"/>
  <c r="N511" i="2"/>
  <c r="L511" i="2"/>
  <c r="AA511" i="2"/>
  <c r="W509" i="2"/>
  <c r="U509" i="2"/>
  <c r="V509" i="2"/>
  <c r="AH508" i="2" l="1"/>
  <c r="AI508" i="2" s="1"/>
  <c r="AJ508" i="2" s="1"/>
  <c r="AK508" i="2" s="1"/>
  <c r="AL508" i="2" s="1"/>
  <c r="AM508" i="2" s="1"/>
  <c r="AD509" i="2"/>
  <c r="AE509" i="2"/>
  <c r="O511" i="2"/>
  <c r="AB511" i="2" s="1"/>
  <c r="R510" i="2"/>
  <c r="P511" i="2"/>
  <c r="Z509" i="2"/>
  <c r="K512" i="2"/>
  <c r="H513" i="2" s="1"/>
  <c r="N512" i="2"/>
  <c r="L512" i="2"/>
  <c r="S511" i="2"/>
  <c r="M513" i="2"/>
  <c r="J513" i="2"/>
  <c r="G514" i="2" s="1"/>
  <c r="D514" i="2" s="1"/>
  <c r="T510" i="2"/>
  <c r="Q511" i="2"/>
  <c r="C527" i="2"/>
  <c r="X509" i="2"/>
  <c r="Y509" i="2"/>
  <c r="P512" i="2" l="1"/>
  <c r="AG509" i="2"/>
  <c r="AF509" i="2"/>
  <c r="AC511" i="2"/>
  <c r="W510" i="2"/>
  <c r="E513" i="2"/>
  <c r="M514" i="2"/>
  <c r="J514" i="2"/>
  <c r="G515" i="2" s="1"/>
  <c r="R511" i="2"/>
  <c r="O512" i="2"/>
  <c r="U510" i="2"/>
  <c r="V510" i="2"/>
  <c r="S512" i="2"/>
  <c r="I527" i="2"/>
  <c r="F528" i="2" s="1"/>
  <c r="C528" i="2" s="1"/>
  <c r="T511" i="2"/>
  <c r="Q512" i="2"/>
  <c r="W511" i="2" l="1"/>
  <c r="AH509" i="2"/>
  <c r="AI509" i="2" s="1"/>
  <c r="AJ509" i="2" s="1"/>
  <c r="AK509" i="2" s="1"/>
  <c r="AL509" i="2" s="1"/>
  <c r="AM509" i="2" s="1"/>
  <c r="Y510" i="2"/>
  <c r="AD510" i="2"/>
  <c r="AE510" i="2"/>
  <c r="AC512" i="2"/>
  <c r="AB512" i="2"/>
  <c r="Z510" i="2"/>
  <c r="S513" i="2"/>
  <c r="X510" i="2"/>
  <c r="V511" i="2"/>
  <c r="I528" i="2"/>
  <c r="F529" i="2" s="1"/>
  <c r="U511" i="2"/>
  <c r="K513" i="2"/>
  <c r="H514" i="2" s="1"/>
  <c r="E514" i="2" s="1"/>
  <c r="N513" i="2"/>
  <c r="L513" i="2"/>
  <c r="AA513" i="2"/>
  <c r="D515" i="2"/>
  <c r="Z511" i="2" l="1"/>
  <c r="Y511" i="2"/>
  <c r="AE511" i="2"/>
  <c r="AD511" i="2"/>
  <c r="AF510" i="2"/>
  <c r="AG510" i="2"/>
  <c r="K514" i="2"/>
  <c r="H515" i="2" s="1"/>
  <c r="L514" i="2"/>
  <c r="N514" i="2"/>
  <c r="AA514" i="2"/>
  <c r="T512" i="2"/>
  <c r="Q513" i="2"/>
  <c r="J515" i="2"/>
  <c r="G516" i="2" s="1"/>
  <c r="M515" i="2"/>
  <c r="R512" i="2"/>
  <c r="O513" i="2"/>
  <c r="AB513" i="2" s="1"/>
  <c r="P513" i="2"/>
  <c r="C529" i="2"/>
  <c r="X511" i="2"/>
  <c r="AH510" i="2" l="1"/>
  <c r="AI510" i="2" s="1"/>
  <c r="AJ510" i="2" s="1"/>
  <c r="AK510" i="2" s="1"/>
  <c r="AL510" i="2" s="1"/>
  <c r="AM510" i="2" s="1"/>
  <c r="AG511" i="2"/>
  <c r="AF511" i="2"/>
  <c r="AC513" i="2"/>
  <c r="E515" i="2"/>
  <c r="S514" i="2"/>
  <c r="Q514" i="2"/>
  <c r="T513" i="2"/>
  <c r="I529" i="2"/>
  <c r="F530" i="2" s="1"/>
  <c r="U512" i="2"/>
  <c r="V512" i="2"/>
  <c r="W512" i="2"/>
  <c r="R513" i="2"/>
  <c r="O514" i="2"/>
  <c r="AB514" i="2" s="1"/>
  <c r="P514" i="2"/>
  <c r="D516" i="2"/>
  <c r="AC514" i="2" l="1"/>
  <c r="Z512" i="2"/>
  <c r="AH511" i="2"/>
  <c r="AI511" i="2" s="1"/>
  <c r="AJ511" i="2" s="1"/>
  <c r="AK511" i="2" s="1"/>
  <c r="AL511" i="2" s="1"/>
  <c r="AM511" i="2" s="1"/>
  <c r="AE512" i="2"/>
  <c r="AD512" i="2"/>
  <c r="W513" i="2"/>
  <c r="U513" i="2"/>
  <c r="V513" i="2"/>
  <c r="C530" i="2"/>
  <c r="K515" i="2"/>
  <c r="H516" i="2" s="1"/>
  <c r="N515" i="2"/>
  <c r="L515" i="2"/>
  <c r="AA515" i="2"/>
  <c r="M516" i="2"/>
  <c r="J516" i="2"/>
  <c r="G517" i="2" s="1"/>
  <c r="X512" i="2"/>
  <c r="Y512" i="2"/>
  <c r="Z513" i="2" l="1"/>
  <c r="AF512" i="2"/>
  <c r="AG512" i="2"/>
  <c r="Y513" i="2"/>
  <c r="AE513" i="2"/>
  <c r="AD513" i="2"/>
  <c r="S515" i="2"/>
  <c r="O515" i="2"/>
  <c r="AB515" i="2" s="1"/>
  <c r="R514" i="2"/>
  <c r="P515" i="2"/>
  <c r="I530" i="2"/>
  <c r="F531" i="2" s="1"/>
  <c r="C531" i="2" s="1"/>
  <c r="T514" i="2"/>
  <c r="Q515" i="2"/>
  <c r="D517" i="2"/>
  <c r="E516" i="2"/>
  <c r="X513" i="2"/>
  <c r="AH512" i="2" l="1"/>
  <c r="AI512" i="2" s="1"/>
  <c r="AJ512" i="2" s="1"/>
  <c r="AK512" i="2" s="1"/>
  <c r="AL512" i="2" s="1"/>
  <c r="AM512" i="2" s="1"/>
  <c r="AC515" i="2"/>
  <c r="AF513" i="2"/>
  <c r="AG513" i="2"/>
  <c r="W514" i="2"/>
  <c r="K516" i="2"/>
  <c r="H517" i="2" s="1"/>
  <c r="N516" i="2"/>
  <c r="L516" i="2"/>
  <c r="AA516" i="2"/>
  <c r="M517" i="2"/>
  <c r="J517" i="2"/>
  <c r="G518" i="2" s="1"/>
  <c r="D518" i="2" s="1"/>
  <c r="I531" i="2"/>
  <c r="F532" i="2" s="1"/>
  <c r="U514" i="2"/>
  <c r="V514" i="2"/>
  <c r="AH513" i="2" l="1"/>
  <c r="AI513" i="2" s="1"/>
  <c r="AJ513" i="2" s="1"/>
  <c r="AK513" i="2" s="1"/>
  <c r="AL513" i="2" s="1"/>
  <c r="AM513" i="2" s="1"/>
  <c r="Z514" i="2"/>
  <c r="AD514" i="2"/>
  <c r="AE514" i="2"/>
  <c r="Y514" i="2"/>
  <c r="C532" i="2"/>
  <c r="M518" i="2"/>
  <c r="J518" i="2"/>
  <c r="G519" i="2" s="1"/>
  <c r="R515" i="2"/>
  <c r="O516" i="2"/>
  <c r="AB516" i="2" s="1"/>
  <c r="P516" i="2"/>
  <c r="T515" i="2"/>
  <c r="Q516" i="2"/>
  <c r="S516" i="2"/>
  <c r="E517" i="2"/>
  <c r="X514" i="2"/>
  <c r="W515" i="2" l="1"/>
  <c r="AC516" i="2"/>
  <c r="AG514" i="2"/>
  <c r="AF514" i="2"/>
  <c r="I532" i="2"/>
  <c r="F533" i="2" s="1"/>
  <c r="C533" i="2" s="1"/>
  <c r="K517" i="2"/>
  <c r="H518" i="2" s="1"/>
  <c r="E518" i="2" s="1"/>
  <c r="N517" i="2"/>
  <c r="L517" i="2"/>
  <c r="AA517" i="2"/>
  <c r="U515" i="2"/>
  <c r="V515" i="2"/>
  <c r="S517" i="2"/>
  <c r="D519" i="2"/>
  <c r="X515" i="2" l="1"/>
  <c r="AF515" i="2" s="1"/>
  <c r="AH514" i="2"/>
  <c r="AI514" i="2" s="1"/>
  <c r="AJ514" i="2" s="1"/>
  <c r="AK514" i="2" s="1"/>
  <c r="AL514" i="2" s="1"/>
  <c r="AM514" i="2" s="1"/>
  <c r="Y515" i="2"/>
  <c r="AE515" i="2"/>
  <c r="AD515" i="2"/>
  <c r="M519" i="2"/>
  <c r="J519" i="2"/>
  <c r="G520" i="2" s="1"/>
  <c r="D520" i="2" s="1"/>
  <c r="Z515" i="2"/>
  <c r="T516" i="2"/>
  <c r="Q517" i="2"/>
  <c r="K518" i="2"/>
  <c r="H519" i="2" s="1"/>
  <c r="L518" i="2"/>
  <c r="N518" i="2"/>
  <c r="AA518" i="2"/>
  <c r="I533" i="2"/>
  <c r="F534" i="2" s="1"/>
  <c r="R516" i="2"/>
  <c r="O517" i="2"/>
  <c r="AC517" i="2" s="1"/>
  <c r="P517" i="2"/>
  <c r="AG515" i="2" l="1"/>
  <c r="AH515" i="2" s="1"/>
  <c r="AI515" i="2" s="1"/>
  <c r="AJ515" i="2" s="1"/>
  <c r="AK515" i="2" s="1"/>
  <c r="AL515" i="2" s="1"/>
  <c r="AM515" i="2" s="1"/>
  <c r="AB517" i="2"/>
  <c r="E519" i="2"/>
  <c r="C534" i="2"/>
  <c r="R517" i="2"/>
  <c r="O518" i="2"/>
  <c r="AB518" i="2" s="1"/>
  <c r="P518" i="2"/>
  <c r="M520" i="2"/>
  <c r="J520" i="2"/>
  <c r="G521" i="2" s="1"/>
  <c r="U516" i="2"/>
  <c r="V516" i="2"/>
  <c r="Q518" i="2"/>
  <c r="T517" i="2"/>
  <c r="W516" i="2"/>
  <c r="S518" i="2"/>
  <c r="W517" i="2" l="1"/>
  <c r="AC518" i="2"/>
  <c r="AD516" i="2"/>
  <c r="AE516" i="2"/>
  <c r="Z516" i="2"/>
  <c r="D521" i="2"/>
  <c r="X516" i="2"/>
  <c r="Y516" i="2"/>
  <c r="I534" i="2"/>
  <c r="F535" i="2" s="1"/>
  <c r="C535" i="2" s="1"/>
  <c r="K519" i="2"/>
  <c r="H520" i="2" s="1"/>
  <c r="E520" i="2" s="1"/>
  <c r="L519" i="2"/>
  <c r="N519" i="2"/>
  <c r="AA519" i="2"/>
  <c r="S519" i="2"/>
  <c r="U517" i="2"/>
  <c r="V517" i="2"/>
  <c r="Y517" i="2" l="1"/>
  <c r="AE517" i="2"/>
  <c r="AD517" i="2"/>
  <c r="AG516" i="2"/>
  <c r="AF516" i="2"/>
  <c r="K520" i="2"/>
  <c r="N520" i="2"/>
  <c r="L520" i="2"/>
  <c r="AA520" i="2"/>
  <c r="Z517" i="2"/>
  <c r="X517" i="2"/>
  <c r="H521" i="2"/>
  <c r="I535" i="2"/>
  <c r="F536" i="2" s="1"/>
  <c r="Q519" i="2"/>
  <c r="T518" i="2"/>
  <c r="M521" i="2"/>
  <c r="J521" i="2"/>
  <c r="G522" i="2" s="1"/>
  <c r="D522" i="2" s="1"/>
  <c r="O519" i="2"/>
  <c r="AB519" i="2" s="1"/>
  <c r="R518" i="2"/>
  <c r="P519" i="2"/>
  <c r="AH516" i="2" l="1"/>
  <c r="AI516" i="2" s="1"/>
  <c r="AJ516" i="2" s="1"/>
  <c r="AK516" i="2" s="1"/>
  <c r="AL516" i="2" s="1"/>
  <c r="AM516" i="2" s="1"/>
  <c r="AF517" i="2"/>
  <c r="AG517" i="2"/>
  <c r="AC519" i="2"/>
  <c r="W518" i="2"/>
  <c r="C536" i="2"/>
  <c r="M522" i="2"/>
  <c r="J522" i="2"/>
  <c r="G523" i="2" s="1"/>
  <c r="T519" i="2"/>
  <c r="Q520" i="2"/>
  <c r="R519" i="2"/>
  <c r="O520" i="2"/>
  <c r="AB520" i="2" s="1"/>
  <c r="P520" i="2"/>
  <c r="U518" i="2"/>
  <c r="V518" i="2"/>
  <c r="E521" i="2"/>
  <c r="S520" i="2"/>
  <c r="AC520" i="2" l="1"/>
  <c r="AH517" i="2"/>
  <c r="AI517" i="2" s="1"/>
  <c r="AJ517" i="2" s="1"/>
  <c r="AK517" i="2" s="1"/>
  <c r="AL517" i="2" s="1"/>
  <c r="AM517" i="2" s="1"/>
  <c r="Y518" i="2"/>
  <c r="AD518" i="2"/>
  <c r="AE518" i="2"/>
  <c r="W519" i="2"/>
  <c r="Z518" i="2"/>
  <c r="D523" i="2"/>
  <c r="K521" i="2"/>
  <c r="H522" i="2" s="1"/>
  <c r="N521" i="2"/>
  <c r="L521" i="2"/>
  <c r="AA521" i="2"/>
  <c r="U519" i="2"/>
  <c r="V519" i="2"/>
  <c r="S521" i="2"/>
  <c r="X518" i="2"/>
  <c r="I536" i="2"/>
  <c r="F537" i="2" s="1"/>
  <c r="C537" i="2" s="1"/>
  <c r="X519" i="2" l="1"/>
  <c r="AG519" i="2" s="1"/>
  <c r="AF518" i="2"/>
  <c r="AG518" i="2"/>
  <c r="Y519" i="2"/>
  <c r="AE519" i="2"/>
  <c r="AD519" i="2"/>
  <c r="Z519" i="2"/>
  <c r="I537" i="2"/>
  <c r="F538" i="2" s="1"/>
  <c r="R520" i="2"/>
  <c r="O521" i="2"/>
  <c r="AC521" i="2" s="1"/>
  <c r="P521" i="2"/>
  <c r="T520" i="2"/>
  <c r="Q521" i="2"/>
  <c r="M523" i="2"/>
  <c r="J523" i="2"/>
  <c r="G524" i="2" s="1"/>
  <c r="D524" i="2" s="1"/>
  <c r="E522" i="2"/>
  <c r="W520" i="2" l="1"/>
  <c r="AF519" i="2"/>
  <c r="AH519" i="2" s="1"/>
  <c r="AI519" i="2" s="1"/>
  <c r="AJ519" i="2" s="1"/>
  <c r="AK519" i="2" s="1"/>
  <c r="AB521" i="2"/>
  <c r="AH518" i="2"/>
  <c r="AI518" i="2" s="1"/>
  <c r="AJ518" i="2" s="1"/>
  <c r="AK518" i="2" s="1"/>
  <c r="AL518" i="2" s="1"/>
  <c r="AM518" i="2" s="1"/>
  <c r="M524" i="2"/>
  <c r="J524" i="2"/>
  <c r="G525" i="2" s="1"/>
  <c r="U520" i="2"/>
  <c r="V520" i="2"/>
  <c r="K522" i="2"/>
  <c r="H523" i="2" s="1"/>
  <c r="E523" i="2" s="1"/>
  <c r="N522" i="2"/>
  <c r="L522" i="2"/>
  <c r="AA522" i="2"/>
  <c r="S522" i="2"/>
  <c r="C538" i="2"/>
  <c r="Z520" i="2" l="1"/>
  <c r="AL519" i="2"/>
  <c r="AM519" i="2" s="1"/>
  <c r="Y520" i="2"/>
  <c r="AD520" i="2"/>
  <c r="AE520" i="2"/>
  <c r="Q522" i="2"/>
  <c r="T521" i="2"/>
  <c r="I538" i="2"/>
  <c r="F539" i="2" s="1"/>
  <c r="K523" i="2"/>
  <c r="L523" i="2"/>
  <c r="N523" i="2"/>
  <c r="AA523" i="2"/>
  <c r="S523" i="2"/>
  <c r="D525" i="2"/>
  <c r="R521" i="2"/>
  <c r="O522" i="2"/>
  <c r="AB522" i="2" s="1"/>
  <c r="P522" i="2"/>
  <c r="H524" i="2"/>
  <c r="E524" i="2" s="1"/>
  <c r="X520" i="2"/>
  <c r="AC522" i="2" l="1"/>
  <c r="AF520" i="2"/>
  <c r="AG520" i="2"/>
  <c r="O523" i="2"/>
  <c r="AB523" i="2" s="1"/>
  <c r="R522" i="2"/>
  <c r="P523" i="2"/>
  <c r="H525" i="2"/>
  <c r="E525" i="2" s="1"/>
  <c r="U521" i="2"/>
  <c r="V521" i="2"/>
  <c r="C539" i="2"/>
  <c r="M525" i="2"/>
  <c r="J525" i="2"/>
  <c r="G526" i="2" s="1"/>
  <c r="D526" i="2" s="1"/>
  <c r="K524" i="2"/>
  <c r="L524" i="2"/>
  <c r="N524" i="2"/>
  <c r="AA524" i="2"/>
  <c r="W521" i="2"/>
  <c r="T522" i="2"/>
  <c r="Q523" i="2"/>
  <c r="W522" i="2" l="1"/>
  <c r="AC523" i="2"/>
  <c r="Z521" i="2"/>
  <c r="AH520" i="2"/>
  <c r="AI520" i="2" s="1"/>
  <c r="AJ520" i="2" s="1"/>
  <c r="AK520" i="2" s="1"/>
  <c r="AL520" i="2" s="1"/>
  <c r="AM520" i="2" s="1"/>
  <c r="AD521" i="2"/>
  <c r="AE521" i="2"/>
  <c r="X521" i="2"/>
  <c r="Y521" i="2"/>
  <c r="I539" i="2"/>
  <c r="F540" i="2" s="1"/>
  <c r="K525" i="2"/>
  <c r="E526" i="2"/>
  <c r="L525" i="2"/>
  <c r="N525" i="2"/>
  <c r="H526" i="2"/>
  <c r="M526" i="2"/>
  <c r="J526" i="2"/>
  <c r="G527" i="2" s="1"/>
  <c r="AA525" i="2"/>
  <c r="T523" i="2"/>
  <c r="Q524" i="2"/>
  <c r="R523" i="2"/>
  <c r="O524" i="2"/>
  <c r="AC524" i="2" s="1"/>
  <c r="P524" i="2"/>
  <c r="S524" i="2"/>
  <c r="U522" i="2"/>
  <c r="V522" i="2"/>
  <c r="AB524" i="2" l="1"/>
  <c r="Y522" i="2"/>
  <c r="AE522" i="2"/>
  <c r="AD522" i="2"/>
  <c r="AG521" i="2"/>
  <c r="AF521" i="2"/>
  <c r="P525" i="2"/>
  <c r="D527" i="2"/>
  <c r="K526" i="2"/>
  <c r="H527" i="2" s="1"/>
  <c r="N526" i="2"/>
  <c r="L526" i="2"/>
  <c r="U523" i="2"/>
  <c r="V523" i="2"/>
  <c r="W523" i="2"/>
  <c r="S525" i="2"/>
  <c r="T524" i="2"/>
  <c r="Q525" i="2"/>
  <c r="Z522" i="2"/>
  <c r="AA526" i="2"/>
  <c r="R524" i="2"/>
  <c r="O525" i="2"/>
  <c r="AC525" i="2" s="1"/>
  <c r="C540" i="2"/>
  <c r="X522" i="2"/>
  <c r="AB525" i="2" l="1"/>
  <c r="U524" i="2"/>
  <c r="AE524" i="2" s="1"/>
  <c r="Z523" i="2"/>
  <c r="AH521" i="2"/>
  <c r="AI521" i="2" s="1"/>
  <c r="AJ521" i="2" s="1"/>
  <c r="AK521" i="2" s="1"/>
  <c r="AL521" i="2" s="1"/>
  <c r="AM521" i="2" s="1"/>
  <c r="AD523" i="2"/>
  <c r="AE523" i="2"/>
  <c r="AF522" i="2"/>
  <c r="AG522" i="2"/>
  <c r="Q526" i="2"/>
  <c r="T525" i="2"/>
  <c r="R525" i="2"/>
  <c r="O526" i="2"/>
  <c r="AC526" i="2" s="1"/>
  <c r="M527" i="2"/>
  <c r="J527" i="2"/>
  <c r="G528" i="2" s="1"/>
  <c r="V524" i="2"/>
  <c r="W524" i="2"/>
  <c r="Y523" i="2"/>
  <c r="X523" i="2"/>
  <c r="I540" i="2"/>
  <c r="F541" i="2" s="1"/>
  <c r="C541" i="2" s="1"/>
  <c r="P526" i="2"/>
  <c r="E527" i="2"/>
  <c r="AD524" i="2" l="1"/>
  <c r="AB526" i="2"/>
  <c r="Z524" i="2"/>
  <c r="U525" i="2"/>
  <c r="AD525" i="2" s="1"/>
  <c r="AH522" i="2"/>
  <c r="AI522" i="2" s="1"/>
  <c r="AJ522" i="2" s="1"/>
  <c r="AK522" i="2" s="1"/>
  <c r="AL522" i="2" s="1"/>
  <c r="AM522" i="2" s="1"/>
  <c r="AF523" i="2"/>
  <c r="AG523" i="2"/>
  <c r="I541" i="2"/>
  <c r="F542" i="2" s="1"/>
  <c r="S526" i="2"/>
  <c r="V525" i="2"/>
  <c r="X524" i="2"/>
  <c r="Y524" i="2"/>
  <c r="D528" i="2"/>
  <c r="W525" i="2"/>
  <c r="K527" i="2"/>
  <c r="H528" i="2" s="1"/>
  <c r="N527" i="2"/>
  <c r="L527" i="2"/>
  <c r="AA527" i="2"/>
  <c r="Z525" i="2" l="1"/>
  <c r="AE525" i="2"/>
  <c r="AH523" i="2"/>
  <c r="AI523" i="2" s="1"/>
  <c r="AJ523" i="2" s="1"/>
  <c r="AK523" i="2" s="1"/>
  <c r="AL523" i="2" s="1"/>
  <c r="AM523" i="2" s="1"/>
  <c r="AF524" i="2"/>
  <c r="AG524" i="2"/>
  <c r="Q527" i="2"/>
  <c r="T526" i="2"/>
  <c r="M528" i="2"/>
  <c r="J528" i="2"/>
  <c r="G529" i="2" s="1"/>
  <c r="D529" i="2" s="1"/>
  <c r="E528" i="2"/>
  <c r="C542" i="2"/>
  <c r="O527" i="2"/>
  <c r="AB527" i="2" s="1"/>
  <c r="R526" i="2"/>
  <c r="X525" i="2"/>
  <c r="Y525" i="2"/>
  <c r="P527" i="2"/>
  <c r="AC527" i="2" l="1"/>
  <c r="AH524" i="2"/>
  <c r="AI524" i="2" s="1"/>
  <c r="AJ524" i="2" s="1"/>
  <c r="AK524" i="2" s="1"/>
  <c r="AL524" i="2" s="1"/>
  <c r="AM524" i="2" s="1"/>
  <c r="AF525" i="2"/>
  <c r="AG525" i="2"/>
  <c r="W526" i="2"/>
  <c r="U526" i="2"/>
  <c r="M529" i="2"/>
  <c r="J529" i="2"/>
  <c r="G530" i="2" s="1"/>
  <c r="K528" i="2"/>
  <c r="H529" i="2" s="1"/>
  <c r="E529" i="2" s="1"/>
  <c r="AA529" i="2" s="1"/>
  <c r="L528" i="2"/>
  <c r="N528" i="2"/>
  <c r="AA528" i="2"/>
  <c r="S527" i="2"/>
  <c r="I542" i="2"/>
  <c r="F543" i="2" s="1"/>
  <c r="V526" i="2"/>
  <c r="Z526" i="2" l="1"/>
  <c r="Y526" i="2"/>
  <c r="P528" i="2"/>
  <c r="AE526" i="2"/>
  <c r="AD526" i="2"/>
  <c r="AH525" i="2"/>
  <c r="AI525" i="2" s="1"/>
  <c r="AJ525" i="2" s="1"/>
  <c r="AK525" i="2" s="1"/>
  <c r="AL525" i="2" s="1"/>
  <c r="AM525" i="2" s="1"/>
  <c r="D530" i="2"/>
  <c r="R527" i="2"/>
  <c r="O528" i="2"/>
  <c r="AB528" i="2" s="1"/>
  <c r="X526" i="2"/>
  <c r="C543" i="2"/>
  <c r="T527" i="2"/>
  <c r="Q528" i="2"/>
  <c r="K529" i="2"/>
  <c r="H530" i="2" s="1"/>
  <c r="E530" i="2" s="1"/>
  <c r="N529" i="2"/>
  <c r="L529" i="2"/>
  <c r="AC528" i="2"/>
  <c r="S528" i="2"/>
  <c r="P529" i="2" l="1"/>
  <c r="U527" i="2"/>
  <c r="AG526" i="2"/>
  <c r="AF526" i="2"/>
  <c r="T528" i="2"/>
  <c r="Q529" i="2"/>
  <c r="K530" i="2"/>
  <c r="N530" i="2"/>
  <c r="L530" i="2"/>
  <c r="H531" i="2"/>
  <c r="W527" i="2"/>
  <c r="M530" i="2"/>
  <c r="J530" i="2"/>
  <c r="G531" i="2" s="1"/>
  <c r="D531" i="2" s="1"/>
  <c r="AA530" i="2"/>
  <c r="R528" i="2"/>
  <c r="O529" i="2"/>
  <c r="V527" i="2"/>
  <c r="I543" i="2"/>
  <c r="F544" i="2" s="1"/>
  <c r="C544" i="2" s="1"/>
  <c r="Z527" i="2" l="1"/>
  <c r="AH526" i="2"/>
  <c r="AI526" i="2" s="1"/>
  <c r="AJ526" i="2" s="1"/>
  <c r="AK526" i="2" s="1"/>
  <c r="AL526" i="2" s="1"/>
  <c r="AM526" i="2" s="1"/>
  <c r="AB529" i="2"/>
  <c r="AC529" i="2"/>
  <c r="AE527" i="2"/>
  <c r="AD527" i="2"/>
  <c r="U528" i="2"/>
  <c r="X527" i="2"/>
  <c r="Y527" i="2"/>
  <c r="W528" i="2"/>
  <c r="I544" i="2"/>
  <c r="F545" i="2" s="1"/>
  <c r="M531" i="2"/>
  <c r="J531" i="2"/>
  <c r="G532" i="2" s="1"/>
  <c r="AA531" i="2"/>
  <c r="E531" i="2"/>
  <c r="R529" i="2"/>
  <c r="O530" i="2"/>
  <c r="AB530" i="2" s="1"/>
  <c r="V528" i="2"/>
  <c r="S529" i="2"/>
  <c r="P530" i="2"/>
  <c r="Q530" i="2"/>
  <c r="T529" i="2"/>
  <c r="AF527" i="2" l="1"/>
  <c r="AG527" i="2"/>
  <c r="Z528" i="2"/>
  <c r="AE528" i="2"/>
  <c r="AD528" i="2"/>
  <c r="AC530" i="2"/>
  <c r="W529" i="2"/>
  <c r="D532" i="2"/>
  <c r="U529" i="2"/>
  <c r="X528" i="2"/>
  <c r="Y528" i="2"/>
  <c r="S530" i="2"/>
  <c r="V529" i="2"/>
  <c r="K531" i="2"/>
  <c r="H532" i="2" s="1"/>
  <c r="E532" i="2" s="1"/>
  <c r="N531" i="2"/>
  <c r="L531" i="2"/>
  <c r="C545" i="2"/>
  <c r="Z529" i="2" l="1"/>
  <c r="AH527" i="2"/>
  <c r="AI527" i="2" s="1"/>
  <c r="AJ527" i="2" s="1"/>
  <c r="AK527" i="2" s="1"/>
  <c r="AL527" i="2" s="1"/>
  <c r="AM527" i="2" s="1"/>
  <c r="AG528" i="2"/>
  <c r="AF528" i="2"/>
  <c r="Y529" i="2"/>
  <c r="AD529" i="2"/>
  <c r="AE529" i="2"/>
  <c r="I545" i="2"/>
  <c r="F546" i="2" s="1"/>
  <c r="K532" i="2"/>
  <c r="E533" i="2"/>
  <c r="N532" i="2"/>
  <c r="L532" i="2"/>
  <c r="M532" i="2"/>
  <c r="J532" i="2"/>
  <c r="G533" i="2" s="1"/>
  <c r="D533" i="2" s="1"/>
  <c r="AA532" i="2"/>
  <c r="O531" i="2"/>
  <c r="R530" i="2"/>
  <c r="T530" i="2"/>
  <c r="Q531" i="2"/>
  <c r="X529" i="2"/>
  <c r="H533" i="2"/>
  <c r="P531" i="2"/>
  <c r="AH528" i="2" l="1"/>
  <c r="AI528" i="2" s="1"/>
  <c r="AJ528" i="2" s="1"/>
  <c r="AK528" i="2" s="1"/>
  <c r="AL528" i="2" s="1"/>
  <c r="AM528" i="2" s="1"/>
  <c r="V530" i="2"/>
  <c r="AB531" i="2"/>
  <c r="AC531" i="2"/>
  <c r="AF529" i="2"/>
  <c r="AG529" i="2"/>
  <c r="W530" i="2"/>
  <c r="M533" i="2"/>
  <c r="J533" i="2"/>
  <c r="G534" i="2" s="1"/>
  <c r="D534" i="2" s="1"/>
  <c r="AA533" i="2"/>
  <c r="K533" i="2"/>
  <c r="N533" i="2"/>
  <c r="L533" i="2"/>
  <c r="H534" i="2"/>
  <c r="R531" i="2"/>
  <c r="O532" i="2"/>
  <c r="AC532" i="2" s="1"/>
  <c r="C546" i="2"/>
  <c r="U530" i="2"/>
  <c r="P532" i="2"/>
  <c r="S531" i="2"/>
  <c r="T531" i="2"/>
  <c r="Q532" i="2"/>
  <c r="X530" i="2" l="1"/>
  <c r="AF530" i="2" s="1"/>
  <c r="AB532" i="2"/>
  <c r="W531" i="2"/>
  <c r="AH529" i="2"/>
  <c r="AI529" i="2" s="1"/>
  <c r="AJ529" i="2" s="1"/>
  <c r="AK529" i="2" s="1"/>
  <c r="AL529" i="2" s="1"/>
  <c r="AM529" i="2" s="1"/>
  <c r="Y530" i="2"/>
  <c r="AD530" i="2"/>
  <c r="AE530" i="2"/>
  <c r="M534" i="2"/>
  <c r="J534" i="2"/>
  <c r="G535" i="2" s="1"/>
  <c r="U531" i="2"/>
  <c r="T532" i="2"/>
  <c r="Q533" i="2"/>
  <c r="E534" i="2"/>
  <c r="AA534" i="2" s="1"/>
  <c r="I546" i="2"/>
  <c r="F547" i="2" s="1"/>
  <c r="C547" i="2" s="1"/>
  <c r="Z530" i="2"/>
  <c r="P533" i="2"/>
  <c r="S532" i="2"/>
  <c r="V531" i="2"/>
  <c r="R532" i="2"/>
  <c r="O533" i="2"/>
  <c r="AC533" i="2" s="1"/>
  <c r="AG530" i="2" l="1"/>
  <c r="AH530" i="2" s="1"/>
  <c r="AI530" i="2" s="1"/>
  <c r="AJ530" i="2" s="1"/>
  <c r="AK530" i="2" s="1"/>
  <c r="AL530" i="2" s="1"/>
  <c r="Z531" i="2"/>
  <c r="AB533" i="2"/>
  <c r="U532" i="2"/>
  <c r="Y531" i="2"/>
  <c r="AD531" i="2"/>
  <c r="AE531" i="2"/>
  <c r="D535" i="2"/>
  <c r="V532" i="2"/>
  <c r="I547" i="2"/>
  <c r="F548" i="2" s="1"/>
  <c r="K534" i="2"/>
  <c r="H535" i="2" s="1"/>
  <c r="L534" i="2"/>
  <c r="N534" i="2"/>
  <c r="W532" i="2"/>
  <c r="X531" i="2"/>
  <c r="S533" i="2"/>
  <c r="Z532" i="2" l="1"/>
  <c r="P534" i="2"/>
  <c r="AG531" i="2"/>
  <c r="AF531" i="2"/>
  <c r="AM530" i="2"/>
  <c r="AE532" i="2"/>
  <c r="AD532" i="2"/>
  <c r="C548" i="2"/>
  <c r="Y532" i="2"/>
  <c r="X532" i="2"/>
  <c r="M535" i="2"/>
  <c r="J535" i="2"/>
  <c r="G536" i="2" s="1"/>
  <c r="D536" i="2" s="1"/>
  <c r="AA535" i="2"/>
  <c r="E535" i="2"/>
  <c r="Q534" i="2"/>
  <c r="T533" i="2"/>
  <c r="R533" i="2"/>
  <c r="O534" i="2"/>
  <c r="U533" i="2" l="1"/>
  <c r="AE533" i="2" s="1"/>
  <c r="AH531" i="2"/>
  <c r="AI531" i="2" s="1"/>
  <c r="AJ531" i="2" s="1"/>
  <c r="AK531" i="2" s="1"/>
  <c r="AL531" i="2" s="1"/>
  <c r="AM531" i="2" s="1"/>
  <c r="AG532" i="2"/>
  <c r="AF532" i="2"/>
  <c r="AC534" i="2"/>
  <c r="AB534" i="2"/>
  <c r="M536" i="2"/>
  <c r="J536" i="2"/>
  <c r="G537" i="2" s="1"/>
  <c r="D537" i="2" s="1"/>
  <c r="I548" i="2"/>
  <c r="F549" i="2" s="1"/>
  <c r="C549" i="2" s="1"/>
  <c r="W533" i="2"/>
  <c r="S534" i="2"/>
  <c r="V533" i="2"/>
  <c r="K535" i="2"/>
  <c r="H536" i="2" s="1"/>
  <c r="E536" i="2" s="1"/>
  <c r="L535" i="2"/>
  <c r="N535" i="2"/>
  <c r="Z533" i="2" l="1"/>
  <c r="AD533" i="2"/>
  <c r="AH532" i="2"/>
  <c r="AI532" i="2" s="1"/>
  <c r="AJ532" i="2" s="1"/>
  <c r="AK532" i="2" s="1"/>
  <c r="AL532" i="2" s="1"/>
  <c r="AM532" i="2" s="1"/>
  <c r="K536" i="2"/>
  <c r="N536" i="2"/>
  <c r="L536" i="2"/>
  <c r="AA536" i="2"/>
  <c r="I549" i="2"/>
  <c r="F550" i="2" s="1"/>
  <c r="O535" i="2"/>
  <c r="R534" i="2"/>
  <c r="X533" i="2"/>
  <c r="Y533" i="2"/>
  <c r="S535" i="2"/>
  <c r="P535" i="2"/>
  <c r="T534" i="2"/>
  <c r="Q535" i="2"/>
  <c r="M537" i="2"/>
  <c r="J537" i="2"/>
  <c r="G538" i="2" s="1"/>
  <c r="H537" i="2"/>
  <c r="AG533" i="2" l="1"/>
  <c r="AF533" i="2"/>
  <c r="AB535" i="2"/>
  <c r="AC535" i="2"/>
  <c r="P536" i="2"/>
  <c r="W534" i="2"/>
  <c r="D538" i="2"/>
  <c r="C550" i="2"/>
  <c r="U534" i="2"/>
  <c r="R535" i="2"/>
  <c r="O536" i="2"/>
  <c r="AB536" i="2" s="1"/>
  <c r="T535" i="2"/>
  <c r="Q536" i="2"/>
  <c r="S536" i="2"/>
  <c r="V534" i="2"/>
  <c r="E537" i="2"/>
  <c r="AH533" i="2" l="1"/>
  <c r="AI533" i="2" s="1"/>
  <c r="AJ533" i="2" s="1"/>
  <c r="AK533" i="2" s="1"/>
  <c r="AL533" i="2" s="1"/>
  <c r="AM533" i="2" s="1"/>
  <c r="W535" i="2"/>
  <c r="AC536" i="2"/>
  <c r="Y534" i="2"/>
  <c r="AD534" i="2"/>
  <c r="AE534" i="2"/>
  <c r="Z534" i="2"/>
  <c r="I550" i="2"/>
  <c r="F551" i="2" s="1"/>
  <c r="C551" i="2" s="1"/>
  <c r="K537" i="2"/>
  <c r="H538" i="2" s="1"/>
  <c r="E538" i="2" s="1"/>
  <c r="N537" i="2"/>
  <c r="L537" i="2"/>
  <c r="AA537" i="2"/>
  <c r="X534" i="2"/>
  <c r="M538" i="2"/>
  <c r="J538" i="2"/>
  <c r="G539" i="2" s="1"/>
  <c r="D539" i="2" s="1"/>
  <c r="V535" i="2"/>
  <c r="U535" i="2"/>
  <c r="Y535" i="2" l="1"/>
  <c r="AE535" i="2"/>
  <c r="AD535" i="2"/>
  <c r="AF534" i="2"/>
  <c r="AG534" i="2"/>
  <c r="Z535" i="2"/>
  <c r="M539" i="2"/>
  <c r="J539" i="2"/>
  <c r="G540" i="2" s="1"/>
  <c r="I551" i="2"/>
  <c r="F552" i="2" s="1"/>
  <c r="R536" i="2"/>
  <c r="O537" i="2"/>
  <c r="AB537" i="2" s="1"/>
  <c r="P537" i="2"/>
  <c r="T536" i="2"/>
  <c r="Q537" i="2"/>
  <c r="S537" i="2"/>
  <c r="K538" i="2"/>
  <c r="H539" i="2" s="1"/>
  <c r="L538" i="2"/>
  <c r="N538" i="2"/>
  <c r="AA538" i="2"/>
  <c r="X535" i="2"/>
  <c r="AC537" i="2" l="1"/>
  <c r="AH534" i="2"/>
  <c r="AI534" i="2" s="1"/>
  <c r="AJ534" i="2" s="1"/>
  <c r="AK534" i="2" s="1"/>
  <c r="AL534" i="2" s="1"/>
  <c r="AM534" i="2" s="1"/>
  <c r="AG535" i="2"/>
  <c r="AF535" i="2"/>
  <c r="E539" i="2"/>
  <c r="C552" i="2"/>
  <c r="S538" i="2"/>
  <c r="Q538" i="2"/>
  <c r="T537" i="2"/>
  <c r="P538" i="2"/>
  <c r="U536" i="2"/>
  <c r="V536" i="2"/>
  <c r="R537" i="2"/>
  <c r="O538" i="2"/>
  <c r="AB538" i="2" s="1"/>
  <c r="W536" i="2"/>
  <c r="D540" i="2"/>
  <c r="U537" i="2" l="1"/>
  <c r="AD537" i="2" s="1"/>
  <c r="AC538" i="2"/>
  <c r="AH535" i="2"/>
  <c r="AI535" i="2" s="1"/>
  <c r="AJ535" i="2" s="1"/>
  <c r="AK535" i="2" s="1"/>
  <c r="AL535" i="2" s="1"/>
  <c r="AM535" i="2" s="1"/>
  <c r="AE536" i="2"/>
  <c r="AD536" i="2"/>
  <c r="Z536" i="2"/>
  <c r="W537" i="2"/>
  <c r="I552" i="2"/>
  <c r="F553" i="2" s="1"/>
  <c r="X536" i="2"/>
  <c r="Y536" i="2"/>
  <c r="K539" i="2"/>
  <c r="H540" i="2" s="1"/>
  <c r="L539" i="2"/>
  <c r="N539" i="2"/>
  <c r="AA539" i="2"/>
  <c r="M540" i="2"/>
  <c r="J540" i="2"/>
  <c r="G541" i="2" s="1"/>
  <c r="D541" i="2" s="1"/>
  <c r="V537" i="2"/>
  <c r="AE537" i="2" l="1"/>
  <c r="Y537" i="2"/>
  <c r="Z537" i="2"/>
  <c r="AG536" i="2"/>
  <c r="AF536" i="2"/>
  <c r="M541" i="2"/>
  <c r="J541" i="2"/>
  <c r="G542" i="2" s="1"/>
  <c r="E540" i="2"/>
  <c r="T538" i="2"/>
  <c r="Q539" i="2"/>
  <c r="S539" i="2"/>
  <c r="O539" i="2"/>
  <c r="AB539" i="2" s="1"/>
  <c r="R538" i="2"/>
  <c r="P539" i="2"/>
  <c r="C553" i="2"/>
  <c r="X537" i="2"/>
  <c r="AH536" i="2" l="1"/>
  <c r="AI536" i="2" s="1"/>
  <c r="AJ536" i="2" s="1"/>
  <c r="AK536" i="2" s="1"/>
  <c r="AL536" i="2" s="1"/>
  <c r="AM536" i="2" s="1"/>
  <c r="AF537" i="2"/>
  <c r="AG537" i="2"/>
  <c r="AC539" i="2"/>
  <c r="D542" i="2"/>
  <c r="I553" i="2"/>
  <c r="F554" i="2" s="1"/>
  <c r="C554" i="2" s="1"/>
  <c r="K540" i="2"/>
  <c r="H541" i="2" s="1"/>
  <c r="L540" i="2"/>
  <c r="N540" i="2"/>
  <c r="AA540" i="2"/>
  <c r="U538" i="2"/>
  <c r="V538" i="2"/>
  <c r="W538" i="2"/>
  <c r="S540" i="2"/>
  <c r="Z538" i="2" l="1"/>
  <c r="AH537" i="2"/>
  <c r="AI537" i="2" s="1"/>
  <c r="AJ537" i="2" s="1"/>
  <c r="AK537" i="2" s="1"/>
  <c r="AL537" i="2" s="1"/>
  <c r="AM537" i="2" s="1"/>
  <c r="AE538" i="2"/>
  <c r="AD538" i="2"/>
  <c r="X538" i="2"/>
  <c r="Y538" i="2"/>
  <c r="T539" i="2"/>
  <c r="Q540" i="2"/>
  <c r="I554" i="2"/>
  <c r="F555" i="2" s="1"/>
  <c r="C555" i="2" s="1"/>
  <c r="O540" i="2"/>
  <c r="AB540" i="2" s="1"/>
  <c r="R539" i="2"/>
  <c r="P540" i="2"/>
  <c r="M542" i="2"/>
  <c r="J542" i="2"/>
  <c r="G543" i="2" s="1"/>
  <c r="D543" i="2" s="1"/>
  <c r="E541" i="2"/>
  <c r="AC540" i="2" l="1"/>
  <c r="AG538" i="2"/>
  <c r="AF538" i="2"/>
  <c r="W539" i="2"/>
  <c r="I555" i="2"/>
  <c r="F556" i="2" s="1"/>
  <c r="C556" i="2" s="1"/>
  <c r="M543" i="2"/>
  <c r="J543" i="2"/>
  <c r="G544" i="2" s="1"/>
  <c r="K541" i="2"/>
  <c r="H542" i="2" s="1"/>
  <c r="E542" i="2" s="1"/>
  <c r="AA542" i="2" s="1"/>
  <c r="N541" i="2"/>
  <c r="L541" i="2"/>
  <c r="AA541" i="2"/>
  <c r="U539" i="2"/>
  <c r="V539" i="2"/>
  <c r="S541" i="2"/>
  <c r="X539" i="2" l="1"/>
  <c r="AG539" i="2" s="1"/>
  <c r="Y539" i="2"/>
  <c r="AH538" i="2"/>
  <c r="AI538" i="2" s="1"/>
  <c r="AJ538" i="2" s="1"/>
  <c r="AK538" i="2" s="1"/>
  <c r="AL538" i="2" s="1"/>
  <c r="AM538" i="2" s="1"/>
  <c r="Z539" i="2"/>
  <c r="AD539" i="2"/>
  <c r="AE539" i="2"/>
  <c r="I556" i="2"/>
  <c r="F557" i="2" s="1"/>
  <c r="C557" i="2" s="1"/>
  <c r="K542" i="2"/>
  <c r="H543" i="2" s="1"/>
  <c r="L542" i="2"/>
  <c r="N542" i="2"/>
  <c r="S542" i="2"/>
  <c r="R540" i="2"/>
  <c r="O541" i="2"/>
  <c r="AB541" i="2" s="1"/>
  <c r="P541" i="2"/>
  <c r="D544" i="2"/>
  <c r="T540" i="2"/>
  <c r="Q541" i="2"/>
  <c r="AF539" i="2" l="1"/>
  <c r="AH539" i="2" s="1"/>
  <c r="AI539" i="2" s="1"/>
  <c r="AJ539" i="2" s="1"/>
  <c r="AK539" i="2" s="1"/>
  <c r="AL539" i="2" s="1"/>
  <c r="AM539" i="2" s="1"/>
  <c r="AC541" i="2"/>
  <c r="I557" i="2"/>
  <c r="F558" i="2" s="1"/>
  <c r="C558" i="2" s="1"/>
  <c r="U540" i="2"/>
  <c r="V540" i="2"/>
  <c r="R541" i="2"/>
  <c r="O542" i="2"/>
  <c r="P542" i="2"/>
  <c r="M544" i="2"/>
  <c r="J544" i="2"/>
  <c r="G545" i="2" s="1"/>
  <c r="D545" i="2" s="1"/>
  <c r="W540" i="2"/>
  <c r="E543" i="2"/>
  <c r="AA543" i="2" s="1"/>
  <c r="Q542" i="2"/>
  <c r="T541" i="2"/>
  <c r="Z540" i="2" l="1"/>
  <c r="W541" i="2"/>
  <c r="AD540" i="2"/>
  <c r="AE540" i="2"/>
  <c r="M545" i="2"/>
  <c r="J545" i="2"/>
  <c r="G546" i="2" s="1"/>
  <c r="I558" i="2"/>
  <c r="F559" i="2" s="1"/>
  <c r="Y540" i="2"/>
  <c r="X540" i="2"/>
  <c r="K543" i="2"/>
  <c r="H544" i="2" s="1"/>
  <c r="E544" i="2" s="1"/>
  <c r="AA544" i="2" s="1"/>
  <c r="N543" i="2"/>
  <c r="L543" i="2"/>
  <c r="AB542" i="2"/>
  <c r="AC542" i="2"/>
  <c r="S543" i="2"/>
  <c r="U541" i="2"/>
  <c r="V541" i="2"/>
  <c r="Y541" i="2" l="1"/>
  <c r="AE541" i="2"/>
  <c r="AD541" i="2"/>
  <c r="AG540" i="2"/>
  <c r="AF540" i="2"/>
  <c r="Z541" i="2"/>
  <c r="C559" i="2"/>
  <c r="S544" i="2"/>
  <c r="K544" i="2"/>
  <c r="H545" i="2" s="1"/>
  <c r="E545" i="2" s="1"/>
  <c r="AA545" i="2" s="1"/>
  <c r="L544" i="2"/>
  <c r="N544" i="2"/>
  <c r="O543" i="2"/>
  <c r="R542" i="2"/>
  <c r="P543" i="2"/>
  <c r="Q543" i="2"/>
  <c r="T542" i="2"/>
  <c r="D546" i="2"/>
  <c r="X541" i="2"/>
  <c r="AH540" i="2" l="1"/>
  <c r="AI540" i="2" s="1"/>
  <c r="AJ540" i="2" s="1"/>
  <c r="AK540" i="2" s="1"/>
  <c r="AL540" i="2" s="1"/>
  <c r="AM540" i="2" s="1"/>
  <c r="W542" i="2"/>
  <c r="AF541" i="2"/>
  <c r="AG541" i="2"/>
  <c r="M546" i="2"/>
  <c r="J546" i="2"/>
  <c r="G547" i="2" s="1"/>
  <c r="D547" i="2" s="1"/>
  <c r="U542" i="2"/>
  <c r="V542" i="2"/>
  <c r="R543" i="2"/>
  <c r="O544" i="2"/>
  <c r="P544" i="2"/>
  <c r="AB543" i="2"/>
  <c r="AC543" i="2"/>
  <c r="K545" i="2"/>
  <c r="H546" i="2" s="1"/>
  <c r="N545" i="2"/>
  <c r="L545" i="2"/>
  <c r="I559" i="2"/>
  <c r="F560" i="2" s="1"/>
  <c r="T543" i="2"/>
  <c r="Q544" i="2"/>
  <c r="W543" i="2" l="1"/>
  <c r="X542" i="2"/>
  <c r="AF542" i="2" s="1"/>
  <c r="AH541" i="2"/>
  <c r="AI541" i="2" s="1"/>
  <c r="AJ541" i="2" s="1"/>
  <c r="AK541" i="2" s="1"/>
  <c r="AL541" i="2" s="1"/>
  <c r="AM541" i="2" s="1"/>
  <c r="M547" i="2"/>
  <c r="J547" i="2"/>
  <c r="G548" i="2" s="1"/>
  <c r="AE542" i="2"/>
  <c r="AD542" i="2"/>
  <c r="AB544" i="2"/>
  <c r="AC544" i="2"/>
  <c r="U543" i="2"/>
  <c r="V543" i="2"/>
  <c r="E546" i="2"/>
  <c r="AA546" i="2" s="1"/>
  <c r="R544" i="2"/>
  <c r="O545" i="2"/>
  <c r="P545" i="2"/>
  <c r="C560" i="2"/>
  <c r="T544" i="2"/>
  <c r="Q545" i="2"/>
  <c r="Y542" i="2"/>
  <c r="Z542" i="2"/>
  <c r="S545" i="2"/>
  <c r="AG542" i="2" l="1"/>
  <c r="AH542" i="2" s="1"/>
  <c r="AI542" i="2" s="1"/>
  <c r="AJ542" i="2" s="1"/>
  <c r="AK542" i="2" s="1"/>
  <c r="AL542" i="2" s="1"/>
  <c r="D548" i="2"/>
  <c r="U544" i="2"/>
  <c r="V544" i="2"/>
  <c r="K546" i="2"/>
  <c r="H547" i="2" s="1"/>
  <c r="E547" i="2" s="1"/>
  <c r="AA547" i="2" s="1"/>
  <c r="N546" i="2"/>
  <c r="L546" i="2"/>
  <c r="S546" i="2"/>
  <c r="AE543" i="2"/>
  <c r="AD543" i="2"/>
  <c r="Y543" i="2"/>
  <c r="W544" i="2"/>
  <c r="I560" i="2"/>
  <c r="F561" i="2" s="1"/>
  <c r="C561" i="2" s="1"/>
  <c r="AC545" i="2"/>
  <c r="AB545" i="2"/>
  <c r="Z543" i="2"/>
  <c r="X543" i="2"/>
  <c r="K547" i="2" l="1"/>
  <c r="N547" i="2"/>
  <c r="L547" i="2"/>
  <c r="I561" i="2"/>
  <c r="F562" i="2" s="1"/>
  <c r="Q546" i="2"/>
  <c r="T545" i="2"/>
  <c r="Z544" i="2"/>
  <c r="AM542" i="2"/>
  <c r="AE544" i="2"/>
  <c r="AD544" i="2"/>
  <c r="M548" i="2"/>
  <c r="J548" i="2"/>
  <c r="G549" i="2" s="1"/>
  <c r="D549" i="2" s="1"/>
  <c r="H548" i="2"/>
  <c r="AG543" i="2"/>
  <c r="AF543" i="2"/>
  <c r="X544" i="2"/>
  <c r="Y544" i="2"/>
  <c r="R545" i="2"/>
  <c r="O546" i="2"/>
  <c r="P546" i="2"/>
  <c r="AH543" i="2" l="1"/>
  <c r="AI543" i="2" s="1"/>
  <c r="AJ543" i="2" s="1"/>
  <c r="AK543" i="2" s="1"/>
  <c r="AL543" i="2" s="1"/>
  <c r="AM543" i="2" s="1"/>
  <c r="M549" i="2"/>
  <c r="J549" i="2"/>
  <c r="G550" i="2" s="1"/>
  <c r="O547" i="2"/>
  <c r="R546" i="2"/>
  <c r="P547" i="2"/>
  <c r="AC546" i="2"/>
  <c r="AB546" i="2"/>
  <c r="U545" i="2"/>
  <c r="V545" i="2"/>
  <c r="T546" i="2"/>
  <c r="Q547" i="2"/>
  <c r="AF544" i="2"/>
  <c r="AG544" i="2"/>
  <c r="S547" i="2"/>
  <c r="W545" i="2"/>
  <c r="C562" i="2"/>
  <c r="E548" i="2"/>
  <c r="AA548" i="2" s="1"/>
  <c r="Z545" i="2" l="1"/>
  <c r="W546" i="2"/>
  <c r="AH544" i="2"/>
  <c r="AI544" i="2" s="1"/>
  <c r="AJ544" i="2" s="1"/>
  <c r="AK544" i="2" s="1"/>
  <c r="AL544" i="2" s="1"/>
  <c r="AM544" i="2" s="1"/>
  <c r="D550" i="2"/>
  <c r="AB547" i="2"/>
  <c r="AC547" i="2"/>
  <c r="X545" i="2"/>
  <c r="Y545" i="2"/>
  <c r="AD545" i="2"/>
  <c r="AE545" i="2"/>
  <c r="U546" i="2"/>
  <c r="V546" i="2"/>
  <c r="S548" i="2"/>
  <c r="K548" i="2"/>
  <c r="H549" i="2" s="1"/>
  <c r="E549" i="2" s="1"/>
  <c r="AA549" i="2" s="1"/>
  <c r="L548" i="2"/>
  <c r="N548" i="2"/>
  <c r="I562" i="2"/>
  <c r="F563" i="2" s="1"/>
  <c r="Y546" i="2" l="1"/>
  <c r="Z546" i="2"/>
  <c r="T547" i="2"/>
  <c r="Q548" i="2"/>
  <c r="R547" i="2"/>
  <c r="O548" i="2"/>
  <c r="P548" i="2"/>
  <c r="K549" i="2"/>
  <c r="H550" i="2" s="1"/>
  <c r="N549" i="2"/>
  <c r="L549" i="2"/>
  <c r="X546" i="2"/>
  <c r="AG545" i="2"/>
  <c r="AF545" i="2"/>
  <c r="C563" i="2"/>
  <c r="AE546" i="2"/>
  <c r="AD546" i="2"/>
  <c r="M550" i="2"/>
  <c r="J550" i="2"/>
  <c r="G551" i="2" s="1"/>
  <c r="AH545" i="2" l="1"/>
  <c r="AI545" i="2" s="1"/>
  <c r="AJ545" i="2" s="1"/>
  <c r="AK545" i="2" s="1"/>
  <c r="AL545" i="2" s="1"/>
  <c r="AM545" i="2" s="1"/>
  <c r="E550" i="2"/>
  <c r="AA550" i="2" s="1"/>
  <c r="AG546" i="2"/>
  <c r="AF546" i="2"/>
  <c r="T548" i="2"/>
  <c r="Q549" i="2"/>
  <c r="S549" i="2"/>
  <c r="AB548" i="2"/>
  <c r="AC548" i="2"/>
  <c r="D551" i="2"/>
  <c r="I563" i="2"/>
  <c r="F564" i="2" s="1"/>
  <c r="C564" i="2" s="1"/>
  <c r="R548" i="2"/>
  <c r="O549" i="2"/>
  <c r="P549" i="2"/>
  <c r="U547" i="2"/>
  <c r="V547" i="2"/>
  <c r="W547" i="2"/>
  <c r="Z547" i="2" l="1"/>
  <c r="AH546" i="2"/>
  <c r="AI546" i="2" s="1"/>
  <c r="AJ546" i="2" s="1"/>
  <c r="AK546" i="2" s="1"/>
  <c r="AL546" i="2" s="1"/>
  <c r="AM546" i="2" s="1"/>
  <c r="AE547" i="2"/>
  <c r="AD547" i="2"/>
  <c r="U548" i="2"/>
  <c r="V548" i="2"/>
  <c r="I564" i="2"/>
  <c r="F565" i="2" s="1"/>
  <c r="M551" i="2"/>
  <c r="J551" i="2"/>
  <c r="G552" i="2" s="1"/>
  <c r="K550" i="2"/>
  <c r="H551" i="2" s="1"/>
  <c r="N550" i="2"/>
  <c r="L550" i="2"/>
  <c r="Y547" i="2"/>
  <c r="X547" i="2"/>
  <c r="AC549" i="2"/>
  <c r="AB549" i="2"/>
  <c r="W548" i="2"/>
  <c r="Z548" i="2" l="1"/>
  <c r="C565" i="2"/>
  <c r="Q550" i="2"/>
  <c r="T549" i="2"/>
  <c r="S550" i="2"/>
  <c r="AF547" i="2"/>
  <c r="AG547" i="2"/>
  <c r="R549" i="2"/>
  <c r="O550" i="2"/>
  <c r="P550" i="2"/>
  <c r="X548" i="2"/>
  <c r="Y548" i="2"/>
  <c r="D552" i="2"/>
  <c r="E551" i="2"/>
  <c r="AA551" i="2" s="1"/>
  <c r="AD548" i="2"/>
  <c r="AE548" i="2"/>
  <c r="AH547" i="2" l="1"/>
  <c r="AI547" i="2" s="1"/>
  <c r="AJ547" i="2" s="1"/>
  <c r="AK547" i="2" s="1"/>
  <c r="AL547" i="2" s="1"/>
  <c r="AM547" i="2" s="1"/>
  <c r="M552" i="2"/>
  <c r="J552" i="2"/>
  <c r="G553" i="2" s="1"/>
  <c r="D553" i="2" s="1"/>
  <c r="I565" i="2"/>
  <c r="F566" i="2" s="1"/>
  <c r="C566" i="2" s="1"/>
  <c r="K551" i="2"/>
  <c r="H552" i="2" s="1"/>
  <c r="E552" i="2" s="1"/>
  <c r="AA552" i="2" s="1"/>
  <c r="N551" i="2"/>
  <c r="L551" i="2"/>
  <c r="AC550" i="2"/>
  <c r="AB550" i="2"/>
  <c r="U549" i="2"/>
  <c r="V549" i="2"/>
  <c r="AG548" i="2"/>
  <c r="AF548" i="2"/>
  <c r="W549" i="2"/>
  <c r="AH548" i="2" l="1"/>
  <c r="AI548" i="2" s="1"/>
  <c r="AJ548" i="2" s="1"/>
  <c r="AK548" i="2" s="1"/>
  <c r="AL548" i="2" s="1"/>
  <c r="AM548" i="2" s="1"/>
  <c r="AE549" i="2"/>
  <c r="AD549" i="2"/>
  <c r="K552" i="2"/>
  <c r="L552" i="2"/>
  <c r="N552" i="2"/>
  <c r="S551" i="2"/>
  <c r="O551" i="2"/>
  <c r="R550" i="2"/>
  <c r="P551" i="2"/>
  <c r="M553" i="2"/>
  <c r="J553" i="2"/>
  <c r="G554" i="2" s="1"/>
  <c r="X549" i="2"/>
  <c r="Y549" i="2"/>
  <c r="Q551" i="2"/>
  <c r="T550" i="2"/>
  <c r="I566" i="2"/>
  <c r="F567" i="2" s="1"/>
  <c r="Z549" i="2"/>
  <c r="H553" i="2"/>
  <c r="W550" i="2" l="1"/>
  <c r="C567" i="2"/>
  <c r="D554" i="2"/>
  <c r="T551" i="2"/>
  <c r="Q552" i="2"/>
  <c r="R551" i="2"/>
  <c r="O552" i="2"/>
  <c r="S552" i="2"/>
  <c r="U550" i="2"/>
  <c r="V550" i="2"/>
  <c r="P552" i="2"/>
  <c r="E553" i="2"/>
  <c r="AA553" i="2" s="1"/>
  <c r="AG549" i="2"/>
  <c r="AF549" i="2"/>
  <c r="AC551" i="2"/>
  <c r="AB551" i="2"/>
  <c r="Z550" i="2" l="1"/>
  <c r="V551" i="2"/>
  <c r="Y550" i="2"/>
  <c r="W551" i="2"/>
  <c r="AH549" i="2"/>
  <c r="AI549" i="2" s="1"/>
  <c r="AJ549" i="2" s="1"/>
  <c r="AK549" i="2" s="1"/>
  <c r="AL549" i="2" s="1"/>
  <c r="AM549" i="2" s="1"/>
  <c r="AB552" i="2"/>
  <c r="AC552" i="2"/>
  <c r="I567" i="2"/>
  <c r="F568" i="2" s="1"/>
  <c r="K553" i="2"/>
  <c r="H554" i="2" s="1"/>
  <c r="E554" i="2" s="1"/>
  <c r="AA554" i="2" s="1"/>
  <c r="N553" i="2"/>
  <c r="L553" i="2"/>
  <c r="M554" i="2"/>
  <c r="J554" i="2"/>
  <c r="G555" i="2" s="1"/>
  <c r="D555" i="2" s="1"/>
  <c r="AE550" i="2"/>
  <c r="AD550" i="2"/>
  <c r="U551" i="2"/>
  <c r="X550" i="2"/>
  <c r="X551" i="2" l="1"/>
  <c r="AF551" i="2" s="1"/>
  <c r="J555" i="2"/>
  <c r="G556" i="2" s="1"/>
  <c r="M555" i="2"/>
  <c r="K554" i="2"/>
  <c r="H555" i="2" s="1"/>
  <c r="N554" i="2"/>
  <c r="L554" i="2"/>
  <c r="AF550" i="2"/>
  <c r="AG550" i="2"/>
  <c r="AE551" i="2"/>
  <c r="AD551" i="2"/>
  <c r="T552" i="2"/>
  <c r="Q553" i="2"/>
  <c r="Z551" i="2"/>
  <c r="S553" i="2"/>
  <c r="R552" i="2"/>
  <c r="O553" i="2"/>
  <c r="P553" i="2"/>
  <c r="C568" i="2"/>
  <c r="Y551" i="2"/>
  <c r="AG551" i="2" l="1"/>
  <c r="AH551" i="2" s="1"/>
  <c r="AI551" i="2" s="1"/>
  <c r="AJ551" i="2" s="1"/>
  <c r="AK551" i="2" s="1"/>
  <c r="AH550" i="2"/>
  <c r="AI550" i="2" s="1"/>
  <c r="AJ550" i="2" s="1"/>
  <c r="AK550" i="2" s="1"/>
  <c r="AL550" i="2" s="1"/>
  <c r="Q554" i="2"/>
  <c r="T553" i="2"/>
  <c r="S554" i="2"/>
  <c r="P554" i="2"/>
  <c r="E555" i="2"/>
  <c r="AA555" i="2" s="1"/>
  <c r="AC553" i="2"/>
  <c r="AB553" i="2"/>
  <c r="U552" i="2"/>
  <c r="V552" i="2"/>
  <c r="I568" i="2"/>
  <c r="F569" i="2" s="1"/>
  <c r="C569" i="2" s="1"/>
  <c r="W552" i="2"/>
  <c r="R553" i="2"/>
  <c r="O554" i="2"/>
  <c r="D556" i="2"/>
  <c r="V553" i="2" l="1"/>
  <c r="AL551" i="2"/>
  <c r="AM551" i="2" s="1"/>
  <c r="AM550" i="2"/>
  <c r="W553" i="2"/>
  <c r="I569" i="2"/>
  <c r="AD552" i="2"/>
  <c r="AE552" i="2"/>
  <c r="M556" i="2"/>
  <c r="J556" i="2"/>
  <c r="G557" i="2" s="1"/>
  <c r="D557" i="2" s="1"/>
  <c r="AC554" i="2"/>
  <c r="AB554" i="2"/>
  <c r="K555" i="2"/>
  <c r="H556" i="2" s="1"/>
  <c r="N555" i="2"/>
  <c r="L555" i="2"/>
  <c r="X552" i="2"/>
  <c r="Y552" i="2"/>
  <c r="F570" i="2"/>
  <c r="U553" i="2"/>
  <c r="Z552" i="2"/>
  <c r="X553" i="2" l="1"/>
  <c r="AF553" i="2" s="1"/>
  <c r="AE553" i="2"/>
  <c r="AD553" i="2"/>
  <c r="M557" i="2"/>
  <c r="J557" i="2"/>
  <c r="G558" i="2" s="1"/>
  <c r="D558" i="2" s="1"/>
  <c r="T554" i="2"/>
  <c r="Q555" i="2"/>
  <c r="O555" i="2"/>
  <c r="R554" i="2"/>
  <c r="P555" i="2"/>
  <c r="Z553" i="2"/>
  <c r="AF552" i="2"/>
  <c r="AG552" i="2"/>
  <c r="E556" i="2"/>
  <c r="AA556" i="2" s="1"/>
  <c r="S555" i="2"/>
  <c r="C570" i="2"/>
  <c r="Y553" i="2"/>
  <c r="AG553" i="2" l="1"/>
  <c r="AH553" i="2" s="1"/>
  <c r="AI553" i="2" s="1"/>
  <c r="AJ553" i="2" s="1"/>
  <c r="AK553" i="2" s="1"/>
  <c r="AH552" i="2"/>
  <c r="AI552" i="2" s="1"/>
  <c r="AJ552" i="2" s="1"/>
  <c r="AK552" i="2" s="1"/>
  <c r="AL552" i="2" s="1"/>
  <c r="AM552" i="2" s="1"/>
  <c r="U554" i="2"/>
  <c r="V554" i="2"/>
  <c r="W554" i="2"/>
  <c r="S556" i="2"/>
  <c r="I570" i="2"/>
  <c r="F571" i="2" s="1"/>
  <c r="C571" i="2" s="1"/>
  <c r="K556" i="2"/>
  <c r="H557" i="2" s="1"/>
  <c r="E557" i="2" s="1"/>
  <c r="AA557" i="2" s="1"/>
  <c r="N556" i="2"/>
  <c r="L556" i="2"/>
  <c r="AC555" i="2"/>
  <c r="AB555" i="2"/>
  <c r="M558" i="2"/>
  <c r="J558" i="2"/>
  <c r="G559" i="2" s="1"/>
  <c r="AL553" i="2" l="1"/>
  <c r="AM553" i="2" s="1"/>
  <c r="Z554" i="2"/>
  <c r="D559" i="2"/>
  <c r="K557" i="2"/>
  <c r="H558" i="2" s="1"/>
  <c r="L557" i="2"/>
  <c r="N557" i="2"/>
  <c r="S557" i="2"/>
  <c r="AD554" i="2"/>
  <c r="AE554" i="2"/>
  <c r="O556" i="2"/>
  <c r="R555" i="2"/>
  <c r="P556" i="2"/>
  <c r="I571" i="2"/>
  <c r="F572" i="2" s="1"/>
  <c r="T555" i="2"/>
  <c r="Q556" i="2"/>
  <c r="X554" i="2"/>
  <c r="Y554" i="2"/>
  <c r="W555" i="2" l="1"/>
  <c r="E558" i="2"/>
  <c r="AA558" i="2" s="1"/>
  <c r="C572" i="2"/>
  <c r="R556" i="2"/>
  <c r="O557" i="2"/>
  <c r="P557" i="2"/>
  <c r="U555" i="2"/>
  <c r="V555" i="2"/>
  <c r="M559" i="2"/>
  <c r="J559" i="2"/>
  <c r="G560" i="2" s="1"/>
  <c r="D560" i="2" s="1"/>
  <c r="AG554" i="2"/>
  <c r="AF554" i="2"/>
  <c r="AB556" i="2"/>
  <c r="AC556" i="2"/>
  <c r="T556" i="2"/>
  <c r="Q557" i="2"/>
  <c r="Y555" i="2" l="1"/>
  <c r="W556" i="2"/>
  <c r="Z555" i="2"/>
  <c r="AH554" i="2"/>
  <c r="AI554" i="2" s="1"/>
  <c r="AJ554" i="2" s="1"/>
  <c r="AK554" i="2" s="1"/>
  <c r="AL554" i="2" s="1"/>
  <c r="AM554" i="2" s="1"/>
  <c r="S558" i="2"/>
  <c r="I572" i="2"/>
  <c r="F573" i="2" s="1"/>
  <c r="M560" i="2"/>
  <c r="J560" i="2"/>
  <c r="G561" i="2" s="1"/>
  <c r="X555" i="2"/>
  <c r="AC557" i="2"/>
  <c r="AB557" i="2"/>
  <c r="K558" i="2"/>
  <c r="H559" i="2" s="1"/>
  <c r="E559" i="2" s="1"/>
  <c r="AA559" i="2" s="1"/>
  <c r="L558" i="2"/>
  <c r="N558" i="2"/>
  <c r="AE555" i="2"/>
  <c r="AD555" i="2"/>
  <c r="U556" i="2"/>
  <c r="V556" i="2"/>
  <c r="Z556" i="2" l="1"/>
  <c r="X556" i="2"/>
  <c r="AF556" i="2" s="1"/>
  <c r="K559" i="2"/>
  <c r="H560" i="2" s="1"/>
  <c r="L559" i="2"/>
  <c r="N559" i="2"/>
  <c r="D561" i="2"/>
  <c r="S559" i="2"/>
  <c r="R557" i="2"/>
  <c r="O558" i="2"/>
  <c r="P558" i="2"/>
  <c r="AE556" i="2"/>
  <c r="AD556" i="2"/>
  <c r="Q558" i="2"/>
  <c r="T557" i="2"/>
  <c r="AF555" i="2"/>
  <c r="AG555" i="2"/>
  <c r="C573" i="2"/>
  <c r="Y556" i="2"/>
  <c r="AG556" i="2" l="1"/>
  <c r="AH556" i="2" s="1"/>
  <c r="AI556" i="2" s="1"/>
  <c r="AJ556" i="2" s="1"/>
  <c r="AK556" i="2" s="1"/>
  <c r="AH555" i="2"/>
  <c r="AI555" i="2" s="1"/>
  <c r="AJ555" i="2" s="1"/>
  <c r="AK555" i="2" s="1"/>
  <c r="AL555" i="2" s="1"/>
  <c r="AM555" i="2" s="1"/>
  <c r="W557" i="2"/>
  <c r="E560" i="2"/>
  <c r="AA560" i="2" s="1"/>
  <c r="O559" i="2"/>
  <c r="R558" i="2"/>
  <c r="P559" i="2"/>
  <c r="AB558" i="2"/>
  <c r="AC558" i="2"/>
  <c r="Q559" i="2"/>
  <c r="T558" i="2"/>
  <c r="I573" i="2"/>
  <c r="F574" i="2" s="1"/>
  <c r="C574" i="2" s="1"/>
  <c r="M561" i="2"/>
  <c r="J561" i="2"/>
  <c r="G562" i="2" s="1"/>
  <c r="D562" i="2" s="1"/>
  <c r="U557" i="2"/>
  <c r="V557" i="2"/>
  <c r="AL556" i="2" l="1"/>
  <c r="AM556" i="2" s="1"/>
  <c r="AE557" i="2"/>
  <c r="AD557" i="2"/>
  <c r="Y557" i="2"/>
  <c r="M562" i="2"/>
  <c r="J562" i="2"/>
  <c r="G563" i="2" s="1"/>
  <c r="I574" i="2"/>
  <c r="F575" i="2" s="1"/>
  <c r="C575" i="2" s="1"/>
  <c r="K560" i="2"/>
  <c r="H561" i="2" s="1"/>
  <c r="E561" i="2" s="1"/>
  <c r="AA561" i="2" s="1"/>
  <c r="L560" i="2"/>
  <c r="N560" i="2"/>
  <c r="U558" i="2"/>
  <c r="V558" i="2"/>
  <c r="Z557" i="2"/>
  <c r="S560" i="2"/>
  <c r="W558" i="2"/>
  <c r="X557" i="2"/>
  <c r="AC559" i="2"/>
  <c r="AB559" i="2"/>
  <c r="Z558" i="2" l="1"/>
  <c r="D563" i="2"/>
  <c r="T559" i="2"/>
  <c r="Q560" i="2"/>
  <c r="I575" i="2"/>
  <c r="F576" i="2" s="1"/>
  <c r="AF557" i="2"/>
  <c r="AG557" i="2"/>
  <c r="R559" i="2"/>
  <c r="O560" i="2"/>
  <c r="P560" i="2"/>
  <c r="Y558" i="2"/>
  <c r="X558" i="2"/>
  <c r="K561" i="2"/>
  <c r="H562" i="2" s="1"/>
  <c r="L561" i="2"/>
  <c r="N561" i="2"/>
  <c r="S561" i="2"/>
  <c r="AD558" i="2"/>
  <c r="AE558" i="2"/>
  <c r="AH557" i="2" l="1"/>
  <c r="AI557" i="2" s="1"/>
  <c r="AJ557" i="2" s="1"/>
  <c r="AK557" i="2" s="1"/>
  <c r="AL557" i="2" s="1"/>
  <c r="AM557" i="2" s="1"/>
  <c r="W559" i="2"/>
  <c r="AG558" i="2"/>
  <c r="AF558" i="2"/>
  <c r="T560" i="2"/>
  <c r="Q561" i="2"/>
  <c r="R560" i="2"/>
  <c r="O561" i="2"/>
  <c r="P561" i="2"/>
  <c r="AB560" i="2"/>
  <c r="AC560" i="2"/>
  <c r="C576" i="2"/>
  <c r="J563" i="2"/>
  <c r="G564" i="2" s="1"/>
  <c r="M563" i="2"/>
  <c r="E562" i="2"/>
  <c r="AA562" i="2" s="1"/>
  <c r="U559" i="2"/>
  <c r="V559" i="2"/>
  <c r="Z559" i="2" l="1"/>
  <c r="Y559" i="2"/>
  <c r="AH558" i="2"/>
  <c r="AI558" i="2" s="1"/>
  <c r="AJ558" i="2" s="1"/>
  <c r="AK558" i="2" s="1"/>
  <c r="AL558" i="2" s="1"/>
  <c r="AM558" i="2" s="1"/>
  <c r="S562" i="2"/>
  <c r="AB561" i="2"/>
  <c r="AC561" i="2"/>
  <c r="D564" i="2"/>
  <c r="I576" i="2"/>
  <c r="F577" i="2" s="1"/>
  <c r="W560" i="2"/>
  <c r="X559" i="2"/>
  <c r="AE559" i="2"/>
  <c r="AD559" i="2"/>
  <c r="K562" i="2"/>
  <c r="H563" i="2" s="1"/>
  <c r="N562" i="2"/>
  <c r="L562" i="2"/>
  <c r="U560" i="2"/>
  <c r="V560" i="2"/>
  <c r="Z560" i="2" l="1"/>
  <c r="M564" i="2"/>
  <c r="J564" i="2"/>
  <c r="G565" i="2" s="1"/>
  <c r="AD560" i="2"/>
  <c r="AE560" i="2"/>
  <c r="AF559" i="2"/>
  <c r="AG559" i="2"/>
  <c r="Q562" i="2"/>
  <c r="T561" i="2"/>
  <c r="E563" i="2"/>
  <c r="AA563" i="2" s="1"/>
  <c r="R561" i="2"/>
  <c r="O562" i="2"/>
  <c r="P562" i="2"/>
  <c r="Y560" i="2"/>
  <c r="X560" i="2"/>
  <c r="C577" i="2"/>
  <c r="AH559" i="2" l="1"/>
  <c r="AI559" i="2" s="1"/>
  <c r="AJ559" i="2" s="1"/>
  <c r="AK559" i="2" s="1"/>
  <c r="AL559" i="2" s="1"/>
  <c r="AM559" i="2" s="1"/>
  <c r="K563" i="2"/>
  <c r="H564" i="2" s="1"/>
  <c r="E564" i="2" s="1"/>
  <c r="AA564" i="2" s="1"/>
  <c r="L563" i="2"/>
  <c r="N563" i="2"/>
  <c r="I577" i="2"/>
  <c r="F578" i="2" s="1"/>
  <c r="AB562" i="2"/>
  <c r="AC562" i="2"/>
  <c r="S563" i="2"/>
  <c r="AG560" i="2"/>
  <c r="AF560" i="2"/>
  <c r="U561" i="2"/>
  <c r="V561" i="2"/>
  <c r="W561" i="2"/>
  <c r="D565" i="2"/>
  <c r="AH560" i="2" l="1"/>
  <c r="AI560" i="2" s="1"/>
  <c r="AJ560" i="2" s="1"/>
  <c r="AK560" i="2" s="1"/>
  <c r="AL560" i="2" s="1"/>
  <c r="AM560" i="2" s="1"/>
  <c r="Z561" i="2"/>
  <c r="K564" i="2"/>
  <c r="H565" i="2" s="1"/>
  <c r="E565" i="2" s="1"/>
  <c r="AA565" i="2" s="1"/>
  <c r="L564" i="2"/>
  <c r="N564" i="2"/>
  <c r="AD561" i="2"/>
  <c r="AE561" i="2"/>
  <c r="M565" i="2"/>
  <c r="J565" i="2"/>
  <c r="G566" i="2" s="1"/>
  <c r="T562" i="2"/>
  <c r="Q563" i="2"/>
  <c r="X561" i="2"/>
  <c r="Y561" i="2"/>
  <c r="C578" i="2"/>
  <c r="O563" i="2"/>
  <c r="R562" i="2"/>
  <c r="P563" i="2"/>
  <c r="W562" i="2" l="1"/>
  <c r="K565" i="2"/>
  <c r="H566" i="2" s="1"/>
  <c r="E566" i="2" s="1"/>
  <c r="N565" i="2"/>
  <c r="L565" i="2"/>
  <c r="AF561" i="2"/>
  <c r="AG561" i="2"/>
  <c r="S564" i="2"/>
  <c r="U562" i="2"/>
  <c r="V562" i="2"/>
  <c r="AC563" i="2"/>
  <c r="AB563" i="2"/>
  <c r="T563" i="2"/>
  <c r="Q564" i="2"/>
  <c r="I578" i="2"/>
  <c r="F579" i="2" s="1"/>
  <c r="C579" i="2" s="1"/>
  <c r="D566" i="2"/>
  <c r="AA566" i="2" s="1"/>
  <c r="R563" i="2"/>
  <c r="O564" i="2"/>
  <c r="P564" i="2"/>
  <c r="AH561" i="2" l="1"/>
  <c r="AI561" i="2" s="1"/>
  <c r="AJ561" i="2" s="1"/>
  <c r="AK561" i="2" s="1"/>
  <c r="AL561" i="2" s="1"/>
  <c r="AM561" i="2" s="1"/>
  <c r="Z562" i="2"/>
  <c r="K566" i="2"/>
  <c r="L566" i="2"/>
  <c r="N566" i="2"/>
  <c r="T564" i="2"/>
  <c r="Q565" i="2"/>
  <c r="M566" i="2"/>
  <c r="J566" i="2"/>
  <c r="G567" i="2" s="1"/>
  <c r="W563" i="2"/>
  <c r="AE562" i="2"/>
  <c r="AD562" i="2"/>
  <c r="U563" i="2"/>
  <c r="V563" i="2"/>
  <c r="P565" i="2"/>
  <c r="H567" i="2"/>
  <c r="AB564" i="2"/>
  <c r="AC564" i="2"/>
  <c r="I579" i="2"/>
  <c r="F580" i="2" s="1"/>
  <c r="R564" i="2"/>
  <c r="O565" i="2"/>
  <c r="Y562" i="2"/>
  <c r="X562" i="2"/>
  <c r="V564" i="2" l="1"/>
  <c r="Z563" i="2"/>
  <c r="U564" i="2"/>
  <c r="AD564" i="2" s="1"/>
  <c r="C580" i="2"/>
  <c r="AC565" i="2"/>
  <c r="AB565" i="2"/>
  <c r="X563" i="2"/>
  <c r="Y563" i="2"/>
  <c r="S565" i="2"/>
  <c r="P566" i="2"/>
  <c r="R565" i="2"/>
  <c r="O566" i="2"/>
  <c r="Q566" i="2"/>
  <c r="T565" i="2"/>
  <c r="AE563" i="2"/>
  <c r="AD563" i="2"/>
  <c r="AG562" i="2"/>
  <c r="AF562" i="2"/>
  <c r="D567" i="2"/>
  <c r="AA567" i="2" s="1"/>
  <c r="W564" i="2"/>
  <c r="E567" i="2"/>
  <c r="AE564" i="2" l="1"/>
  <c r="Z564" i="2"/>
  <c r="U565" i="2"/>
  <c r="AE565" i="2" s="1"/>
  <c r="AH562" i="2"/>
  <c r="AI562" i="2" s="1"/>
  <c r="AJ562" i="2" s="1"/>
  <c r="AK562" i="2" s="1"/>
  <c r="AL562" i="2" s="1"/>
  <c r="AM562" i="2" s="1"/>
  <c r="W565" i="2"/>
  <c r="AF563" i="2"/>
  <c r="AG563" i="2"/>
  <c r="M567" i="2"/>
  <c r="J567" i="2"/>
  <c r="G568" i="2" s="1"/>
  <c r="AB566" i="2"/>
  <c r="AC566" i="2"/>
  <c r="K567" i="2"/>
  <c r="H568" i="2" s="1"/>
  <c r="L567" i="2"/>
  <c r="N567" i="2"/>
  <c r="I580" i="2"/>
  <c r="F581" i="2" s="1"/>
  <c r="C581" i="2" s="1"/>
  <c r="X564" i="2"/>
  <c r="Y564" i="2"/>
  <c r="V565" i="2"/>
  <c r="Z565" i="2" l="1"/>
  <c r="AD565" i="2"/>
  <c r="Y565" i="2"/>
  <c r="AH563" i="2"/>
  <c r="AI563" i="2" s="1"/>
  <c r="AJ563" i="2" s="1"/>
  <c r="AK563" i="2" s="1"/>
  <c r="AL563" i="2" s="1"/>
  <c r="AM563" i="2" s="1"/>
  <c r="I581" i="2"/>
  <c r="F582" i="2" s="1"/>
  <c r="C582" i="2" s="1"/>
  <c r="Q567" i="2"/>
  <c r="T566" i="2"/>
  <c r="AG564" i="2"/>
  <c r="AF564" i="2"/>
  <c r="O567" i="2"/>
  <c r="R566" i="2"/>
  <c r="S566" i="2"/>
  <c r="P567" i="2"/>
  <c r="X565" i="2"/>
  <c r="E568" i="2"/>
  <c r="D568" i="2"/>
  <c r="AA568" i="2" s="1"/>
  <c r="V566" i="2" l="1"/>
  <c r="AB567" i="2"/>
  <c r="AC567" i="2"/>
  <c r="I582" i="2"/>
  <c r="F583" i="2" s="1"/>
  <c r="K568" i="2"/>
  <c r="H569" i="2" s="1"/>
  <c r="E569" i="2"/>
  <c r="L568" i="2"/>
  <c r="N568" i="2"/>
  <c r="AH564" i="2"/>
  <c r="AI564" i="2" s="1"/>
  <c r="AJ564" i="2" s="1"/>
  <c r="AK564" i="2" s="1"/>
  <c r="AL564" i="2" s="1"/>
  <c r="AF565" i="2"/>
  <c r="AG565" i="2"/>
  <c r="M568" i="2"/>
  <c r="J568" i="2"/>
  <c r="G569" i="2" s="1"/>
  <c r="D569" i="2" s="1"/>
  <c r="AA569" i="2" s="1"/>
  <c r="U566" i="2"/>
  <c r="W566" i="2"/>
  <c r="K569" i="2" l="1"/>
  <c r="L569" i="2"/>
  <c r="N569" i="2"/>
  <c r="M569" i="2"/>
  <c r="J569" i="2"/>
  <c r="G570" i="2" s="1"/>
  <c r="D570" i="2" s="1"/>
  <c r="Y566" i="2"/>
  <c r="X566" i="2"/>
  <c r="AH565" i="2"/>
  <c r="AI565" i="2" s="1"/>
  <c r="AJ565" i="2" s="1"/>
  <c r="AK565" i="2" s="1"/>
  <c r="AL565" i="2" s="1"/>
  <c r="H570" i="2"/>
  <c r="R567" i="2"/>
  <c r="O568" i="2"/>
  <c r="AM564" i="2"/>
  <c r="AD566" i="2"/>
  <c r="AE566" i="2"/>
  <c r="P568" i="2"/>
  <c r="S567" i="2"/>
  <c r="Z566" i="2"/>
  <c r="T567" i="2"/>
  <c r="Q568" i="2"/>
  <c r="C583" i="2"/>
  <c r="W567" i="2" l="1"/>
  <c r="AM565" i="2"/>
  <c r="I583" i="2"/>
  <c r="F584" i="2" s="1"/>
  <c r="V567" i="2"/>
  <c r="AF566" i="2"/>
  <c r="AG566" i="2"/>
  <c r="S568" i="2"/>
  <c r="P569" i="2"/>
  <c r="T568" i="2"/>
  <c r="Q569" i="2"/>
  <c r="R568" i="2"/>
  <c r="O569" i="2"/>
  <c r="AC568" i="2"/>
  <c r="AB568" i="2"/>
  <c r="M570" i="2"/>
  <c r="J570" i="2"/>
  <c r="G571" i="2" s="1"/>
  <c r="E570" i="2"/>
  <c r="AA570" i="2" s="1"/>
  <c r="U567" i="2"/>
  <c r="Y567" i="2" l="1"/>
  <c r="X567" i="2"/>
  <c r="AF567" i="2" s="1"/>
  <c r="U568" i="2"/>
  <c r="AD568" i="2" s="1"/>
  <c r="AH566" i="2"/>
  <c r="AI566" i="2" s="1"/>
  <c r="AJ566" i="2" s="1"/>
  <c r="AK566" i="2" s="1"/>
  <c r="AL566" i="2" s="1"/>
  <c r="AM566" i="2" s="1"/>
  <c r="D571" i="2"/>
  <c r="W568" i="2"/>
  <c r="K570" i="2"/>
  <c r="H571" i="2" s="1"/>
  <c r="N570" i="2"/>
  <c r="L570" i="2"/>
  <c r="AC569" i="2"/>
  <c r="AB569" i="2"/>
  <c r="AE567" i="2"/>
  <c r="AD567" i="2"/>
  <c r="Z567" i="2"/>
  <c r="S569" i="2"/>
  <c r="V568" i="2"/>
  <c r="C584" i="2"/>
  <c r="AG567" i="2" l="1"/>
  <c r="AH567" i="2" s="1"/>
  <c r="AI567" i="2" s="1"/>
  <c r="AJ567" i="2" s="1"/>
  <c r="AK567" i="2" s="1"/>
  <c r="AL567" i="2" s="1"/>
  <c r="AM567" i="2" s="1"/>
  <c r="Z568" i="2"/>
  <c r="AE568" i="2"/>
  <c r="M571" i="2"/>
  <c r="J571" i="2"/>
  <c r="G572" i="2" s="1"/>
  <c r="I584" i="2"/>
  <c r="F585" i="2" s="1"/>
  <c r="E571" i="2"/>
  <c r="AA571" i="2" s="1"/>
  <c r="R569" i="2"/>
  <c r="O570" i="2"/>
  <c r="X568" i="2"/>
  <c r="Y568" i="2"/>
  <c r="P570" i="2"/>
  <c r="Q570" i="2"/>
  <c r="T569" i="2"/>
  <c r="U569" i="2" l="1"/>
  <c r="AD569" i="2" s="1"/>
  <c r="V569" i="2"/>
  <c r="C585" i="2"/>
  <c r="S570" i="2"/>
  <c r="AF568" i="2"/>
  <c r="AG568" i="2"/>
  <c r="K571" i="2"/>
  <c r="H572" i="2" s="1"/>
  <c r="L571" i="2"/>
  <c r="N571" i="2"/>
  <c r="D572" i="2"/>
  <c r="W569" i="2"/>
  <c r="AC570" i="2"/>
  <c r="AB570" i="2"/>
  <c r="AE569" i="2" l="1"/>
  <c r="Z569" i="2"/>
  <c r="AH568" i="2"/>
  <c r="AI568" i="2" s="1"/>
  <c r="AJ568" i="2" s="1"/>
  <c r="AK568" i="2" s="1"/>
  <c r="AL568" i="2" s="1"/>
  <c r="AM568" i="2" s="1"/>
  <c r="X569" i="2"/>
  <c r="Y569" i="2"/>
  <c r="O571" i="2"/>
  <c r="R570" i="2"/>
  <c r="P571" i="2"/>
  <c r="M572" i="2"/>
  <c r="J572" i="2"/>
  <c r="G573" i="2" s="1"/>
  <c r="D573" i="2" s="1"/>
  <c r="E572" i="2"/>
  <c r="AA572" i="2" s="1"/>
  <c r="T570" i="2"/>
  <c r="Q571" i="2"/>
  <c r="I585" i="2"/>
  <c r="F586" i="2" s="1"/>
  <c r="C586" i="2" s="1"/>
  <c r="W570" i="2" l="1"/>
  <c r="M573" i="2"/>
  <c r="J573" i="2"/>
  <c r="G574" i="2" s="1"/>
  <c r="D574" i="2" s="1"/>
  <c r="AC571" i="2"/>
  <c r="AB571" i="2"/>
  <c r="I586" i="2"/>
  <c r="F587" i="2" s="1"/>
  <c r="S571" i="2"/>
  <c r="U570" i="2"/>
  <c r="V570" i="2"/>
  <c r="K572" i="2"/>
  <c r="H573" i="2" s="1"/>
  <c r="N572" i="2"/>
  <c r="L572" i="2"/>
  <c r="AG569" i="2"/>
  <c r="AF569" i="2"/>
  <c r="Z570" i="2" l="1"/>
  <c r="X570" i="2"/>
  <c r="AG570" i="2" s="1"/>
  <c r="M574" i="2"/>
  <c r="J574" i="2"/>
  <c r="G575" i="2" s="1"/>
  <c r="O572" i="2"/>
  <c r="R571" i="2"/>
  <c r="P572" i="2"/>
  <c r="T571" i="2"/>
  <c r="Q572" i="2"/>
  <c r="C587" i="2"/>
  <c r="AH569" i="2"/>
  <c r="AI569" i="2" s="1"/>
  <c r="AJ569" i="2" s="1"/>
  <c r="AK569" i="2" s="1"/>
  <c r="AL569" i="2" s="1"/>
  <c r="E573" i="2"/>
  <c r="AA573" i="2" s="1"/>
  <c r="AD570" i="2"/>
  <c r="AE570" i="2"/>
  <c r="Y570" i="2"/>
  <c r="S572" i="2"/>
  <c r="AF570" i="2" l="1"/>
  <c r="AH570" i="2" s="1"/>
  <c r="AI570" i="2" s="1"/>
  <c r="AJ570" i="2" s="1"/>
  <c r="AK570" i="2" s="1"/>
  <c r="AL570" i="2" s="1"/>
  <c r="U571" i="2"/>
  <c r="AD571" i="2" s="1"/>
  <c r="W571" i="2"/>
  <c r="AM569" i="2"/>
  <c r="K573" i="2"/>
  <c r="H574" i="2" s="1"/>
  <c r="E574" i="2"/>
  <c r="AA574" i="2" s="1"/>
  <c r="L573" i="2"/>
  <c r="N573" i="2"/>
  <c r="AC572" i="2"/>
  <c r="AB572" i="2"/>
  <c r="V571" i="2"/>
  <c r="D575" i="2"/>
  <c r="I587" i="2"/>
  <c r="F588" i="2" s="1"/>
  <c r="C588" i="2" s="1"/>
  <c r="S573" i="2"/>
  <c r="AE571" i="2" l="1"/>
  <c r="Z571" i="2"/>
  <c r="Y571" i="2"/>
  <c r="X571" i="2"/>
  <c r="AG571" i="2" s="1"/>
  <c r="AM570" i="2"/>
  <c r="I588" i="2"/>
  <c r="F589" i="2" s="1"/>
  <c r="C589" i="2" s="1"/>
  <c r="K574" i="2"/>
  <c r="H575" i="2" s="1"/>
  <c r="L574" i="2"/>
  <c r="N574" i="2"/>
  <c r="M575" i="2"/>
  <c r="J575" i="2"/>
  <c r="G576" i="2" s="1"/>
  <c r="T572" i="2"/>
  <c r="Q573" i="2"/>
  <c r="R572" i="2"/>
  <c r="O573" i="2"/>
  <c r="P573" i="2"/>
  <c r="AF571" i="2" l="1"/>
  <c r="AH571" i="2" s="1"/>
  <c r="AI571" i="2" s="1"/>
  <c r="AJ571" i="2" s="1"/>
  <c r="AK571" i="2" s="1"/>
  <c r="AL571" i="2" s="1"/>
  <c r="AM571" i="2" s="1"/>
  <c r="W572" i="2"/>
  <c r="E575" i="2"/>
  <c r="AA575" i="2" s="1"/>
  <c r="I589" i="2"/>
  <c r="Q574" i="2"/>
  <c r="T573" i="2"/>
  <c r="AC573" i="2"/>
  <c r="AB573" i="2"/>
  <c r="R573" i="2"/>
  <c r="O574" i="2"/>
  <c r="P574" i="2"/>
  <c r="U572" i="2"/>
  <c r="V572" i="2"/>
  <c r="S574" i="2"/>
  <c r="D576" i="2"/>
  <c r="W573" i="2" l="1"/>
  <c r="M576" i="2"/>
  <c r="J576" i="2"/>
  <c r="G577" i="2" s="1"/>
  <c r="K575" i="2"/>
  <c r="H576" i="2" s="1"/>
  <c r="N575" i="2"/>
  <c r="L575" i="2"/>
  <c r="Z572" i="2"/>
  <c r="U573" i="2"/>
  <c r="V573" i="2"/>
  <c r="AE572" i="2"/>
  <c r="AD572" i="2"/>
  <c r="Y572" i="2"/>
  <c r="AC574" i="2"/>
  <c r="AB574" i="2"/>
  <c r="X572" i="2"/>
  <c r="Y573" i="2" l="1"/>
  <c r="O575" i="2"/>
  <c r="R574" i="2"/>
  <c r="P575" i="2"/>
  <c r="AF572" i="2"/>
  <c r="AG572" i="2"/>
  <c r="Z573" i="2"/>
  <c r="T574" i="2"/>
  <c r="Q575" i="2"/>
  <c r="S575" i="2"/>
  <c r="AE573" i="2"/>
  <c r="AD573" i="2"/>
  <c r="D577" i="2"/>
  <c r="E576" i="2"/>
  <c r="AA576" i="2" s="1"/>
  <c r="X573" i="2"/>
  <c r="AH572" i="2" l="1"/>
  <c r="AI572" i="2" s="1"/>
  <c r="AJ572" i="2" s="1"/>
  <c r="AK572" i="2" s="1"/>
  <c r="AL572" i="2" s="1"/>
  <c r="AM572" i="2" s="1"/>
  <c r="W574" i="2"/>
  <c r="AF573" i="2"/>
  <c r="AG573" i="2"/>
  <c r="M577" i="2"/>
  <c r="J577" i="2"/>
  <c r="G578" i="2" s="1"/>
  <c r="D578" i="2" s="1"/>
  <c r="K576" i="2"/>
  <c r="H577" i="2" s="1"/>
  <c r="E577" i="2" s="1"/>
  <c r="AA577" i="2" s="1"/>
  <c r="L576" i="2"/>
  <c r="N576" i="2"/>
  <c r="U574" i="2"/>
  <c r="V574" i="2"/>
  <c r="AB575" i="2"/>
  <c r="AC575" i="2"/>
  <c r="AH573" i="2" l="1"/>
  <c r="AI573" i="2" s="1"/>
  <c r="AJ573" i="2" s="1"/>
  <c r="AK573" i="2" s="1"/>
  <c r="AL573" i="2" s="1"/>
  <c r="AM573" i="2" s="1"/>
  <c r="Z574" i="2"/>
  <c r="M578" i="2"/>
  <c r="J578" i="2"/>
  <c r="G579" i="2" s="1"/>
  <c r="K577" i="2"/>
  <c r="H578" i="2" s="1"/>
  <c r="L577" i="2"/>
  <c r="N577" i="2"/>
  <c r="R575" i="2"/>
  <c r="O576" i="2"/>
  <c r="P576" i="2"/>
  <c r="AE574" i="2"/>
  <c r="AD574" i="2"/>
  <c r="Y574" i="2"/>
  <c r="S576" i="2"/>
  <c r="X574" i="2"/>
  <c r="T575" i="2"/>
  <c r="Q576" i="2"/>
  <c r="E578" i="2" l="1"/>
  <c r="AA578" i="2" s="1"/>
  <c r="D579" i="2"/>
  <c r="AB576" i="2"/>
  <c r="AC576" i="2"/>
  <c r="R576" i="2"/>
  <c r="O577" i="2"/>
  <c r="P577" i="2"/>
  <c r="U575" i="2"/>
  <c r="V575" i="2"/>
  <c r="S577" i="2"/>
  <c r="W575" i="2"/>
  <c r="AF574" i="2"/>
  <c r="AG574" i="2"/>
  <c r="T576" i="2"/>
  <c r="Q577" i="2"/>
  <c r="W576" i="2" l="1"/>
  <c r="AH574" i="2"/>
  <c r="AI574" i="2" s="1"/>
  <c r="AJ574" i="2" s="1"/>
  <c r="AK574" i="2" s="1"/>
  <c r="AL574" i="2" s="1"/>
  <c r="AM574" i="2" s="1"/>
  <c r="Z575" i="2"/>
  <c r="M579" i="2"/>
  <c r="J579" i="2"/>
  <c r="G580" i="2" s="1"/>
  <c r="D580" i="2" s="1"/>
  <c r="V576" i="2"/>
  <c r="AC577" i="2"/>
  <c r="AB577" i="2"/>
  <c r="K578" i="2"/>
  <c r="H579" i="2" s="1"/>
  <c r="N578" i="2"/>
  <c r="L578" i="2"/>
  <c r="X575" i="2"/>
  <c r="Y575" i="2"/>
  <c r="AE575" i="2"/>
  <c r="AD575" i="2"/>
  <c r="U576" i="2"/>
  <c r="AD576" i="2" l="1"/>
  <c r="AE576" i="2"/>
  <c r="R577" i="2"/>
  <c r="O578" i="2"/>
  <c r="P578" i="2"/>
  <c r="Y576" i="2"/>
  <c r="S578" i="2"/>
  <c r="Z576" i="2"/>
  <c r="M580" i="2"/>
  <c r="J580" i="2"/>
  <c r="G581" i="2" s="1"/>
  <c r="D581" i="2" s="1"/>
  <c r="AG575" i="2"/>
  <c r="AF575" i="2"/>
  <c r="T577" i="2"/>
  <c r="Q578" i="2"/>
  <c r="E579" i="2"/>
  <c r="AA579" i="2" s="1"/>
  <c r="X576" i="2"/>
  <c r="AH575" i="2" l="1"/>
  <c r="AI575" i="2" s="1"/>
  <c r="AJ575" i="2" s="1"/>
  <c r="AK575" i="2" s="1"/>
  <c r="AL575" i="2" s="1"/>
  <c r="AM575" i="2" s="1"/>
  <c r="W577" i="2"/>
  <c r="AG576" i="2"/>
  <c r="AF576" i="2"/>
  <c r="S579" i="2"/>
  <c r="K579" i="2"/>
  <c r="H580" i="2" s="1"/>
  <c r="L579" i="2"/>
  <c r="N579" i="2"/>
  <c r="AC578" i="2"/>
  <c r="AB578" i="2"/>
  <c r="U577" i="2"/>
  <c r="V577" i="2"/>
  <c r="M581" i="2"/>
  <c r="J581" i="2"/>
  <c r="G582" i="2" s="1"/>
  <c r="AH576" i="2" l="1"/>
  <c r="AI576" i="2" s="1"/>
  <c r="AJ576" i="2" s="1"/>
  <c r="AK576" i="2" s="1"/>
  <c r="AL576" i="2" s="1"/>
  <c r="AM576" i="2" s="1"/>
  <c r="Y577" i="2"/>
  <c r="Z577" i="2"/>
  <c r="D582" i="2"/>
  <c r="Q579" i="2"/>
  <c r="T578" i="2"/>
  <c r="R578" i="2"/>
  <c r="O579" i="2"/>
  <c r="P579" i="2"/>
  <c r="S580" i="2"/>
  <c r="AE577" i="2"/>
  <c r="AD577" i="2"/>
  <c r="X577" i="2"/>
  <c r="E580" i="2"/>
  <c r="AA580" i="2" s="1"/>
  <c r="W578" i="2" l="1"/>
  <c r="AB579" i="2"/>
  <c r="AC579" i="2"/>
  <c r="M582" i="2"/>
  <c r="J582" i="2"/>
  <c r="G583" i="2" s="1"/>
  <c r="D583" i="2" s="1"/>
  <c r="U578" i="2"/>
  <c r="V578" i="2"/>
  <c r="AF577" i="2"/>
  <c r="AG577" i="2"/>
  <c r="K580" i="2"/>
  <c r="H581" i="2" s="1"/>
  <c r="E581" i="2" s="1"/>
  <c r="AA581" i="2" s="1"/>
  <c r="L580" i="2"/>
  <c r="N580" i="2"/>
  <c r="AH577" i="2" l="1"/>
  <c r="AI577" i="2" s="1"/>
  <c r="AJ577" i="2" s="1"/>
  <c r="AK577" i="2" s="1"/>
  <c r="AL577" i="2" s="1"/>
  <c r="AM577" i="2" s="1"/>
  <c r="X578" i="2"/>
  <c r="AF578" i="2" s="1"/>
  <c r="M583" i="2"/>
  <c r="J583" i="2"/>
  <c r="G584" i="2" s="1"/>
  <c r="D584" i="2" s="1"/>
  <c r="Q580" i="2"/>
  <c r="T579" i="2"/>
  <c r="AD578" i="2"/>
  <c r="AE578" i="2"/>
  <c r="O580" i="2"/>
  <c r="R579" i="2"/>
  <c r="P580" i="2"/>
  <c r="K581" i="2"/>
  <c r="H582" i="2" s="1"/>
  <c r="L581" i="2"/>
  <c r="N581" i="2"/>
  <c r="Y578" i="2"/>
  <c r="Z578" i="2"/>
  <c r="S581" i="2"/>
  <c r="AG578" i="2" l="1"/>
  <c r="AH578" i="2" s="1"/>
  <c r="AI578" i="2" s="1"/>
  <c r="AJ578" i="2" s="1"/>
  <c r="AK578" i="2" s="1"/>
  <c r="AL578" i="2" s="1"/>
  <c r="J584" i="2"/>
  <c r="G585" i="2" s="1"/>
  <c r="M584" i="2"/>
  <c r="E582" i="2"/>
  <c r="AA582" i="2" s="1"/>
  <c r="T580" i="2"/>
  <c r="Q581" i="2"/>
  <c r="U579" i="2"/>
  <c r="V579" i="2"/>
  <c r="R580" i="2"/>
  <c r="O581" i="2"/>
  <c r="P581" i="2"/>
  <c r="AC580" i="2"/>
  <c r="AB580" i="2"/>
  <c r="W579" i="2"/>
  <c r="S582" i="2"/>
  <c r="AC581" i="2" l="1"/>
  <c r="AB581" i="2"/>
  <c r="S583" i="2"/>
  <c r="AD579" i="2"/>
  <c r="AE579" i="2"/>
  <c r="U580" i="2"/>
  <c r="V580" i="2"/>
  <c r="W580" i="2"/>
  <c r="D585" i="2"/>
  <c r="AM578" i="2"/>
  <c r="X579" i="2"/>
  <c r="Y579" i="2"/>
  <c r="Z579" i="2"/>
  <c r="K582" i="2"/>
  <c r="H583" i="2" s="1"/>
  <c r="E583" i="2" s="1"/>
  <c r="AA583" i="2" s="1"/>
  <c r="L582" i="2"/>
  <c r="N582" i="2"/>
  <c r="Z580" i="2" l="1"/>
  <c r="K583" i="2"/>
  <c r="N583" i="2"/>
  <c r="L583" i="2"/>
  <c r="M585" i="2"/>
  <c r="J585" i="2"/>
  <c r="G586" i="2" s="1"/>
  <c r="AG579" i="2"/>
  <c r="AF579" i="2"/>
  <c r="Y580" i="2"/>
  <c r="X580" i="2"/>
  <c r="R581" i="2"/>
  <c r="O582" i="2"/>
  <c r="P582" i="2"/>
  <c r="H584" i="2"/>
  <c r="T581" i="2"/>
  <c r="Q582" i="2"/>
  <c r="AD580" i="2"/>
  <c r="AE580" i="2"/>
  <c r="W581" i="2" l="1"/>
  <c r="AH579" i="2"/>
  <c r="AI579" i="2" s="1"/>
  <c r="AJ579" i="2" s="1"/>
  <c r="AK579" i="2" s="1"/>
  <c r="AL579" i="2" s="1"/>
  <c r="AM579" i="2" s="1"/>
  <c r="R582" i="2"/>
  <c r="O583" i="2"/>
  <c r="P583" i="2"/>
  <c r="AG580" i="2"/>
  <c r="AF580" i="2"/>
  <c r="Q583" i="2"/>
  <c r="T582" i="2"/>
  <c r="AC582" i="2"/>
  <c r="AB582" i="2"/>
  <c r="S584" i="2"/>
  <c r="E584" i="2"/>
  <c r="AA584" i="2" s="1"/>
  <c r="U581" i="2"/>
  <c r="V581" i="2"/>
  <c r="D586" i="2"/>
  <c r="Z581" i="2" l="1"/>
  <c r="AH580" i="2"/>
  <c r="AI580" i="2" s="1"/>
  <c r="AJ580" i="2" s="1"/>
  <c r="AK580" i="2" s="1"/>
  <c r="AL580" i="2" s="1"/>
  <c r="AM580" i="2" s="1"/>
  <c r="W582" i="2"/>
  <c r="AD581" i="2"/>
  <c r="AE581" i="2"/>
  <c r="U582" i="2"/>
  <c r="V582" i="2"/>
  <c r="AB583" i="2"/>
  <c r="AC583" i="2"/>
  <c r="Y581" i="2"/>
  <c r="M586" i="2"/>
  <c r="J586" i="2"/>
  <c r="G587" i="2" s="1"/>
  <c r="K584" i="2"/>
  <c r="H585" i="2" s="1"/>
  <c r="L584" i="2"/>
  <c r="N584" i="2"/>
  <c r="X581" i="2"/>
  <c r="Z582" i="2" l="1"/>
  <c r="O584" i="2"/>
  <c r="R583" i="2"/>
  <c r="P584" i="2"/>
  <c r="S585" i="2"/>
  <c r="AF581" i="2"/>
  <c r="AG581" i="2"/>
  <c r="E585" i="2"/>
  <c r="AA585" i="2" s="1"/>
  <c r="AE582" i="2"/>
  <c r="AD582" i="2"/>
  <c r="Y582" i="2"/>
  <c r="Q584" i="2"/>
  <c r="T583" i="2"/>
  <c r="D587" i="2"/>
  <c r="X582" i="2"/>
  <c r="AH581" i="2" l="1"/>
  <c r="AI581" i="2" s="1"/>
  <c r="AJ581" i="2" s="1"/>
  <c r="AK581" i="2" s="1"/>
  <c r="AL581" i="2" s="1"/>
  <c r="AM581" i="2" s="1"/>
  <c r="AF582" i="2"/>
  <c r="AG582" i="2"/>
  <c r="M587" i="2"/>
  <c r="J587" i="2"/>
  <c r="G588" i="2" s="1"/>
  <c r="U583" i="2"/>
  <c r="V583" i="2"/>
  <c r="K585" i="2"/>
  <c r="H586" i="2" s="1"/>
  <c r="E586" i="2" s="1"/>
  <c r="AA586" i="2" s="1"/>
  <c r="N585" i="2"/>
  <c r="L585" i="2"/>
  <c r="W583" i="2"/>
  <c r="AB584" i="2"/>
  <c r="AC584" i="2"/>
  <c r="AH582" i="2" l="1"/>
  <c r="AI582" i="2" s="1"/>
  <c r="AJ582" i="2" s="1"/>
  <c r="AK582" i="2" s="1"/>
  <c r="AL582" i="2" s="1"/>
  <c r="AM582" i="2" s="1"/>
  <c r="O585" i="2"/>
  <c r="R584" i="2"/>
  <c r="P585" i="2"/>
  <c r="Z583" i="2"/>
  <c r="S586" i="2"/>
  <c r="T584" i="2"/>
  <c r="Q585" i="2"/>
  <c r="K586" i="2"/>
  <c r="E587" i="2"/>
  <c r="AA587" i="2" s="1"/>
  <c r="L586" i="2"/>
  <c r="N586" i="2"/>
  <c r="AE583" i="2"/>
  <c r="AD583" i="2"/>
  <c r="Y583" i="2"/>
  <c r="X583" i="2"/>
  <c r="H587" i="2"/>
  <c r="D588" i="2"/>
  <c r="W584" i="2" l="1"/>
  <c r="AG583" i="2"/>
  <c r="AF583" i="2"/>
  <c r="T585" i="2"/>
  <c r="Q586" i="2"/>
  <c r="AB585" i="2"/>
  <c r="AC585" i="2"/>
  <c r="R585" i="2"/>
  <c r="O586" i="2"/>
  <c r="P586" i="2"/>
  <c r="M588" i="2"/>
  <c r="J588" i="2"/>
  <c r="G589" i="2" s="1"/>
  <c r="D589" i="2" s="1"/>
  <c r="K587" i="2"/>
  <c r="L587" i="2"/>
  <c r="N587" i="2"/>
  <c r="H588" i="2"/>
  <c r="U584" i="2"/>
  <c r="V584" i="2"/>
  <c r="X584" i="2" l="1"/>
  <c r="AF584" i="2" s="1"/>
  <c r="AH583" i="2"/>
  <c r="AI583" i="2" s="1"/>
  <c r="AJ583" i="2" s="1"/>
  <c r="AK583" i="2" s="1"/>
  <c r="AL583" i="2" s="1"/>
  <c r="AM583" i="2" s="1"/>
  <c r="W585" i="2"/>
  <c r="Q587" i="2"/>
  <c r="T586" i="2"/>
  <c r="AC586" i="2"/>
  <c r="AB586" i="2"/>
  <c r="J589" i="2"/>
  <c r="M589" i="2"/>
  <c r="Z584" i="2"/>
  <c r="R586" i="2"/>
  <c r="O587" i="2"/>
  <c r="P587" i="2"/>
  <c r="U585" i="2"/>
  <c r="V585" i="2"/>
  <c r="E588" i="2"/>
  <c r="AA588" i="2" s="1"/>
  <c r="AE584" i="2"/>
  <c r="AD584" i="2"/>
  <c r="Y584" i="2"/>
  <c r="S587" i="2"/>
  <c r="AG584" i="2" l="1"/>
  <c r="AH584" i="2" s="1"/>
  <c r="AI584" i="2" s="1"/>
  <c r="AJ584" i="2" s="1"/>
  <c r="AK584" i="2" s="1"/>
  <c r="AL584" i="2" s="1"/>
  <c r="AM584" i="2" s="1"/>
  <c r="X585" i="2"/>
  <c r="AF585" i="2" s="1"/>
  <c r="AD585" i="2"/>
  <c r="AE585" i="2"/>
  <c r="Z585" i="2"/>
  <c r="U586" i="2"/>
  <c r="V586" i="2"/>
  <c r="S589" i="2"/>
  <c r="S588" i="2"/>
  <c r="W586" i="2"/>
  <c r="K588" i="2"/>
  <c r="H589" i="2" s="1"/>
  <c r="E589" i="2" s="1"/>
  <c r="L588" i="2"/>
  <c r="N588" i="2"/>
  <c r="AB587" i="2"/>
  <c r="AC587" i="2"/>
  <c r="Y585" i="2"/>
  <c r="AG585" i="2" l="1"/>
  <c r="AH585" i="2" s="1"/>
  <c r="AI585" i="2" s="1"/>
  <c r="AJ585" i="2" s="1"/>
  <c r="AK585" i="2" s="1"/>
  <c r="AL585" i="2" s="1"/>
  <c r="Z586" i="2"/>
  <c r="K589" i="2"/>
  <c r="N589" i="2"/>
  <c r="L589" i="2"/>
  <c r="AA589" i="2"/>
  <c r="O588" i="2"/>
  <c r="R587" i="2"/>
  <c r="P588" i="2"/>
  <c r="Y586" i="2"/>
  <c r="X586" i="2"/>
  <c r="AE586" i="2"/>
  <c r="AD586" i="2"/>
  <c r="Q588" i="2"/>
  <c r="T587" i="2"/>
  <c r="W587" i="2" l="1"/>
  <c r="AM585" i="2"/>
  <c r="O589" i="2"/>
  <c r="AB589" i="2" s="1"/>
  <c r="R588" i="2"/>
  <c r="R589" i="2"/>
  <c r="P589" i="2"/>
  <c r="AF586" i="2"/>
  <c r="AG586" i="2"/>
  <c r="U587" i="2"/>
  <c r="V587" i="2"/>
  <c r="T589" i="2"/>
  <c r="T588" i="2"/>
  <c r="Q589" i="2"/>
  <c r="AB588" i="2"/>
  <c r="AC588" i="2"/>
  <c r="Y587" i="2" l="1"/>
  <c r="X587" i="2"/>
  <c r="AG587" i="2" s="1"/>
  <c r="W589" i="2"/>
  <c r="AC589" i="2"/>
  <c r="AC14" i="2" s="1"/>
  <c r="W588" i="2"/>
  <c r="AH586" i="2"/>
  <c r="AI586" i="2" s="1"/>
  <c r="AJ586" i="2" s="1"/>
  <c r="AK586" i="2" s="1"/>
  <c r="AL586" i="2" s="1"/>
  <c r="AM586" i="2" s="1"/>
  <c r="Z587" i="2"/>
  <c r="AB14" i="2"/>
  <c r="AB15" i="2"/>
  <c r="AF587" i="2"/>
  <c r="U589" i="2"/>
  <c r="V589" i="2"/>
  <c r="AD587" i="2"/>
  <c r="AE587" i="2"/>
  <c r="U588" i="2"/>
  <c r="V588" i="2"/>
  <c r="AC15" i="2" l="1"/>
  <c r="Y588" i="2"/>
  <c r="X588" i="2"/>
  <c r="AF588" i="2" s="1"/>
  <c r="Y589" i="2"/>
  <c r="AE589" i="2"/>
  <c r="AD589" i="2"/>
  <c r="AH587" i="2"/>
  <c r="AI587" i="2" s="1"/>
  <c r="AJ587" i="2" s="1"/>
  <c r="AK587" i="2" s="1"/>
  <c r="AL587" i="2" s="1"/>
  <c r="AM587" i="2" s="1"/>
  <c r="Z589" i="2"/>
  <c r="X589" i="2"/>
  <c r="AD588" i="2"/>
  <c r="AD14" i="2" s="1"/>
  <c r="AE588" i="2"/>
  <c r="Z588" i="2"/>
  <c r="AG588" i="2" l="1"/>
  <c r="AH588" i="2" s="1"/>
  <c r="AE14" i="2"/>
  <c r="AE15" i="2"/>
  <c r="AF589" i="2"/>
  <c r="AF15" i="2" s="1"/>
  <c r="AG589" i="2"/>
  <c r="AD15" i="2"/>
  <c r="AF14" i="2"/>
  <c r="AG14" i="2"/>
  <c r="AG15" i="2" l="1"/>
  <c r="AH589" i="2"/>
  <c r="AI589" i="2" s="1"/>
  <c r="AJ589" i="2" s="1"/>
  <c r="AK589" i="2" s="1"/>
  <c r="AI588" i="2"/>
  <c r="AJ588" i="2" s="1"/>
  <c r="AK588" i="2" s="1"/>
  <c r="AL588" i="2" s="1"/>
  <c r="AH15" i="2"/>
  <c r="AD9" i="2" s="1"/>
  <c r="AH14" i="2" l="1"/>
  <c r="AL589" i="2"/>
  <c r="AM589" i="2" s="1"/>
  <c r="AM588" i="2"/>
  <c r="AD10" i="2" l="1"/>
</calcChain>
</file>

<file path=xl/sharedStrings.xml><?xml version="1.0" encoding="utf-8"?>
<sst xmlns="http://schemas.openxmlformats.org/spreadsheetml/2006/main" count="159" uniqueCount="121">
  <si>
    <t>Actual Day of year</t>
  </si>
  <si>
    <t>Shifted Day of Year</t>
  </si>
  <si>
    <t>Tilt</t>
  </si>
  <si>
    <t>Declination</t>
  </si>
  <si>
    <t>local time</t>
  </si>
  <si>
    <t>deg</t>
  </si>
  <si>
    <t>lt</t>
  </si>
  <si>
    <t>rad</t>
  </si>
  <si>
    <t>pi</t>
  </si>
  <si>
    <t>lat</t>
  </si>
  <si>
    <t>sza (rad)</t>
  </si>
  <si>
    <t>sza (deg)</t>
  </si>
  <si>
    <t>lat (rad)</t>
  </si>
  <si>
    <t>Number of Cells</t>
  </si>
  <si>
    <t>Efficiency</t>
  </si>
  <si>
    <t>Cell Area</t>
  </si>
  <si>
    <t>m2</t>
  </si>
  <si>
    <t>Solar Constant</t>
  </si>
  <si>
    <t>Max Power</t>
  </si>
  <si>
    <t>Altitude</t>
  </si>
  <si>
    <t>radius</t>
  </si>
  <si>
    <t>km</t>
  </si>
  <si>
    <t>m</t>
  </si>
  <si>
    <t>x</t>
  </si>
  <si>
    <t>y</t>
  </si>
  <si>
    <t>z</t>
  </si>
  <si>
    <t>peak</t>
  </si>
  <si>
    <t>orbit average</t>
  </si>
  <si>
    <t>power (W)</t>
  </si>
  <si>
    <t>Rotated by Declination (GSE)</t>
  </si>
  <si>
    <t>Inclination</t>
  </si>
  <si>
    <t>Mu</t>
  </si>
  <si>
    <t>Re</t>
  </si>
  <si>
    <t>r</t>
  </si>
  <si>
    <t>V</t>
  </si>
  <si>
    <t>Vz</t>
  </si>
  <si>
    <t>LTAN</t>
  </si>
  <si>
    <t>Vy</t>
  </si>
  <si>
    <t>deg to rad</t>
  </si>
  <si>
    <t>Vy'</t>
  </si>
  <si>
    <t>Vx</t>
  </si>
  <si>
    <t>dt</t>
  </si>
  <si>
    <t>vx</t>
  </si>
  <si>
    <t>vy</t>
  </si>
  <si>
    <t>ax</t>
  </si>
  <si>
    <t>ay</t>
  </si>
  <si>
    <t>az</t>
  </si>
  <si>
    <t>vz</t>
  </si>
  <si>
    <t>Day of Year</t>
  </si>
  <si>
    <t>This is Zenith!</t>
  </si>
  <si>
    <t>This is Ram!</t>
  </si>
  <si>
    <t>dx</t>
  </si>
  <si>
    <t>dy</t>
  </si>
  <si>
    <t>dz</t>
  </si>
  <si>
    <t>Take derivatives to find ram</t>
  </si>
  <si>
    <t>x'-hat</t>
  </si>
  <si>
    <t>y'-hat</t>
  </si>
  <si>
    <t>z'-hat</t>
  </si>
  <si>
    <t>x-hat</t>
  </si>
  <si>
    <t>y-hat</t>
  </si>
  <si>
    <t>z-hat</t>
  </si>
  <si>
    <t>Cross-Track (left)</t>
  </si>
  <si>
    <t>In Shadow?</t>
  </si>
  <si>
    <t>Solar Panels</t>
  </si>
  <si>
    <t>top</t>
  </si>
  <si>
    <t>bottom</t>
  </si>
  <si>
    <t>front</t>
  </si>
  <si>
    <t>back</t>
  </si>
  <si>
    <t>left</t>
  </si>
  <si>
    <t>right</t>
  </si>
  <si>
    <t>#cells</t>
  </si>
  <si>
    <t>cells</t>
  </si>
  <si>
    <t>max</t>
  </si>
  <si>
    <t>Peak</t>
  </si>
  <si>
    <t>mean</t>
  </si>
  <si>
    <t>Orbit Averaged Power</t>
  </si>
  <si>
    <t>total</t>
  </si>
  <si>
    <t>Watts</t>
  </si>
  <si>
    <t>Power Requirements</t>
  </si>
  <si>
    <t>CDH</t>
  </si>
  <si>
    <t>ADCS - Gyro</t>
  </si>
  <si>
    <t>ADCS - Mags</t>
  </si>
  <si>
    <t>ADCS - Sun Sensors</t>
  </si>
  <si>
    <t>ADCS - Star Camera</t>
  </si>
  <si>
    <t>ADCS - Rods</t>
  </si>
  <si>
    <t>ADCS - Wheels</t>
  </si>
  <si>
    <t>Radio - Receive</t>
  </si>
  <si>
    <t>Radio - Transmit</t>
  </si>
  <si>
    <t>Payload</t>
  </si>
  <si>
    <t>duty</t>
  </si>
  <si>
    <t>orbit ave</t>
  </si>
  <si>
    <t>Heaters</t>
  </si>
  <si>
    <t>#</t>
  </si>
  <si>
    <t>Batteries</t>
  </si>
  <si>
    <t>Wh</t>
  </si>
  <si>
    <t>PPT Efficiency</t>
  </si>
  <si>
    <t>Battery Eff</t>
  </si>
  <si>
    <t>Bus Eff</t>
  </si>
  <si>
    <t>With Bus Loss</t>
  </si>
  <si>
    <t>With PPT</t>
  </si>
  <si>
    <t>Diff with Needed Power</t>
  </si>
  <si>
    <t>With Eff</t>
  </si>
  <si>
    <t>Battery SoC</t>
  </si>
  <si>
    <t>Depth of Discharge</t>
  </si>
  <si>
    <t>Max Battery DoD</t>
  </si>
  <si>
    <t>starboard</t>
  </si>
  <si>
    <t>port</t>
  </si>
  <si>
    <t>ECEF</t>
  </si>
  <si>
    <t>Count</t>
  </si>
  <si>
    <t>Time (s)</t>
  </si>
  <si>
    <t>lon</t>
  </si>
  <si>
    <t>alt</t>
  </si>
  <si>
    <t>time (hours)</t>
  </si>
  <si>
    <t>Declination (deg)</t>
  </si>
  <si>
    <t>Peak Power (W)</t>
  </si>
  <si>
    <t>Mean Power (W)</t>
  </si>
  <si>
    <t>Min</t>
  </si>
  <si>
    <t>Max</t>
  </si>
  <si>
    <t>Mean</t>
  </si>
  <si>
    <t>Peak Power</t>
  </si>
  <si>
    <t>Mean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</si>
</sst>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/>
    <xf numFmtId="2" fontId="1" fillId="0" borderId="0" xfId="0" applyNumberFormat="1" applyFont="1"/>
    <xf numFmtId="2" fontId="4" fillId="0" borderId="0" xfId="0" applyNumberFormat="1" applyFont="1"/>
    <xf numFmtId="0" fontId="1" fillId="0" borderId="0" xfId="0" applyFont="1"/>
    <xf numFmtId="0" fontId="4" fillId="0" borderId="0" xfId="0" applyFont="1"/>
    <xf numFmtId="10" fontId="4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10" fontId="0" fillId="0" borderId="0" xfId="0" applyNumberFormat="1" applyBorder="1"/>
    <xf numFmtId="10" fontId="0" fillId="0" borderId="7" xfId="0" applyNumberFormat="1" applyBorder="1"/>
    <xf numFmtId="1" fontId="0" fillId="0" borderId="5" xfId="0" applyNumberFormat="1" applyBorder="1"/>
    <xf numFmtId="0" fontId="0" fillId="0" borderId="0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10" fontId="0" fillId="0" borderId="0" xfId="0" applyNumberFormat="1" applyBorder="1" applyAlignment="1">
      <alignment horizontal="right"/>
    </xf>
    <xf numFmtId="10" fontId="0" fillId="0" borderId="5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Expected Total Power Over Orbit (LTAN=0, Declination = -20)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Orbit!$AN$23:$AN$588</c:f>
              <c:numCache>
                <c:formatCode>General</c:formatCode>
                <c:ptCount val="566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0.38333333333333336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0.51666666666666672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0.76666666666666672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1.0333333333333334</c:v>
                </c:pt>
                <c:pt idx="62">
                  <c:v>1.05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1.1499999999999999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1.2833333333333334</c:v>
                </c:pt>
                <c:pt idx="77">
                  <c:v>1.3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</c:v>
                </c:pt>
                <c:pt idx="81">
                  <c:v>1.3666666666666667</c:v>
                </c:pt>
                <c:pt idx="82">
                  <c:v>1.3833333333333333</c:v>
                </c:pt>
                <c:pt idx="83">
                  <c:v>1.4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1.4666666666666666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1.5333333333333334</c:v>
                </c:pt>
                <c:pt idx="92">
                  <c:v>1.55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</c:v>
                </c:pt>
                <c:pt idx="96">
                  <c:v>1.6166666666666667</c:v>
                </c:pt>
                <c:pt idx="97">
                  <c:v>1.6333333333333333</c:v>
                </c:pt>
                <c:pt idx="98">
                  <c:v>1.65</c:v>
                </c:pt>
                <c:pt idx="99">
                  <c:v>1.6666666666666667</c:v>
                </c:pt>
                <c:pt idx="100">
                  <c:v>1.6833333333333333</c:v>
                </c:pt>
                <c:pt idx="101">
                  <c:v>1.7</c:v>
                </c:pt>
                <c:pt idx="102">
                  <c:v>1.7166666666666666</c:v>
                </c:pt>
                <c:pt idx="103">
                  <c:v>1.7333333333333334</c:v>
                </c:pt>
                <c:pt idx="104">
                  <c:v>1.75</c:v>
                </c:pt>
                <c:pt idx="105">
                  <c:v>1.7666666666666666</c:v>
                </c:pt>
                <c:pt idx="106">
                  <c:v>1.7833333333333334</c:v>
                </c:pt>
                <c:pt idx="107">
                  <c:v>1.8</c:v>
                </c:pt>
                <c:pt idx="108">
                  <c:v>1.8166666666666667</c:v>
                </c:pt>
                <c:pt idx="109">
                  <c:v>1.8333333333333333</c:v>
                </c:pt>
                <c:pt idx="110">
                  <c:v>1.85</c:v>
                </c:pt>
                <c:pt idx="111">
                  <c:v>1.8666666666666667</c:v>
                </c:pt>
                <c:pt idx="112">
                  <c:v>1.8833333333333333</c:v>
                </c:pt>
                <c:pt idx="113">
                  <c:v>1.9</c:v>
                </c:pt>
                <c:pt idx="114">
                  <c:v>1.9166666666666667</c:v>
                </c:pt>
                <c:pt idx="115">
                  <c:v>1.9333333333333333</c:v>
                </c:pt>
                <c:pt idx="116">
                  <c:v>1.95</c:v>
                </c:pt>
                <c:pt idx="117">
                  <c:v>1.9666666666666666</c:v>
                </c:pt>
                <c:pt idx="118">
                  <c:v>1.9833333333333334</c:v>
                </c:pt>
                <c:pt idx="119">
                  <c:v>2</c:v>
                </c:pt>
                <c:pt idx="120">
                  <c:v>2.0166666666666666</c:v>
                </c:pt>
                <c:pt idx="121">
                  <c:v>2.0333333333333332</c:v>
                </c:pt>
                <c:pt idx="122">
                  <c:v>2.0499999999999998</c:v>
                </c:pt>
                <c:pt idx="123">
                  <c:v>2.0666666666666669</c:v>
                </c:pt>
                <c:pt idx="124">
                  <c:v>2.0833333333333335</c:v>
                </c:pt>
                <c:pt idx="125">
                  <c:v>2.1</c:v>
                </c:pt>
                <c:pt idx="126">
                  <c:v>2.1166666666666667</c:v>
                </c:pt>
                <c:pt idx="127">
                  <c:v>2.1333333333333333</c:v>
                </c:pt>
                <c:pt idx="128">
                  <c:v>2.15</c:v>
                </c:pt>
                <c:pt idx="129">
                  <c:v>2.1666666666666665</c:v>
                </c:pt>
                <c:pt idx="130">
                  <c:v>2.1833333333333331</c:v>
                </c:pt>
                <c:pt idx="131">
                  <c:v>2.2000000000000002</c:v>
                </c:pt>
                <c:pt idx="132">
                  <c:v>2.2166666666666668</c:v>
                </c:pt>
                <c:pt idx="133">
                  <c:v>2.2333333333333334</c:v>
                </c:pt>
                <c:pt idx="134">
                  <c:v>2.25</c:v>
                </c:pt>
                <c:pt idx="135">
                  <c:v>2.2666666666666666</c:v>
                </c:pt>
                <c:pt idx="136">
                  <c:v>2.2833333333333332</c:v>
                </c:pt>
                <c:pt idx="137">
                  <c:v>2.2999999999999998</c:v>
                </c:pt>
                <c:pt idx="138">
                  <c:v>2.3166666666666669</c:v>
                </c:pt>
                <c:pt idx="139">
                  <c:v>2.3333333333333335</c:v>
                </c:pt>
                <c:pt idx="140">
                  <c:v>2.35</c:v>
                </c:pt>
                <c:pt idx="141">
                  <c:v>2.3666666666666667</c:v>
                </c:pt>
                <c:pt idx="142">
                  <c:v>2.3833333333333333</c:v>
                </c:pt>
                <c:pt idx="143">
                  <c:v>2.4</c:v>
                </c:pt>
                <c:pt idx="144">
                  <c:v>2.4166666666666665</c:v>
                </c:pt>
                <c:pt idx="145">
                  <c:v>2.4333333333333331</c:v>
                </c:pt>
                <c:pt idx="146">
                  <c:v>2.4500000000000002</c:v>
                </c:pt>
                <c:pt idx="147">
                  <c:v>2.4666666666666668</c:v>
                </c:pt>
                <c:pt idx="148">
                  <c:v>2.4833333333333334</c:v>
                </c:pt>
                <c:pt idx="149">
                  <c:v>2.5</c:v>
                </c:pt>
                <c:pt idx="150">
                  <c:v>2.5166666666666666</c:v>
                </c:pt>
                <c:pt idx="151">
                  <c:v>2.5333333333333332</c:v>
                </c:pt>
                <c:pt idx="152">
                  <c:v>2.5499999999999998</c:v>
                </c:pt>
                <c:pt idx="153">
                  <c:v>2.5666666666666669</c:v>
                </c:pt>
                <c:pt idx="154">
                  <c:v>2.5833333333333335</c:v>
                </c:pt>
                <c:pt idx="155">
                  <c:v>2.6</c:v>
                </c:pt>
                <c:pt idx="156">
                  <c:v>2.6166666666666667</c:v>
                </c:pt>
                <c:pt idx="157">
                  <c:v>2.6333333333333333</c:v>
                </c:pt>
                <c:pt idx="158">
                  <c:v>2.65</c:v>
                </c:pt>
                <c:pt idx="159">
                  <c:v>2.6666666666666665</c:v>
                </c:pt>
                <c:pt idx="160">
                  <c:v>2.6833333333333331</c:v>
                </c:pt>
                <c:pt idx="161">
                  <c:v>2.7</c:v>
                </c:pt>
                <c:pt idx="162">
                  <c:v>2.7166666666666668</c:v>
                </c:pt>
                <c:pt idx="163">
                  <c:v>2.7333333333333334</c:v>
                </c:pt>
                <c:pt idx="164">
                  <c:v>2.75</c:v>
                </c:pt>
                <c:pt idx="165">
                  <c:v>2.7666666666666666</c:v>
                </c:pt>
                <c:pt idx="166">
                  <c:v>2.7833333333333332</c:v>
                </c:pt>
                <c:pt idx="167">
                  <c:v>2.8</c:v>
                </c:pt>
                <c:pt idx="168">
                  <c:v>2.8166666666666669</c:v>
                </c:pt>
                <c:pt idx="169">
                  <c:v>2.8333333333333335</c:v>
                </c:pt>
                <c:pt idx="170">
                  <c:v>2.85</c:v>
                </c:pt>
                <c:pt idx="171">
                  <c:v>2.8666666666666667</c:v>
                </c:pt>
                <c:pt idx="172">
                  <c:v>2.8833333333333333</c:v>
                </c:pt>
                <c:pt idx="173">
                  <c:v>2.9</c:v>
                </c:pt>
                <c:pt idx="174">
                  <c:v>2.9166666666666665</c:v>
                </c:pt>
                <c:pt idx="175">
                  <c:v>2.9333333333333331</c:v>
                </c:pt>
                <c:pt idx="176">
                  <c:v>2.95</c:v>
                </c:pt>
                <c:pt idx="177">
                  <c:v>2.9666666666666668</c:v>
                </c:pt>
                <c:pt idx="178">
                  <c:v>2.9833333333333334</c:v>
                </c:pt>
                <c:pt idx="179">
                  <c:v>3</c:v>
                </c:pt>
                <c:pt idx="180">
                  <c:v>3.0166666666666666</c:v>
                </c:pt>
                <c:pt idx="181">
                  <c:v>3.0333333333333332</c:v>
                </c:pt>
                <c:pt idx="182">
                  <c:v>3.05</c:v>
                </c:pt>
                <c:pt idx="183">
                  <c:v>3.0666666666666669</c:v>
                </c:pt>
                <c:pt idx="184">
                  <c:v>3.0833333333333335</c:v>
                </c:pt>
                <c:pt idx="185">
                  <c:v>3.1</c:v>
                </c:pt>
                <c:pt idx="186">
                  <c:v>3.1166666666666667</c:v>
                </c:pt>
                <c:pt idx="187">
                  <c:v>3.1333333333333333</c:v>
                </c:pt>
                <c:pt idx="188">
                  <c:v>3.15</c:v>
                </c:pt>
                <c:pt idx="189">
                  <c:v>3.1666666666666665</c:v>
                </c:pt>
                <c:pt idx="190">
                  <c:v>3.1833333333333331</c:v>
                </c:pt>
                <c:pt idx="191">
                  <c:v>3.2</c:v>
                </c:pt>
                <c:pt idx="192">
                  <c:v>3.2166666666666668</c:v>
                </c:pt>
                <c:pt idx="193">
                  <c:v>3.2333333333333334</c:v>
                </c:pt>
                <c:pt idx="194">
                  <c:v>3.25</c:v>
                </c:pt>
                <c:pt idx="195">
                  <c:v>3.2666666666666666</c:v>
                </c:pt>
                <c:pt idx="196">
                  <c:v>3.2833333333333332</c:v>
                </c:pt>
                <c:pt idx="197">
                  <c:v>3.3</c:v>
                </c:pt>
                <c:pt idx="198">
                  <c:v>3.3166666666666669</c:v>
                </c:pt>
                <c:pt idx="199">
                  <c:v>3.3333333333333335</c:v>
                </c:pt>
                <c:pt idx="200">
                  <c:v>3.35</c:v>
                </c:pt>
                <c:pt idx="201">
                  <c:v>3.3666666666666667</c:v>
                </c:pt>
                <c:pt idx="202">
                  <c:v>3.3833333333333333</c:v>
                </c:pt>
                <c:pt idx="203">
                  <c:v>3.4</c:v>
                </c:pt>
                <c:pt idx="204">
                  <c:v>3.4166666666666665</c:v>
                </c:pt>
                <c:pt idx="205">
                  <c:v>3.4333333333333331</c:v>
                </c:pt>
                <c:pt idx="206">
                  <c:v>3.45</c:v>
                </c:pt>
                <c:pt idx="207">
                  <c:v>3.4666666666666668</c:v>
                </c:pt>
                <c:pt idx="208">
                  <c:v>3.4833333333333334</c:v>
                </c:pt>
                <c:pt idx="209">
                  <c:v>3.5</c:v>
                </c:pt>
                <c:pt idx="210">
                  <c:v>3.5166666666666666</c:v>
                </c:pt>
                <c:pt idx="211">
                  <c:v>3.5333333333333332</c:v>
                </c:pt>
                <c:pt idx="212">
                  <c:v>3.55</c:v>
                </c:pt>
                <c:pt idx="213">
                  <c:v>3.5666666666666669</c:v>
                </c:pt>
                <c:pt idx="214">
                  <c:v>3.5833333333333335</c:v>
                </c:pt>
                <c:pt idx="215">
                  <c:v>3.6</c:v>
                </c:pt>
                <c:pt idx="216">
                  <c:v>3.6166666666666667</c:v>
                </c:pt>
                <c:pt idx="217">
                  <c:v>3.6333333333333333</c:v>
                </c:pt>
                <c:pt idx="218">
                  <c:v>3.65</c:v>
                </c:pt>
                <c:pt idx="219">
                  <c:v>3.6666666666666665</c:v>
                </c:pt>
                <c:pt idx="220">
                  <c:v>3.6833333333333331</c:v>
                </c:pt>
                <c:pt idx="221">
                  <c:v>3.7</c:v>
                </c:pt>
                <c:pt idx="222">
                  <c:v>3.7166666666666668</c:v>
                </c:pt>
                <c:pt idx="223">
                  <c:v>3.7333333333333334</c:v>
                </c:pt>
                <c:pt idx="224">
                  <c:v>3.75</c:v>
                </c:pt>
                <c:pt idx="225">
                  <c:v>3.7666666666666666</c:v>
                </c:pt>
                <c:pt idx="226">
                  <c:v>3.7833333333333332</c:v>
                </c:pt>
                <c:pt idx="227">
                  <c:v>3.8</c:v>
                </c:pt>
                <c:pt idx="228">
                  <c:v>3.8166666666666669</c:v>
                </c:pt>
                <c:pt idx="229">
                  <c:v>3.8333333333333335</c:v>
                </c:pt>
                <c:pt idx="230">
                  <c:v>3.85</c:v>
                </c:pt>
                <c:pt idx="231">
                  <c:v>3.8666666666666667</c:v>
                </c:pt>
                <c:pt idx="232">
                  <c:v>3.8833333333333333</c:v>
                </c:pt>
                <c:pt idx="233">
                  <c:v>3.9</c:v>
                </c:pt>
                <c:pt idx="234">
                  <c:v>3.9166666666666665</c:v>
                </c:pt>
                <c:pt idx="235">
                  <c:v>3.9333333333333331</c:v>
                </c:pt>
                <c:pt idx="236">
                  <c:v>3.95</c:v>
                </c:pt>
                <c:pt idx="237">
                  <c:v>3.9666666666666668</c:v>
                </c:pt>
                <c:pt idx="238">
                  <c:v>3.9833333333333334</c:v>
                </c:pt>
                <c:pt idx="239">
                  <c:v>4</c:v>
                </c:pt>
                <c:pt idx="240">
                  <c:v>4.0166666666666666</c:v>
                </c:pt>
                <c:pt idx="241">
                  <c:v>4.0333333333333332</c:v>
                </c:pt>
                <c:pt idx="242">
                  <c:v>4.05</c:v>
                </c:pt>
                <c:pt idx="243">
                  <c:v>4.0666666666666664</c:v>
                </c:pt>
                <c:pt idx="244">
                  <c:v>4.083333333333333</c:v>
                </c:pt>
                <c:pt idx="245">
                  <c:v>4.0999999999999996</c:v>
                </c:pt>
                <c:pt idx="246">
                  <c:v>4.1166666666666663</c:v>
                </c:pt>
                <c:pt idx="247">
                  <c:v>4.1333333333333337</c:v>
                </c:pt>
                <c:pt idx="248">
                  <c:v>4.1500000000000004</c:v>
                </c:pt>
                <c:pt idx="249">
                  <c:v>4.166666666666667</c:v>
                </c:pt>
                <c:pt idx="250">
                  <c:v>4.1833333333333336</c:v>
                </c:pt>
                <c:pt idx="251">
                  <c:v>4.2</c:v>
                </c:pt>
                <c:pt idx="252">
                  <c:v>4.2166666666666668</c:v>
                </c:pt>
                <c:pt idx="253">
                  <c:v>4.2333333333333334</c:v>
                </c:pt>
                <c:pt idx="254">
                  <c:v>4.25</c:v>
                </c:pt>
                <c:pt idx="255">
                  <c:v>4.2666666666666666</c:v>
                </c:pt>
                <c:pt idx="256">
                  <c:v>4.2833333333333332</c:v>
                </c:pt>
                <c:pt idx="257">
                  <c:v>4.3</c:v>
                </c:pt>
                <c:pt idx="258">
                  <c:v>4.3166666666666664</c:v>
                </c:pt>
                <c:pt idx="259">
                  <c:v>4.333333333333333</c:v>
                </c:pt>
                <c:pt idx="260">
                  <c:v>4.3499999999999996</c:v>
                </c:pt>
                <c:pt idx="261">
                  <c:v>4.3666666666666663</c:v>
                </c:pt>
                <c:pt idx="262">
                  <c:v>4.3833333333333337</c:v>
                </c:pt>
                <c:pt idx="263">
                  <c:v>4.4000000000000004</c:v>
                </c:pt>
                <c:pt idx="264">
                  <c:v>4.416666666666667</c:v>
                </c:pt>
                <c:pt idx="265">
                  <c:v>4.4333333333333336</c:v>
                </c:pt>
                <c:pt idx="266">
                  <c:v>4.45</c:v>
                </c:pt>
                <c:pt idx="267">
                  <c:v>4.4666666666666668</c:v>
                </c:pt>
                <c:pt idx="268">
                  <c:v>4.4833333333333334</c:v>
                </c:pt>
                <c:pt idx="269">
                  <c:v>4.5</c:v>
                </c:pt>
                <c:pt idx="270">
                  <c:v>4.5166666666666666</c:v>
                </c:pt>
                <c:pt idx="271">
                  <c:v>4.5333333333333332</c:v>
                </c:pt>
                <c:pt idx="272">
                  <c:v>4.55</c:v>
                </c:pt>
                <c:pt idx="273">
                  <c:v>4.5666666666666664</c:v>
                </c:pt>
                <c:pt idx="274">
                  <c:v>4.583333333333333</c:v>
                </c:pt>
                <c:pt idx="275">
                  <c:v>4.5999999999999996</c:v>
                </c:pt>
                <c:pt idx="276">
                  <c:v>4.6166666666666663</c:v>
                </c:pt>
                <c:pt idx="277">
                  <c:v>4.6333333333333337</c:v>
                </c:pt>
                <c:pt idx="278">
                  <c:v>4.6500000000000004</c:v>
                </c:pt>
                <c:pt idx="279">
                  <c:v>4.666666666666667</c:v>
                </c:pt>
                <c:pt idx="280">
                  <c:v>4.6833333333333336</c:v>
                </c:pt>
                <c:pt idx="281">
                  <c:v>4.7</c:v>
                </c:pt>
                <c:pt idx="282">
                  <c:v>4.7166666666666668</c:v>
                </c:pt>
                <c:pt idx="283">
                  <c:v>4.7333333333333334</c:v>
                </c:pt>
                <c:pt idx="284">
                  <c:v>4.75</c:v>
                </c:pt>
                <c:pt idx="285">
                  <c:v>4.7666666666666666</c:v>
                </c:pt>
                <c:pt idx="286">
                  <c:v>4.7833333333333332</c:v>
                </c:pt>
                <c:pt idx="287">
                  <c:v>4.8</c:v>
                </c:pt>
                <c:pt idx="288">
                  <c:v>4.8166666666666664</c:v>
                </c:pt>
                <c:pt idx="289">
                  <c:v>4.833333333333333</c:v>
                </c:pt>
                <c:pt idx="290">
                  <c:v>4.8499999999999996</c:v>
                </c:pt>
                <c:pt idx="291">
                  <c:v>4.8666666666666663</c:v>
                </c:pt>
                <c:pt idx="292">
                  <c:v>4.8833333333333337</c:v>
                </c:pt>
                <c:pt idx="293">
                  <c:v>4.9000000000000004</c:v>
                </c:pt>
                <c:pt idx="294">
                  <c:v>4.916666666666667</c:v>
                </c:pt>
                <c:pt idx="295">
                  <c:v>4.9333333333333336</c:v>
                </c:pt>
                <c:pt idx="296">
                  <c:v>4.95</c:v>
                </c:pt>
                <c:pt idx="297">
                  <c:v>4.9666666666666668</c:v>
                </c:pt>
                <c:pt idx="298">
                  <c:v>4.9833333333333334</c:v>
                </c:pt>
                <c:pt idx="299">
                  <c:v>5</c:v>
                </c:pt>
                <c:pt idx="300">
                  <c:v>5.0166666666666666</c:v>
                </c:pt>
                <c:pt idx="301">
                  <c:v>5.0333333333333332</c:v>
                </c:pt>
                <c:pt idx="302">
                  <c:v>5.05</c:v>
                </c:pt>
                <c:pt idx="303">
                  <c:v>5.0666666666666664</c:v>
                </c:pt>
                <c:pt idx="304">
                  <c:v>5.083333333333333</c:v>
                </c:pt>
                <c:pt idx="305">
                  <c:v>5.0999999999999996</c:v>
                </c:pt>
                <c:pt idx="306">
                  <c:v>5.1166666666666663</c:v>
                </c:pt>
                <c:pt idx="307">
                  <c:v>5.1333333333333337</c:v>
                </c:pt>
                <c:pt idx="308">
                  <c:v>5.15</c:v>
                </c:pt>
                <c:pt idx="309">
                  <c:v>5.166666666666667</c:v>
                </c:pt>
                <c:pt idx="310">
                  <c:v>5.1833333333333336</c:v>
                </c:pt>
                <c:pt idx="311">
                  <c:v>5.2</c:v>
                </c:pt>
                <c:pt idx="312">
                  <c:v>5.2166666666666668</c:v>
                </c:pt>
                <c:pt idx="313">
                  <c:v>5.2333333333333334</c:v>
                </c:pt>
                <c:pt idx="314">
                  <c:v>5.25</c:v>
                </c:pt>
                <c:pt idx="315">
                  <c:v>5.2666666666666666</c:v>
                </c:pt>
                <c:pt idx="316">
                  <c:v>5.2833333333333332</c:v>
                </c:pt>
                <c:pt idx="317">
                  <c:v>5.3</c:v>
                </c:pt>
                <c:pt idx="318">
                  <c:v>5.3166666666666664</c:v>
                </c:pt>
                <c:pt idx="319">
                  <c:v>5.333333333333333</c:v>
                </c:pt>
                <c:pt idx="320">
                  <c:v>5.35</c:v>
                </c:pt>
                <c:pt idx="321">
                  <c:v>5.3666666666666663</c:v>
                </c:pt>
                <c:pt idx="322">
                  <c:v>5.3833333333333337</c:v>
                </c:pt>
                <c:pt idx="323">
                  <c:v>5.4</c:v>
                </c:pt>
                <c:pt idx="324">
                  <c:v>5.416666666666667</c:v>
                </c:pt>
                <c:pt idx="325">
                  <c:v>5.4333333333333336</c:v>
                </c:pt>
                <c:pt idx="326">
                  <c:v>5.45</c:v>
                </c:pt>
                <c:pt idx="327">
                  <c:v>5.4666666666666668</c:v>
                </c:pt>
                <c:pt idx="328">
                  <c:v>5.4833333333333334</c:v>
                </c:pt>
                <c:pt idx="329">
                  <c:v>5.5</c:v>
                </c:pt>
                <c:pt idx="330">
                  <c:v>5.5166666666666666</c:v>
                </c:pt>
                <c:pt idx="331">
                  <c:v>5.5333333333333332</c:v>
                </c:pt>
                <c:pt idx="332">
                  <c:v>5.55</c:v>
                </c:pt>
                <c:pt idx="333">
                  <c:v>5.5666666666666664</c:v>
                </c:pt>
                <c:pt idx="334">
                  <c:v>5.583333333333333</c:v>
                </c:pt>
                <c:pt idx="335">
                  <c:v>5.6</c:v>
                </c:pt>
                <c:pt idx="336">
                  <c:v>5.6166666666666663</c:v>
                </c:pt>
                <c:pt idx="337">
                  <c:v>5.6333333333333337</c:v>
                </c:pt>
                <c:pt idx="338">
                  <c:v>5.65</c:v>
                </c:pt>
                <c:pt idx="339">
                  <c:v>5.666666666666667</c:v>
                </c:pt>
                <c:pt idx="340">
                  <c:v>5.6833333333333336</c:v>
                </c:pt>
                <c:pt idx="341">
                  <c:v>5.7</c:v>
                </c:pt>
                <c:pt idx="342">
                  <c:v>5.7166666666666668</c:v>
                </c:pt>
                <c:pt idx="343">
                  <c:v>5.7333333333333334</c:v>
                </c:pt>
                <c:pt idx="344">
                  <c:v>5.75</c:v>
                </c:pt>
                <c:pt idx="345">
                  <c:v>5.7666666666666666</c:v>
                </c:pt>
                <c:pt idx="346">
                  <c:v>5.7833333333333332</c:v>
                </c:pt>
                <c:pt idx="347">
                  <c:v>5.8</c:v>
                </c:pt>
                <c:pt idx="348">
                  <c:v>5.8166666666666664</c:v>
                </c:pt>
                <c:pt idx="349">
                  <c:v>5.833333333333333</c:v>
                </c:pt>
                <c:pt idx="350">
                  <c:v>5.85</c:v>
                </c:pt>
                <c:pt idx="351">
                  <c:v>5.8666666666666663</c:v>
                </c:pt>
                <c:pt idx="352">
                  <c:v>5.8833333333333337</c:v>
                </c:pt>
                <c:pt idx="353">
                  <c:v>5.9</c:v>
                </c:pt>
                <c:pt idx="354">
                  <c:v>5.916666666666667</c:v>
                </c:pt>
                <c:pt idx="355">
                  <c:v>5.9333333333333336</c:v>
                </c:pt>
                <c:pt idx="356">
                  <c:v>5.95</c:v>
                </c:pt>
                <c:pt idx="357">
                  <c:v>5.9666666666666668</c:v>
                </c:pt>
                <c:pt idx="358">
                  <c:v>5.9833333333333334</c:v>
                </c:pt>
                <c:pt idx="359">
                  <c:v>6</c:v>
                </c:pt>
                <c:pt idx="360">
                  <c:v>6.0166666666666666</c:v>
                </c:pt>
                <c:pt idx="361">
                  <c:v>6.0333333333333332</c:v>
                </c:pt>
                <c:pt idx="362">
                  <c:v>6.05</c:v>
                </c:pt>
                <c:pt idx="363">
                  <c:v>6.0666666666666664</c:v>
                </c:pt>
                <c:pt idx="364">
                  <c:v>6.083333333333333</c:v>
                </c:pt>
                <c:pt idx="365">
                  <c:v>6.1</c:v>
                </c:pt>
                <c:pt idx="366">
                  <c:v>6.1166666666666663</c:v>
                </c:pt>
                <c:pt idx="367">
                  <c:v>6.1333333333333337</c:v>
                </c:pt>
                <c:pt idx="368">
                  <c:v>6.15</c:v>
                </c:pt>
                <c:pt idx="369">
                  <c:v>6.166666666666667</c:v>
                </c:pt>
                <c:pt idx="370">
                  <c:v>6.1833333333333336</c:v>
                </c:pt>
                <c:pt idx="371">
                  <c:v>6.2</c:v>
                </c:pt>
                <c:pt idx="372">
                  <c:v>6.2166666666666668</c:v>
                </c:pt>
                <c:pt idx="373">
                  <c:v>6.2333333333333334</c:v>
                </c:pt>
                <c:pt idx="374">
                  <c:v>6.25</c:v>
                </c:pt>
                <c:pt idx="375">
                  <c:v>6.2666666666666666</c:v>
                </c:pt>
                <c:pt idx="376">
                  <c:v>6.2833333333333332</c:v>
                </c:pt>
                <c:pt idx="377">
                  <c:v>6.3</c:v>
                </c:pt>
                <c:pt idx="378">
                  <c:v>6.3166666666666664</c:v>
                </c:pt>
                <c:pt idx="379">
                  <c:v>6.333333333333333</c:v>
                </c:pt>
                <c:pt idx="380">
                  <c:v>6.35</c:v>
                </c:pt>
                <c:pt idx="381">
                  <c:v>6.3666666666666663</c:v>
                </c:pt>
                <c:pt idx="382">
                  <c:v>6.3833333333333337</c:v>
                </c:pt>
                <c:pt idx="383">
                  <c:v>6.4</c:v>
                </c:pt>
                <c:pt idx="384">
                  <c:v>6.416666666666667</c:v>
                </c:pt>
                <c:pt idx="385">
                  <c:v>6.4333333333333336</c:v>
                </c:pt>
                <c:pt idx="386">
                  <c:v>6.45</c:v>
                </c:pt>
                <c:pt idx="387">
                  <c:v>6.4666666666666668</c:v>
                </c:pt>
                <c:pt idx="388">
                  <c:v>6.4833333333333334</c:v>
                </c:pt>
                <c:pt idx="389">
                  <c:v>6.5</c:v>
                </c:pt>
                <c:pt idx="390">
                  <c:v>6.5166666666666666</c:v>
                </c:pt>
                <c:pt idx="391">
                  <c:v>6.5333333333333332</c:v>
                </c:pt>
                <c:pt idx="392">
                  <c:v>6.55</c:v>
                </c:pt>
                <c:pt idx="393">
                  <c:v>6.5666666666666664</c:v>
                </c:pt>
                <c:pt idx="394">
                  <c:v>6.583333333333333</c:v>
                </c:pt>
                <c:pt idx="395">
                  <c:v>6.6</c:v>
                </c:pt>
                <c:pt idx="396">
                  <c:v>6.6166666666666663</c:v>
                </c:pt>
                <c:pt idx="397">
                  <c:v>6.6333333333333337</c:v>
                </c:pt>
                <c:pt idx="398">
                  <c:v>6.65</c:v>
                </c:pt>
                <c:pt idx="399">
                  <c:v>6.666666666666667</c:v>
                </c:pt>
                <c:pt idx="400">
                  <c:v>6.6833333333333336</c:v>
                </c:pt>
                <c:pt idx="401">
                  <c:v>6.7</c:v>
                </c:pt>
                <c:pt idx="402">
                  <c:v>6.7166666666666668</c:v>
                </c:pt>
                <c:pt idx="403">
                  <c:v>6.7333333333333334</c:v>
                </c:pt>
                <c:pt idx="404">
                  <c:v>6.75</c:v>
                </c:pt>
                <c:pt idx="405">
                  <c:v>6.7666666666666666</c:v>
                </c:pt>
                <c:pt idx="406">
                  <c:v>6.7833333333333332</c:v>
                </c:pt>
                <c:pt idx="407">
                  <c:v>6.8</c:v>
                </c:pt>
                <c:pt idx="408">
                  <c:v>6.8166666666666664</c:v>
                </c:pt>
                <c:pt idx="409">
                  <c:v>6.833333333333333</c:v>
                </c:pt>
                <c:pt idx="410">
                  <c:v>6.85</c:v>
                </c:pt>
                <c:pt idx="411">
                  <c:v>6.8666666666666663</c:v>
                </c:pt>
                <c:pt idx="412">
                  <c:v>6.8833333333333337</c:v>
                </c:pt>
                <c:pt idx="413">
                  <c:v>6.9</c:v>
                </c:pt>
                <c:pt idx="414">
                  <c:v>6.916666666666667</c:v>
                </c:pt>
                <c:pt idx="415">
                  <c:v>6.9333333333333336</c:v>
                </c:pt>
                <c:pt idx="416">
                  <c:v>6.95</c:v>
                </c:pt>
                <c:pt idx="417">
                  <c:v>6.9666666666666668</c:v>
                </c:pt>
                <c:pt idx="418">
                  <c:v>6.9833333333333334</c:v>
                </c:pt>
                <c:pt idx="419">
                  <c:v>7</c:v>
                </c:pt>
                <c:pt idx="420">
                  <c:v>7.0166666666666666</c:v>
                </c:pt>
                <c:pt idx="421">
                  <c:v>7.0333333333333332</c:v>
                </c:pt>
                <c:pt idx="422">
                  <c:v>7.05</c:v>
                </c:pt>
                <c:pt idx="423">
                  <c:v>7.0666666666666664</c:v>
                </c:pt>
                <c:pt idx="424">
                  <c:v>7.083333333333333</c:v>
                </c:pt>
                <c:pt idx="425">
                  <c:v>7.1</c:v>
                </c:pt>
                <c:pt idx="426">
                  <c:v>7.1166666666666663</c:v>
                </c:pt>
                <c:pt idx="427">
                  <c:v>7.1333333333333337</c:v>
                </c:pt>
                <c:pt idx="428">
                  <c:v>7.15</c:v>
                </c:pt>
                <c:pt idx="429">
                  <c:v>7.166666666666667</c:v>
                </c:pt>
                <c:pt idx="430">
                  <c:v>7.1833333333333336</c:v>
                </c:pt>
                <c:pt idx="431">
                  <c:v>7.2</c:v>
                </c:pt>
                <c:pt idx="432">
                  <c:v>7.2166666666666668</c:v>
                </c:pt>
                <c:pt idx="433">
                  <c:v>7.2333333333333334</c:v>
                </c:pt>
                <c:pt idx="434">
                  <c:v>7.25</c:v>
                </c:pt>
                <c:pt idx="435">
                  <c:v>7.2666666666666666</c:v>
                </c:pt>
                <c:pt idx="436">
                  <c:v>7.2833333333333332</c:v>
                </c:pt>
                <c:pt idx="437">
                  <c:v>7.3</c:v>
                </c:pt>
                <c:pt idx="438">
                  <c:v>7.3166666666666664</c:v>
                </c:pt>
                <c:pt idx="439">
                  <c:v>7.333333333333333</c:v>
                </c:pt>
                <c:pt idx="440">
                  <c:v>7.35</c:v>
                </c:pt>
                <c:pt idx="441">
                  <c:v>7.3666666666666663</c:v>
                </c:pt>
                <c:pt idx="442">
                  <c:v>7.3833333333333337</c:v>
                </c:pt>
                <c:pt idx="443">
                  <c:v>7.4</c:v>
                </c:pt>
                <c:pt idx="444">
                  <c:v>7.416666666666667</c:v>
                </c:pt>
                <c:pt idx="445">
                  <c:v>7.4333333333333336</c:v>
                </c:pt>
                <c:pt idx="446">
                  <c:v>7.45</c:v>
                </c:pt>
                <c:pt idx="447">
                  <c:v>7.4666666666666668</c:v>
                </c:pt>
                <c:pt idx="448">
                  <c:v>7.4833333333333334</c:v>
                </c:pt>
                <c:pt idx="449">
                  <c:v>7.5</c:v>
                </c:pt>
                <c:pt idx="450">
                  <c:v>7.5166666666666666</c:v>
                </c:pt>
                <c:pt idx="451">
                  <c:v>7.5333333333333332</c:v>
                </c:pt>
                <c:pt idx="452">
                  <c:v>7.55</c:v>
                </c:pt>
                <c:pt idx="453">
                  <c:v>7.5666666666666664</c:v>
                </c:pt>
                <c:pt idx="454">
                  <c:v>7.583333333333333</c:v>
                </c:pt>
                <c:pt idx="455">
                  <c:v>7.6</c:v>
                </c:pt>
                <c:pt idx="456">
                  <c:v>7.6166666666666663</c:v>
                </c:pt>
                <c:pt idx="457">
                  <c:v>7.6333333333333337</c:v>
                </c:pt>
                <c:pt idx="458">
                  <c:v>7.65</c:v>
                </c:pt>
                <c:pt idx="459">
                  <c:v>7.666666666666667</c:v>
                </c:pt>
                <c:pt idx="460">
                  <c:v>7.6833333333333336</c:v>
                </c:pt>
                <c:pt idx="461">
                  <c:v>7.7</c:v>
                </c:pt>
                <c:pt idx="462">
                  <c:v>7.7166666666666668</c:v>
                </c:pt>
                <c:pt idx="463">
                  <c:v>7.7333333333333334</c:v>
                </c:pt>
                <c:pt idx="464">
                  <c:v>7.75</c:v>
                </c:pt>
                <c:pt idx="465">
                  <c:v>7.7666666666666666</c:v>
                </c:pt>
                <c:pt idx="466">
                  <c:v>7.7833333333333332</c:v>
                </c:pt>
                <c:pt idx="467">
                  <c:v>7.8</c:v>
                </c:pt>
                <c:pt idx="468">
                  <c:v>7.8166666666666664</c:v>
                </c:pt>
                <c:pt idx="469">
                  <c:v>7.833333333333333</c:v>
                </c:pt>
                <c:pt idx="470">
                  <c:v>7.85</c:v>
                </c:pt>
                <c:pt idx="471">
                  <c:v>7.8666666666666663</c:v>
                </c:pt>
                <c:pt idx="472">
                  <c:v>7.8833333333333337</c:v>
                </c:pt>
                <c:pt idx="473">
                  <c:v>7.9</c:v>
                </c:pt>
                <c:pt idx="474">
                  <c:v>7.916666666666667</c:v>
                </c:pt>
                <c:pt idx="475">
                  <c:v>7.9333333333333336</c:v>
                </c:pt>
                <c:pt idx="476">
                  <c:v>7.95</c:v>
                </c:pt>
                <c:pt idx="477">
                  <c:v>7.9666666666666668</c:v>
                </c:pt>
                <c:pt idx="478">
                  <c:v>7.9833333333333334</c:v>
                </c:pt>
                <c:pt idx="479">
                  <c:v>8</c:v>
                </c:pt>
                <c:pt idx="480">
                  <c:v>8.0166666666666675</c:v>
                </c:pt>
                <c:pt idx="481">
                  <c:v>8.0333333333333332</c:v>
                </c:pt>
                <c:pt idx="482">
                  <c:v>8.0500000000000007</c:v>
                </c:pt>
                <c:pt idx="483">
                  <c:v>8.0666666666666664</c:v>
                </c:pt>
                <c:pt idx="484">
                  <c:v>8.0833333333333339</c:v>
                </c:pt>
                <c:pt idx="485">
                  <c:v>8.1</c:v>
                </c:pt>
                <c:pt idx="486">
                  <c:v>8.1166666666666671</c:v>
                </c:pt>
                <c:pt idx="487">
                  <c:v>8.1333333333333329</c:v>
                </c:pt>
                <c:pt idx="488">
                  <c:v>8.15</c:v>
                </c:pt>
                <c:pt idx="489">
                  <c:v>8.1666666666666661</c:v>
                </c:pt>
                <c:pt idx="490">
                  <c:v>8.1833333333333336</c:v>
                </c:pt>
                <c:pt idx="491">
                  <c:v>8.1999999999999993</c:v>
                </c:pt>
                <c:pt idx="492">
                  <c:v>8.2166666666666668</c:v>
                </c:pt>
                <c:pt idx="493">
                  <c:v>8.2333333333333325</c:v>
                </c:pt>
                <c:pt idx="494">
                  <c:v>8.25</c:v>
                </c:pt>
                <c:pt idx="495">
                  <c:v>8.2666666666666675</c:v>
                </c:pt>
                <c:pt idx="496">
                  <c:v>8.2833333333333332</c:v>
                </c:pt>
                <c:pt idx="497">
                  <c:v>8.3000000000000007</c:v>
                </c:pt>
                <c:pt idx="498">
                  <c:v>8.3166666666666664</c:v>
                </c:pt>
                <c:pt idx="499">
                  <c:v>8.3333333333333339</c:v>
                </c:pt>
                <c:pt idx="500">
                  <c:v>8.35</c:v>
                </c:pt>
                <c:pt idx="501">
                  <c:v>8.3666666666666671</c:v>
                </c:pt>
                <c:pt idx="502">
                  <c:v>8.3833333333333329</c:v>
                </c:pt>
                <c:pt idx="503">
                  <c:v>8.4</c:v>
                </c:pt>
                <c:pt idx="504">
                  <c:v>8.4166666666666661</c:v>
                </c:pt>
                <c:pt idx="505">
                  <c:v>8.4333333333333336</c:v>
                </c:pt>
                <c:pt idx="506">
                  <c:v>8.4499999999999993</c:v>
                </c:pt>
                <c:pt idx="507">
                  <c:v>8.4666666666666668</c:v>
                </c:pt>
                <c:pt idx="508">
                  <c:v>8.4833333333333325</c:v>
                </c:pt>
                <c:pt idx="509">
                  <c:v>8.5</c:v>
                </c:pt>
                <c:pt idx="510">
                  <c:v>8.5166666666666675</c:v>
                </c:pt>
                <c:pt idx="511">
                  <c:v>8.5333333333333332</c:v>
                </c:pt>
                <c:pt idx="512">
                  <c:v>8.5500000000000007</c:v>
                </c:pt>
                <c:pt idx="513">
                  <c:v>8.5666666666666664</c:v>
                </c:pt>
                <c:pt idx="514">
                  <c:v>8.5833333333333339</c:v>
                </c:pt>
                <c:pt idx="515">
                  <c:v>8.6</c:v>
                </c:pt>
                <c:pt idx="516">
                  <c:v>8.6166666666666671</c:v>
                </c:pt>
                <c:pt idx="517">
                  <c:v>8.6333333333333329</c:v>
                </c:pt>
                <c:pt idx="518">
                  <c:v>8.65</c:v>
                </c:pt>
                <c:pt idx="519">
                  <c:v>8.6666666666666661</c:v>
                </c:pt>
                <c:pt idx="520">
                  <c:v>8.6833333333333336</c:v>
                </c:pt>
                <c:pt idx="521">
                  <c:v>8.6999999999999993</c:v>
                </c:pt>
                <c:pt idx="522">
                  <c:v>8.7166666666666668</c:v>
                </c:pt>
                <c:pt idx="523">
                  <c:v>8.7333333333333325</c:v>
                </c:pt>
                <c:pt idx="524">
                  <c:v>8.75</c:v>
                </c:pt>
                <c:pt idx="525">
                  <c:v>8.7666666666666675</c:v>
                </c:pt>
                <c:pt idx="526">
                  <c:v>8.7833333333333332</c:v>
                </c:pt>
                <c:pt idx="527">
                  <c:v>8.8000000000000007</c:v>
                </c:pt>
                <c:pt idx="528">
                  <c:v>8.8166666666666664</c:v>
                </c:pt>
                <c:pt idx="529">
                  <c:v>8.8333333333333339</c:v>
                </c:pt>
                <c:pt idx="530">
                  <c:v>8.85</c:v>
                </c:pt>
                <c:pt idx="531">
                  <c:v>8.8666666666666671</c:v>
                </c:pt>
                <c:pt idx="532">
                  <c:v>8.8833333333333329</c:v>
                </c:pt>
                <c:pt idx="533">
                  <c:v>8.9</c:v>
                </c:pt>
                <c:pt idx="534">
                  <c:v>8.9166666666666661</c:v>
                </c:pt>
                <c:pt idx="535">
                  <c:v>8.9333333333333336</c:v>
                </c:pt>
                <c:pt idx="536">
                  <c:v>8.9499999999999993</c:v>
                </c:pt>
                <c:pt idx="537">
                  <c:v>8.9666666666666668</c:v>
                </c:pt>
                <c:pt idx="538">
                  <c:v>8.9833333333333325</c:v>
                </c:pt>
                <c:pt idx="539">
                  <c:v>9</c:v>
                </c:pt>
                <c:pt idx="540">
                  <c:v>9.0166666666666675</c:v>
                </c:pt>
                <c:pt idx="541">
                  <c:v>9.0333333333333332</c:v>
                </c:pt>
                <c:pt idx="542">
                  <c:v>9.0500000000000007</c:v>
                </c:pt>
                <c:pt idx="543">
                  <c:v>9.0666666666666664</c:v>
                </c:pt>
                <c:pt idx="544">
                  <c:v>9.0833333333333339</c:v>
                </c:pt>
                <c:pt idx="545">
                  <c:v>9.1</c:v>
                </c:pt>
                <c:pt idx="546">
                  <c:v>9.1166666666666671</c:v>
                </c:pt>
                <c:pt idx="547">
                  <c:v>9.1333333333333329</c:v>
                </c:pt>
                <c:pt idx="548">
                  <c:v>9.15</c:v>
                </c:pt>
                <c:pt idx="549">
                  <c:v>9.1666666666666661</c:v>
                </c:pt>
                <c:pt idx="550">
                  <c:v>9.1833333333333336</c:v>
                </c:pt>
                <c:pt idx="551">
                  <c:v>9.1999999999999993</c:v>
                </c:pt>
                <c:pt idx="552">
                  <c:v>9.2166666666666668</c:v>
                </c:pt>
                <c:pt idx="553">
                  <c:v>9.2333333333333325</c:v>
                </c:pt>
                <c:pt idx="554">
                  <c:v>9.25</c:v>
                </c:pt>
                <c:pt idx="555">
                  <c:v>9.2666666666666675</c:v>
                </c:pt>
                <c:pt idx="556">
                  <c:v>9.2833333333333332</c:v>
                </c:pt>
                <c:pt idx="557">
                  <c:v>9.3000000000000007</c:v>
                </c:pt>
                <c:pt idx="558">
                  <c:v>9.3166666666666664</c:v>
                </c:pt>
                <c:pt idx="559">
                  <c:v>9.3333333333333339</c:v>
                </c:pt>
                <c:pt idx="560">
                  <c:v>9.35</c:v>
                </c:pt>
                <c:pt idx="561">
                  <c:v>9.3666666666666671</c:v>
                </c:pt>
                <c:pt idx="562">
                  <c:v>9.3833333333333329</c:v>
                </c:pt>
                <c:pt idx="563">
                  <c:v>9.4</c:v>
                </c:pt>
                <c:pt idx="564">
                  <c:v>9.4166666666666661</c:v>
                </c:pt>
                <c:pt idx="565">
                  <c:v>9.4333333333333336</c:v>
                </c:pt>
              </c:numCache>
            </c:numRef>
          </c:xVal>
          <c:yVal>
            <c:numRef>
              <c:f>Orbit!$AH$23:$AH$588</c:f>
              <c:numCache>
                <c:formatCode>General</c:formatCode>
                <c:ptCount val="566"/>
                <c:pt idx="0">
                  <c:v>0.84936310720128172</c:v>
                </c:pt>
                <c:pt idx="1">
                  <c:v>0.83747894625893338</c:v>
                </c:pt>
                <c:pt idx="2">
                  <c:v>0.82296291011483169</c:v>
                </c:pt>
                <c:pt idx="3">
                  <c:v>0.80592424105437899</c:v>
                </c:pt>
                <c:pt idx="4">
                  <c:v>0.78649338930754487</c:v>
                </c:pt>
                <c:pt idx="5">
                  <c:v>0.76482057717295038</c:v>
                </c:pt>
                <c:pt idx="6">
                  <c:v>0.74107392249535775</c:v>
                </c:pt>
                <c:pt idx="7">
                  <c:v>0.71543702682874999</c:v>
                </c:pt>
                <c:pt idx="8">
                  <c:v>0.73127841679129102</c:v>
                </c:pt>
                <c:pt idx="9">
                  <c:v>0.757409439558546</c:v>
                </c:pt>
                <c:pt idx="10">
                  <c:v>0.7818423009546196</c:v>
                </c:pt>
                <c:pt idx="11">
                  <c:v>0.80440227986054769</c:v>
                </c:pt>
                <c:pt idx="12">
                  <c:v>0.8249195579798172</c:v>
                </c:pt>
                <c:pt idx="13">
                  <c:v>0.84323359107902873</c:v>
                </c:pt>
                <c:pt idx="14">
                  <c:v>0.85919701913883539</c:v>
                </c:pt>
                <c:pt idx="15">
                  <c:v>0.87267890922202285</c:v>
                </c:pt>
                <c:pt idx="16">
                  <c:v>0.88356721038614494</c:v>
                </c:pt>
                <c:pt idx="17">
                  <c:v>0.89177039141010561</c:v>
                </c:pt>
                <c:pt idx="18">
                  <c:v>0.89721831655583317</c:v>
                </c:pt>
                <c:pt idx="19">
                  <c:v>0.89986248131900848</c:v>
                </c:pt>
                <c:pt idx="20">
                  <c:v>0.89967577218748795</c:v>
                </c:pt>
                <c:pt idx="21">
                  <c:v>0.89665192921501369</c:v>
                </c:pt>
                <c:pt idx="22">
                  <c:v>0.89080487908776607</c:v>
                </c:pt>
                <c:pt idx="23">
                  <c:v>0.88216807365425909</c:v>
                </c:pt>
                <c:pt idx="24">
                  <c:v>0.87079392076802176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0.81116710807528891</c:v>
                </c:pt>
                <c:pt idx="73">
                  <c:v>0.79973505609481033</c:v>
                </c:pt>
                <c:pt idx="74">
                  <c:v>0.78610339886466019</c:v>
                </c:pt>
                <c:pt idx="75">
                  <c:v>0.77037220600696044</c:v>
                </c:pt>
                <c:pt idx="76">
                  <c:v>0.75265358717427522</c:v>
                </c:pt>
                <c:pt idx="77">
                  <c:v>0.73307067978709739</c:v>
                </c:pt>
                <c:pt idx="78">
                  <c:v>0.71175629692683406</c:v>
                </c:pt>
                <c:pt idx="79">
                  <c:v>0.72627816594493289</c:v>
                </c:pt>
                <c:pt idx="80">
                  <c:v>0.75001253553270431</c:v>
                </c:pt>
                <c:pt idx="81">
                  <c:v>0.77208831461218175</c:v>
                </c:pt>
                <c:pt idx="82">
                  <c:v>0.79231871797804776</c:v>
                </c:pt>
                <c:pt idx="83">
                  <c:v>0.81052227655188924</c:v>
                </c:pt>
                <c:pt idx="84">
                  <c:v>0.82652768291347445</c:v>
                </c:pt>
                <c:pt idx="85">
                  <c:v>0.8401781728604869</c:v>
                </c:pt>
                <c:pt idx="86">
                  <c:v>0.85133523995863347</c:v>
                </c:pt>
                <c:pt idx="87">
                  <c:v>0.85988156302126262</c:v>
                </c:pt>
                <c:pt idx="88">
                  <c:v>0.86572311441234451</c:v>
                </c:pt>
                <c:pt idx="89">
                  <c:v>0.86879049686714782</c:v>
                </c:pt>
                <c:pt idx="90">
                  <c:v>0.86903961729466461</c:v>
                </c:pt>
                <c:pt idx="91">
                  <c:v>0.8664518408714561</c:v>
                </c:pt>
                <c:pt idx="92">
                  <c:v>0.86103377544414883</c:v>
                </c:pt>
                <c:pt idx="93">
                  <c:v>0.85281681702239487</c:v>
                </c:pt>
                <c:pt idx="94">
                  <c:v>0.84185654764577222</c:v>
                </c:pt>
                <c:pt idx="95">
                  <c:v>0.8282320251081623</c:v>
                </c:pt>
                <c:pt idx="96">
                  <c:v>0.81204494897657775</c:v>
                </c:pt>
                <c:pt idx="97">
                  <c:v>0.79341863815583824</c:v>
                </c:pt>
                <c:pt idx="98">
                  <c:v>0.77249672017879067</c:v>
                </c:pt>
                <c:pt idx="99">
                  <c:v>0.74944141798179453</c:v>
                </c:pt>
                <c:pt idx="100">
                  <c:v>0.7244313301166766</c:v>
                </c:pt>
                <c:pt idx="101">
                  <c:v>0.72195608336590955</c:v>
                </c:pt>
                <c:pt idx="102">
                  <c:v>0.7486291277759991</c:v>
                </c:pt>
                <c:pt idx="103">
                  <c:v>0.77366424770823372</c:v>
                </c:pt>
                <c:pt idx="104">
                  <c:v>0.79688609001188748</c:v>
                </c:pt>
                <c:pt idx="105">
                  <c:v>0.8181226465199174</c:v>
                </c:pt>
                <c:pt idx="106">
                  <c:v>0.83720972315059083</c:v>
                </c:pt>
                <c:pt idx="107">
                  <c:v>0.85399503531949894</c:v>
                </c:pt>
                <c:pt idx="108">
                  <c:v>0.86834169784667625</c:v>
                </c:pt>
                <c:pt idx="109">
                  <c:v>0.88013095801438934</c:v>
                </c:pt>
                <c:pt idx="110">
                  <c:v>0.8892641113421812</c:v>
                </c:pt>
                <c:pt idx="111">
                  <c:v>0.89566362785678655</c:v>
                </c:pt>
                <c:pt idx="112">
                  <c:v>0.89927359044066546</c:v>
                </c:pt>
                <c:pt idx="113">
                  <c:v>0.90005959788162637</c:v>
                </c:pt>
                <c:pt idx="114">
                  <c:v>0.89800830942105492</c:v>
                </c:pt>
                <c:pt idx="115">
                  <c:v>0.89312680499538377</c:v>
                </c:pt>
                <c:pt idx="116">
                  <c:v>0.88544190943285761</c:v>
                </c:pt>
                <c:pt idx="117">
                  <c:v>0.87499958527084964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0.81456553373514184</c:v>
                </c:pt>
                <c:pt idx="166">
                  <c:v>0.80390869634445972</c:v>
                </c:pt>
                <c:pt idx="167">
                  <c:v>0.79102084700253927</c:v>
                </c:pt>
                <c:pt idx="168">
                  <c:v>0.77599773932485794</c:v>
                </c:pt>
                <c:pt idx="169">
                  <c:v>0.75894745286991527</c:v>
                </c:pt>
                <c:pt idx="170">
                  <c:v>0.73998947607720367</c:v>
                </c:pt>
                <c:pt idx="171">
                  <c:v>0.71925347991934763</c:v>
                </c:pt>
                <c:pt idx="172">
                  <c:v>0.71778915350964745</c:v>
                </c:pt>
                <c:pt idx="173">
                  <c:v>0.7420491914722358</c:v>
                </c:pt>
                <c:pt idx="174">
                  <c:v>0.76471502254673029</c:v>
                </c:pt>
                <c:pt idx="175">
                  <c:v>0.78559919820794488</c:v>
                </c:pt>
                <c:pt idx="176">
                  <c:v>0.80451786402804015</c:v>
                </c:pt>
                <c:pt idx="177">
                  <c:v>0.82129570512392602</c:v>
                </c:pt>
                <c:pt idx="178">
                  <c:v>0.83577051350662945</c:v>
                </c:pt>
                <c:pt idx="179">
                  <c:v>0.84779714936188033</c:v>
                </c:pt>
                <c:pt idx="180">
                  <c:v>0.85725074649725608</c:v>
                </c:pt>
                <c:pt idx="181">
                  <c:v>0.86402909996327582</c:v>
                </c:pt>
                <c:pt idx="182">
                  <c:v>0.86805425783792722</c:v>
                </c:pt>
                <c:pt idx="183">
                  <c:v>0.8692734074638937</c:v>
                </c:pt>
                <c:pt idx="184">
                  <c:v>0.86765919065350017</c:v>
                </c:pt>
                <c:pt idx="185">
                  <c:v>0.86320959869560698</c:v>
                </c:pt>
                <c:pt idx="186">
                  <c:v>0.85594758717338704</c:v>
                </c:pt>
                <c:pt idx="187">
                  <c:v>0.84592051724575212</c:v>
                </c:pt>
                <c:pt idx="188">
                  <c:v>0.83319948147614831</c:v>
                </c:pt>
                <c:pt idx="189">
                  <c:v>0.81787851731599259</c:v>
                </c:pt>
                <c:pt idx="190">
                  <c:v>0.80007365916304329</c:v>
                </c:pt>
                <c:pt idx="191">
                  <c:v>0.77992173916127783</c:v>
                </c:pt>
                <c:pt idx="192">
                  <c:v>0.75757882481114969</c:v>
                </c:pt>
                <c:pt idx="193">
                  <c:v>0.73321818295841723</c:v>
                </c:pt>
                <c:pt idx="194">
                  <c:v>0.71246159224110273</c:v>
                </c:pt>
                <c:pt idx="195">
                  <c:v>0.73965613328961732</c:v>
                </c:pt>
                <c:pt idx="196">
                  <c:v>0.76527284261293582</c:v>
                </c:pt>
                <c:pt idx="197">
                  <c:v>0.78913627344598969</c:v>
                </c:pt>
                <c:pt idx="198">
                  <c:v>0.81107275606054618</c:v>
                </c:pt>
                <c:pt idx="199">
                  <c:v>0.83091493036188924</c:v>
                </c:pt>
                <c:pt idx="200">
                  <c:v>0.84850599909129687</c:v>
                </c:pt>
                <c:pt idx="201">
                  <c:v>0.8637034468757554</c:v>
                </c:pt>
                <c:pt idx="202">
                  <c:v>0.8763820443463195</c:v>
                </c:pt>
                <c:pt idx="203">
                  <c:v>0.88643604535803333</c:v>
                </c:pt>
                <c:pt idx="204">
                  <c:v>0.89378057592081184</c:v>
                </c:pt>
                <c:pt idx="205">
                  <c:v>0.89835229333823197</c:v>
                </c:pt>
                <c:pt idx="206">
                  <c:v>0.90010945358313088</c:v>
                </c:pt>
                <c:pt idx="207">
                  <c:v>0.89903155851773997</c:v>
                </c:pt>
                <c:pt idx="208">
                  <c:v>0.89511876090634734</c:v>
                </c:pt>
                <c:pt idx="209">
                  <c:v>0.88839118668661776</c:v>
                </c:pt>
                <c:pt idx="210">
                  <c:v>0.87888829569900007</c:v>
                </c:pt>
                <c:pt idx="211">
                  <c:v>0.86666835053462687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0.81769164327147559</c:v>
                </c:pt>
                <c:pt idx="259">
                  <c:v>0.80781975658076377</c:v>
                </c:pt>
                <c:pt idx="260">
                  <c:v>0.79568698609368349</c:v>
                </c:pt>
                <c:pt idx="261">
                  <c:v>0.7813846864119508</c:v>
                </c:pt>
                <c:pt idx="262">
                  <c:v>0.76501680005659578</c:v>
                </c:pt>
                <c:pt idx="263">
                  <c:v>0.74669902289372303</c:v>
                </c:pt>
                <c:pt idx="264">
                  <c:v>0.72655769439437345</c:v>
                </c:pt>
                <c:pt idx="265">
                  <c:v>0.70913452796889309</c:v>
                </c:pt>
                <c:pt idx="266">
                  <c:v>0.73389830989060234</c:v>
                </c:pt>
                <c:pt idx="267">
                  <c:v>0.75713209665810499</c:v>
                </c:pt>
                <c:pt idx="268">
                  <c:v>0.7786483719800813</c:v>
                </c:pt>
                <c:pt idx="269">
                  <c:v>0.79826148038093259</c:v>
                </c:pt>
                <c:pt idx="270">
                  <c:v>0.81579263883702968</c:v>
                </c:pt>
                <c:pt idx="271">
                  <c:v>0.83107466290352516</c:v>
                </c:pt>
                <c:pt idx="272">
                  <c:v>0.84395615702232996</c:v>
                </c:pt>
                <c:pt idx="273">
                  <c:v>0.85430499067820009</c:v>
                </c:pt>
                <c:pt idx="274">
                  <c:v>0.86201096806466282</c:v>
                </c:pt>
                <c:pt idx="275">
                  <c:v>0.86698768566799833</c:v>
                </c:pt>
                <c:pt idx="276">
                  <c:v>0.86917364701097521</c:v>
                </c:pt>
                <c:pt idx="277">
                  <c:v>0.86853275695294418</c:v>
                </c:pt>
                <c:pt idx="278">
                  <c:v>0.86505434397041125</c:v>
                </c:pt>
                <c:pt idx="279">
                  <c:v>0.85875285698001091</c:v>
                </c:pt>
                <c:pt idx="280">
                  <c:v>0.84966735692354711</c:v>
                </c:pt>
                <c:pt idx="281">
                  <c:v>0.8378608790420019</c:v>
                </c:pt>
                <c:pt idx="282">
                  <c:v>0.82341968794910392</c:v>
                </c:pt>
                <c:pt idx="283">
                  <c:v>0.8064523934510317</c:v>
                </c:pt>
                <c:pt idx="284">
                  <c:v>0.78708884948015978</c:v>
                </c:pt>
                <c:pt idx="285">
                  <c:v>0.76547872932421357</c:v>
                </c:pt>
                <c:pt idx="286">
                  <c:v>0.74178966335898544</c:v>
                </c:pt>
                <c:pt idx="287">
                  <c:v>0.71620484370971349</c:v>
                </c:pt>
                <c:pt idx="288">
                  <c:v>0.73049753901160419</c:v>
                </c:pt>
                <c:pt idx="289">
                  <c:v>0.75667515794528706</c:v>
                </c:pt>
                <c:pt idx="290">
                  <c:v>0.78115970640111287</c:v>
                </c:pt>
                <c:pt idx="291">
                  <c:v>0.80377638898350257</c:v>
                </c:pt>
                <c:pt idx="292">
                  <c:v>0.82435518218580128</c:v>
                </c:pt>
                <c:pt idx="293">
                  <c:v>0.84273521518286754</c:v>
                </c:pt>
                <c:pt idx="294">
                  <c:v>0.85876869662516042</c:v>
                </c:pt>
                <c:pt idx="295">
                  <c:v>0.87232417898371939</c:v>
                </c:pt>
                <c:pt idx="296">
                  <c:v>0.88328903714711071</c:v>
                </c:pt>
                <c:pt idx="297">
                  <c:v>0.89157112942888284</c:v>
                </c:pt>
                <c:pt idx="298">
                  <c:v>0.89709969396448264</c:v>
                </c:pt>
                <c:pt idx="299">
                  <c:v>0.89982560084146368</c:v>
                </c:pt>
                <c:pt idx="300">
                  <c:v>0.89972112314384844</c:v>
                </c:pt>
                <c:pt idx="301">
                  <c:v>0.89677940566911185</c:v>
                </c:pt>
                <c:pt idx="302">
                  <c:v>0.89101379964790972</c:v>
                </c:pt>
                <c:pt idx="303">
                  <c:v>0.88245719963436653</c:v>
                </c:pt>
                <c:pt idx="304">
                  <c:v>0.87116147096421992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0.81146472068008424</c:v>
                </c:pt>
                <c:pt idx="353">
                  <c:v>0.80009778212717764</c:v>
                </c:pt>
                <c:pt idx="354">
                  <c:v>0.78652852583579935</c:v>
                </c:pt>
                <c:pt idx="355">
                  <c:v>0.7708566601023108</c:v>
                </c:pt>
                <c:pt idx="356">
                  <c:v>0.75319395845364379</c:v>
                </c:pt>
                <c:pt idx="357">
                  <c:v>0.73366325589836301</c:v>
                </c:pt>
                <c:pt idx="358">
                  <c:v>0.71239710775941023</c:v>
                </c:pt>
                <c:pt idx="359">
                  <c:v>0.72556745974594616</c:v>
                </c:pt>
                <c:pt idx="360">
                  <c:v>0.7493470982686472</c:v>
                </c:pt>
                <c:pt idx="361">
                  <c:v>0.77147358814571665</c:v>
                </c:pt>
                <c:pt idx="362">
                  <c:v>0.79176006505374885</c:v>
                </c:pt>
                <c:pt idx="363">
                  <c:v>0.81002483602747577</c:v>
                </c:pt>
                <c:pt idx="364">
                  <c:v>0.82609623469314253</c:v>
                </c:pt>
                <c:pt idx="365">
                  <c:v>0.83981701950026166</c:v>
                </c:pt>
                <c:pt idx="366">
                  <c:v>0.85104810971776457</c:v>
                </c:pt>
                <c:pt idx="367">
                  <c:v>0.85967153659337858</c:v>
                </c:pt>
                <c:pt idx="368">
                  <c:v>0.86559257507555798</c:v>
                </c:pt>
                <c:pt idx="369">
                  <c:v>0.86874110170311925</c:v>
                </c:pt>
                <c:pt idx="370">
                  <c:v>0.86907228570785811</c:v>
                </c:pt>
                <c:pt idx="371">
                  <c:v>0.86656675602632816</c:v>
                </c:pt>
                <c:pt idx="372">
                  <c:v>0.86123039442862726</c:v>
                </c:pt>
                <c:pt idx="373">
                  <c:v>0.85309388642265382</c:v>
                </c:pt>
                <c:pt idx="374">
                  <c:v>0.84221212257723188</c:v>
                </c:pt>
                <c:pt idx="375">
                  <c:v>0.828663491339378</c:v>
                </c:pt>
                <c:pt idx="376">
                  <c:v>0.81254904933828409</c:v>
                </c:pt>
                <c:pt idx="377">
                  <c:v>0.79399150569093457</c:v>
                </c:pt>
                <c:pt idx="378">
                  <c:v>0.7731339212411219</c:v>
                </c:pt>
                <c:pt idx="379">
                  <c:v>0.75013800857502222</c:v>
                </c:pt>
                <c:pt idx="380">
                  <c:v>0.72518192810842774</c:v>
                </c:pt>
                <c:pt idx="381">
                  <c:v>0.72116038933867754</c:v>
                </c:pt>
                <c:pt idx="382">
                  <c:v>0.74787829053420118</c:v>
                </c:pt>
                <c:pt idx="383">
                  <c:v>0.77296335302818053</c:v>
                </c:pt>
                <c:pt idx="384">
                  <c:v>0.79624019497648724</c:v>
                </c:pt>
                <c:pt idx="385">
                  <c:v>0.81753664724701713</c:v>
                </c:pt>
                <c:pt idx="386">
                  <c:v>0.83668822924034614</c:v>
                </c:pt>
                <c:pt idx="387">
                  <c:v>0.85354225873754175</c:v>
                </c:pt>
                <c:pt idx="388">
                  <c:v>0.8679613619114489</c:v>
                </c:pt>
                <c:pt idx="389">
                  <c:v>0.87982622961464363</c:v>
                </c:pt>
                <c:pt idx="390">
                  <c:v>0.88903755685152375</c:v>
                </c:pt>
                <c:pt idx="391">
                  <c:v>0.89551719080841696</c:v>
                </c:pt>
                <c:pt idx="392">
                  <c:v>0.89920858717615093</c:v>
                </c:pt>
                <c:pt idx="393">
                  <c:v>0.90007672627704349</c:v>
                </c:pt>
                <c:pt idx="394">
                  <c:v>0.89810766547943277</c:v>
                </c:pt>
                <c:pt idx="395">
                  <c:v>0.89330790252114056</c:v>
                </c:pt>
                <c:pt idx="396">
                  <c:v>0.88570369903504231</c:v>
                </c:pt>
                <c:pt idx="397">
                  <c:v>0.87534047039263263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0.81484025612830335</c:v>
                </c:pt>
                <c:pt idx="446">
                  <c:v>0.80424937564516563</c:v>
                </c:pt>
                <c:pt idx="447">
                  <c:v>0.79142489940214111</c:v>
                </c:pt>
                <c:pt idx="448">
                  <c:v>0.7764622124412055</c:v>
                </c:pt>
                <c:pt idx="449">
                  <c:v>0.75946904874336529</c:v>
                </c:pt>
                <c:pt idx="450">
                  <c:v>0.74056458163997951</c:v>
                </c:pt>
                <c:pt idx="451">
                  <c:v>0.7198782076939676</c:v>
                </c:pt>
                <c:pt idx="452">
                  <c:v>0.71706416588335353</c:v>
                </c:pt>
                <c:pt idx="453">
                  <c:v>0.74136761443650112</c:v>
                </c:pt>
                <c:pt idx="454">
                  <c:v>0.76408229127037419</c:v>
                </c:pt>
                <c:pt idx="455">
                  <c:v>0.78502071913329807</c:v>
                </c:pt>
                <c:pt idx="456">
                  <c:v>0.80399886867661063</c:v>
                </c:pt>
                <c:pt idx="457">
                  <c:v>0.82084111082335687</c:v>
                </c:pt>
                <c:pt idx="458">
                  <c:v>0.83538479861804504</c:v>
                </c:pt>
                <c:pt idx="459">
                  <c:v>0.84748424859271743</c:v>
                </c:pt>
                <c:pt idx="460">
                  <c:v>0.85701396941921237</c:v>
                </c:pt>
                <c:pt idx="461">
                  <c:v>0.86387107330119395</c:v>
                </c:pt>
                <c:pt idx="462">
                  <c:v>0.8679768898315241</c:v>
                </c:pt>
                <c:pt idx="463">
                  <c:v>0.86927787093335873</c:v>
                </c:pt>
                <c:pt idx="464">
                  <c:v>0.86774592050374488</c:v>
                </c:pt>
                <c:pt idx="465">
                  <c:v>0.86337829951678613</c:v>
                </c:pt>
                <c:pt idx="466">
                  <c:v>0.85619724725594926</c:v>
                </c:pt>
                <c:pt idx="467">
                  <c:v>0.84624942654907254</c:v>
                </c:pt>
                <c:pt idx="468">
                  <c:v>0.83360525263199836</c:v>
                </c:pt>
                <c:pt idx="469">
                  <c:v>0.81835811034607819</c:v>
                </c:pt>
                <c:pt idx="470">
                  <c:v>0.80062341198061304</c:v>
                </c:pt>
                <c:pt idx="471">
                  <c:v>0.78053740687571227</c:v>
                </c:pt>
                <c:pt idx="472">
                  <c:v>0.75825563117999417</c:v>
                </c:pt>
                <c:pt idx="473">
                  <c:v>0.73395088693056298</c:v>
                </c:pt>
                <c:pt idx="474">
                  <c:v>0.71165166939559277</c:v>
                </c:pt>
                <c:pt idx="475">
                  <c:v>0.73888933987008754</c:v>
                </c:pt>
                <c:pt idx="476">
                  <c:v>0.76455424390061999</c:v>
                </c:pt>
                <c:pt idx="477">
                  <c:v>0.78847095135025747</c:v>
                </c:pt>
                <c:pt idx="478">
                  <c:v>0.81046567657222002</c:v>
                </c:pt>
                <c:pt idx="479">
                  <c:v>0.83037081474453411</c:v>
                </c:pt>
                <c:pt idx="480">
                  <c:v>0.84802920705719709</c:v>
                </c:pt>
                <c:pt idx="481">
                  <c:v>0.8632978781909133</c:v>
                </c:pt>
                <c:pt idx="482">
                  <c:v>0.87605106289530488</c:v>
                </c:pt>
                <c:pt idx="483">
                  <c:v>0.8861824270366685</c:v>
                </c:pt>
                <c:pt idx="484">
                  <c:v>0.89360647919480574</c:v>
                </c:pt>
                <c:pt idx="485">
                  <c:v>0.89825924923929268</c:v>
                </c:pt>
                <c:pt idx="486">
                  <c:v>0.90009837053740083</c:v>
                </c:pt>
                <c:pt idx="487">
                  <c:v>0.89910273681497932</c:v>
                </c:pt>
                <c:pt idx="488">
                  <c:v>0.89527191180287802</c:v>
                </c:pt>
                <c:pt idx="489">
                  <c:v>0.88862545197792253</c:v>
                </c:pt>
                <c:pt idx="490">
                  <c:v>0.87920226492714215</c:v>
                </c:pt>
                <c:pt idx="491">
                  <c:v>0.86706007461114332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0.81794321690859029</c:v>
                </c:pt>
                <c:pt idx="539">
                  <c:v>0.80813808501860129</c:v>
                </c:pt>
                <c:pt idx="540">
                  <c:v>0.79606961639405471</c:v>
                </c:pt>
                <c:pt idx="541">
                  <c:v>0.78182879030086527</c:v>
                </c:pt>
                <c:pt idx="542">
                  <c:v>0.76551919511507815</c:v>
                </c:pt>
                <c:pt idx="543">
                  <c:v>0.74725620011169958</c:v>
                </c:pt>
                <c:pt idx="544">
                  <c:v>0.7271658551098219</c:v>
                </c:pt>
                <c:pt idx="545">
                  <c:v>0.70839588589908942</c:v>
                </c:pt>
                <c:pt idx="546">
                  <c:v>0.73320123376169277</c:v>
                </c:pt>
                <c:pt idx="547">
                  <c:v>0.75648199788672832</c:v>
                </c:pt>
                <c:pt idx="548">
                  <c:v>0.77805068343015771</c:v>
                </c:pt>
                <c:pt idx="549">
                  <c:v>0.79772150978653933</c:v>
                </c:pt>
                <c:pt idx="550">
                  <c:v>0.81531542622153708</c:v>
                </c:pt>
                <c:pt idx="551">
                  <c:v>0.83066485009016555</c:v>
                </c:pt>
                <c:pt idx="552">
                  <c:v>0.84361787557622536</c:v>
                </c:pt>
                <c:pt idx="553">
                  <c:v>0.85404177227507638</c:v>
                </c:pt>
                <c:pt idx="554">
                  <c:v>0.86182567871346705</c:v>
                </c:pt>
                <c:pt idx="555">
                  <c:v>0.86688248281209701</c:v>
                </c:pt>
                <c:pt idx="556">
                  <c:v>0.86914995663107342</c:v>
                </c:pt>
                <c:pt idx="557">
                  <c:v>0.86859126662106112</c:v>
                </c:pt>
                <c:pt idx="558">
                  <c:v>0.86519500744937639</c:v>
                </c:pt>
                <c:pt idx="559">
                  <c:v>0.85897490638647522</c:v>
                </c:pt>
                <c:pt idx="560">
                  <c:v>0.849969319525679</c:v>
                </c:pt>
                <c:pt idx="561">
                  <c:v>0.83824059722427202</c:v>
                </c:pt>
                <c:pt idx="562">
                  <c:v>0.82387434248571656</c:v>
                </c:pt>
                <c:pt idx="563">
                  <c:v>0.8069785317198106</c:v>
                </c:pt>
                <c:pt idx="564">
                  <c:v>0.78768242137278399</c:v>
                </c:pt>
                <c:pt idx="565">
                  <c:v>0.76613513416417711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1-D341-85E3-C76F2FD8C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012287"/>
        <c:axId val="1352452239"/>
      </c:scatterChart>
      <c:valAx>
        <c:axId val="132801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52239"/>
        <c:crosses val="autoZero"/>
        <c:crossBetween val="midCat"/>
      </c:valAx>
      <c:valAx>
        <c:axId val="13524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Power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(W)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1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46FBD2-C0C4-AA49-AFEF-5CB770C1A15F}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D4E87-18AD-3B48-BDAC-1A62C7B254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4"/>
  <sheetViews>
    <sheetView workbookViewId="0">
      <selection activeCell="A27" sqref="A27"/>
    </sheetView>
  </sheetViews>
  <sheetFormatPr baseColWidth="10" defaultRowHeight="16"/>
  <cols>
    <col min="1" max="1" width="21.6640625" customWidth="1"/>
  </cols>
  <sheetData>
    <row r="2" spans="1:17">
      <c r="A2" t="s">
        <v>2</v>
      </c>
      <c r="B2">
        <v>23.5</v>
      </c>
    </row>
    <row r="4" spans="1:17">
      <c r="A4" t="s">
        <v>8</v>
      </c>
      <c r="B4">
        <v>3.1415926999999999</v>
      </c>
      <c r="C4">
        <v>360</v>
      </c>
    </row>
    <row r="5" spans="1:17">
      <c r="A5" t="s">
        <v>0</v>
      </c>
      <c r="B5">
        <v>0</v>
      </c>
    </row>
    <row r="6" spans="1:17">
      <c r="A6" t="s">
        <v>1</v>
      </c>
      <c r="B6">
        <f>B5-81</f>
        <v>-81</v>
      </c>
      <c r="C6">
        <f>B6/365*2*B4</f>
        <v>-1.3943507326027398</v>
      </c>
    </row>
    <row r="7" spans="1:17">
      <c r="A7" t="s">
        <v>3</v>
      </c>
      <c r="C7">
        <f>ATAN(B2*B4*2/C4*SIN(C6))</f>
        <v>-0.38376442505018415</v>
      </c>
      <c r="D7">
        <f>C7*C4/(2*B4)</f>
        <v>-21.988081557814017</v>
      </c>
    </row>
    <row r="8" spans="1:17">
      <c r="A8" t="s">
        <v>13</v>
      </c>
      <c r="B8">
        <v>10</v>
      </c>
    </row>
    <row r="9" spans="1:17">
      <c r="A9" t="s">
        <v>15</v>
      </c>
      <c r="B9">
        <v>2.6120000000000002E-3</v>
      </c>
      <c r="C9" t="s">
        <v>16</v>
      </c>
    </row>
    <row r="10" spans="1:17">
      <c r="A10" t="s">
        <v>14</v>
      </c>
      <c r="B10" s="4">
        <v>0.28000000000000003</v>
      </c>
    </row>
    <row r="11" spans="1:17">
      <c r="A11" t="s">
        <v>17</v>
      </c>
      <c r="B11" s="2">
        <v>1367</v>
      </c>
    </row>
    <row r="12" spans="1:17">
      <c r="A12" t="s">
        <v>18</v>
      </c>
      <c r="B12" s="2">
        <f>B8*B9*B10*B11</f>
        <v>9.997691200000002</v>
      </c>
    </row>
    <row r="13" spans="1:17">
      <c r="A13" t="s">
        <v>19</v>
      </c>
      <c r="B13" s="5">
        <v>400</v>
      </c>
      <c r="C13" t="s">
        <v>21</v>
      </c>
    </row>
    <row r="14" spans="1:17">
      <c r="A14" t="s">
        <v>20</v>
      </c>
      <c r="B14" s="5">
        <f>6372+B13</f>
        <v>6772</v>
      </c>
      <c r="C14" t="s">
        <v>22</v>
      </c>
    </row>
    <row r="15" spans="1:17">
      <c r="J15" s="7"/>
      <c r="K15" s="7"/>
      <c r="L15" s="7"/>
      <c r="O15" s="30" t="s">
        <v>29</v>
      </c>
      <c r="P15" s="30"/>
      <c r="Q15" s="30"/>
    </row>
    <row r="16" spans="1:17" s="3" customFormat="1">
      <c r="B16" s="3" t="s">
        <v>4</v>
      </c>
      <c r="C16" s="3" t="s">
        <v>5</v>
      </c>
      <c r="D16" s="3" t="s">
        <v>6</v>
      </c>
      <c r="E16" s="3" t="s">
        <v>7</v>
      </c>
      <c r="F16" s="3" t="s">
        <v>9</v>
      </c>
      <c r="G16" s="3" t="s">
        <v>12</v>
      </c>
      <c r="H16" s="3" t="s">
        <v>10</v>
      </c>
      <c r="I16" s="3" t="s">
        <v>11</v>
      </c>
      <c r="J16" s="7" t="s">
        <v>28</v>
      </c>
      <c r="L16" s="3" t="s">
        <v>23</v>
      </c>
      <c r="M16" s="3" t="s">
        <v>24</v>
      </c>
      <c r="N16" s="3" t="s">
        <v>25</v>
      </c>
      <c r="O16" s="3" t="s">
        <v>23</v>
      </c>
      <c r="P16" s="3" t="s">
        <v>24</v>
      </c>
      <c r="Q16" s="3" t="s">
        <v>25</v>
      </c>
    </row>
    <row r="17" spans="2:17">
      <c r="B17">
        <v>0</v>
      </c>
      <c r="C17">
        <f>B17*15</f>
        <v>0</v>
      </c>
      <c r="D17">
        <f>C17-180</f>
        <v>-180</v>
      </c>
      <c r="E17" s="2">
        <f>D17*2*$B$4/$C$4</f>
        <v>-3.1415926999999999</v>
      </c>
      <c r="F17">
        <v>0</v>
      </c>
      <c r="G17">
        <f>F17*2*$B$4/$C$4</f>
        <v>0</v>
      </c>
      <c r="H17" s="1">
        <f>ACOS(SIN($C$7)*SIN(G17)+COS($C$7)*COS(G17)*COS(E17))</f>
        <v>2.7578282285396067</v>
      </c>
      <c r="I17" s="2">
        <f>H17/(2*$B$4)*$C$4</f>
        <v>158.01191578307692</v>
      </c>
      <c r="J17" s="2">
        <f>IF(I17&lt;90,COS(I17*2*$B$4/$C$4)*$B$12,0)</f>
        <v>0</v>
      </c>
      <c r="L17" s="5">
        <f>$B$14*COS(G17)*COS(E17)</f>
        <v>-6771.9999999999927</v>
      </c>
      <c r="M17" s="5">
        <f>$B$14*COS(G17)*SIN(E17)</f>
        <v>3.142899195437411E-4</v>
      </c>
      <c r="N17" s="5">
        <f>$B$14*SIN(G17)</f>
        <v>0</v>
      </c>
      <c r="O17" s="5">
        <f>L17*COS($C$7)+N17*SIN($C$7)</f>
        <v>-6279.4166154949971</v>
      </c>
      <c r="P17" s="5">
        <f>M17</f>
        <v>3.142899195437411E-4</v>
      </c>
      <c r="Q17" s="5">
        <f>L17*SIN($C$7)-N17*COS($C$7)</f>
        <v>2535.5297215858591</v>
      </c>
    </row>
    <row r="18" spans="2:17">
      <c r="B18">
        <v>1</v>
      </c>
      <c r="C18">
        <f t="shared" ref="C18:C41" si="0">B18*15</f>
        <v>15</v>
      </c>
      <c r="D18">
        <f t="shared" ref="D18:D41" si="1">C18-180</f>
        <v>-165</v>
      </c>
      <c r="E18" s="2">
        <f t="shared" ref="E18:E41" si="2">D18*2*$B$4/$C$4</f>
        <v>-2.8797933083333329</v>
      </c>
      <c r="F18">
        <v>0</v>
      </c>
      <c r="G18">
        <f t="shared" ref="G18:G41" si="3">F18*2*$B$4/$C$4</f>
        <v>0</v>
      </c>
      <c r="H18" s="1">
        <f t="shared" ref="H18:H41" si="4">ACOS(SIN($C$7)*SIN(G18)+COS($C$7)*COS(G18)*COS(E18))</f>
        <v>2.6807230246066904</v>
      </c>
      <c r="I18" s="2">
        <f t="shared" ref="I18:I41" si="5">H18/(2*$B$4)*$C$4</f>
        <v>153.59411308448875</v>
      </c>
      <c r="J18" s="2">
        <f t="shared" ref="J18:J41" si="6">IF(I18&lt;90,COS(I18*2*$B$4/$C$4)*$B$12,0)</f>
        <v>0</v>
      </c>
      <c r="L18" s="5">
        <f t="shared" ref="L18:L41" si="7">$B$14*COS(G18)*COS(E18)</f>
        <v>-6541.2497701950961</v>
      </c>
      <c r="M18" s="5">
        <f t="shared" ref="M18:M41" si="8">$B$14*COS(G18)*SIN(E18)</f>
        <v>-1752.722295151917</v>
      </c>
      <c r="N18" s="5">
        <f t="shared" ref="N18:N41" si="9">$B$14*SIN(G18)</f>
        <v>0</v>
      </c>
      <c r="O18" s="5">
        <f t="shared" ref="O18:O41" si="10">L18*COS($C$7)+N18*SIN($C$7)</f>
        <v>-6065.4507520770767</v>
      </c>
      <c r="P18" s="5">
        <f t="shared" ref="P18:P41" si="11">M18</f>
        <v>-1752.722295151917</v>
      </c>
      <c r="Q18" s="5">
        <f t="shared" ref="Q18:Q41" si="12">L18*SIN($C$7)-N18*COS($C$7)</f>
        <v>2449.1336693216704</v>
      </c>
    </row>
    <row r="19" spans="2:17">
      <c r="B19">
        <v>2</v>
      </c>
      <c r="C19">
        <f t="shared" si="0"/>
        <v>30</v>
      </c>
      <c r="D19">
        <f t="shared" si="1"/>
        <v>-150</v>
      </c>
      <c r="E19" s="2">
        <f t="shared" si="2"/>
        <v>-2.6179939166666668</v>
      </c>
      <c r="F19">
        <v>0</v>
      </c>
      <c r="G19">
        <f t="shared" si="3"/>
        <v>0</v>
      </c>
      <c r="H19" s="1">
        <f t="shared" si="4"/>
        <v>2.503162467796944</v>
      </c>
      <c r="I19" s="2">
        <f t="shared" si="5"/>
        <v>143.42064272158831</v>
      </c>
      <c r="J19" s="2">
        <f t="shared" si="6"/>
        <v>0</v>
      </c>
      <c r="L19" s="5">
        <f t="shared" si="7"/>
        <v>-5864.7241653823485</v>
      </c>
      <c r="M19" s="5">
        <f t="shared" si="8"/>
        <v>-3385.9997731807839</v>
      </c>
      <c r="N19" s="5">
        <f t="shared" si="9"/>
        <v>0</v>
      </c>
      <c r="O19" s="5">
        <f t="shared" si="10"/>
        <v>-5438.1344313935306</v>
      </c>
      <c r="P19" s="5">
        <f t="shared" si="11"/>
        <v>-3385.9997731807839</v>
      </c>
      <c r="Q19" s="5">
        <f t="shared" si="12"/>
        <v>2195.8331999748643</v>
      </c>
    </row>
    <row r="20" spans="2:17">
      <c r="B20">
        <v>3</v>
      </c>
      <c r="C20">
        <f t="shared" si="0"/>
        <v>45</v>
      </c>
      <c r="D20">
        <f t="shared" si="1"/>
        <v>-135</v>
      </c>
      <c r="E20" s="2">
        <f t="shared" si="2"/>
        <v>-2.3561945249999998</v>
      </c>
      <c r="F20">
        <v>0</v>
      </c>
      <c r="G20">
        <f t="shared" si="3"/>
        <v>0</v>
      </c>
      <c r="H20" s="1">
        <f t="shared" si="4"/>
        <v>2.2858700712160109</v>
      </c>
      <c r="I20" s="2">
        <f t="shared" si="5"/>
        <v>130.97070566113868</v>
      </c>
      <c r="J20" s="2">
        <f t="shared" si="6"/>
        <v>0</v>
      </c>
      <c r="L20" s="5">
        <f t="shared" si="7"/>
        <v>-4788.5272888726959</v>
      </c>
      <c r="M20" s="5">
        <f t="shared" si="8"/>
        <v>-4788.5269555178975</v>
      </c>
      <c r="N20" s="5">
        <f t="shared" si="9"/>
        <v>0</v>
      </c>
      <c r="O20" s="5">
        <f t="shared" si="10"/>
        <v>-4440.2182252655712</v>
      </c>
      <c r="P20" s="5">
        <f t="shared" si="11"/>
        <v>-4788.5269555178975</v>
      </c>
      <c r="Q20" s="5">
        <f t="shared" si="12"/>
        <v>1792.8903224397056</v>
      </c>
    </row>
    <row r="21" spans="2:17">
      <c r="B21">
        <v>4</v>
      </c>
      <c r="C21">
        <f t="shared" si="0"/>
        <v>60</v>
      </c>
      <c r="D21">
        <f t="shared" si="1"/>
        <v>-120</v>
      </c>
      <c r="E21" s="2">
        <f t="shared" si="2"/>
        <v>-2.0943951333333333</v>
      </c>
      <c r="F21">
        <v>0</v>
      </c>
      <c r="G21">
        <f t="shared" si="3"/>
        <v>0</v>
      </c>
      <c r="H21" s="1">
        <f t="shared" si="4"/>
        <v>2.0528851057265913</v>
      </c>
      <c r="I21" s="2">
        <f t="shared" si="5"/>
        <v>117.62165064579709</v>
      </c>
      <c r="J21" s="2">
        <f t="shared" si="6"/>
        <v>0</v>
      </c>
      <c r="L21" s="5">
        <f t="shared" si="7"/>
        <v>-3386.000181455368</v>
      </c>
      <c r="M21" s="5">
        <f t="shared" si="8"/>
        <v>-5864.7239296649095</v>
      </c>
      <c r="N21" s="5">
        <f t="shared" si="9"/>
        <v>0</v>
      </c>
      <c r="O21" s="5">
        <f t="shared" si="10"/>
        <v>-3139.7084760041253</v>
      </c>
      <c r="P21" s="5">
        <f t="shared" si="11"/>
        <v>-5864.7239296649095</v>
      </c>
      <c r="Q21" s="5">
        <f t="shared" si="12"/>
        <v>1267.7649287323104</v>
      </c>
    </row>
    <row r="22" spans="2:17">
      <c r="B22">
        <v>5</v>
      </c>
      <c r="C22">
        <f t="shared" si="0"/>
        <v>75</v>
      </c>
      <c r="D22">
        <f t="shared" si="1"/>
        <v>-105</v>
      </c>
      <c r="E22" s="2">
        <f t="shared" si="2"/>
        <v>-1.8325957416666667</v>
      </c>
      <c r="F22">
        <v>0</v>
      </c>
      <c r="G22">
        <f t="shared" si="3"/>
        <v>0</v>
      </c>
      <c r="H22" s="1">
        <f t="shared" si="4"/>
        <v>1.8131549945366954</v>
      </c>
      <c r="I22" s="2">
        <f t="shared" si="5"/>
        <v>103.88612725532664</v>
      </c>
      <c r="J22" s="2">
        <f t="shared" si="6"/>
        <v>0</v>
      </c>
      <c r="L22" s="5">
        <f t="shared" si="7"/>
        <v>-1752.7227505230419</v>
      </c>
      <c r="M22" s="5">
        <f t="shared" si="8"/>
        <v>-6541.2496481787748</v>
      </c>
      <c r="N22" s="5">
        <f t="shared" si="9"/>
        <v>0</v>
      </c>
      <c r="O22" s="5">
        <f t="shared" si="10"/>
        <v>-1625.2327764309648</v>
      </c>
      <c r="P22" s="5">
        <f t="shared" si="11"/>
        <v>-6541.2496481787748</v>
      </c>
      <c r="Q22" s="5">
        <f t="shared" si="12"/>
        <v>656.2434476743789</v>
      </c>
    </row>
    <row r="23" spans="2:17">
      <c r="B23">
        <v>6</v>
      </c>
      <c r="C23">
        <f t="shared" si="0"/>
        <v>90</v>
      </c>
      <c r="D23">
        <f t="shared" si="1"/>
        <v>-90</v>
      </c>
      <c r="E23" s="2">
        <f t="shared" si="2"/>
        <v>-1.57079635</v>
      </c>
      <c r="F23">
        <v>0</v>
      </c>
      <c r="G23">
        <f t="shared" si="3"/>
        <v>0</v>
      </c>
      <c r="H23" s="1">
        <f t="shared" si="4"/>
        <v>1.5707963483121015</v>
      </c>
      <c r="I23" s="2">
        <f t="shared" si="5"/>
        <v>89.999999903290544</v>
      </c>
      <c r="J23" s="2">
        <f t="shared" si="6"/>
        <v>-2.1512236953217005E-7</v>
      </c>
      <c r="L23" s="5">
        <f t="shared" si="7"/>
        <v>-1.5714495977187058E-4</v>
      </c>
      <c r="M23" s="5">
        <f t="shared" si="8"/>
        <v>-6771.9999999999982</v>
      </c>
      <c r="N23" s="5">
        <f t="shared" si="9"/>
        <v>0</v>
      </c>
      <c r="O23" s="5">
        <f t="shared" si="10"/>
        <v>-1.4571451143425548E-4</v>
      </c>
      <c r="P23" s="5">
        <f t="shared" si="11"/>
        <v>-6771.9999999999982</v>
      </c>
      <c r="Q23" s="5">
        <f t="shared" si="12"/>
        <v>5.8837229193590138E-5</v>
      </c>
    </row>
    <row r="24" spans="2:17">
      <c r="B24">
        <v>7</v>
      </c>
      <c r="C24">
        <f t="shared" si="0"/>
        <v>105</v>
      </c>
      <c r="D24">
        <f t="shared" si="1"/>
        <v>-75</v>
      </c>
      <c r="E24" s="2">
        <f t="shared" si="2"/>
        <v>-1.3089969583333334</v>
      </c>
      <c r="F24">
        <v>0</v>
      </c>
      <c r="G24">
        <f t="shared" si="3"/>
        <v>0</v>
      </c>
      <c r="H24" s="1">
        <f t="shared" si="4"/>
        <v>1.328437701872561</v>
      </c>
      <c r="I24" s="2">
        <f t="shared" si="5"/>
        <v>76.113872538938921</v>
      </c>
      <c r="J24" s="2">
        <f t="shared" si="6"/>
        <v>2.3993757549523247</v>
      </c>
      <c r="L24" s="5">
        <f t="shared" si="7"/>
        <v>1752.7224469422902</v>
      </c>
      <c r="M24" s="5">
        <f t="shared" si="8"/>
        <v>-6541.2497295229932</v>
      </c>
      <c r="N24" s="5">
        <f t="shared" si="9"/>
        <v>0</v>
      </c>
      <c r="O24" s="5">
        <f t="shared" si="10"/>
        <v>1625.2324949321437</v>
      </c>
      <c r="P24" s="5">
        <f t="shared" si="11"/>
        <v>-6541.2497295229932</v>
      </c>
      <c r="Q24" s="5">
        <f t="shared" si="12"/>
        <v>-656.24333400957994</v>
      </c>
    </row>
    <row r="25" spans="2:17">
      <c r="B25">
        <v>8</v>
      </c>
      <c r="C25">
        <f t="shared" si="0"/>
        <v>120</v>
      </c>
      <c r="D25">
        <f t="shared" si="1"/>
        <v>-60</v>
      </c>
      <c r="E25" s="2">
        <f t="shared" si="2"/>
        <v>-1.0471975666666666</v>
      </c>
      <c r="F25">
        <v>0</v>
      </c>
      <c r="G25">
        <f t="shared" si="3"/>
        <v>0</v>
      </c>
      <c r="H25" s="1">
        <f t="shared" si="4"/>
        <v>1.0887075899260636</v>
      </c>
      <c r="I25" s="2">
        <f t="shared" si="5"/>
        <v>62.378349105118389</v>
      </c>
      <c r="J25" s="2">
        <f t="shared" si="6"/>
        <v>4.6352382276794462</v>
      </c>
      <c r="L25" s="5">
        <f t="shared" si="7"/>
        <v>3385.9999092723147</v>
      </c>
      <c r="M25" s="5">
        <f t="shared" si="8"/>
        <v>-5864.7240868098706</v>
      </c>
      <c r="N25" s="5">
        <f t="shared" si="9"/>
        <v>0</v>
      </c>
      <c r="O25" s="5">
        <f t="shared" si="10"/>
        <v>3139.7082236191891</v>
      </c>
      <c r="P25" s="5">
        <f t="shared" si="11"/>
        <v>-5864.7240868098706</v>
      </c>
      <c r="Q25" s="5">
        <f t="shared" si="12"/>
        <v>-1267.7648268232406</v>
      </c>
    </row>
    <row r="26" spans="2:17">
      <c r="B26">
        <v>9</v>
      </c>
      <c r="C26">
        <f t="shared" si="0"/>
        <v>135</v>
      </c>
      <c r="D26">
        <f t="shared" si="1"/>
        <v>-45</v>
      </c>
      <c r="E26" s="2">
        <f t="shared" si="2"/>
        <v>-0.78539817499999998</v>
      </c>
      <c r="F26">
        <v>0</v>
      </c>
      <c r="G26">
        <f t="shared" si="3"/>
        <v>0</v>
      </c>
      <c r="H26" s="1">
        <f t="shared" si="4"/>
        <v>0.85572262267591859</v>
      </c>
      <c r="I26" s="2">
        <f t="shared" si="5"/>
        <v>49.029293988894665</v>
      </c>
      <c r="J26" s="2">
        <f t="shared" si="6"/>
        <v>6.5552168660039349</v>
      </c>
      <c r="L26" s="5">
        <f t="shared" si="7"/>
        <v>4788.5270666361657</v>
      </c>
      <c r="M26" s="5">
        <f t="shared" si="8"/>
        <v>-4788.5271777544331</v>
      </c>
      <c r="N26" s="5">
        <f t="shared" si="9"/>
        <v>0</v>
      </c>
      <c r="O26" s="5">
        <f t="shared" si="10"/>
        <v>4440.2180191941361</v>
      </c>
      <c r="P26" s="5">
        <f t="shared" si="11"/>
        <v>-4788.5271777544331</v>
      </c>
      <c r="Q26" s="5">
        <f t="shared" si="12"/>
        <v>-1792.8902392312993</v>
      </c>
    </row>
    <row r="27" spans="2:17">
      <c r="B27">
        <v>10</v>
      </c>
      <c r="C27">
        <f t="shared" si="0"/>
        <v>150</v>
      </c>
      <c r="D27">
        <f t="shared" si="1"/>
        <v>-30</v>
      </c>
      <c r="E27" s="2">
        <f t="shared" si="2"/>
        <v>-0.52359878333333332</v>
      </c>
      <c r="F27">
        <v>0</v>
      </c>
      <c r="G27">
        <f t="shared" si="3"/>
        <v>0</v>
      </c>
      <c r="H27" s="1">
        <f t="shared" si="4"/>
        <v>0.63843022189944398</v>
      </c>
      <c r="I27" s="2">
        <f t="shared" si="5"/>
        <v>36.579356688058233</v>
      </c>
      <c r="J27" s="2">
        <f t="shared" si="6"/>
        <v>8.0284682947949584</v>
      </c>
      <c r="L27" s="5">
        <f t="shared" si="7"/>
        <v>5864.7240082373919</v>
      </c>
      <c r="M27" s="5">
        <f t="shared" si="8"/>
        <v>-3386.0000453638427</v>
      </c>
      <c r="N27" s="5">
        <f t="shared" si="9"/>
        <v>0</v>
      </c>
      <c r="O27" s="5">
        <f t="shared" si="10"/>
        <v>5438.1342856790216</v>
      </c>
      <c r="P27" s="5">
        <f t="shared" si="11"/>
        <v>-3386.0000453638427</v>
      </c>
      <c r="Q27" s="5">
        <f t="shared" si="12"/>
        <v>-2195.8331411376362</v>
      </c>
    </row>
    <row r="28" spans="2:17">
      <c r="B28">
        <v>11</v>
      </c>
      <c r="C28">
        <f t="shared" si="0"/>
        <v>165</v>
      </c>
      <c r="D28">
        <f t="shared" si="1"/>
        <v>-15</v>
      </c>
      <c r="E28" s="2">
        <f t="shared" si="2"/>
        <v>-0.26179939166666666</v>
      </c>
      <c r="F28">
        <v>0</v>
      </c>
      <c r="G28">
        <f t="shared" si="3"/>
        <v>0</v>
      </c>
      <c r="H28" s="1">
        <f t="shared" si="4"/>
        <v>0.46086965402794888</v>
      </c>
      <c r="I28" s="2">
        <f t="shared" si="5"/>
        <v>26.405885691366297</v>
      </c>
      <c r="J28" s="2">
        <f t="shared" si="6"/>
        <v>8.9545928608940883</v>
      </c>
      <c r="L28" s="5">
        <f t="shared" si="7"/>
        <v>6541.2496888508858</v>
      </c>
      <c r="M28" s="5">
        <f t="shared" si="8"/>
        <v>-1752.7225987326663</v>
      </c>
      <c r="N28" s="5">
        <f t="shared" si="9"/>
        <v>0</v>
      </c>
      <c r="O28" s="5">
        <f t="shared" si="10"/>
        <v>6065.4506766497007</v>
      </c>
      <c r="P28" s="5">
        <f t="shared" si="11"/>
        <v>-1752.7225987326663</v>
      </c>
      <c r="Q28" s="5">
        <f t="shared" si="12"/>
        <v>-2449.1336388652821</v>
      </c>
    </row>
    <row r="29" spans="2:17">
      <c r="B29">
        <v>12</v>
      </c>
      <c r="C29">
        <f t="shared" si="0"/>
        <v>180</v>
      </c>
      <c r="D29">
        <f t="shared" si="1"/>
        <v>0</v>
      </c>
      <c r="E29" s="2">
        <f t="shared" si="2"/>
        <v>0</v>
      </c>
      <c r="F29">
        <v>0</v>
      </c>
      <c r="G29">
        <f t="shared" si="3"/>
        <v>0</v>
      </c>
      <c r="H29" s="1">
        <f t="shared" si="4"/>
        <v>0.38376442505018393</v>
      </c>
      <c r="I29" s="2">
        <f t="shared" si="5"/>
        <v>21.988081557814006</v>
      </c>
      <c r="J29" s="2">
        <f t="shared" si="6"/>
        <v>9.27047670376081</v>
      </c>
      <c r="L29" s="5">
        <f t="shared" si="7"/>
        <v>6772</v>
      </c>
      <c r="M29" s="5">
        <f t="shared" si="8"/>
        <v>0</v>
      </c>
      <c r="N29" s="5">
        <f t="shared" si="9"/>
        <v>0</v>
      </c>
      <c r="O29" s="5">
        <f t="shared" si="10"/>
        <v>6279.4166154950035</v>
      </c>
      <c r="P29" s="5">
        <f t="shared" si="11"/>
        <v>0</v>
      </c>
      <c r="Q29" s="5">
        <f t="shared" si="12"/>
        <v>-2535.5297215858614</v>
      </c>
    </row>
    <row r="30" spans="2:17">
      <c r="B30">
        <v>13</v>
      </c>
      <c r="C30">
        <f t="shared" si="0"/>
        <v>195</v>
      </c>
      <c r="D30">
        <f t="shared" si="1"/>
        <v>15</v>
      </c>
      <c r="E30" s="2">
        <f t="shared" si="2"/>
        <v>0.26179939166666666</v>
      </c>
      <c r="F30">
        <v>0</v>
      </c>
      <c r="G30">
        <f t="shared" si="3"/>
        <v>0</v>
      </c>
      <c r="H30" s="1">
        <f t="shared" si="4"/>
        <v>0.46086965402794888</v>
      </c>
      <c r="I30" s="2">
        <f t="shared" si="5"/>
        <v>26.405885691366297</v>
      </c>
      <c r="J30" s="2">
        <f t="shared" si="6"/>
        <v>8.9545928608940883</v>
      </c>
      <c r="L30" s="5">
        <f t="shared" si="7"/>
        <v>6541.2496888508858</v>
      </c>
      <c r="M30" s="5">
        <f t="shared" si="8"/>
        <v>1752.7225987326663</v>
      </c>
      <c r="N30" s="5">
        <f t="shared" si="9"/>
        <v>0</v>
      </c>
      <c r="O30" s="5">
        <f t="shared" si="10"/>
        <v>6065.4506766497007</v>
      </c>
      <c r="P30" s="5">
        <f t="shared" si="11"/>
        <v>1752.7225987326663</v>
      </c>
      <c r="Q30" s="5">
        <f t="shared" si="12"/>
        <v>-2449.1336388652821</v>
      </c>
    </row>
    <row r="31" spans="2:17">
      <c r="B31">
        <v>14</v>
      </c>
      <c r="C31">
        <f t="shared" si="0"/>
        <v>210</v>
      </c>
      <c r="D31">
        <f t="shared" si="1"/>
        <v>30</v>
      </c>
      <c r="E31" s="2">
        <f t="shared" si="2"/>
        <v>0.52359878333333332</v>
      </c>
      <c r="F31">
        <v>0</v>
      </c>
      <c r="G31">
        <f t="shared" si="3"/>
        <v>0</v>
      </c>
      <c r="H31" s="1">
        <f t="shared" si="4"/>
        <v>0.63843022189944398</v>
      </c>
      <c r="I31" s="2">
        <f t="shared" si="5"/>
        <v>36.579356688058233</v>
      </c>
      <c r="J31" s="2">
        <f t="shared" si="6"/>
        <v>8.0284682947949584</v>
      </c>
      <c r="L31" s="5">
        <f t="shared" si="7"/>
        <v>5864.7240082373919</v>
      </c>
      <c r="M31" s="5">
        <f t="shared" si="8"/>
        <v>3386.0000453638427</v>
      </c>
      <c r="N31" s="5">
        <f t="shared" si="9"/>
        <v>0</v>
      </c>
      <c r="O31" s="5">
        <f t="shared" si="10"/>
        <v>5438.1342856790216</v>
      </c>
      <c r="P31" s="5">
        <f t="shared" si="11"/>
        <v>3386.0000453638427</v>
      </c>
      <c r="Q31" s="5">
        <f t="shared" si="12"/>
        <v>-2195.8331411376362</v>
      </c>
    </row>
    <row r="32" spans="2:17">
      <c r="B32">
        <v>15</v>
      </c>
      <c r="C32">
        <f t="shared" si="0"/>
        <v>225</v>
      </c>
      <c r="D32">
        <f t="shared" si="1"/>
        <v>45</v>
      </c>
      <c r="E32" s="2">
        <f t="shared" si="2"/>
        <v>0.78539817499999998</v>
      </c>
      <c r="F32">
        <v>0</v>
      </c>
      <c r="G32">
        <f t="shared" si="3"/>
        <v>0</v>
      </c>
      <c r="H32" s="1">
        <f t="shared" si="4"/>
        <v>0.85572262267591859</v>
      </c>
      <c r="I32" s="2">
        <f t="shared" si="5"/>
        <v>49.029293988894665</v>
      </c>
      <c r="J32" s="2">
        <f t="shared" si="6"/>
        <v>6.5552168660039349</v>
      </c>
      <c r="L32" s="5">
        <f t="shared" si="7"/>
        <v>4788.5270666361657</v>
      </c>
      <c r="M32" s="5">
        <f t="shared" si="8"/>
        <v>4788.5271777544331</v>
      </c>
      <c r="N32" s="5">
        <f t="shared" si="9"/>
        <v>0</v>
      </c>
      <c r="O32" s="5">
        <f t="shared" si="10"/>
        <v>4440.2180191941361</v>
      </c>
      <c r="P32" s="5">
        <f t="shared" si="11"/>
        <v>4788.5271777544331</v>
      </c>
      <c r="Q32" s="5">
        <f t="shared" si="12"/>
        <v>-1792.8902392312993</v>
      </c>
    </row>
    <row r="33" spans="2:17">
      <c r="B33">
        <v>16</v>
      </c>
      <c r="C33">
        <f t="shared" si="0"/>
        <v>240</v>
      </c>
      <c r="D33">
        <f t="shared" si="1"/>
        <v>60</v>
      </c>
      <c r="E33" s="2">
        <f t="shared" si="2"/>
        <v>1.0471975666666666</v>
      </c>
      <c r="F33">
        <v>0</v>
      </c>
      <c r="G33">
        <f t="shared" si="3"/>
        <v>0</v>
      </c>
      <c r="H33" s="1">
        <f t="shared" si="4"/>
        <v>1.0887075899260636</v>
      </c>
      <c r="I33" s="2">
        <f t="shared" si="5"/>
        <v>62.378349105118389</v>
      </c>
      <c r="J33" s="2">
        <f t="shared" si="6"/>
        <v>4.6352382276794462</v>
      </c>
      <c r="L33" s="5">
        <f t="shared" si="7"/>
        <v>3385.9999092723147</v>
      </c>
      <c r="M33" s="5">
        <f t="shared" si="8"/>
        <v>5864.7240868098706</v>
      </c>
      <c r="N33" s="5">
        <f t="shared" si="9"/>
        <v>0</v>
      </c>
      <c r="O33" s="5">
        <f t="shared" si="10"/>
        <v>3139.7082236191891</v>
      </c>
      <c r="P33" s="5">
        <f t="shared" si="11"/>
        <v>5864.7240868098706</v>
      </c>
      <c r="Q33" s="5">
        <f t="shared" si="12"/>
        <v>-1267.7648268232406</v>
      </c>
    </row>
    <row r="34" spans="2:17">
      <c r="B34">
        <v>17</v>
      </c>
      <c r="C34">
        <f t="shared" si="0"/>
        <v>255</v>
      </c>
      <c r="D34">
        <f t="shared" si="1"/>
        <v>75</v>
      </c>
      <c r="E34" s="2">
        <f t="shared" si="2"/>
        <v>1.3089969583333334</v>
      </c>
      <c r="F34">
        <v>0</v>
      </c>
      <c r="G34">
        <f t="shared" si="3"/>
        <v>0</v>
      </c>
      <c r="H34" s="1">
        <f t="shared" si="4"/>
        <v>1.328437701872561</v>
      </c>
      <c r="I34" s="2">
        <f t="shared" si="5"/>
        <v>76.113872538938921</v>
      </c>
      <c r="J34" s="2">
        <f t="shared" si="6"/>
        <v>2.3993757549523247</v>
      </c>
      <c r="L34" s="5">
        <f t="shared" si="7"/>
        <v>1752.7224469422902</v>
      </c>
      <c r="M34" s="5">
        <f t="shared" si="8"/>
        <v>6541.2497295229932</v>
      </c>
      <c r="N34" s="5">
        <f t="shared" si="9"/>
        <v>0</v>
      </c>
      <c r="O34" s="5">
        <f t="shared" si="10"/>
        <v>1625.2324949321437</v>
      </c>
      <c r="P34" s="5">
        <f t="shared" si="11"/>
        <v>6541.2497295229932</v>
      </c>
      <c r="Q34" s="5">
        <f t="shared" si="12"/>
        <v>-656.24333400957994</v>
      </c>
    </row>
    <row r="35" spans="2:17">
      <c r="B35">
        <v>18</v>
      </c>
      <c r="C35">
        <f t="shared" si="0"/>
        <v>270</v>
      </c>
      <c r="D35">
        <f t="shared" si="1"/>
        <v>90</v>
      </c>
      <c r="E35" s="2">
        <f t="shared" si="2"/>
        <v>1.57079635</v>
      </c>
      <c r="F35">
        <v>0</v>
      </c>
      <c r="G35">
        <f t="shared" si="3"/>
        <v>0</v>
      </c>
      <c r="H35" s="1">
        <f t="shared" si="4"/>
        <v>1.5707963483121015</v>
      </c>
      <c r="I35" s="2">
        <f t="shared" si="5"/>
        <v>89.999999903290544</v>
      </c>
      <c r="J35" s="2">
        <f t="shared" si="6"/>
        <v>-2.1512236953217005E-7</v>
      </c>
      <c r="L35" s="5">
        <f t="shared" si="7"/>
        <v>-1.5714495977187058E-4</v>
      </c>
      <c r="M35" s="5">
        <f t="shared" si="8"/>
        <v>6771.9999999999982</v>
      </c>
      <c r="N35" s="5">
        <f t="shared" si="9"/>
        <v>0</v>
      </c>
      <c r="O35" s="5">
        <f t="shared" si="10"/>
        <v>-1.4571451143425548E-4</v>
      </c>
      <c r="P35" s="5">
        <f t="shared" si="11"/>
        <v>6771.9999999999982</v>
      </c>
      <c r="Q35" s="5">
        <f t="shared" si="12"/>
        <v>5.8837229193590138E-5</v>
      </c>
    </row>
    <row r="36" spans="2:17">
      <c r="B36">
        <v>19</v>
      </c>
      <c r="C36">
        <f t="shared" si="0"/>
        <v>285</v>
      </c>
      <c r="D36">
        <f t="shared" si="1"/>
        <v>105</v>
      </c>
      <c r="E36" s="2">
        <f t="shared" si="2"/>
        <v>1.8325957416666667</v>
      </c>
      <c r="F36">
        <v>0</v>
      </c>
      <c r="G36">
        <f t="shared" si="3"/>
        <v>0</v>
      </c>
      <c r="H36" s="1">
        <f t="shared" si="4"/>
        <v>1.8131549945366954</v>
      </c>
      <c r="I36" s="2">
        <f t="shared" si="5"/>
        <v>103.88612725532664</v>
      </c>
      <c r="J36" s="2">
        <f t="shared" si="6"/>
        <v>0</v>
      </c>
      <c r="L36" s="5">
        <f t="shared" si="7"/>
        <v>-1752.7227505230419</v>
      </c>
      <c r="M36" s="5">
        <f t="shared" si="8"/>
        <v>6541.2496481787748</v>
      </c>
      <c r="N36" s="5">
        <f t="shared" si="9"/>
        <v>0</v>
      </c>
      <c r="O36" s="5">
        <f t="shared" si="10"/>
        <v>-1625.2327764309648</v>
      </c>
      <c r="P36" s="5">
        <f t="shared" si="11"/>
        <v>6541.2496481787748</v>
      </c>
      <c r="Q36" s="5">
        <f t="shared" si="12"/>
        <v>656.2434476743789</v>
      </c>
    </row>
    <row r="37" spans="2:17">
      <c r="B37">
        <v>20</v>
      </c>
      <c r="C37">
        <f t="shared" si="0"/>
        <v>300</v>
      </c>
      <c r="D37">
        <f t="shared" si="1"/>
        <v>120</v>
      </c>
      <c r="E37" s="2">
        <f t="shared" si="2"/>
        <v>2.0943951333333333</v>
      </c>
      <c r="F37">
        <v>0</v>
      </c>
      <c r="G37">
        <f t="shared" si="3"/>
        <v>0</v>
      </c>
      <c r="H37" s="1">
        <f t="shared" si="4"/>
        <v>2.0528851057265913</v>
      </c>
      <c r="I37" s="2">
        <f t="shared" si="5"/>
        <v>117.62165064579709</v>
      </c>
      <c r="J37" s="2">
        <f t="shared" si="6"/>
        <v>0</v>
      </c>
      <c r="L37" s="5">
        <f t="shared" si="7"/>
        <v>-3386.000181455368</v>
      </c>
      <c r="M37" s="5">
        <f t="shared" si="8"/>
        <v>5864.7239296649095</v>
      </c>
      <c r="N37" s="5">
        <f t="shared" si="9"/>
        <v>0</v>
      </c>
      <c r="O37" s="5">
        <f t="shared" si="10"/>
        <v>-3139.7084760041253</v>
      </c>
      <c r="P37" s="5">
        <f t="shared" si="11"/>
        <v>5864.7239296649095</v>
      </c>
      <c r="Q37" s="5">
        <f t="shared" si="12"/>
        <v>1267.7649287323104</v>
      </c>
    </row>
    <row r="38" spans="2:17">
      <c r="B38">
        <v>21</v>
      </c>
      <c r="C38">
        <f t="shared" si="0"/>
        <v>315</v>
      </c>
      <c r="D38">
        <f t="shared" si="1"/>
        <v>135</v>
      </c>
      <c r="E38" s="2">
        <f t="shared" si="2"/>
        <v>2.3561945249999998</v>
      </c>
      <c r="F38">
        <v>0</v>
      </c>
      <c r="G38">
        <f t="shared" si="3"/>
        <v>0</v>
      </c>
      <c r="H38" s="1">
        <f t="shared" si="4"/>
        <v>2.2858700712160109</v>
      </c>
      <c r="I38" s="2">
        <f t="shared" si="5"/>
        <v>130.97070566113868</v>
      </c>
      <c r="J38" s="2">
        <f t="shared" si="6"/>
        <v>0</v>
      </c>
      <c r="L38" s="5">
        <f t="shared" si="7"/>
        <v>-4788.5272888726959</v>
      </c>
      <c r="M38" s="5">
        <f t="shared" si="8"/>
        <v>4788.5269555178975</v>
      </c>
      <c r="N38" s="5">
        <f t="shared" si="9"/>
        <v>0</v>
      </c>
      <c r="O38" s="5">
        <f t="shared" si="10"/>
        <v>-4440.2182252655712</v>
      </c>
      <c r="P38" s="5">
        <f t="shared" si="11"/>
        <v>4788.5269555178975</v>
      </c>
      <c r="Q38" s="5">
        <f t="shared" si="12"/>
        <v>1792.8903224397056</v>
      </c>
    </row>
    <row r="39" spans="2:17">
      <c r="B39">
        <v>22</v>
      </c>
      <c r="C39">
        <f t="shared" si="0"/>
        <v>330</v>
      </c>
      <c r="D39">
        <f t="shared" si="1"/>
        <v>150</v>
      </c>
      <c r="E39" s="2">
        <f t="shared" si="2"/>
        <v>2.6179939166666668</v>
      </c>
      <c r="F39">
        <v>0</v>
      </c>
      <c r="G39">
        <f t="shared" si="3"/>
        <v>0</v>
      </c>
      <c r="H39" s="1">
        <f t="shared" si="4"/>
        <v>2.503162467796944</v>
      </c>
      <c r="I39" s="2">
        <f t="shared" si="5"/>
        <v>143.42064272158831</v>
      </c>
      <c r="J39" s="2">
        <f t="shared" si="6"/>
        <v>0</v>
      </c>
      <c r="L39" s="5">
        <f t="shared" si="7"/>
        <v>-5864.7241653823485</v>
      </c>
      <c r="M39" s="5">
        <f t="shared" si="8"/>
        <v>3385.9997731807839</v>
      </c>
      <c r="N39" s="5">
        <f t="shared" si="9"/>
        <v>0</v>
      </c>
      <c r="O39" s="5">
        <f t="shared" si="10"/>
        <v>-5438.1344313935306</v>
      </c>
      <c r="P39" s="5">
        <f t="shared" si="11"/>
        <v>3385.9997731807839</v>
      </c>
      <c r="Q39" s="5">
        <f t="shared" si="12"/>
        <v>2195.8331999748643</v>
      </c>
    </row>
    <row r="40" spans="2:17">
      <c r="B40">
        <v>23</v>
      </c>
      <c r="C40">
        <f t="shared" si="0"/>
        <v>345</v>
      </c>
      <c r="D40">
        <f t="shared" si="1"/>
        <v>165</v>
      </c>
      <c r="E40" s="2">
        <f t="shared" si="2"/>
        <v>2.8797933083333329</v>
      </c>
      <c r="F40">
        <v>0</v>
      </c>
      <c r="G40">
        <f t="shared" si="3"/>
        <v>0</v>
      </c>
      <c r="H40" s="1">
        <f t="shared" si="4"/>
        <v>2.6807230246066904</v>
      </c>
      <c r="I40" s="2">
        <f t="shared" si="5"/>
        <v>153.59411308448875</v>
      </c>
      <c r="J40" s="2">
        <f t="shared" si="6"/>
        <v>0</v>
      </c>
      <c r="L40" s="5">
        <f t="shared" si="7"/>
        <v>-6541.2497701950961</v>
      </c>
      <c r="M40" s="5">
        <f t="shared" si="8"/>
        <v>1752.722295151917</v>
      </c>
      <c r="N40" s="5">
        <f t="shared" si="9"/>
        <v>0</v>
      </c>
      <c r="O40" s="5">
        <f t="shared" si="10"/>
        <v>-6065.4507520770767</v>
      </c>
      <c r="P40" s="5">
        <f t="shared" si="11"/>
        <v>1752.722295151917</v>
      </c>
      <c r="Q40" s="5">
        <f t="shared" si="12"/>
        <v>2449.1336693216704</v>
      </c>
    </row>
    <row r="41" spans="2:17">
      <c r="B41">
        <v>24</v>
      </c>
      <c r="C41">
        <f t="shared" si="0"/>
        <v>360</v>
      </c>
      <c r="D41">
        <f t="shared" si="1"/>
        <v>180</v>
      </c>
      <c r="E41" s="2">
        <f t="shared" si="2"/>
        <v>3.1415926999999999</v>
      </c>
      <c r="F41">
        <v>0</v>
      </c>
      <c r="G41">
        <f t="shared" si="3"/>
        <v>0</v>
      </c>
      <c r="H41" s="1">
        <f t="shared" si="4"/>
        <v>2.7578282285396067</v>
      </c>
      <c r="I41" s="2">
        <f t="shared" si="5"/>
        <v>158.01191578307692</v>
      </c>
      <c r="J41" s="2">
        <f t="shared" si="6"/>
        <v>0</v>
      </c>
      <c r="L41" s="5">
        <f t="shared" si="7"/>
        <v>-6771.9999999999927</v>
      </c>
      <c r="M41" s="5">
        <f t="shared" si="8"/>
        <v>-3.142899195437411E-4</v>
      </c>
      <c r="N41" s="5">
        <f t="shared" si="9"/>
        <v>0</v>
      </c>
      <c r="O41" s="5">
        <f t="shared" si="10"/>
        <v>-6279.4166154949971</v>
      </c>
      <c r="P41" s="5">
        <f t="shared" si="11"/>
        <v>-3.142899195437411E-4</v>
      </c>
      <c r="Q41" s="5">
        <f t="shared" si="12"/>
        <v>2535.5297215858591</v>
      </c>
    </row>
    <row r="43" spans="2:17">
      <c r="I43" t="s">
        <v>26</v>
      </c>
      <c r="J43" s="2">
        <f>MAX(J17:J41)</f>
        <v>9.27047670376081</v>
      </c>
    </row>
    <row r="44" spans="2:17">
      <c r="I44" t="s">
        <v>27</v>
      </c>
      <c r="J44" s="2">
        <f>AVERAGE(J17:J41)</f>
        <v>2.8166504112866231</v>
      </c>
    </row>
  </sheetData>
  <mergeCells count="1">
    <mergeCell ref="O15:Q15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8"/>
  <sheetViews>
    <sheetView workbookViewId="0">
      <selection activeCell="I13" sqref="I13"/>
    </sheetView>
  </sheetViews>
  <sheetFormatPr baseColWidth="10" defaultRowHeight="16"/>
  <sheetData>
    <row r="1" spans="1:8">
      <c r="C1" t="s">
        <v>107</v>
      </c>
    </row>
    <row r="2" spans="1:8">
      <c r="A2" t="s">
        <v>108</v>
      </c>
      <c r="B2" t="s">
        <v>109</v>
      </c>
      <c r="C2" t="s">
        <v>23</v>
      </c>
      <c r="D2" t="s">
        <v>24</v>
      </c>
      <c r="E2" t="s">
        <v>25</v>
      </c>
      <c r="F2" t="s">
        <v>9</v>
      </c>
      <c r="G2" t="s">
        <v>110</v>
      </c>
      <c r="H2" t="s">
        <v>111</v>
      </c>
    </row>
    <row r="3" spans="1:8">
      <c r="A3">
        <v>0</v>
      </c>
      <c r="B3">
        <v>0</v>
      </c>
      <c r="C3">
        <v>-0.15946547010518231</v>
      </c>
      <c r="D3">
        <v>-6871999.9999999981</v>
      </c>
      <c r="E3">
        <v>0</v>
      </c>
      <c r="F3">
        <f>180/PI()*ATAN(E3/SQRT(C3^2+D3^2))</f>
        <v>0</v>
      </c>
      <c r="G3">
        <f>IF(OR(D3&lt;0, C3&lt;0),180+180/PI()*ATAN(D3/C3),180/PI()*ATAN(D3/C3))</f>
        <v>269.99999867044551</v>
      </c>
    </row>
    <row r="4" spans="1:8">
      <c r="A4">
        <v>1</v>
      </c>
      <c r="B4">
        <v>60</v>
      </c>
      <c r="C4">
        <v>-0.76465035556923877</v>
      </c>
      <c r="D4">
        <v>-6811167.0201563789</v>
      </c>
      <c r="E4">
        <v>457189.36857975624</v>
      </c>
      <c r="F4">
        <f t="shared" ref="F4:F67" si="0">180/PI()*ATAN(E4/SQRT(C4^2+D4^2))</f>
        <v>3.8401328399058881</v>
      </c>
      <c r="G4">
        <f t="shared" ref="G4:G67" si="1">IF(OR(D4&lt;0, C4&lt;0),180+180/PI()*ATAN(D4/C4),180/PI()*ATAN(D4/C4))</f>
        <v>269.99999356773401</v>
      </c>
    </row>
    <row r="5" spans="1:8">
      <c r="A5">
        <v>2</v>
      </c>
      <c r="B5">
        <v>120</v>
      </c>
      <c r="C5">
        <v>-1.363772147348278</v>
      </c>
      <c r="D5">
        <v>-6720456.0619504089</v>
      </c>
      <c r="E5">
        <v>910331.56142558693</v>
      </c>
      <c r="F5">
        <f t="shared" si="0"/>
        <v>7.7141512064734066</v>
      </c>
      <c r="G5">
        <f t="shared" si="1"/>
        <v>269.9999883730527</v>
      </c>
    </row>
    <row r="6" spans="1:8">
      <c r="A6">
        <v>3</v>
      </c>
      <c r="B6">
        <v>180</v>
      </c>
      <c r="C6">
        <v>-1.9542058797971278</v>
      </c>
      <c r="D6">
        <v>-6600400.869877697</v>
      </c>
      <c r="E6">
        <v>1357438.81746911</v>
      </c>
      <c r="F6">
        <f t="shared" si="0"/>
        <v>11.621414750249185</v>
      </c>
      <c r="G6">
        <f t="shared" si="1"/>
        <v>269.99998303621987</v>
      </c>
    </row>
    <row r="7" spans="1:8">
      <c r="A7">
        <v>4</v>
      </c>
      <c r="B7">
        <v>240</v>
      </c>
      <c r="C7">
        <v>-2.5333766603949104</v>
      </c>
      <c r="D7">
        <v>-6451662.7079273891</v>
      </c>
      <c r="E7">
        <v>1796558.8852910891</v>
      </c>
      <c r="F7">
        <f t="shared" si="0"/>
        <v>15.560631113691684</v>
      </c>
      <c r="G7">
        <f t="shared" si="1"/>
        <v>269.99997750164619</v>
      </c>
    </row>
    <row r="8" spans="1:8">
      <c r="A8">
        <v>5</v>
      </c>
      <c r="B8">
        <v>300</v>
      </c>
      <c r="C8">
        <v>-3.0987708449696822</v>
      </c>
      <c r="D8">
        <v>-6275026.8683096357</v>
      </c>
      <c r="E8">
        <v>2225783.506904427</v>
      </c>
      <c r="F8">
        <f t="shared" si="0"/>
        <v>19.529851204303068</v>
      </c>
      <c r="G8">
        <f t="shared" si="1"/>
        <v>269.99997170585959</v>
      </c>
    </row>
    <row r="9" spans="1:8">
      <c r="A9">
        <v>6</v>
      </c>
      <c r="B9">
        <v>360</v>
      </c>
      <c r="C9">
        <v>-3.6479468923656104</v>
      </c>
      <c r="D9">
        <v>-6071398.6466686716</v>
      </c>
      <c r="E9">
        <v>2643256.6692652325</v>
      </c>
      <c r="F9">
        <f t="shared" si="0"/>
        <v>23.526482011277704</v>
      </c>
      <c r="G9">
        <f t="shared" si="1"/>
        <v>269.99996557433087</v>
      </c>
    </row>
    <row r="10" spans="1:8">
      <c r="A10">
        <v>7</v>
      </c>
      <c r="B10">
        <v>420</v>
      </c>
      <c r="C10">
        <v>-4.1785458519271552</v>
      </c>
      <c r="D10">
        <v>-5841798.8039572192</v>
      </c>
      <c r="E10">
        <v>3047182.5880176187</v>
      </c>
      <c r="F10">
        <f t="shared" si="0"/>
        <v>27.547318865806737</v>
      </c>
      <c r="G10">
        <f t="shared" si="1"/>
        <v>269.99995901723941</v>
      </c>
    </row>
    <row r="11" spans="1:8">
      <c r="A11">
        <v>8</v>
      </c>
      <c r="B11">
        <v>480</v>
      </c>
      <c r="C11">
        <v>-4.6883014390063051</v>
      </c>
      <c r="D11">
        <v>-5587358.537330756</v>
      </c>
      <c r="E11">
        <v>3435833.3893201705</v>
      </c>
      <c r="F11">
        <f t="shared" si="0"/>
        <v>31.588598148078219</v>
      </c>
      <c r="G11">
        <f t="shared" si="1"/>
        <v>269.99995192363554</v>
      </c>
    </row>
    <row r="12" spans="1:8">
      <c r="A12">
        <v>9</v>
      </c>
      <c r="B12">
        <v>540</v>
      </c>
      <c r="C12">
        <v>-5.1750496557206471</v>
      </c>
      <c r="D12">
        <v>-5309313.9844943471</v>
      </c>
      <c r="E12">
        <v>3807556.4570895112</v>
      </c>
      <c r="F12">
        <f t="shared" si="0"/>
        <v>35.64607030690911</v>
      </c>
      <c r="G12">
        <f t="shared" si="1"/>
        <v>269.999944153142</v>
      </c>
    </row>
    <row r="13" spans="1:8">
      <c r="A13">
        <v>10</v>
      </c>
      <c r="B13">
        <v>600</v>
      </c>
      <c r="C13">
        <v>-5.6367379163921658</v>
      </c>
      <c r="D13">
        <v>-5009000.2878916441</v>
      </c>
      <c r="E13">
        <v>4160781.4146219017</v>
      </c>
      <c r="F13">
        <f t="shared" si="0"/>
        <v>39.715091765479151</v>
      </c>
      <c r="G13">
        <f t="shared" si="1"/>
        <v>269.99993552380232</v>
      </c>
    </row>
    <row r="14" spans="1:8">
      <c r="A14">
        <v>11</v>
      </c>
      <c r="B14">
        <v>660</v>
      </c>
      <c r="C14">
        <v>-6.071433639468574</v>
      </c>
      <c r="D14">
        <v>-4687845.2469570246</v>
      </c>
      <c r="E14">
        <v>4494026.7113094656</v>
      </c>
      <c r="F14">
        <f t="shared" si="0"/>
        <v>43.790732959476927</v>
      </c>
      <c r="G14">
        <f t="shared" si="1"/>
        <v>269.99992579372724</v>
      </c>
    </row>
    <row r="15" spans="1:8">
      <c r="A15">
        <v>12</v>
      </c>
      <c r="B15">
        <v>720</v>
      </c>
      <c r="C15">
        <v>-6.4773322702594927</v>
      </c>
      <c r="D15">
        <v>-4347362.5883502308</v>
      </c>
      <c r="E15">
        <v>4805905.7870451799</v>
      </c>
      <c r="F15">
        <f t="shared" si="0"/>
        <v>47.867898534964446</v>
      </c>
      <c r="G15">
        <f t="shared" si="1"/>
        <v>269.99991463242509</v>
      </c>
    </row>
    <row r="16" spans="1:8">
      <c r="A16">
        <v>13</v>
      </c>
      <c r="B16">
        <v>780</v>
      </c>
      <c r="C16">
        <v>-6.8527647014969562</v>
      </c>
      <c r="D16">
        <v>-3989144.8856513286</v>
      </c>
      <c r="E16">
        <v>5095132.7889012666</v>
      </c>
      <c r="F16">
        <f t="shared" si="0"/>
        <v>51.941454766707956</v>
      </c>
      <c r="G16">
        <f t="shared" si="1"/>
        <v>269.99990157427055</v>
      </c>
    </row>
    <row r="17" spans="1:7">
      <c r="A17">
        <v>14</v>
      </c>
      <c r="B17">
        <v>840</v>
      </c>
      <c r="C17">
        <v>-7.1962040615410672</v>
      </c>
      <c r="D17">
        <v>-3614856.161405988</v>
      </c>
      <c r="E17">
        <v>5360527.8167598266</v>
      </c>
      <c r="F17">
        <f t="shared" si="0"/>
        <v>56.006358665448701</v>
      </c>
      <c r="G17">
        <f t="shared" si="1"/>
        <v>269.99988593954981</v>
      </c>
    </row>
    <row r="18" spans="1:7">
      <c r="A18">
        <v>15</v>
      </c>
      <c r="B18">
        <v>900</v>
      </c>
      <c r="C18">
        <v>-7.5062718429840816</v>
      </c>
      <c r="D18">
        <v>-3226224.2056715088</v>
      </c>
      <c r="E18">
        <v>5601021.6767627029</v>
      </c>
      <c r="F18">
        <f t="shared" si="0"/>
        <v>60.057783102139382</v>
      </c>
      <c r="G18">
        <f t="shared" si="1"/>
        <v>269.99986669317781</v>
      </c>
    </row>
    <row r="19" spans="1:7">
      <c r="A19">
        <v>16</v>
      </c>
      <c r="B19">
        <v>960</v>
      </c>
      <c r="C19">
        <v>-7.7817433474463211</v>
      </c>
      <c r="D19">
        <v>-2825032.6463176413</v>
      </c>
      <c r="E19">
        <v>5815660.1237195721</v>
      </c>
      <c r="F19">
        <f t="shared" si="0"/>
        <v>64.091232607240244</v>
      </c>
      <c r="G19">
        <f t="shared" si="1"/>
        <v>269.99984217490316</v>
      </c>
    </row>
    <row r="20" spans="1:7">
      <c r="A20">
        <v>17</v>
      </c>
      <c r="B20">
        <v>1020</v>
      </c>
      <c r="C20">
        <v>-8.0215524254910715</v>
      </c>
      <c r="D20">
        <v>-2413112.807279007</v>
      </c>
      <c r="E20">
        <v>6003607.5759586701</v>
      </c>
      <c r="F20">
        <f t="shared" si="0"/>
        <v>68.102645260010391</v>
      </c>
      <c r="G20">
        <f t="shared" si="1"/>
        <v>269.99980954015177</v>
      </c>
    </row>
    <row r="21" spans="1:7">
      <c r="A21">
        <v>18</v>
      </c>
      <c r="B21">
        <v>1080</v>
      </c>
      <c r="C21">
        <v>-8.2247954937988048</v>
      </c>
      <c r="D21">
        <v>-1992335.3917342473</v>
      </c>
      <c r="E21">
        <v>6164150.2885127338</v>
      </c>
      <c r="F21">
        <f t="shared" si="0"/>
        <v>72.088477168507666</v>
      </c>
      <c r="G21">
        <f t="shared" si="1"/>
        <v>269.99976347051251</v>
      </c>
    </row>
    <row r="22" spans="1:7">
      <c r="A22">
        <v>19</v>
      </c>
      <c r="B22">
        <v>1140</v>
      </c>
      <c r="C22">
        <v>-8.3907348150190835</v>
      </c>
      <c r="D22">
        <v>-1564602.0277982887</v>
      </c>
      <c r="E22">
        <v>6296698.9729926521</v>
      </c>
      <c r="F22">
        <f t="shared" si="0"/>
        <v>76.045767321871139</v>
      </c>
      <c r="G22">
        <f t="shared" si="1"/>
        <v>269.9996927310055</v>
      </c>
    </row>
    <row r="23" spans="1:7">
      <c r="A23">
        <v>20</v>
      </c>
      <c r="B23">
        <v>1200</v>
      </c>
      <c r="C23">
        <v>-8.5188010290465215</v>
      </c>
      <c r="D23">
        <v>-1131836.7147562772</v>
      </c>
      <c r="E23">
        <v>6400790.8550019097</v>
      </c>
      <c r="F23">
        <f t="shared" si="0"/>
        <v>79.972181925888876</v>
      </c>
      <c r="G23">
        <f t="shared" si="1"/>
        <v>269.99956876169585</v>
      </c>
    </row>
    <row r="24" spans="1:7">
      <c r="A24">
        <v>21</v>
      </c>
      <c r="B24">
        <v>1260</v>
      </c>
      <c r="C24">
        <v>-8.6085949278303264</v>
      </c>
      <c r="D24">
        <v>-695977.20813963318</v>
      </c>
      <c r="E24">
        <v>6476091.1624749471</v>
      </c>
      <c r="F24">
        <f t="shared" si="0"/>
        <v>83.866038574836523</v>
      </c>
      <c r="G24">
        <f t="shared" si="1"/>
        <v>269.99929130415319</v>
      </c>
    </row>
    <row r="25" spans="1:7">
      <c r="A25">
        <v>22</v>
      </c>
      <c r="B25">
        <v>1320</v>
      </c>
      <c r="C25">
        <v>-8.6598884692100633</v>
      </c>
      <c r="D25">
        <v>-258966.38204585595</v>
      </c>
      <c r="E25">
        <v>6522394.0408706358</v>
      </c>
      <c r="F25">
        <f t="shared" si="0"/>
        <v>87.726311659614396</v>
      </c>
      <c r="G25">
        <f t="shared" si="1"/>
        <v>269.9980840174843</v>
      </c>
    </row>
    <row r="26" spans="1:7">
      <c r="A26">
        <v>23</v>
      </c>
      <c r="B26">
        <v>1380</v>
      </c>
      <c r="C26">
        <v>-8.6726250286584552</v>
      </c>
      <c r="D26">
        <v>177256.39296555525</v>
      </c>
      <c r="E26">
        <v>6539622.8937069047</v>
      </c>
      <c r="F26">
        <f t="shared" si="0"/>
        <v>88.447378796414469</v>
      </c>
      <c r="G26">
        <f t="shared" si="1"/>
        <v>90.002803311083625</v>
      </c>
    </row>
    <row r="27" spans="1:7">
      <c r="A27">
        <v>24</v>
      </c>
      <c r="B27">
        <v>1440</v>
      </c>
      <c r="C27">
        <v>-8.6469188911900847</v>
      </c>
      <c r="D27">
        <v>610763.81830729009</v>
      </c>
      <c r="E27">
        <v>6527830.1494728047</v>
      </c>
      <c r="F27">
        <f t="shared" si="0"/>
        <v>84.654792222616408</v>
      </c>
      <c r="G27">
        <f t="shared" si="1"/>
        <v>90.000811167825219</v>
      </c>
    </row>
    <row r="28" spans="1:7">
      <c r="A28">
        <v>25</v>
      </c>
      <c r="B28">
        <v>1500</v>
      </c>
      <c r="C28">
        <v>-8.5830539890480502</v>
      </c>
      <c r="D28">
        <v>1039649.1444409206</v>
      </c>
      <c r="E28">
        <v>6487196.4584886134</v>
      </c>
      <c r="F28">
        <f t="shared" si="0"/>
        <v>80.895103542045419</v>
      </c>
      <c r="G28">
        <f t="shared" si="1"/>
        <v>90.000473018009515</v>
      </c>
    </row>
    <row r="29" spans="1:7">
      <c r="A29">
        <v>26</v>
      </c>
      <c r="B29">
        <v>1560</v>
      </c>
      <c r="C29">
        <v>-8.4814818940940366</v>
      </c>
      <c r="D29">
        <v>1462034.5194796629</v>
      </c>
      <c r="E29">
        <v>6418029.3257919429</v>
      </c>
      <c r="F29">
        <f t="shared" si="0"/>
        <v>77.166947389758818</v>
      </c>
      <c r="G29">
        <f t="shared" si="1"/>
        <v>90.000332381424684</v>
      </c>
    </row>
    <row r="30" spans="1:7">
      <c r="A30">
        <v>27</v>
      </c>
      <c r="B30">
        <v>1620</v>
      </c>
      <c r="C30">
        <v>-8.3428190770865776</v>
      </c>
      <c r="D30">
        <v>1876079.1729337007</v>
      </c>
      <c r="E30">
        <v>6320761.1885971231</v>
      </c>
      <c r="F30">
        <f t="shared" si="0"/>
        <v>73.468467778752668</v>
      </c>
      <c r="G30">
        <f t="shared" si="1"/>
        <v>90.000254791124618</v>
      </c>
    </row>
    <row r="31" spans="1:7">
      <c r="A31">
        <v>28</v>
      </c>
      <c r="B31">
        <v>1680</v>
      </c>
      <c r="C31">
        <v>-8.1678434492232235</v>
      </c>
      <c r="D31">
        <v>2279987.399105283</v>
      </c>
      <c r="E31">
        <v>6195946.9492957145</v>
      </c>
      <c r="F31">
        <f t="shared" si="0"/>
        <v>69.79737094233451</v>
      </c>
      <c r="G31">
        <f t="shared" si="1"/>
        <v>90.000205256817452</v>
      </c>
    </row>
    <row r="32" spans="1:7">
      <c r="A32">
        <v>29</v>
      </c>
      <c r="B32">
        <v>1740</v>
      </c>
      <c r="C32">
        <v>-7.9574902044310569</v>
      </c>
      <c r="D32">
        <v>2672016.3056846876</v>
      </c>
      <c r="E32">
        <v>6044260.977327317</v>
      </c>
      <c r="F32">
        <f t="shared" si="0"/>
        <v>66.150979459707969</v>
      </c>
      <c r="G32">
        <f t="shared" si="1"/>
        <v>90.000170631669889</v>
      </c>
    </row>
    <row r="33" spans="1:7">
      <c r="A33">
        <v>30</v>
      </c>
      <c r="B33">
        <v>1800</v>
      </c>
      <c r="C33">
        <v>-7.7128469839031819</v>
      </c>
      <c r="D33">
        <v>3050483.2942898753</v>
      </c>
      <c r="E33">
        <v>5866493.5955416821</v>
      </c>
      <c r="F33">
        <f t="shared" si="0"/>
        <v>62.526286232091465</v>
      </c>
      <c r="G33">
        <f t="shared" si="1"/>
        <v>90.000144866743256</v>
      </c>
    </row>
    <row r="34" spans="1:7">
      <c r="A34">
        <v>31</v>
      </c>
      <c r="B34">
        <v>1860</v>
      </c>
      <c r="C34">
        <v>-7.4351483872835171</v>
      </c>
      <c r="D34">
        <v>3413773.2410263075</v>
      </c>
      <c r="E34">
        <v>5663547.0688857501</v>
      </c>
      <c r="F34">
        <f t="shared" si="0"/>
        <v>58.920007317669402</v>
      </c>
      <c r="G34">
        <f t="shared" si="1"/>
        <v>90.000124789373089</v>
      </c>
    </row>
    <row r="35" spans="1:7">
      <c r="A35">
        <v>32</v>
      </c>
      <c r="B35">
        <v>1920</v>
      </c>
      <c r="C35">
        <v>-7.1257698576860236</v>
      </c>
      <c r="D35">
        <v>3760345.3466124702</v>
      </c>
      <c r="E35">
        <v>5436431.1153730378</v>
      </c>
      <c r="F35">
        <f t="shared" si="0"/>
        <v>55.328633039993811</v>
      </c>
      <c r="G35">
        <f t="shared" si="1"/>
        <v>90.000108574213527</v>
      </c>
    </row>
    <row r="36" spans="1:7">
      <c r="A36">
        <v>33</v>
      </c>
      <c r="B36">
        <v>1980</v>
      </c>
      <c r="C36">
        <v>-6.7862209703856831</v>
      </c>
      <c r="D36">
        <v>4088739.6272139805</v>
      </c>
      <c r="E36">
        <v>5186257.9613189548</v>
      </c>
      <c r="F36">
        <f t="shared" si="0"/>
        <v>51.748477139227262</v>
      </c>
      <c r="G36">
        <f t="shared" si="1"/>
        <v>90.000095095764436</v>
      </c>
    </row>
    <row r="37" spans="1:7">
      <c r="A37">
        <v>34</v>
      </c>
      <c r="B37">
        <v>2040</v>
      </c>
      <c r="C37">
        <v>-6.4181381575259104</v>
      </c>
      <c r="D37">
        <v>4397583.0188471582</v>
      </c>
      <c r="E37">
        <v>4914236.9647454591</v>
      </c>
      <c r="F37">
        <f t="shared" si="0"/>
        <v>48.175724030413207</v>
      </c>
      <c r="G37">
        <f t="shared" si="1"/>
        <v>90.00008362144095</v>
      </c>
    </row>
    <row r="38" spans="1:7">
      <c r="A38">
        <v>35</v>
      </c>
      <c r="B38">
        <v>2100</v>
      </c>
      <c r="C38">
        <v>-6.0232769035401956</v>
      </c>
      <c r="D38">
        <v>4685595.0700434679</v>
      </c>
      <c r="E38">
        <v>4621668.8326639896</v>
      </c>
      <c r="F38">
        <f t="shared" si="0"/>
        <v>44.606474464911365</v>
      </c>
      <c r="G38">
        <f t="shared" si="1"/>
        <v>90.000073653045192</v>
      </c>
    </row>
    <row r="39" spans="1:7">
      <c r="A39">
        <v>36</v>
      </c>
      <c r="B39">
        <v>2160</v>
      </c>
      <c r="C39">
        <v>-5.6035034481749015</v>
      </c>
      <c r="D39">
        <v>4951593.1994006829</v>
      </c>
      <c r="E39">
        <v>4309939.4596294062</v>
      </c>
      <c r="F39">
        <f t="shared" si="0"/>
        <v>41.036790060739847</v>
      </c>
      <c r="G39">
        <f t="shared" si="1"/>
        <v>90.000064839150781</v>
      </c>
    </row>
    <row r="40" spans="1:7">
      <c r="A40">
        <v>37</v>
      </c>
      <c r="B40">
        <v>2220</v>
      </c>
      <c r="C40">
        <v>-5.1607860360162849</v>
      </c>
      <c r="D40">
        <v>5194497.4966759244</v>
      </c>
      <c r="E40">
        <v>3980513.4165127189</v>
      </c>
      <c r="F40">
        <f t="shared" si="0"/>
        <v>37.462737276794769</v>
      </c>
      <c r="G40">
        <f t="shared" si="1"/>
        <v>90.000056923939027</v>
      </c>
    </row>
    <row r="41" spans="1:7">
      <c r="A41">
        <v>38</v>
      </c>
      <c r="B41">
        <v>2280</v>
      </c>
      <c r="C41">
        <v>-4.6971857532598795</v>
      </c>
      <c r="D41">
        <v>5413335.048190604</v>
      </c>
      <c r="E41">
        <v>3634927.1198604419</v>
      </c>
      <c r="F41">
        <f t="shared" si="0"/>
        <v>33.88043145680841</v>
      </c>
      <c r="G41">
        <f t="shared" si="1"/>
        <v>90.000049715917612</v>
      </c>
    </row>
    <row r="42" spans="1:7">
      <c r="A42">
        <v>39</v>
      </c>
      <c r="B42">
        <v>2340</v>
      </c>
      <c r="C42">
        <v>-4.2148469941069786</v>
      </c>
      <c r="D42">
        <v>5607243.7695078347</v>
      </c>
      <c r="E42">
        <v>3274781.7134877732</v>
      </c>
      <c r="F42">
        <f t="shared" si="0"/>
        <v>30.286081562620179</v>
      </c>
      <c r="G42">
        <f t="shared" si="1"/>
        <v>90.000043068030209</v>
      </c>
    </row>
    <row r="43" spans="1:7">
      <c r="A43">
        <v>40</v>
      </c>
      <c r="B43">
        <v>2400</v>
      </c>
      <c r="C43">
        <v>-3.7159876006246861</v>
      </c>
      <c r="D43">
        <v>5775475.7305992059</v>
      </c>
      <c r="E43">
        <v>2901735.6950864191</v>
      </c>
      <c r="F43">
        <f t="shared" si="0"/>
        <v>26.676036152718517</v>
      </c>
      <c r="G43">
        <f t="shared" si="1"/>
        <v>90.000036864565999</v>
      </c>
    </row>
    <row r="44" spans="1:7">
      <c r="A44">
        <v>41</v>
      </c>
      <c r="B44">
        <v>2460</v>
      </c>
      <c r="C44">
        <v>-3.2028887211572741</v>
      </c>
      <c r="D44">
        <v>5917399.9610295575</v>
      </c>
      <c r="E44">
        <v>2517497.3216113904</v>
      </c>
      <c r="F44">
        <f t="shared" si="0"/>
        <v>23.046831039658734</v>
      </c>
      <c r="G44">
        <f t="shared" si="1"/>
        <v>90.000031012270114</v>
      </c>
    </row>
    <row r="45" spans="1:7">
      <c r="A45">
        <v>42</v>
      </c>
      <c r="B45">
        <v>2520</v>
      </c>
      <c r="C45">
        <v>-2.6778844334227543</v>
      </c>
      <c r="D45">
        <v>6032504.7250451008</v>
      </c>
      <c r="E45">
        <v>2123816.8280408126</v>
      </c>
      <c r="F45">
        <f t="shared" si="0"/>
        <v>19.395238876751677</v>
      </c>
      <c r="G45">
        <f t="shared" si="1"/>
        <v>90.000025434124467</v>
      </c>
    </row>
    <row r="46" spans="1:7">
      <c r="A46">
        <v>43</v>
      </c>
      <c r="B46">
        <v>2580</v>
      </c>
      <c r="C46">
        <v>-2.1433511792659115</v>
      </c>
      <c r="D46">
        <v>6120399.2588413088</v>
      </c>
      <c r="E46">
        <v>1722478.4947757085</v>
      </c>
      <c r="F46">
        <f t="shared" si="0"/>
        <v>15.718320678562739</v>
      </c>
      <c r="G46">
        <f t="shared" si="1"/>
        <v>90.000020064863634</v>
      </c>
    </row>
    <row r="47" spans="1:7">
      <c r="A47">
        <v>44</v>
      </c>
      <c r="B47">
        <v>2640</v>
      </c>
      <c r="C47">
        <v>-1.601697058664785</v>
      </c>
      <c r="D47">
        <v>6180814.9647016255</v>
      </c>
      <c r="E47">
        <v>1315292.5994605615</v>
      </c>
      <c r="F47">
        <f t="shared" si="0"/>
        <v>12.013478971333734</v>
      </c>
      <c r="G47">
        <f t="shared" si="1"/>
        <v>90.000014847634489</v>
      </c>
    </row>
    <row r="48" spans="1:7">
      <c r="A48">
        <v>45</v>
      </c>
      <c r="B48">
        <v>2700</v>
      </c>
      <c r="C48">
        <v>-1.0553510309998768</v>
      </c>
      <c r="D48">
        <v>6213606.059125552</v>
      </c>
      <c r="E48">
        <v>904087.28935866058</v>
      </c>
      <c r="F48">
        <f t="shared" si="0"/>
        <v>8.2785119023264055</v>
      </c>
      <c r="G48">
        <f t="shared" si="1"/>
        <v>90.000009731411907</v>
      </c>
    </row>
    <row r="49" spans="1:7">
      <c r="A49">
        <v>46</v>
      </c>
      <c r="B49">
        <v>2760</v>
      </c>
      <c r="C49">
        <v>-0.50675207179333726</v>
      </c>
      <c r="D49">
        <v>6218749.6744940942</v>
      </c>
      <c r="E49">
        <v>490700.41060793708</v>
      </c>
      <c r="F49">
        <f t="shared" si="0"/>
        <v>4.5116672212363831</v>
      </c>
      <c r="G49">
        <f t="shared" si="1"/>
        <v>90.000004668905561</v>
      </c>
    </row>
    <row r="50" spans="1:7">
      <c r="A50">
        <v>47</v>
      </c>
      <c r="B50">
        <v>2820</v>
      </c>
      <c r="C50">
        <v>4.1661666890899847E-2</v>
      </c>
      <c r="D50">
        <v>6196345.4162413366</v>
      </c>
      <c r="E50">
        <v>76971.33071306994</v>
      </c>
      <c r="F50">
        <f t="shared" si="0"/>
        <v>0.71169460051710143</v>
      </c>
      <c r="G50">
        <f t="shared" si="1"/>
        <v>89.99999961476685</v>
      </c>
    </row>
    <row r="51" spans="1:7">
      <c r="A51">
        <v>48</v>
      </c>
      <c r="B51">
        <v>2880</v>
      </c>
      <c r="C51">
        <v>0.58746364442455679</v>
      </c>
      <c r="D51">
        <v>6146614.3799021635</v>
      </c>
      <c r="E51">
        <v>-335267.20950134296</v>
      </c>
      <c r="F51">
        <f t="shared" si="0"/>
        <v>-3.1221056868392045</v>
      </c>
      <c r="G51">
        <f t="shared" si="1"/>
        <v>89.999994523946782</v>
      </c>
    </row>
    <row r="52" spans="1:7">
      <c r="A52">
        <v>49</v>
      </c>
      <c r="B52">
        <v>2940</v>
      </c>
      <c r="C52">
        <v>1.1282496204493322</v>
      </c>
      <c r="D52">
        <v>6069897.6347774882</v>
      </c>
      <c r="E52">
        <v>-744197.17854248313</v>
      </c>
      <c r="F52">
        <f t="shared" si="0"/>
        <v>-6.9898401242473112</v>
      </c>
      <c r="G52">
        <f t="shared" si="1"/>
        <v>89.999989350077158</v>
      </c>
    </row>
    <row r="53" spans="1:7">
      <c r="A53">
        <v>50</v>
      </c>
      <c r="B53">
        <v>3000</v>
      </c>
      <c r="C53">
        <v>1.6616481976965598</v>
      </c>
      <c r="D53">
        <v>5966654.1832893444</v>
      </c>
      <c r="E53">
        <v>-1148023.2360203157</v>
      </c>
      <c r="F53">
        <f t="shared" si="0"/>
        <v>-10.890988058754884</v>
      </c>
      <c r="G53">
        <f t="shared" si="1"/>
        <v>89.999984043749507</v>
      </c>
    </row>
    <row r="54" spans="1:7">
      <c r="A54">
        <v>51</v>
      </c>
      <c r="B54">
        <v>3060</v>
      </c>
      <c r="C54">
        <v>2.1853311727744056</v>
      </c>
      <c r="D54">
        <v>5837458.4073787183</v>
      </c>
      <c r="E54">
        <v>-1544980.5786559095</v>
      </c>
      <c r="F54">
        <f t="shared" si="0"/>
        <v>-14.82437945324156</v>
      </c>
      <c r="G54">
        <f t="shared" si="1"/>
        <v>89.999978550553294</v>
      </c>
    </row>
    <row r="55" spans="1:7">
      <c r="A55">
        <v>52</v>
      </c>
      <c r="B55">
        <v>3120</v>
      </c>
      <c r="C55">
        <v>2.6970236499584495</v>
      </c>
      <c r="D55">
        <v>5682997.0155191487</v>
      </c>
      <c r="E55">
        <v>-1933342.6164003864</v>
      </c>
      <c r="F55">
        <f t="shared" si="0"/>
        <v>-18.788187155261447</v>
      </c>
      <c r="G55">
        <f t="shared" si="1"/>
        <v>89.999972808700775</v>
      </c>
    </row>
    <row r="56" spans="1:7">
      <c r="A56">
        <v>53</v>
      </c>
      <c r="B56">
        <v>3180</v>
      </c>
      <c r="C56">
        <v>3.194513874269501</v>
      </c>
      <c r="D56">
        <v>5504065.5060694395</v>
      </c>
      <c r="E56">
        <v>-2311428.4454408134</v>
      </c>
      <c r="F56">
        <f t="shared" si="0"/>
        <v>-22.779936278778404</v>
      </c>
      <c r="G56">
        <f t="shared" si="1"/>
        <v>89.999966746005768</v>
      </c>
    </row>
    <row r="57" spans="1:7">
      <c r="A57">
        <v>54</v>
      </c>
      <c r="B57">
        <v>3240</v>
      </c>
      <c r="C57">
        <v>3.6756627415584657</v>
      </c>
      <c r="D57">
        <v>5301564.1647599349</v>
      </c>
      <c r="E57">
        <v>-2677610.0859154165</v>
      </c>
      <c r="F57">
        <f t="shared" si="0"/>
        <v>-26.796532735395392</v>
      </c>
      <c r="G57">
        <f t="shared" si="1"/>
        <v>89.999960275881719</v>
      </c>
    </row>
    <row r="58" spans="1:7">
      <c r="A58">
        <v>55</v>
      </c>
      <c r="B58">
        <v>3300</v>
      </c>
      <c r="C58">
        <v>4.1384129449348288</v>
      </c>
      <c r="D58">
        <v>5076493.6160901012</v>
      </c>
      <c r="E58">
        <v>-3030319.4533443484</v>
      </c>
      <c r="F58">
        <f t="shared" si="0"/>
        <v>-30.834312105310008</v>
      </c>
      <c r="G58">
        <f t="shared" si="1"/>
        <v>89.999953291855846</v>
      </c>
    </row>
    <row r="59" spans="1:7">
      <c r="A59">
        <v>56</v>
      </c>
      <c r="B59">
        <v>3360</v>
      </c>
      <c r="C59">
        <v>4.5807977186649111</v>
      </c>
      <c r="D59">
        <v>4829949.9503020104</v>
      </c>
      <c r="E59">
        <v>-3368055.034098038</v>
      </c>
      <c r="F59">
        <f t="shared" si="0"/>
        <v>-34.889108940643922</v>
      </c>
      <c r="G59">
        <f t="shared" si="1"/>
        <v>89.999945659814543</v>
      </c>
    </row>
    <row r="60" spans="1:7">
      <c r="A60">
        <v>57</v>
      </c>
      <c r="B60">
        <v>3420</v>
      </c>
      <c r="C60">
        <v>5.0009491426197643</v>
      </c>
      <c r="D60">
        <v>4563119.4493770581</v>
      </c>
      <c r="E60">
        <v>-3689388.2366664833</v>
      </c>
      <c r="F60">
        <f t="shared" si="0"/>
        <v>-38.95634532206666</v>
      </c>
      <c r="G60">
        <f t="shared" si="1"/>
        <v>89.999937206710754</v>
      </c>
    </row>
    <row r="61" spans="1:7">
      <c r="A61">
        <v>58</v>
      </c>
      <c r="B61">
        <v>3480</v>
      </c>
      <c r="C61">
        <v>5.3971059724610591</v>
      </c>
      <c r="D61">
        <v>4277272.9371741954</v>
      </c>
      <c r="E61">
        <v>-3992969.3920527832</v>
      </c>
      <c r="F61">
        <f t="shared" si="0"/>
        <v>-43.031136158526721</v>
      </c>
      <c r="G61">
        <f t="shared" si="1"/>
        <v>89.999927703609671</v>
      </c>
    </row>
    <row r="62" spans="1:7">
      <c r="A62">
        <v>59</v>
      </c>
      <c r="B62">
        <v>3540</v>
      </c>
      <c r="C62">
        <v>5.7676209630065651</v>
      </c>
      <c r="D62">
        <v>3973759.7803804111</v>
      </c>
      <c r="E62">
        <v>-4277533.3782853056</v>
      </c>
      <c r="F62">
        <f t="shared" si="0"/>
        <v>-47.108407469535365</v>
      </c>
      <c r="G62">
        <f t="shared" si="1"/>
        <v>89.999916839377008</v>
      </c>
    </row>
    <row r="63" spans="1:7">
      <c r="A63">
        <v>60</v>
      </c>
      <c r="B63">
        <v>3600</v>
      </c>
      <c r="C63">
        <v>6.1109676546041722</v>
      </c>
      <c r="D63">
        <v>3654001.5683717108</v>
      </c>
      <c r="E63">
        <v>-4541904.8458172744</v>
      </c>
      <c r="F63">
        <f t="shared" si="0"/>
        <v>-51.183022865624253</v>
      </c>
      <c r="G63">
        <f t="shared" si="1"/>
        <v>89.999904178296376</v>
      </c>
    </row>
    <row r="64" spans="1:7">
      <c r="A64">
        <v>61</v>
      </c>
      <c r="B64">
        <v>3660</v>
      </c>
      <c r="C64">
        <v>6.4257465948537744</v>
      </c>
      <c r="D64">
        <v>3319485.5013796431</v>
      </c>
      <c r="E64">
        <v>-4785003.022451913</v>
      </c>
      <c r="F64">
        <f t="shared" si="0"/>
        <v>-55.249912773131861</v>
      </c>
      <c r="G64">
        <f t="shared" si="1"/>
        <v>89.999889088788024</v>
      </c>
    </row>
    <row r="65" spans="1:7">
      <c r="A65">
        <v>62</v>
      </c>
      <c r="B65">
        <v>3720</v>
      </c>
      <c r="C65">
        <v>6.7106909706379785</v>
      </c>
      <c r="D65">
        <v>2971757.5175194172</v>
      </c>
      <c r="E65">
        <v>-5005846.0783869168</v>
      </c>
      <c r="F65">
        <f t="shared" si="0"/>
        <v>-59.304200721545996</v>
      </c>
      <c r="G65">
        <f t="shared" si="1"/>
        <v>89.999870617212892</v>
      </c>
    </row>
    <row r="66" spans="1:7">
      <c r="A66">
        <v>63</v>
      </c>
      <c r="B66">
        <v>3780</v>
      </c>
      <c r="C66">
        <v>6.9646716281434928</v>
      </c>
      <c r="D66">
        <v>2612415.1902562384</v>
      </c>
      <c r="E66">
        <v>-5203555.0340048987</v>
      </c>
      <c r="F66">
        <f t="shared" si="0"/>
        <v>-63.341321255524704</v>
      </c>
      <c r="G66">
        <f t="shared" si="1"/>
        <v>89.999847250049882</v>
      </c>
    </row>
    <row r="67" spans="1:7">
      <c r="A67">
        <v>64</v>
      </c>
      <c r="B67">
        <v>3840</v>
      </c>
      <c r="C67">
        <v>7.1867014613626941</v>
      </c>
      <c r="D67">
        <v>2243100.4287627996</v>
      </c>
      <c r="E67">
        <v>-5377357.1951372242</v>
      </c>
      <c r="F67">
        <f t="shared" si="0"/>
        <v>-67.357124717041799</v>
      </c>
      <c r="G67">
        <f t="shared" si="1"/>
        <v>89.999816429234713</v>
      </c>
    </row>
    <row r="68" spans="1:7">
      <c r="A68">
        <v>65</v>
      </c>
      <c r="B68">
        <v>3900</v>
      </c>
      <c r="C68">
        <v>7.3759391524464046</v>
      </c>
      <c r="D68">
        <v>1865492.0143496657</v>
      </c>
      <c r="E68">
        <v>-5526589.1026877146</v>
      </c>
      <c r="F68">
        <f t="shared" ref="F68:F98" si="2">180/PI()*ATAN(E68/SQRT(C68^2+D68^2))</f>
        <v>-71.34796517696364</v>
      </c>
      <c r="G68">
        <f t="shared" ref="G68:G98" si="3">IF(OR(D68&lt;0, C68&lt;0),180+180/PI()*ATAN(D68/C68),180/PI()*ATAN(D68/C68))</f>
        <v>89.999773459130282</v>
      </c>
    </row>
    <row r="69" spans="1:7">
      <c r="A69">
        <v>66</v>
      </c>
      <c r="B69">
        <v>3960</v>
      </c>
      <c r="C69">
        <v>7.5316922502213259</v>
      </c>
      <c r="D69">
        <v>1481298.0067289786</v>
      </c>
      <c r="E69">
        <v>-5650698.9857102726</v>
      </c>
      <c r="F69">
        <f t="shared" si="2"/>
        <v>-75.310769050936685</v>
      </c>
      <c r="G69">
        <f t="shared" si="3"/>
        <v>89.999708678350643</v>
      </c>
    </row>
    <row r="70" spans="1:7">
      <c r="A70">
        <v>67</v>
      </c>
      <c r="B70">
        <v>4020</v>
      </c>
      <c r="C70">
        <v>7.6534195761755486</v>
      </c>
      <c r="D70">
        <v>1092248.05429862</v>
      </c>
      <c r="E70">
        <v>-5749248.7092805281</v>
      </c>
      <c r="F70">
        <f t="shared" si="2"/>
        <v>-79.24308326575769</v>
      </c>
      <c r="G70">
        <f t="shared" si="3"/>
        <v>89.999598526507938</v>
      </c>
    </row>
    <row r="71" spans="1:7">
      <c r="A71">
        <v>68</v>
      </c>
      <c r="B71">
        <v>4080</v>
      </c>
      <c r="C71">
        <v>7.7407329502395976</v>
      </c>
      <c r="D71">
        <v>700085.64290747617</v>
      </c>
      <c r="E71">
        <v>-5821915.2107760431</v>
      </c>
      <c r="F71">
        <f t="shared" si="2"/>
        <v>-83.14310310985887</v>
      </c>
      <c r="G71">
        <f t="shared" si="3"/>
        <v>89.999366489896119</v>
      </c>
    </row>
    <row r="72" spans="1:7">
      <c r="A72">
        <v>69</v>
      </c>
      <c r="B72">
        <v>4140</v>
      </c>
      <c r="C72">
        <v>7.7933982317351518</v>
      </c>
      <c r="D72">
        <v>306560.31768220698</v>
      </c>
      <c r="E72">
        <v>-5868491.4204722801</v>
      </c>
      <c r="F72">
        <f t="shared" si="2"/>
        <v>-87.009680991401225</v>
      </c>
      <c r="G72">
        <f t="shared" si="3"/>
        <v>89.998543422612471</v>
      </c>
    </row>
    <row r="73" spans="1:7">
      <c r="A73">
        <v>70</v>
      </c>
      <c r="B73">
        <v>4200</v>
      </c>
      <c r="C73">
        <v>7.811335673915206</v>
      </c>
      <c r="D73">
        <v>-86580.087537898638</v>
      </c>
      <c r="E73">
        <v>-5888886.6646621311</v>
      </c>
      <c r="F73">
        <f t="shared" si="2"/>
        <v>-89.157681829113301</v>
      </c>
      <c r="G73">
        <f t="shared" si="3"/>
        <v>90.005169278271566</v>
      </c>
    </row>
    <row r="74" spans="1:7">
      <c r="A74">
        <v>71</v>
      </c>
      <c r="B74">
        <v>4260</v>
      </c>
      <c r="C74">
        <v>7.7946195935645761</v>
      </c>
      <c r="D74">
        <v>-477597.17879798345</v>
      </c>
      <c r="E74">
        <v>-5883126.5518051591</v>
      </c>
      <c r="F74">
        <f t="shared" si="2"/>
        <v>-85.358857956608048</v>
      </c>
      <c r="G74">
        <f t="shared" si="3"/>
        <v>90.000935095150069</v>
      </c>
    </row>
    <row r="75" spans="1:7">
      <c r="A75">
        <v>72</v>
      </c>
      <c r="B75">
        <v>4320</v>
      </c>
      <c r="C75">
        <v>7.7434773601547882</v>
      </c>
      <c r="D75">
        <v>-864769.65463444078</v>
      </c>
      <c r="E75">
        <v>-5851352.3444986688</v>
      </c>
      <c r="F75">
        <f t="shared" si="2"/>
        <v>-81.593128061680076</v>
      </c>
      <c r="G75">
        <f t="shared" si="3"/>
        <v>90.000513048265617</v>
      </c>
    </row>
    <row r="76" spans="1:7">
      <c r="A76">
        <v>73</v>
      </c>
      <c r="B76">
        <v>4380</v>
      </c>
      <c r="C76">
        <v>7.6582877120392565</v>
      </c>
      <c r="D76">
        <v>-1246400.849156264</v>
      </c>
      <c r="E76">
        <v>-5793819.8223261805</v>
      </c>
      <c r="F76">
        <f t="shared" si="2"/>
        <v>-77.859223807559744</v>
      </c>
      <c r="G76">
        <f t="shared" si="3"/>
        <v>90.000352043698058</v>
      </c>
    </row>
    <row r="77" spans="1:7">
      <c r="A77">
        <v>74</v>
      </c>
      <c r="B77">
        <v>4440</v>
      </c>
      <c r="C77">
        <v>7.5395784101201349</v>
      </c>
      <c r="D77">
        <v>-1620826.1326989068</v>
      </c>
      <c r="E77">
        <v>-5710897.6428699661</v>
      </c>
      <c r="F77">
        <f t="shared" si="2"/>
        <v>-74.155376675629398</v>
      </c>
      <c r="G77">
        <f t="shared" si="3"/>
        <v>90.000266522123184</v>
      </c>
    </row>
    <row r="78" spans="1:7">
      <c r="A78">
        <v>75</v>
      </c>
      <c r="B78">
        <v>4500</v>
      </c>
      <c r="C78">
        <v>7.3880232423045173</v>
      </c>
      <c r="D78">
        <v>-1986420.1379246693</v>
      </c>
      <c r="E78">
        <v>-5603065.2103632344</v>
      </c>
      <c r="F78">
        <f t="shared" si="2"/>
        <v>-70.479370374991817</v>
      </c>
      <c r="G78">
        <f t="shared" si="3"/>
        <v>90.000213098197435</v>
      </c>
    </row>
    <row r="79" spans="1:7">
      <c r="A79">
        <v>76</v>
      </c>
      <c r="B79">
        <v>4560</v>
      </c>
      <c r="C79">
        <v>7.2044383948822013</v>
      </c>
      <c r="D79">
        <v>-2341603.7801584196</v>
      </c>
      <c r="E79">
        <v>-5470910.0635949029</v>
      </c>
      <c r="F79">
        <f t="shared" si="2"/>
        <v>-66.82859485109222</v>
      </c>
      <c r="G79">
        <f t="shared" si="3"/>
        <v>90.000176282562094</v>
      </c>
    </row>
    <row r="80" spans="1:7">
      <c r="A80">
        <v>77</v>
      </c>
      <c r="B80">
        <v>4620</v>
      </c>
      <c r="C80">
        <v>6.9897782096879313</v>
      </c>
      <c r="D80">
        <v>-2684851.0417963504</v>
      </c>
      <c r="E80">
        <v>-5315124.7967563299</v>
      </c>
      <c r="F80">
        <f t="shared" si="2"/>
        <v>-63.200100377735076</v>
      </c>
      <c r="G80">
        <f t="shared" si="3"/>
        <v>90.00014916462213</v>
      </c>
    </row>
    <row r="81" spans="1:7">
      <c r="A81">
        <v>78</v>
      </c>
      <c r="B81">
        <v>4680</v>
      </c>
      <c r="C81">
        <v>6.7451303485461747</v>
      </c>
      <c r="D81">
        <v>-3014695.4918032163</v>
      </c>
      <c r="E81">
        <v>-5136503.5289260549</v>
      </c>
      <c r="F81">
        <f t="shared" si="2"/>
        <v>-59.590650660566659</v>
      </c>
      <c r="G81">
        <f t="shared" si="3"/>
        <v>90.000128194539812</v>
      </c>
    </row>
    <row r="82" spans="1:7">
      <c r="A82">
        <v>79</v>
      </c>
      <c r="B82">
        <v>4740</v>
      </c>
      <c r="C82">
        <v>6.4717103890247492</v>
      </c>
      <c r="D82">
        <v>-3329736.512614334</v>
      </c>
      <c r="E82">
        <v>-4935937.9398169424</v>
      </c>
      <c r="F82">
        <f t="shared" si="2"/>
        <v>-55.996774294477952</v>
      </c>
      <c r="G82">
        <f t="shared" si="3"/>
        <v>90.000111360670758</v>
      </c>
    </row>
    <row r="83" spans="1:7">
      <c r="A83">
        <v>80</v>
      </c>
      <c r="B83">
        <v>4800</v>
      </c>
      <c r="C83">
        <v>6.1708558779344242</v>
      </c>
      <c r="D83">
        <v>-3628645.2081762231</v>
      </c>
      <c r="E83">
        <v>-4714412.8912518704</v>
      </c>
      <c r="F83">
        <f t="shared" si="2"/>
        <v>-52.414814282604972</v>
      </c>
      <c r="G83">
        <f t="shared" si="3"/>
        <v>90.000097436915837</v>
      </c>
    </row>
    <row r="84" spans="1:7">
      <c r="A84">
        <v>81</v>
      </c>
      <c r="B84">
        <v>4860</v>
      </c>
      <c r="C84">
        <v>5.8440198712946714</v>
      </c>
      <c r="D84">
        <v>-3910169.9683873495</v>
      </c>
      <c r="E84">
        <v>-4473001.6555815982</v>
      </c>
      <c r="F84">
        <f t="shared" si="2"/>
        <v>-48.840975630925278</v>
      </c>
      <c r="G84">
        <f t="shared" si="3"/>
        <v>90.000085632511301</v>
      </c>
    </row>
    <row r="85" spans="1:7">
      <c r="A85">
        <v>82</v>
      </c>
      <c r="B85">
        <v>4920</v>
      </c>
      <c r="C85">
        <v>5.4927639916316231</v>
      </c>
      <c r="D85">
        <v>-4173141.6668307595</v>
      </c>
      <c r="E85">
        <v>-4212860.7739042705</v>
      </c>
      <c r="F85">
        <f t="shared" si="2"/>
        <v>-45.271371276144528</v>
      </c>
      <c r="G85">
        <f t="shared" si="3"/>
        <v>90.00007541373374</v>
      </c>
    </row>
    <row r="86" spans="1:7">
      <c r="A86">
        <v>83</v>
      </c>
      <c r="B86">
        <v>4980</v>
      </c>
      <c r="C86">
        <v>5.1187510354740127</v>
      </c>
      <c r="D86">
        <v>-4416478.4704157738</v>
      </c>
      <c r="E86">
        <v>-3935224.5684833904</v>
      </c>
      <c r="F86">
        <f t="shared" si="2"/>
        <v>-41.702066785659511</v>
      </c>
      <c r="G86">
        <f t="shared" si="3"/>
        <v>90.000066406489395</v>
      </c>
    </row>
    <row r="87" spans="1:7">
      <c r="A87">
        <v>84</v>
      </c>
      <c r="B87">
        <v>5040</v>
      </c>
      <c r="C87">
        <v>4.7237371657583136</v>
      </c>
      <c r="D87">
        <v>-4639190.2413583007</v>
      </c>
      <c r="E87">
        <v>-3641399.3351836917</v>
      </c>
      <c r="F87">
        <f t="shared" si="2"/>
        <v>-38.129124388693469</v>
      </c>
      <c r="G87">
        <f t="shared" si="3"/>
        <v>90.000058339966458</v>
      </c>
    </row>
    <row r="88" spans="1:7">
      <c r="A88">
        <v>85</v>
      </c>
      <c r="B88">
        <v>5100</v>
      </c>
      <c r="C88">
        <v>4.309563725537898</v>
      </c>
      <c r="D88">
        <v>-4840382.513820325</v>
      </c>
      <c r="E88">
        <v>-3332757.2430463196</v>
      </c>
      <c r="F88">
        <f t="shared" si="2"/>
        <v>-34.548646959335443</v>
      </c>
      <c r="G88">
        <f t="shared" si="3"/>
        <v>90.000051012458684</v>
      </c>
    </row>
    <row r="89" spans="1:7">
      <c r="A89">
        <v>86</v>
      </c>
      <c r="B89">
        <v>5160</v>
      </c>
      <c r="C89">
        <v>3.878148710906117</v>
      </c>
      <c r="D89">
        <v>-5019260.0294899978</v>
      </c>
      <c r="E89">
        <v>-3010729.9693009681</v>
      </c>
      <c r="F89">
        <f t="shared" si="2"/>
        <v>-30.956822576551627</v>
      </c>
      <c r="G89">
        <f t="shared" si="3"/>
        <v>90.000044269783217</v>
      </c>
    </row>
    <row r="90" spans="1:7">
      <c r="A90">
        <v>87</v>
      </c>
      <c r="B90">
        <v>5220</v>
      </c>
      <c r="C90">
        <v>3.4314779423837782</v>
      </c>
      <c r="D90">
        <v>-5175129.8184055146</v>
      </c>
      <c r="E90">
        <v>-2676802.0991583341</v>
      </c>
      <c r="F90">
        <f t="shared" si="2"/>
        <v>-27.349970233374499</v>
      </c>
      <c r="G90">
        <f t="shared" si="3"/>
        <v>90.000037991163609</v>
      </c>
    </row>
    <row r="91" spans="1:7">
      <c r="A91">
        <v>88</v>
      </c>
      <c r="B91">
        <v>5280</v>
      </c>
      <c r="C91">
        <v>2.9715959751824048</v>
      </c>
      <c r="D91">
        <v>-5307403.8133994229</v>
      </c>
      <c r="E91">
        <v>-2332504.3206375069</v>
      </c>
      <c r="F91">
        <f t="shared" si="2"/>
        <v>-23.724587156216792</v>
      </c>
      <c r="G91">
        <f t="shared" si="3"/>
        <v>90.000032079697291</v>
      </c>
    </row>
    <row r="92" spans="1:7">
      <c r="A92">
        <v>89</v>
      </c>
      <c r="B92">
        <v>5340</v>
      </c>
      <c r="C92">
        <v>2.5005967897315786</v>
      </c>
      <c r="D92">
        <v>-5415600.9886557115</v>
      </c>
      <c r="E92">
        <v>-1979406.4454562054</v>
      </c>
      <c r="F92">
        <f t="shared" si="2"/>
        <v>-20.077398023548223</v>
      </c>
      <c r="G92">
        <f t="shared" si="3"/>
        <v>90.000026455723486</v>
      </c>
    </row>
    <row r="93" spans="1:7">
      <c r="A93">
        <v>90</v>
      </c>
      <c r="B93">
        <v>5400</v>
      </c>
      <c r="C93">
        <v>2.0206143046480478</v>
      </c>
      <c r="D93">
        <v>-5499349.0150204431</v>
      </c>
      <c r="E93">
        <v>-1619110.2876442969</v>
      </c>
      <c r="F93">
        <f t="shared" si="2"/>
        <v>-16.405406139063942</v>
      </c>
      <c r="G93">
        <f t="shared" si="3"/>
        <v>90.000021052068405</v>
      </c>
    </row>
    <row r="94" spans="1:7">
      <c r="A94">
        <v>91</v>
      </c>
      <c r="B94">
        <v>5460</v>
      </c>
      <c r="C94">
        <v>1.5338127549235077</v>
      </c>
      <c r="D94">
        <v>-5558385.4268782157</v>
      </c>
      <c r="E94">
        <v>-1253242.4320306585</v>
      </c>
      <c r="F94">
        <f t="shared" si="2"/>
        <v>-12.705946317553126</v>
      </c>
      <c r="G94">
        <f t="shared" si="3"/>
        <v>90.000015810526008</v>
      </c>
    </row>
    <row r="95" spans="1:7">
      <c r="A95">
        <v>92</v>
      </c>
      <c r="B95">
        <v>5520</v>
      </c>
      <c r="C95">
        <v>1.0423769785151835</v>
      </c>
      <c r="D95">
        <v>-5592558.2975915615</v>
      </c>
      <c r="E95">
        <v>-883446.92509855912</v>
      </c>
      <c r="F95">
        <f t="shared" si="2"/>
        <v>-8.9767388849556635</v>
      </c>
      <c r="G95">
        <f t="shared" si="3"/>
        <v>90.000010679155821</v>
      </c>
    </row>
    <row r="96" spans="1:7">
      <c r="A96">
        <v>93</v>
      </c>
      <c r="B96">
        <v>5580</v>
      </c>
      <c r="C96">
        <v>0.54850265473762239</v>
      </c>
      <c r="D96">
        <v>-5601826.4226888539</v>
      </c>
      <c r="E96">
        <v>-511377.92090452916</v>
      </c>
      <c r="F96">
        <f t="shared" si="2"/>
        <v>-5.2159437862180251</v>
      </c>
      <c r="G96">
        <f t="shared" si="3"/>
        <v>90.000005610114414</v>
      </c>
    </row>
    <row r="97" spans="1:7">
      <c r="A97">
        <v>94</v>
      </c>
      <c r="B97">
        <v>5640</v>
      </c>
      <c r="C97">
        <v>5.4386537875356321E-2</v>
      </c>
      <c r="D97">
        <v>-5586259.0121686989</v>
      </c>
      <c r="E97">
        <v>-138692.31480986704</v>
      </c>
      <c r="F97">
        <f t="shared" si="2"/>
        <v>-1.4222133520922375</v>
      </c>
      <c r="G97">
        <f t="shared" si="3"/>
        <v>90.000000557818581</v>
      </c>
    </row>
    <row r="98" spans="1:7">
      <c r="A98">
        <v>95</v>
      </c>
      <c r="B98">
        <v>5700</v>
      </c>
      <c r="C98">
        <v>-0.43778327073493367</v>
      </c>
      <c r="D98">
        <v>-5546034.8954554275</v>
      </c>
      <c r="E98">
        <v>232957.60231708019</v>
      </c>
      <c r="F98">
        <f t="shared" si="2"/>
        <v>2.4052581745661201</v>
      </c>
      <c r="G98">
        <f t="shared" si="3"/>
        <v>269.99999547728527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N589"/>
  <sheetViews>
    <sheetView topLeftCell="O1" zoomScale="97" zoomScaleNormal="60" zoomScalePageLayoutView="60" workbookViewId="0">
      <selection activeCell="B5" sqref="B5"/>
    </sheetView>
  </sheetViews>
  <sheetFormatPr baseColWidth="10" defaultRowHeight="16"/>
  <cols>
    <col min="2" max="2" width="12.83203125" bestFit="1" customWidth="1"/>
    <col min="3" max="3" width="10.6640625" customWidth="1"/>
    <col min="4" max="4" width="9.6640625" customWidth="1"/>
    <col min="5" max="5" width="9.83203125" customWidth="1"/>
    <col min="6" max="6" width="6.1640625" customWidth="1"/>
    <col min="7" max="7" width="6.5" customWidth="1"/>
    <col min="8" max="8" width="6.6640625" customWidth="1"/>
    <col min="9" max="11" width="6" customWidth="1"/>
    <col min="15" max="17" width="6" customWidth="1"/>
    <col min="21" max="26" width="6" customWidth="1"/>
    <col min="28" max="29" width="7.1640625" customWidth="1"/>
    <col min="30" max="30" width="8.6640625" customWidth="1"/>
    <col min="31" max="34" width="7.1640625" customWidth="1"/>
  </cols>
  <sheetData>
    <row r="2" spans="1:34">
      <c r="A2" t="s">
        <v>19</v>
      </c>
      <c r="B2">
        <v>450</v>
      </c>
      <c r="L2" s="14"/>
      <c r="M2" s="15"/>
      <c r="N2" s="15"/>
      <c r="O2" s="15"/>
      <c r="P2" s="15"/>
      <c r="Q2" s="15"/>
      <c r="R2" s="16"/>
    </row>
    <row r="3" spans="1:34">
      <c r="A3" t="s">
        <v>30</v>
      </c>
      <c r="B3">
        <v>98.7</v>
      </c>
      <c r="F3" s="14" t="s">
        <v>71</v>
      </c>
      <c r="G3" s="15"/>
      <c r="H3" s="15"/>
      <c r="I3" s="16"/>
      <c r="L3" s="17" t="s">
        <v>78</v>
      </c>
      <c r="M3" s="18"/>
      <c r="N3" s="18" t="s">
        <v>73</v>
      </c>
      <c r="O3" s="18" t="s">
        <v>92</v>
      </c>
      <c r="P3" s="18" t="s">
        <v>89</v>
      </c>
      <c r="Q3" s="18" t="s">
        <v>90</v>
      </c>
      <c r="R3" s="19"/>
      <c r="S3" s="14" t="s">
        <v>93</v>
      </c>
      <c r="T3" s="15">
        <v>48.8</v>
      </c>
      <c r="U3" s="16" t="s">
        <v>94</v>
      </c>
    </row>
    <row r="4" spans="1:34">
      <c r="A4" t="s">
        <v>36</v>
      </c>
      <c r="B4">
        <v>9</v>
      </c>
      <c r="C4">
        <f>(B4-12)/12*3.1415927</f>
        <v>-0.78539817499999998</v>
      </c>
      <c r="F4" s="17" t="s">
        <v>15</v>
      </c>
      <c r="G4" s="18"/>
      <c r="H4" s="35">
        <v>1.84E-4</v>
      </c>
      <c r="I4" s="36"/>
      <c r="L4" s="32" t="s">
        <v>79</v>
      </c>
      <c r="M4" s="33"/>
      <c r="N4" s="20">
        <v>1</v>
      </c>
      <c r="O4" s="18">
        <v>1</v>
      </c>
      <c r="P4" s="20">
        <v>1</v>
      </c>
      <c r="Q4" s="20">
        <f>N4*O4*P4</f>
        <v>1</v>
      </c>
      <c r="R4" s="19"/>
      <c r="S4" s="17" t="s">
        <v>95</v>
      </c>
      <c r="T4" s="25">
        <v>0.95</v>
      </c>
      <c r="U4" s="19"/>
    </row>
    <row r="5" spans="1:34">
      <c r="A5" t="s">
        <v>41</v>
      </c>
      <c r="B5">
        <v>60</v>
      </c>
      <c r="F5" s="17" t="s">
        <v>14</v>
      </c>
      <c r="G5" s="18"/>
      <c r="H5" s="37">
        <v>0.25</v>
      </c>
      <c r="I5" s="38"/>
      <c r="L5" s="32" t="s">
        <v>80</v>
      </c>
      <c r="M5" s="33"/>
      <c r="N5" s="20">
        <v>0.05</v>
      </c>
      <c r="O5" s="18">
        <v>1</v>
      </c>
      <c r="P5" s="20">
        <v>1</v>
      </c>
      <c r="Q5" s="20">
        <f t="shared" ref="Q5:Q14" si="0">N5*O5*P5</f>
        <v>0.05</v>
      </c>
      <c r="R5" s="19"/>
      <c r="S5" s="17" t="s">
        <v>96</v>
      </c>
      <c r="T5" s="25">
        <v>0.95</v>
      </c>
      <c r="U5" s="19"/>
    </row>
    <row r="6" spans="1:34">
      <c r="A6" t="s">
        <v>48</v>
      </c>
      <c r="B6">
        <v>150</v>
      </c>
      <c r="C6">
        <f>B6-81</f>
        <v>69</v>
      </c>
      <c r="D6">
        <f>C6/365*2*3.1415927</f>
        <v>1.1877802536986302</v>
      </c>
      <c r="F6" s="17" t="s">
        <v>17</v>
      </c>
      <c r="G6" s="18"/>
      <c r="H6" s="39">
        <v>1367</v>
      </c>
      <c r="I6" s="40"/>
      <c r="L6" s="32" t="s">
        <v>81</v>
      </c>
      <c r="M6" s="33"/>
      <c r="N6" s="20">
        <v>0.01</v>
      </c>
      <c r="O6" s="18">
        <v>5</v>
      </c>
      <c r="P6" s="20">
        <v>1</v>
      </c>
      <c r="Q6" s="20">
        <f t="shared" si="0"/>
        <v>0.05</v>
      </c>
      <c r="R6" s="19"/>
      <c r="S6" s="21" t="s">
        <v>97</v>
      </c>
      <c r="T6" s="26">
        <v>0.9</v>
      </c>
      <c r="U6" s="24"/>
    </row>
    <row r="7" spans="1:34">
      <c r="A7" t="s">
        <v>3</v>
      </c>
      <c r="B7">
        <f>ATAN(B9*B10*SIN(D6))</f>
        <v>0.36352541151911072</v>
      </c>
      <c r="C7">
        <f>B7/B10</f>
        <v>20.828489418873861</v>
      </c>
      <c r="F7" s="17" t="s">
        <v>18</v>
      </c>
      <c r="G7" s="18"/>
      <c r="H7" s="39">
        <f>H4*H5*H6</f>
        <v>6.2881999999999993E-2</v>
      </c>
      <c r="I7" s="40"/>
      <c r="L7" s="32" t="s">
        <v>82</v>
      </c>
      <c r="M7" s="33"/>
      <c r="N7" s="20">
        <v>0.01</v>
      </c>
      <c r="O7" s="18">
        <v>3</v>
      </c>
      <c r="P7" s="20">
        <v>1</v>
      </c>
      <c r="Q7" s="20">
        <f t="shared" si="0"/>
        <v>0.03</v>
      </c>
      <c r="R7" s="19"/>
    </row>
    <row r="8" spans="1:34">
      <c r="F8" s="17"/>
      <c r="G8" s="18"/>
      <c r="H8" s="18"/>
      <c r="I8" s="19"/>
      <c r="L8" s="32" t="s">
        <v>83</v>
      </c>
      <c r="M8" s="33"/>
      <c r="N8" s="20">
        <v>0.5</v>
      </c>
      <c r="O8" s="18">
        <v>2</v>
      </c>
      <c r="P8" s="20">
        <v>1</v>
      </c>
      <c r="Q8" s="20">
        <f t="shared" si="0"/>
        <v>1</v>
      </c>
      <c r="R8" s="19"/>
    </row>
    <row r="9" spans="1:34" ht="19">
      <c r="A9" t="s">
        <v>2</v>
      </c>
      <c r="B9">
        <v>23.5</v>
      </c>
      <c r="F9" s="32" t="s">
        <v>63</v>
      </c>
      <c r="G9" s="33"/>
      <c r="H9" s="18" t="s">
        <v>70</v>
      </c>
      <c r="I9" s="19" t="s">
        <v>72</v>
      </c>
      <c r="L9" s="32" t="s">
        <v>84</v>
      </c>
      <c r="M9" s="33"/>
      <c r="N9" s="20">
        <v>0.45</v>
      </c>
      <c r="O9" s="18">
        <v>3</v>
      </c>
      <c r="P9" s="20">
        <v>1</v>
      </c>
      <c r="Q9" s="20">
        <f t="shared" si="0"/>
        <v>1.35</v>
      </c>
      <c r="R9" s="19"/>
      <c r="AA9" s="34" t="s">
        <v>75</v>
      </c>
      <c r="AB9" s="34"/>
      <c r="AC9" s="34"/>
      <c r="AD9" s="10">
        <f>AH15</f>
        <v>0.41512830415459245</v>
      </c>
      <c r="AE9" s="12" t="s">
        <v>77</v>
      </c>
    </row>
    <row r="10" spans="1:34" ht="19">
      <c r="A10" t="s">
        <v>38</v>
      </c>
      <c r="B10">
        <f>3.14159*2/360</f>
        <v>1.7453277777777776E-2</v>
      </c>
      <c r="F10" s="32" t="s">
        <v>64</v>
      </c>
      <c r="G10" s="33"/>
      <c r="H10" s="18">
        <v>8</v>
      </c>
      <c r="I10" s="27">
        <f>$H$7*H10</f>
        <v>0.50305599999999995</v>
      </c>
      <c r="L10" s="32" t="s">
        <v>85</v>
      </c>
      <c r="M10" s="33"/>
      <c r="N10" s="20">
        <v>0.25</v>
      </c>
      <c r="O10" s="18">
        <v>3</v>
      </c>
      <c r="P10" s="20">
        <v>1</v>
      </c>
      <c r="Q10" s="20">
        <f t="shared" si="0"/>
        <v>0.75</v>
      </c>
      <c r="R10" s="19"/>
      <c r="AA10" s="12" t="s">
        <v>104</v>
      </c>
      <c r="AD10" s="13">
        <f>MIN(AM23:AM589)</f>
        <v>-1.8802910032918476</v>
      </c>
    </row>
    <row r="11" spans="1:34">
      <c r="A11" t="s">
        <v>31</v>
      </c>
      <c r="B11" s="8">
        <v>399000000000000</v>
      </c>
      <c r="F11" s="32" t="s">
        <v>65</v>
      </c>
      <c r="G11" s="33"/>
      <c r="H11" s="18">
        <v>6</v>
      </c>
      <c r="I11" s="27">
        <f t="shared" ref="I11:I15" si="1">$H$7*H11</f>
        <v>0.37729199999999996</v>
      </c>
      <c r="L11" s="32" t="s">
        <v>86</v>
      </c>
      <c r="M11" s="33"/>
      <c r="N11" s="20">
        <v>2</v>
      </c>
      <c r="O11" s="18">
        <v>1</v>
      </c>
      <c r="P11" s="20">
        <v>1</v>
      </c>
      <c r="Q11" s="20">
        <f t="shared" si="0"/>
        <v>2</v>
      </c>
      <c r="R11" s="19"/>
    </row>
    <row r="12" spans="1:34">
      <c r="A12" t="s">
        <v>32</v>
      </c>
      <c r="B12">
        <v>6372</v>
      </c>
      <c r="F12" s="32" t="s">
        <v>66</v>
      </c>
      <c r="G12" s="33"/>
      <c r="H12" s="18">
        <v>8</v>
      </c>
      <c r="I12" s="27">
        <f t="shared" si="1"/>
        <v>0.50305599999999995</v>
      </c>
      <c r="L12" s="32" t="s">
        <v>87</v>
      </c>
      <c r="M12" s="33"/>
      <c r="N12" s="20">
        <v>8</v>
      </c>
      <c r="O12" s="18">
        <v>1</v>
      </c>
      <c r="P12" s="20">
        <f>10/95</f>
        <v>0.10526315789473684</v>
      </c>
      <c r="Q12" s="20">
        <f t="shared" si="0"/>
        <v>0.84210526315789469</v>
      </c>
      <c r="R12" s="19"/>
    </row>
    <row r="13" spans="1:34">
      <c r="A13" t="s">
        <v>33</v>
      </c>
      <c r="B13">
        <f>(B12+B2)*1000</f>
        <v>6822000</v>
      </c>
      <c r="F13" s="32" t="s">
        <v>67</v>
      </c>
      <c r="G13" s="33"/>
      <c r="H13" s="18">
        <v>8</v>
      </c>
      <c r="I13" s="27">
        <f t="shared" si="1"/>
        <v>0.50305599999999995</v>
      </c>
      <c r="L13" s="32" t="s">
        <v>88</v>
      </c>
      <c r="M13" s="33"/>
      <c r="N13" s="20">
        <v>6</v>
      </c>
      <c r="O13" s="18">
        <v>1</v>
      </c>
      <c r="P13" s="20">
        <v>1</v>
      </c>
      <c r="Q13" s="20">
        <f t="shared" si="0"/>
        <v>6</v>
      </c>
      <c r="R13" s="19"/>
    </row>
    <row r="14" spans="1:34">
      <c r="A14" t="s">
        <v>34</v>
      </c>
      <c r="B14" s="2">
        <f>SQRT(B11/B13)</f>
        <v>7647.6955445153999</v>
      </c>
      <c r="C14">
        <f>2*3.1415927*B13/B14</f>
        <v>5604.811351249482</v>
      </c>
      <c r="F14" s="32" t="s">
        <v>105</v>
      </c>
      <c r="G14" s="33"/>
      <c r="H14" s="28">
        <v>8</v>
      </c>
      <c r="I14" s="27">
        <f t="shared" si="1"/>
        <v>0.50305599999999995</v>
      </c>
      <c r="L14" s="17" t="s">
        <v>91</v>
      </c>
      <c r="M14" s="18"/>
      <c r="N14" s="20">
        <v>10</v>
      </c>
      <c r="O14" s="18">
        <v>3</v>
      </c>
      <c r="P14" s="20">
        <v>0</v>
      </c>
      <c r="Q14" s="20">
        <f t="shared" si="0"/>
        <v>0</v>
      </c>
      <c r="R14" s="19"/>
      <c r="AA14" t="s">
        <v>73</v>
      </c>
      <c r="AB14">
        <f>MAX(AB23:AB589)</f>
        <v>0.37753127733435632</v>
      </c>
      <c r="AC14">
        <f t="shared" ref="AC14:AG14" si="2">MAX(AC23:AC589)</f>
        <v>0.13364153470188447</v>
      </c>
      <c r="AD14">
        <f t="shared" si="2"/>
        <v>0.37753093172789437</v>
      </c>
      <c r="AE14">
        <f t="shared" si="2"/>
        <v>0.37528091891491638</v>
      </c>
      <c r="AF14">
        <f t="shared" si="2"/>
        <v>0</v>
      </c>
      <c r="AG14">
        <f t="shared" si="2"/>
        <v>0.33246801926676317</v>
      </c>
      <c r="AH14" s="2">
        <f t="shared" ref="AH14" si="3">MAX(AH23:AH589)</f>
        <v>0.90010945358313088</v>
      </c>
    </row>
    <row r="15" spans="1:34">
      <c r="A15" t="s">
        <v>35</v>
      </c>
      <c r="B15" s="2">
        <f>B14*SIN(B3*B10)</f>
        <v>7559.7019771185251</v>
      </c>
      <c r="F15" s="41" t="s">
        <v>106</v>
      </c>
      <c r="G15" s="42"/>
      <c r="H15" s="22">
        <v>8</v>
      </c>
      <c r="I15" s="27">
        <f t="shared" si="1"/>
        <v>0.50305599999999995</v>
      </c>
      <c r="L15" s="17"/>
      <c r="M15" s="18"/>
      <c r="N15" s="18"/>
      <c r="O15" s="18"/>
      <c r="P15" s="18"/>
      <c r="Q15" s="18"/>
      <c r="R15" s="19"/>
      <c r="AA15" t="s">
        <v>74</v>
      </c>
      <c r="AB15">
        <f>AVERAGE(AB23:AB589)</f>
        <v>0.11911307838006524</v>
      </c>
      <c r="AC15">
        <f t="shared" ref="AC15:AG15" si="4">AVERAGE(AC23:AC589)</f>
        <v>5.2602597939084058E-3</v>
      </c>
      <c r="AD15">
        <f t="shared" si="4"/>
        <v>8.5349149573151581E-2</v>
      </c>
      <c r="AE15">
        <f t="shared" si="4"/>
        <v>3.8372676591281275E-2</v>
      </c>
      <c r="AF15">
        <f t="shared" si="4"/>
        <v>0</v>
      </c>
      <c r="AG15">
        <f t="shared" si="4"/>
        <v>0.16703313981618614</v>
      </c>
      <c r="AH15" s="9">
        <f t="shared" ref="AH15" si="5">AVERAGE(AH23:AH589)</f>
        <v>0.41512830415459245</v>
      </c>
    </row>
    <row r="16" spans="1:34">
      <c r="A16" t="s">
        <v>39</v>
      </c>
      <c r="B16" s="2">
        <f>B14*COS(B3*B10)</f>
        <v>-1156.7857013081359</v>
      </c>
      <c r="L16" s="17"/>
      <c r="M16" s="18"/>
      <c r="N16" s="18"/>
      <c r="O16" s="18"/>
      <c r="P16" s="18"/>
      <c r="Q16" s="18"/>
      <c r="R16" s="19"/>
    </row>
    <row r="17" spans="1:40">
      <c r="A17" t="s">
        <v>40</v>
      </c>
      <c r="B17" s="2">
        <f>B16*SIN(C4)</f>
        <v>817.97102326516983</v>
      </c>
      <c r="L17" s="21" t="s">
        <v>76</v>
      </c>
      <c r="M17" s="22"/>
      <c r="N17" s="22"/>
      <c r="O17" s="22"/>
      <c r="P17" s="22"/>
      <c r="Q17" s="23">
        <f>SUM(Q4:Q14)</f>
        <v>13.072105263157894</v>
      </c>
      <c r="R17" s="24" t="s">
        <v>77</v>
      </c>
      <c r="S17" s="11" t="s">
        <v>98</v>
      </c>
      <c r="T17" s="9">
        <f>Q17/T6</f>
        <v>14.524561403508772</v>
      </c>
      <c r="U17" s="11" t="s">
        <v>77</v>
      </c>
    </row>
    <row r="18" spans="1:40">
      <c r="A18" t="s">
        <v>37</v>
      </c>
      <c r="B18" s="2">
        <f>B16*COS(C4)</f>
        <v>-817.97100428406793</v>
      </c>
    </row>
    <row r="19" spans="1:40">
      <c r="A19" t="s">
        <v>23</v>
      </c>
      <c r="B19" s="5">
        <f>B13*COS(C4)</f>
        <v>4823882.4052852811</v>
      </c>
    </row>
    <row r="20" spans="1:40">
      <c r="A20" t="s">
        <v>24</v>
      </c>
      <c r="B20" s="5">
        <f>B13*SIN(C4)</f>
        <v>-4823882.5172239719</v>
      </c>
      <c r="L20" s="30" t="s">
        <v>49</v>
      </c>
      <c r="M20" s="30"/>
      <c r="N20" s="30"/>
      <c r="O20" s="6"/>
      <c r="P20" s="6"/>
      <c r="Q20" s="6"/>
      <c r="R20" s="30"/>
      <c r="S20" s="30"/>
      <c r="T20" s="30"/>
      <c r="AB20" s="5">
        <f>I10</f>
        <v>0.50305599999999995</v>
      </c>
      <c r="AC20" s="5">
        <f>I11</f>
        <v>0.37729199999999996</v>
      </c>
      <c r="AD20" s="5">
        <f>I12</f>
        <v>0.50305599999999995</v>
      </c>
      <c r="AE20" s="5">
        <f>I13</f>
        <v>0.50305599999999995</v>
      </c>
      <c r="AF20" s="5">
        <f>I14</f>
        <v>0.50305599999999995</v>
      </c>
      <c r="AG20" s="5">
        <f>I15</f>
        <v>0.50305599999999995</v>
      </c>
      <c r="AJ20" s="31" t="s">
        <v>100</v>
      </c>
      <c r="AM20" s="31" t="s">
        <v>103</v>
      </c>
    </row>
    <row r="21" spans="1:40">
      <c r="A21" t="s">
        <v>25</v>
      </c>
      <c r="B21" s="5">
        <v>0</v>
      </c>
      <c r="C21" s="30" t="s">
        <v>107</v>
      </c>
      <c r="D21" s="30"/>
      <c r="E21" s="30"/>
      <c r="F21" s="30" t="s">
        <v>107</v>
      </c>
      <c r="G21" s="30"/>
      <c r="H21" s="30"/>
      <c r="L21" s="30" t="s">
        <v>29</v>
      </c>
      <c r="M21" s="30"/>
      <c r="N21" s="30"/>
      <c r="O21" s="6"/>
      <c r="P21" s="6"/>
      <c r="Q21" s="6"/>
      <c r="R21" s="30" t="s">
        <v>54</v>
      </c>
      <c r="S21" s="30"/>
      <c r="T21" s="30"/>
      <c r="U21" s="30" t="s">
        <v>50</v>
      </c>
      <c r="V21" s="30"/>
      <c r="W21" s="30"/>
      <c r="X21" s="30" t="s">
        <v>61</v>
      </c>
      <c r="Y21" s="30"/>
      <c r="Z21" s="30"/>
      <c r="AA21" t="s">
        <v>62</v>
      </c>
      <c r="AB21" t="s">
        <v>64</v>
      </c>
      <c r="AC21" t="s">
        <v>65</v>
      </c>
      <c r="AD21" t="s">
        <v>66</v>
      </c>
      <c r="AE21" t="s">
        <v>67</v>
      </c>
      <c r="AF21" t="s">
        <v>68</v>
      </c>
      <c r="AG21" t="s">
        <v>69</v>
      </c>
      <c r="AH21" t="s">
        <v>76</v>
      </c>
      <c r="AI21" t="s">
        <v>99</v>
      </c>
      <c r="AJ21" s="31"/>
      <c r="AK21" t="s">
        <v>101</v>
      </c>
      <c r="AL21" t="s">
        <v>102</v>
      </c>
      <c r="AM21" s="31"/>
      <c r="AN21" t="s">
        <v>112</v>
      </c>
    </row>
    <row r="22" spans="1:40">
      <c r="C22" t="s">
        <v>23</v>
      </c>
      <c r="D22" t="s">
        <v>24</v>
      </c>
      <c r="E22" t="s">
        <v>25</v>
      </c>
      <c r="F22" t="s">
        <v>42</v>
      </c>
      <c r="G22" t="s">
        <v>43</v>
      </c>
      <c r="H22" t="s">
        <v>47</v>
      </c>
      <c r="I22" t="s">
        <v>44</v>
      </c>
      <c r="J22" t="s">
        <v>45</v>
      </c>
      <c r="K22" t="s">
        <v>46</v>
      </c>
      <c r="L22" t="s">
        <v>23</v>
      </c>
      <c r="M22" t="s">
        <v>24</v>
      </c>
      <c r="N22" t="s">
        <v>25</v>
      </c>
      <c r="O22" t="s">
        <v>58</v>
      </c>
      <c r="P22" t="s">
        <v>59</v>
      </c>
      <c r="Q22" t="s">
        <v>60</v>
      </c>
      <c r="R22" t="s">
        <v>51</v>
      </c>
      <c r="S22" t="s">
        <v>52</v>
      </c>
      <c r="T22" t="s">
        <v>53</v>
      </c>
      <c r="U22" t="s">
        <v>55</v>
      </c>
      <c r="V22" t="s">
        <v>56</v>
      </c>
      <c r="W22" t="s">
        <v>57</v>
      </c>
      <c r="X22" t="s">
        <v>23</v>
      </c>
      <c r="Y22" t="s">
        <v>24</v>
      </c>
      <c r="Z22" t="s">
        <v>25</v>
      </c>
      <c r="AJ22" s="31"/>
      <c r="AL22">
        <f>T3</f>
        <v>48.8</v>
      </c>
      <c r="AM22" s="31"/>
    </row>
    <row r="23" spans="1:40">
      <c r="A23">
        <v>0</v>
      </c>
      <c r="B23">
        <f>A23*$B$5</f>
        <v>0</v>
      </c>
      <c r="C23" s="5">
        <f>B19</f>
        <v>4823882.4052852811</v>
      </c>
      <c r="D23" s="5">
        <f>B20</f>
        <v>-4823882.5172239719</v>
      </c>
      <c r="E23" s="5">
        <f>B21</f>
        <v>0</v>
      </c>
      <c r="F23" s="5">
        <f>B17</f>
        <v>817.97102326516983</v>
      </c>
      <c r="G23" s="5">
        <f>B18</f>
        <v>-817.97100428406793</v>
      </c>
      <c r="H23" s="5">
        <f>B15</f>
        <v>7559.7019771185251</v>
      </c>
      <c r="I23" s="2">
        <f t="shared" ref="I23:I34" si="6">-$B$11*C23/$B$13^3</f>
        <v>-6.0622586612306932</v>
      </c>
      <c r="J23" s="2">
        <f t="shared" ref="J23:J34" si="7">-$B$11*D23/$B$13^3</f>
        <v>6.0622588019060331</v>
      </c>
      <c r="K23" s="2">
        <f t="shared" ref="K23:K34" si="8">-$B$11*E23/$B$13^3</f>
        <v>0</v>
      </c>
      <c r="L23" s="5">
        <f>C23*COS($B$7)+E23*SIN($B$7)</f>
        <v>4508637.3423704896</v>
      </c>
      <c r="M23" s="5">
        <f>D23</f>
        <v>-4823882.5172239719</v>
      </c>
      <c r="N23" s="5">
        <f>-C23*SIN($B$7)+E23*COS($B$7)</f>
        <v>-1715234.9037386319</v>
      </c>
      <c r="O23" s="2">
        <f>L23/SQRT($L23^2+$M23^2+$N23^2)</f>
        <v>0.66089670805782619</v>
      </c>
      <c r="P23" s="2">
        <f>M23/SQRT($L23^2+$M23^2+$N23^2)</f>
        <v>-0.70710678939079041</v>
      </c>
      <c r="Q23" s="2">
        <f>N23/SQRT($L23^2+$M23^2+$N23^2)</f>
        <v>-0.25142698676907538</v>
      </c>
      <c r="R23" s="5">
        <f>L24-L23</f>
        <v>166355.99929222185</v>
      </c>
      <c r="S23" s="5">
        <f t="shared" ref="S23:T23" si="9">M24-M23</f>
        <v>-5429.9968833206221</v>
      </c>
      <c r="T23" s="5">
        <f t="shared" si="9"/>
        <v>422009.36568667088</v>
      </c>
      <c r="U23" s="2">
        <f>R23/SQRT($R23^2+$S23^2+$T23^2)</f>
        <v>0.36670793777810101</v>
      </c>
      <c r="V23" s="2">
        <f>S23/SQRT($R23^2+$S23^2+$T23^2)</f>
        <v>-1.1969649232344353E-2</v>
      </c>
      <c r="W23" s="2">
        <f>T23/SQRT($R23^2+$S23^2+$T23^2)</f>
        <v>0.93025911221970137</v>
      </c>
      <c r="X23" s="2">
        <f>P23*W23-Q23*V23</f>
        <v>-0.66080202698237112</v>
      </c>
      <c r="Y23" s="2">
        <f>O23*W23-Q23*U23</f>
        <v>0.70700545672664616</v>
      </c>
      <c r="Z23" s="2">
        <f>O23*V23-P23*U23</f>
        <v>0.25139097075212746</v>
      </c>
      <c r="AA23">
        <f>IF(C23&lt;0,IF(D23^2+E23^2&lt;($B$12*1000)^2,1,0),0)</f>
        <v>0</v>
      </c>
      <c r="AB23">
        <f>IF(AA23=0,IF(O23&gt;0,O23*AB$20,0),0)</f>
        <v>0.33246805436873778</v>
      </c>
      <c r="AC23">
        <f>IF(AA23=0,IF(O23&lt;0,-O23*AC$20,0),0)</f>
        <v>0</v>
      </c>
      <c r="AD23">
        <f>IF(AA23=0,IF(U23&gt;0,U23*AD$20,0),0)</f>
        <v>0.18447462834690037</v>
      </c>
      <c r="AE23">
        <f>IF(AA23=0,IF(U23&lt;0,-U23*AE$20,0),0)</f>
        <v>0</v>
      </c>
      <c r="AF23">
        <f>IF(AA23=0,IF(X23&gt;0,X23*AF$20,0),0)</f>
        <v>0</v>
      </c>
      <c r="AG23">
        <f>IF(AA23=0,IF(X23&lt;0,-X23*AG$20,0),0)</f>
        <v>0.33242042448564363</v>
      </c>
      <c r="AH23">
        <f>SUM(AB23:AG23)</f>
        <v>0.84936310720128172</v>
      </c>
      <c r="AI23">
        <f>AH23*$T$4</f>
        <v>0.80689495184121762</v>
      </c>
      <c r="AJ23" s="2">
        <f>AI23-$T$17</f>
        <v>-13.717666451667554</v>
      </c>
      <c r="AK23" s="2">
        <f>AJ23/$T$5</f>
        <v>-14.439648896492162</v>
      </c>
      <c r="AL23" s="2">
        <f>IF(AL22+AK23*$B$5/3600 &lt; $T$3, AL22+AK23*$B$5/3600, $T$3)</f>
        <v>48.559339185058462</v>
      </c>
      <c r="AM23" s="4">
        <f>AL23/$T$3</f>
        <v>0.99506842592332923</v>
      </c>
      <c r="AN23">
        <f>A24/60</f>
        <v>1.6666666666666666E-2</v>
      </c>
    </row>
    <row r="24" spans="1:40">
      <c r="A24">
        <v>1</v>
      </c>
      <c r="B24">
        <f>A24*$B$5</f>
        <v>60</v>
      </c>
      <c r="C24" s="5">
        <f t="shared" ref="C24:C34" si="10">C23+F24*$B$5+I23*$B$5*$B$5</f>
        <v>4829312.4043203304</v>
      </c>
      <c r="D24" s="5">
        <f t="shared" ref="D24:D34" si="11">D23+G24*$B$5+J23*$B$5*$B$5</f>
        <v>-4829312.5141072925</v>
      </c>
      <c r="E24" s="5">
        <f t="shared" ref="E24:E34" si="12">E23+H24*$B$5+K23*$B$5*$B$5</f>
        <v>453582.11862711149</v>
      </c>
      <c r="F24" s="5">
        <f t="shared" ref="F24:F34" si="13">F23+I23*$B$5</f>
        <v>454.23550359132821</v>
      </c>
      <c r="G24" s="5">
        <f t="shared" ref="G24:G34" si="14">G23+J23*$B$5</f>
        <v>-454.23547616970598</v>
      </c>
      <c r="H24" s="5">
        <f t="shared" ref="H24:H34" si="15">H23+K23*$B$5</f>
        <v>7559.7019771185251</v>
      </c>
      <c r="I24" s="2">
        <f t="shared" si="6"/>
        <v>-6.069082637421455</v>
      </c>
      <c r="J24" s="2">
        <f t="shared" si="7"/>
        <v>6.0690827753926797</v>
      </c>
      <c r="K24" s="2">
        <f t="shared" si="8"/>
        <v>-0.57002470130984817</v>
      </c>
      <c r="L24" s="5">
        <f t="shared" ref="L24:L87" si="16">C24*COS($B$7)+E24*SIN($B$7)</f>
        <v>4674993.3416627115</v>
      </c>
      <c r="M24" s="5">
        <f t="shared" ref="M24:M87" si="17">D24</f>
        <v>-4829312.5141072925</v>
      </c>
      <c r="N24" s="5">
        <f t="shared" ref="N24:N87" si="18">-C24*SIN($B$7)+E24*COS($B$7)</f>
        <v>-1293225.538051961</v>
      </c>
      <c r="O24" s="2">
        <f t="shared" ref="O24:O27" si="19">L24/SQRT($L24^2+$M24^2+$N24^2)</f>
        <v>0.68300678807700543</v>
      </c>
      <c r="P24" s="2">
        <f t="shared" ref="P24:P27" si="20">M24/SQRT($L24^2+$M24^2+$N24^2)</f>
        <v>-0.70555249768706185</v>
      </c>
      <c r="Q24" s="2">
        <f t="shared" ref="Q24:Q27" si="21">N24/SQRT($L24^2+$M24^2+$N24^2)</f>
        <v>-0.18893755700834397</v>
      </c>
      <c r="R24" s="5">
        <f t="shared" ref="R24:R87" si="22">L25-L24</f>
        <v>144452.84448240977</v>
      </c>
      <c r="S24" s="5">
        <f t="shared" ref="S24:S87" si="23">M25-M24</f>
        <v>16443.267412645742</v>
      </c>
      <c r="T24" s="5">
        <f t="shared" ref="T24:T87" si="24">N25-N24</f>
        <v>425950.90787919587</v>
      </c>
      <c r="U24" s="2">
        <f t="shared" ref="U24:U87" si="25">R24/SQRT($R24^2+$S24^2+$T24^2)</f>
        <v>0.32094991710282139</v>
      </c>
      <c r="V24" s="2">
        <f t="shared" ref="V24:V87" si="26">S24/SQRT($R24^2+$S24^2+$T24^2)</f>
        <v>3.6534173708367645E-2</v>
      </c>
      <c r="W24" s="2">
        <f t="shared" ref="W24:W87" si="27">T24/SQRT($R24^2+$S24^2+$T24^2)</f>
        <v>0.94639125358550247</v>
      </c>
      <c r="X24" s="2">
        <f>P24*W24-Q24*V24</f>
        <v>-0.66082603522866334</v>
      </c>
      <c r="Y24" s="2">
        <f>O24*W24-Q24*U24</f>
        <v>0.70703114363504238</v>
      </c>
      <c r="Z24" s="2">
        <f>O24*V24-P24*U24</f>
        <v>0.25140010428395065</v>
      </c>
      <c r="AA24">
        <f t="shared" ref="AA24:AA87" si="28">IF(C24&lt;0,IF(D24^2+E24^2&lt;($B$12*1000)^2,1,0),0)</f>
        <v>0</v>
      </c>
      <c r="AB24">
        <f t="shared" ref="AB24:AB87" si="29">IF(AA24=0,IF(O24&gt;0,O24*AB$20,0),0)</f>
        <v>0.34359066278286599</v>
      </c>
      <c r="AC24">
        <f t="shared" ref="AC24:AC87" si="30">IF(AA24=0,IF(O24&lt;0,-O24*AC$20,0),0)</f>
        <v>0</v>
      </c>
      <c r="AD24">
        <f t="shared" ref="AD24:AD87" si="31">IF(AA24=0,IF(U24&gt;0,U24*AD$20,0),0)</f>
        <v>0.16145578149807691</v>
      </c>
      <c r="AE24">
        <f t="shared" ref="AE24:AE87" si="32">IF(AA24=0,IF(U24&lt;0,-U24*AD$20,0),0)</f>
        <v>0</v>
      </c>
      <c r="AF24">
        <f t="shared" ref="AF24:AF27" si="33">IF(AA24=0,IF(X24&gt;0,X24*AF$20,0),0)</f>
        <v>0</v>
      </c>
      <c r="AG24">
        <f t="shared" ref="AG24:AG27" si="34">IF(AA24=0,IF(X24&lt;0,-X24*AG$20,0),0)</f>
        <v>0.33243250197799046</v>
      </c>
      <c r="AH24">
        <f t="shared" ref="AH24:AH87" si="35">SUM(AB24:AG24)</f>
        <v>0.83747894625893338</v>
      </c>
      <c r="AI24">
        <f t="shared" ref="AI24:AI87" si="36">AH24*$T$4</f>
        <v>0.79560499894598669</v>
      </c>
      <c r="AJ24" s="2">
        <f t="shared" ref="AJ24:AJ87" si="37">AI24-$T$17</f>
        <v>-13.728956404562785</v>
      </c>
      <c r="AK24" s="2">
        <f t="shared" ref="AK24:AK87" si="38">AJ24/$T$5</f>
        <v>-14.451533057434512</v>
      </c>
      <c r="AL24" s="2">
        <f t="shared" ref="AL24:AL32" si="39">IF(AL23+AK24*$B$5/3600 &lt; $T$3, AL23+AK24*$B$5/3600, $T$3)</f>
        <v>48.318480300767888</v>
      </c>
      <c r="AM24" s="4">
        <f t="shared" ref="AM24:AM87" si="40">AL24/$T$3</f>
        <v>0.99013279304852231</v>
      </c>
      <c r="AN24">
        <f t="shared" ref="AN24:AN87" si="41">A25/60</f>
        <v>3.3333333333333333E-2</v>
      </c>
    </row>
    <row r="25" spans="1:40">
      <c r="A25">
        <v>2</v>
      </c>
      <c r="B25">
        <f>A25*$B$5</f>
        <v>120</v>
      </c>
      <c r="C25" s="5">
        <f t="shared" si="10"/>
        <v>4812869.1395463757</v>
      </c>
      <c r="D25" s="5">
        <f t="shared" si="11"/>
        <v>-4812869.2466946468</v>
      </c>
      <c r="E25" s="5">
        <f t="shared" si="12"/>
        <v>903060.05940479215</v>
      </c>
      <c r="F25" s="5">
        <f t="shared" si="13"/>
        <v>90.090545346040926</v>
      </c>
      <c r="G25" s="5">
        <f t="shared" si="14"/>
        <v>-90.090509646145165</v>
      </c>
      <c r="H25" s="5">
        <f t="shared" si="15"/>
        <v>7525.5004950399343</v>
      </c>
      <c r="I25" s="2">
        <f t="shared" si="6"/>
        <v>-6.0484180946486878</v>
      </c>
      <c r="J25" s="2">
        <f t="shared" si="7"/>
        <v>6.048418229303822</v>
      </c>
      <c r="K25" s="2">
        <f t="shared" si="8"/>
        <v>-1.1348916094513384</v>
      </c>
      <c r="L25" s="5">
        <f t="shared" si="16"/>
        <v>4819446.1861451212</v>
      </c>
      <c r="M25" s="5">
        <f t="shared" si="17"/>
        <v>-4812869.2466946468</v>
      </c>
      <c r="N25" s="5">
        <f t="shared" si="18"/>
        <v>-867274.63017276512</v>
      </c>
      <c r="O25" s="2">
        <f t="shared" si="19"/>
        <v>0.70192193868825326</v>
      </c>
      <c r="P25" s="2">
        <f t="shared" si="20"/>
        <v>-0.70096404894088271</v>
      </c>
      <c r="Q25" s="2">
        <f t="shared" si="21"/>
        <v>-0.12631307960986421</v>
      </c>
      <c r="R25" s="5">
        <f t="shared" si="22"/>
        <v>121995.25233792886</v>
      </c>
      <c r="S25" s="5">
        <f t="shared" si="23"/>
        <v>38143.180672219023</v>
      </c>
      <c r="T25" s="5">
        <f t="shared" si="24"/>
        <v>427947.53756440966</v>
      </c>
      <c r="U25" s="2">
        <f t="shared" si="25"/>
        <v>0.27314716112789417</v>
      </c>
      <c r="V25" s="2">
        <f t="shared" si="26"/>
        <v>8.5402516223705274E-2</v>
      </c>
      <c r="W25" s="2">
        <f t="shared" si="27"/>
        <v>0.95817380395752416</v>
      </c>
      <c r="X25" s="2">
        <f t="shared" ref="X25:X29" si="42">P25*W25-Q25*V25</f>
        <v>-0.66085793438050611</v>
      </c>
      <c r="Y25" s="2">
        <f t="shared" ref="Y25:Y29" si="43">O25*W25-Q25*U25</f>
        <v>0.70706527318291978</v>
      </c>
      <c r="Z25" s="2">
        <f t="shared" ref="Z25:Z29" si="44">O25*V25-P25*U25</f>
        <v>0.25141223977751459</v>
      </c>
      <c r="AA25">
        <f t="shared" si="28"/>
        <v>0</v>
      </c>
      <c r="AB25">
        <f t="shared" si="29"/>
        <v>0.3531060427887579</v>
      </c>
      <c r="AC25">
        <f t="shared" si="30"/>
        <v>0</v>
      </c>
      <c r="AD25">
        <f t="shared" si="31"/>
        <v>0.13740831828835393</v>
      </c>
      <c r="AE25">
        <f t="shared" si="32"/>
        <v>0</v>
      </c>
      <c r="AF25">
        <f t="shared" si="33"/>
        <v>0</v>
      </c>
      <c r="AG25">
        <f t="shared" si="34"/>
        <v>0.33244854903771986</v>
      </c>
      <c r="AH25">
        <f t="shared" si="35"/>
        <v>0.82296291011483169</v>
      </c>
      <c r="AI25">
        <f t="shared" si="36"/>
        <v>0.78181476460909005</v>
      </c>
      <c r="AJ25" s="2">
        <f t="shared" si="37"/>
        <v>-13.742746638899682</v>
      </c>
      <c r="AK25" s="2">
        <f t="shared" si="38"/>
        <v>-14.466049093578613</v>
      </c>
      <c r="AL25" s="2">
        <f t="shared" si="39"/>
        <v>48.077379482541581</v>
      </c>
      <c r="AM25" s="4">
        <f t="shared" si="40"/>
        <v>0.98519220251109807</v>
      </c>
      <c r="AN25">
        <f t="shared" si="41"/>
        <v>0.05</v>
      </c>
    </row>
    <row r="26" spans="1:40">
      <c r="A26">
        <v>3</v>
      </c>
      <c r="B26">
        <f>A26*$B$5</f>
        <v>180</v>
      </c>
      <c r="C26" s="5">
        <f t="shared" si="10"/>
        <v>4774725.9619856672</v>
      </c>
      <c r="D26" s="5">
        <f t="shared" si="11"/>
        <v>-4774726.0660224278</v>
      </c>
      <c r="E26" s="5">
        <f t="shared" si="12"/>
        <v>1346418.8695191385</v>
      </c>
      <c r="F26" s="5">
        <f t="shared" si="13"/>
        <v>-272.81454033288037</v>
      </c>
      <c r="G26" s="5">
        <f t="shared" si="14"/>
        <v>272.81458411208416</v>
      </c>
      <c r="H26" s="5">
        <f t="shared" si="15"/>
        <v>7457.406998472854</v>
      </c>
      <c r="I26" s="2">
        <f t="shared" si="6"/>
        <v>-6.0004828862197028</v>
      </c>
      <c r="J26" s="2">
        <f t="shared" si="7"/>
        <v>6.0004830169645462</v>
      </c>
      <c r="K26" s="2">
        <f t="shared" si="8"/>
        <v>-1.6920684974500577</v>
      </c>
      <c r="L26" s="5">
        <f t="shared" si="16"/>
        <v>4941441.4384830501</v>
      </c>
      <c r="M26" s="5">
        <f t="shared" si="17"/>
        <v>-4774726.0660224278</v>
      </c>
      <c r="N26" s="5">
        <f t="shared" si="18"/>
        <v>-439327.09260835545</v>
      </c>
      <c r="O26" s="2">
        <f t="shared" si="19"/>
        <v>0.71766851410660126</v>
      </c>
      <c r="P26" s="2">
        <f t="shared" si="20"/>
        <v>-0.69345566546273008</v>
      </c>
      <c r="Q26" s="2">
        <f t="shared" si="21"/>
        <v>-6.3805516200916762E-2</v>
      </c>
      <c r="R26" s="5">
        <f t="shared" si="22"/>
        <v>99087.333512378857</v>
      </c>
      <c r="S26" s="5">
        <f t="shared" si="23"/>
        <v>59572.352768870071</v>
      </c>
      <c r="T26" s="5">
        <f t="shared" si="24"/>
        <v>427999.02076428616</v>
      </c>
      <c r="U26" s="2">
        <f t="shared" si="25"/>
        <v>0.2235019190894946</v>
      </c>
      <c r="V26" s="2">
        <f t="shared" si="26"/>
        <v>0.13437171731799061</v>
      </c>
      <c r="W26" s="2">
        <f t="shared" si="27"/>
        <v>0.96539687887848857</v>
      </c>
      <c r="X26" s="2">
        <f t="shared" si="42"/>
        <v>-0.66088627829204682</v>
      </c>
      <c r="Y26" s="2">
        <f t="shared" si="43"/>
        <v>0.70709559890727613</v>
      </c>
      <c r="Z26" s="2">
        <f t="shared" si="44"/>
        <v>0.25142302273995731</v>
      </c>
      <c r="AA26">
        <f t="shared" si="28"/>
        <v>0</v>
      </c>
      <c r="AB26">
        <f t="shared" si="29"/>
        <v>0.36102745203241038</v>
      </c>
      <c r="AC26">
        <f t="shared" si="30"/>
        <v>0</v>
      </c>
      <c r="AD26">
        <f t="shared" si="31"/>
        <v>0.11243398140948478</v>
      </c>
      <c r="AE26">
        <f t="shared" si="32"/>
        <v>0</v>
      </c>
      <c r="AF26">
        <f t="shared" si="33"/>
        <v>0</v>
      </c>
      <c r="AG26">
        <f t="shared" si="34"/>
        <v>0.33246280761248387</v>
      </c>
      <c r="AH26">
        <f t="shared" si="35"/>
        <v>0.80592424105437899</v>
      </c>
      <c r="AI26">
        <f t="shared" si="36"/>
        <v>0.76562802900166005</v>
      </c>
      <c r="AJ26" s="2">
        <f t="shared" si="37"/>
        <v>-13.758933374507112</v>
      </c>
      <c r="AK26" s="2">
        <f t="shared" si="38"/>
        <v>-14.483087762639066</v>
      </c>
      <c r="AL26" s="2">
        <f t="shared" si="39"/>
        <v>47.8359946864976</v>
      </c>
      <c r="AM26" s="4">
        <f t="shared" si="40"/>
        <v>0.98024579275609836</v>
      </c>
      <c r="AN26">
        <f t="shared" si="41"/>
        <v>6.6666666666666666E-2</v>
      </c>
    </row>
    <row r="27" spans="1:40">
      <c r="A27">
        <v>4</v>
      </c>
      <c r="B27">
        <f t="shared" ref="B27:B90" si="45">A27*$B$5</f>
        <v>240</v>
      </c>
      <c r="C27" s="5">
        <f t="shared" si="10"/>
        <v>4715153.6127849128</v>
      </c>
      <c r="D27" s="5">
        <f t="shared" si="11"/>
        <v>-4715153.7132535577</v>
      </c>
      <c r="E27" s="5">
        <f t="shared" si="12"/>
        <v>1781680.3962458693</v>
      </c>
      <c r="F27" s="5">
        <f t="shared" si="13"/>
        <v>-632.84351350606255</v>
      </c>
      <c r="G27" s="5">
        <f t="shared" si="14"/>
        <v>632.84356512995691</v>
      </c>
      <c r="H27" s="5">
        <f t="shared" si="15"/>
        <v>7355.8828886258507</v>
      </c>
      <c r="I27" s="2">
        <f t="shared" si="6"/>
        <v>-5.9256172573402655</v>
      </c>
      <c r="J27" s="2">
        <f t="shared" si="7"/>
        <v>5.9256173836009953</v>
      </c>
      <c r="K27" s="2">
        <f t="shared" si="8"/>
        <v>-2.2390693856575656</v>
      </c>
      <c r="L27" s="5">
        <f t="shared" si="16"/>
        <v>5040528.7719954289</v>
      </c>
      <c r="M27" s="5">
        <f t="shared" si="17"/>
        <v>-4715153.7132535577</v>
      </c>
      <c r="N27" s="5">
        <f t="shared" si="18"/>
        <v>-11328.071844069287</v>
      </c>
      <c r="O27" s="2">
        <f t="shared" si="19"/>
        <v>0.73028341529605778</v>
      </c>
      <c r="P27" s="2">
        <f t="shared" si="20"/>
        <v>-0.68314232754543625</v>
      </c>
      <c r="Q27" s="2">
        <f t="shared" si="21"/>
        <v>-1.6412371338832886E-3</v>
      </c>
      <c r="R27" s="5">
        <f t="shared" si="22"/>
        <v>75834.765004331246</v>
      </c>
      <c r="S27" s="5">
        <f t="shared" si="23"/>
        <v>80635.059069724753</v>
      </c>
      <c r="T27" s="5">
        <f t="shared" si="24"/>
        <v>426113.92475980148</v>
      </c>
      <c r="U27" s="2">
        <f t="shared" si="25"/>
        <v>0.17225122823467184</v>
      </c>
      <c r="V27" s="2">
        <f t="shared" si="26"/>
        <v>0.18315462522686154</v>
      </c>
      <c r="W27" s="2">
        <f t="shared" si="27"/>
        <v>0.96787597223490107</v>
      </c>
      <c r="X27" s="2">
        <f t="shared" si="42"/>
        <v>-0.6608964442756875</v>
      </c>
      <c r="Y27" s="2">
        <f t="shared" si="43"/>
        <v>0.70710647569883178</v>
      </c>
      <c r="Z27" s="2">
        <f t="shared" si="44"/>
        <v>0.25142689021673587</v>
      </c>
      <c r="AA27">
        <f t="shared" si="28"/>
        <v>0</v>
      </c>
      <c r="AB27">
        <f t="shared" si="29"/>
        <v>0.36737345376517361</v>
      </c>
      <c r="AC27">
        <f t="shared" si="30"/>
        <v>0</v>
      </c>
      <c r="AD27">
        <f t="shared" si="31"/>
        <v>8.6652013870821068E-2</v>
      </c>
      <c r="AE27">
        <f t="shared" si="32"/>
        <v>0</v>
      </c>
      <c r="AF27">
        <f t="shared" si="33"/>
        <v>0</v>
      </c>
      <c r="AG27">
        <f t="shared" si="34"/>
        <v>0.3324679216715502</v>
      </c>
      <c r="AH27">
        <f t="shared" si="35"/>
        <v>0.78649338930754487</v>
      </c>
      <c r="AI27">
        <f t="shared" si="36"/>
        <v>0.74716871984216759</v>
      </c>
      <c r="AJ27" s="2">
        <f t="shared" si="37"/>
        <v>-13.777392683666603</v>
      </c>
      <c r="AK27" s="2">
        <f t="shared" si="38"/>
        <v>-14.502518614385899</v>
      </c>
      <c r="AL27" s="2">
        <f t="shared" si="39"/>
        <v>47.594286042924502</v>
      </c>
      <c r="AM27" s="4">
        <f t="shared" si="40"/>
        <v>0.97529274678123989</v>
      </c>
      <c r="AN27">
        <f t="shared" si="41"/>
        <v>8.3333333333333329E-2</v>
      </c>
    </row>
    <row r="28" spans="1:40">
      <c r="A28">
        <v>5</v>
      </c>
      <c r="B28">
        <f t="shared" si="45"/>
        <v>300</v>
      </c>
      <c r="C28" s="5">
        <f t="shared" si="10"/>
        <v>4634518.5577216987</v>
      </c>
      <c r="D28" s="5">
        <f t="shared" si="11"/>
        <v>-4634518.6541838329</v>
      </c>
      <c r="E28" s="5">
        <f t="shared" si="12"/>
        <v>2206912.0699866861</v>
      </c>
      <c r="F28" s="5">
        <f t="shared" si="13"/>
        <v>-988.38054894647848</v>
      </c>
      <c r="G28" s="5">
        <f t="shared" si="14"/>
        <v>988.38060814601658</v>
      </c>
      <c r="H28" s="5">
        <f t="shared" si="15"/>
        <v>7221.5387254863963</v>
      </c>
      <c r="I28" s="2">
        <f t="shared" si="6"/>
        <v>-5.8242817520592505</v>
      </c>
      <c r="J28" s="2">
        <f t="shared" si="7"/>
        <v>5.8242818732849271</v>
      </c>
      <c r="K28" s="2">
        <f t="shared" si="8"/>
        <v>-2.7734655795491201</v>
      </c>
      <c r="L28" s="5">
        <f t="shared" si="16"/>
        <v>5116363.5369997602</v>
      </c>
      <c r="M28" s="5">
        <f t="shared" si="17"/>
        <v>-4634518.6541838329</v>
      </c>
      <c r="N28" s="5">
        <f t="shared" si="18"/>
        <v>414785.85291573219</v>
      </c>
      <c r="O28" s="2">
        <f t="shared" ref="O28:O91" si="46">L28/SQRT($L28^2+$M28^2+$N28^2)</f>
        <v>0.73981025501413555</v>
      </c>
      <c r="P28" s="2">
        <f t="shared" ref="P28:P91" si="47">M28/SQRT($L28^2+$M28^2+$N28^2)</f>
        <v>-0.67013698354790507</v>
      </c>
      <c r="Q28" s="2">
        <f t="shared" ref="Q28:Q91" si="48">N28/SQRT($L28^2+$M28^2+$N28^2)</f>
        <v>5.9976744303394079E-2</v>
      </c>
      <c r="R28" s="5">
        <f t="shared" si="22"/>
        <v>52344.304968740791</v>
      </c>
      <c r="S28" s="5">
        <f t="shared" si="23"/>
        <v>101237.66597641259</v>
      </c>
      <c r="T28" s="5">
        <f t="shared" si="24"/>
        <v>422309.53951245779</v>
      </c>
      <c r="U28" s="2">
        <f t="shared" si="25"/>
        <v>0.11966660719981913</v>
      </c>
      <c r="V28" s="2">
        <f t="shared" si="26"/>
        <v>0.23144386032942096</v>
      </c>
      <c r="W28" s="2">
        <f t="shared" si="27"/>
        <v>0.96546032680638905</v>
      </c>
      <c r="X28" s="2">
        <f t="shared" si="42"/>
        <v>-0.66087192037277631</v>
      </c>
      <c r="Y28" s="2">
        <f t="shared" si="43"/>
        <v>0.70708023707898715</v>
      </c>
      <c r="Z28" s="2">
        <f t="shared" si="44"/>
        <v>0.25141756051206371</v>
      </c>
      <c r="AA28">
        <f t="shared" si="28"/>
        <v>0</v>
      </c>
      <c r="AB28">
        <f t="shared" si="29"/>
        <v>0.37216598764639092</v>
      </c>
      <c r="AC28">
        <f t="shared" si="30"/>
        <v>0</v>
      </c>
      <c r="AD28">
        <f t="shared" si="31"/>
        <v>6.0199004751512207E-2</v>
      </c>
      <c r="AE28">
        <f t="shared" si="32"/>
        <v>0</v>
      </c>
      <c r="AF28">
        <f t="shared" ref="AF28:AF91" si="49">IF(AA28=0,IF(X28&gt;0,X28*AF$20,0),0)</f>
        <v>0</v>
      </c>
      <c r="AG28">
        <f t="shared" ref="AG28:AG91" si="50">IF(AA28=0,IF(X28&lt;0,-X28*AG$20,0),0)</f>
        <v>0.33245558477504733</v>
      </c>
      <c r="AH28">
        <f t="shared" si="35"/>
        <v>0.76482057717295038</v>
      </c>
      <c r="AI28">
        <f t="shared" si="36"/>
        <v>0.72657954831430283</v>
      </c>
      <c r="AJ28" s="2">
        <f t="shared" si="37"/>
        <v>-13.797981855194468</v>
      </c>
      <c r="AK28" s="2">
        <f t="shared" si="38"/>
        <v>-14.524191426520494</v>
      </c>
      <c r="AL28" s="2">
        <f t="shared" si="39"/>
        <v>47.352216185815827</v>
      </c>
      <c r="AM28" s="4">
        <f t="shared" si="40"/>
        <v>0.97033229888966865</v>
      </c>
      <c r="AN28">
        <f t="shared" si="41"/>
        <v>0.1</v>
      </c>
    </row>
    <row r="29" spans="1:40">
      <c r="A29">
        <v>6</v>
      </c>
      <c r="B29">
        <f t="shared" si="45"/>
        <v>360</v>
      </c>
      <c r="C29" s="5">
        <f t="shared" si="10"/>
        <v>4533280.8961700834</v>
      </c>
      <c r="D29" s="5">
        <f t="shared" si="11"/>
        <v>-4533280.9882074203</v>
      </c>
      <c r="E29" s="5">
        <f t="shared" si="12"/>
        <v>2620235.4413431161</v>
      </c>
      <c r="F29" s="5">
        <f t="shared" si="13"/>
        <v>-1337.8374540700336</v>
      </c>
      <c r="G29" s="5">
        <f t="shared" si="14"/>
        <v>1337.8375205431121</v>
      </c>
      <c r="H29" s="5">
        <f t="shared" si="15"/>
        <v>7055.1307907134487</v>
      </c>
      <c r="I29" s="2">
        <f t="shared" si="6"/>
        <v>-5.6970545854285737</v>
      </c>
      <c r="J29" s="2">
        <f t="shared" si="7"/>
        <v>5.6970547010935286</v>
      </c>
      <c r="K29" s="2">
        <f t="shared" si="8"/>
        <v>-3.2928963984159418</v>
      </c>
      <c r="L29" s="5">
        <f t="shared" si="16"/>
        <v>5168707.841968501</v>
      </c>
      <c r="M29" s="5">
        <f t="shared" si="17"/>
        <v>-4533280.9882074203</v>
      </c>
      <c r="N29" s="5">
        <f t="shared" si="18"/>
        <v>837095.39242818998</v>
      </c>
      <c r="O29" s="2">
        <f t="shared" si="46"/>
        <v>0.74629603058467953</v>
      </c>
      <c r="P29" s="2">
        <f t="shared" si="47"/>
        <v>-0.65454843076131619</v>
      </c>
      <c r="Q29" s="2">
        <f t="shared" si="48"/>
        <v>0.12086598579190694</v>
      </c>
      <c r="R29" s="5">
        <f t="shared" si="22"/>
        <v>28723.304832050577</v>
      </c>
      <c r="S29" s="5">
        <f t="shared" si="23"/>
        <v>121289.04508046061</v>
      </c>
      <c r="T29" s="5">
        <f t="shared" si="24"/>
        <v>416611.7599783137</v>
      </c>
      <c r="U29" s="2">
        <f t="shared" si="25"/>
        <v>6.6052158309915787E-2</v>
      </c>
      <c r="V29" s="2">
        <f t="shared" si="26"/>
        <v>0.27891648449776096</v>
      </c>
      <c r="W29" s="2">
        <f t="shared" si="27"/>
        <v>0.95804107795961024</v>
      </c>
      <c r="X29" s="2">
        <f t="shared" si="42"/>
        <v>-0.66079580003577776</v>
      </c>
      <c r="Y29" s="2">
        <f t="shared" si="43"/>
        <v>0.70699879439051361</v>
      </c>
      <c r="Z29" s="2">
        <f t="shared" si="44"/>
        <v>0.25138860181546574</v>
      </c>
      <c r="AA29">
        <f t="shared" si="28"/>
        <v>0</v>
      </c>
      <c r="AB29">
        <f t="shared" si="29"/>
        <v>0.3754286959618065</v>
      </c>
      <c r="AC29">
        <f t="shared" si="30"/>
        <v>0</v>
      </c>
      <c r="AD29">
        <f t="shared" si="31"/>
        <v>3.3227934550752992E-2</v>
      </c>
      <c r="AE29">
        <f t="shared" si="32"/>
        <v>0</v>
      </c>
      <c r="AF29">
        <f t="shared" si="49"/>
        <v>0</v>
      </c>
      <c r="AG29">
        <f t="shared" si="50"/>
        <v>0.33241729198279818</v>
      </c>
      <c r="AH29">
        <f t="shared" si="35"/>
        <v>0.74107392249535775</v>
      </c>
      <c r="AI29">
        <f t="shared" si="36"/>
        <v>0.70402022637058981</v>
      </c>
      <c r="AJ29" s="2">
        <f t="shared" si="37"/>
        <v>-13.820541177138182</v>
      </c>
      <c r="AK29" s="2">
        <f t="shared" si="38"/>
        <v>-14.547938081198087</v>
      </c>
      <c r="AL29" s="2">
        <f t="shared" si="39"/>
        <v>47.109750551129196</v>
      </c>
      <c r="AM29" s="4">
        <f t="shared" si="40"/>
        <v>0.96536374080182785</v>
      </c>
      <c r="AN29">
        <f t="shared" si="41"/>
        <v>0.11666666666666667</v>
      </c>
    </row>
    <row r="30" spans="1:40">
      <c r="A30">
        <v>7</v>
      </c>
      <c r="B30">
        <f t="shared" si="45"/>
        <v>420</v>
      </c>
      <c r="C30" s="5">
        <f t="shared" si="10"/>
        <v>4411991.8559107957</v>
      </c>
      <c r="D30" s="5">
        <f t="shared" si="11"/>
        <v>-4411991.9431269597</v>
      </c>
      <c r="E30" s="5">
        <f t="shared" si="12"/>
        <v>3019834.4347173283</v>
      </c>
      <c r="F30" s="5">
        <f t="shared" si="13"/>
        <v>-1679.660729195748</v>
      </c>
      <c r="G30" s="5">
        <f t="shared" si="14"/>
        <v>1679.6608026087238</v>
      </c>
      <c r="H30" s="5">
        <f t="shared" si="15"/>
        <v>6857.5570068084926</v>
      </c>
      <c r="I30" s="2">
        <f t="shared" si="6"/>
        <v>-5.5446284951866946</v>
      </c>
      <c r="J30" s="2">
        <f t="shared" si="7"/>
        <v>5.5446286047927966</v>
      </c>
      <c r="K30" s="2">
        <f t="shared" si="8"/>
        <v>-3.7950795478118948</v>
      </c>
      <c r="L30" s="5">
        <f t="shared" si="16"/>
        <v>5197431.1468005516</v>
      </c>
      <c r="M30" s="5">
        <f t="shared" si="17"/>
        <v>-4411991.9431269597</v>
      </c>
      <c r="N30" s="5">
        <f t="shared" si="18"/>
        <v>1253707.1524065037</v>
      </c>
      <c r="O30" s="2">
        <f t="shared" si="46"/>
        <v>0.74978833875291107</v>
      </c>
      <c r="P30" s="2">
        <f t="shared" si="47"/>
        <v>-0.6364798332470023</v>
      </c>
      <c r="Q30" s="2">
        <f t="shared" si="48"/>
        <v>0.18086146339123166</v>
      </c>
      <c r="R30" s="5">
        <f t="shared" si="22"/>
        <v>5079.2209305297583</v>
      </c>
      <c r="S30" s="5">
        <f t="shared" si="23"/>
        <v>140700.97411103174</v>
      </c>
      <c r="T30" s="5">
        <f t="shared" si="24"/>
        <v>409054.93002385623</v>
      </c>
      <c r="U30" s="2">
        <f t="shared" si="25"/>
        <v>1.1740968700835061E-2</v>
      </c>
      <c r="V30" s="2">
        <f t="shared" si="26"/>
        <v>0.32523998381033786</v>
      </c>
      <c r="W30" s="2">
        <f t="shared" si="27"/>
        <v>0.94555861932775864</v>
      </c>
      <c r="X30" s="2">
        <f t="shared" ref="X30:X93" si="51">P30*W30-Q30*V30</f>
        <v>-0.66065237178027569</v>
      </c>
      <c r="Y30" s="2">
        <f t="shared" ref="Y30:Y93" si="52">O30*W30-Q30*U30</f>
        <v>0.70684533759839274</v>
      </c>
      <c r="Z30" s="2">
        <f t="shared" ref="Z30:Z93" si="53">O30*V30-P30*U30</f>
        <v>0.25133403695804268</v>
      </c>
      <c r="AA30">
        <f t="shared" si="28"/>
        <v>0</v>
      </c>
      <c r="AB30">
        <f t="shared" si="29"/>
        <v>0.3771855225396844</v>
      </c>
      <c r="AC30">
        <f t="shared" si="30"/>
        <v>0</v>
      </c>
      <c r="AD30">
        <f t="shared" si="31"/>
        <v>5.9063647507672816E-3</v>
      </c>
      <c r="AE30">
        <f t="shared" si="32"/>
        <v>0</v>
      </c>
      <c r="AF30">
        <f t="shared" si="49"/>
        <v>0</v>
      </c>
      <c r="AG30">
        <f t="shared" si="50"/>
        <v>0.33234513953829836</v>
      </c>
      <c r="AH30">
        <f t="shared" si="35"/>
        <v>0.71543702682874999</v>
      </c>
      <c r="AI30">
        <f t="shared" si="36"/>
        <v>0.67966517548731242</v>
      </c>
      <c r="AJ30" s="2">
        <f t="shared" si="37"/>
        <v>-13.84489622802146</v>
      </c>
      <c r="AK30" s="2">
        <f t="shared" si="38"/>
        <v>-14.573574976864695</v>
      </c>
      <c r="AL30" s="2">
        <f t="shared" si="39"/>
        <v>46.866857634848117</v>
      </c>
      <c r="AM30" s="4">
        <f t="shared" si="40"/>
        <v>0.96038642694360898</v>
      </c>
      <c r="AN30">
        <f t="shared" si="41"/>
        <v>0.13333333333333333</v>
      </c>
    </row>
    <row r="31" spans="1:40">
      <c r="A31">
        <v>8</v>
      </c>
      <c r="B31">
        <f t="shared" si="45"/>
        <v>480</v>
      </c>
      <c r="C31" s="5">
        <f t="shared" si="10"/>
        <v>4271290.8869937062</v>
      </c>
      <c r="D31" s="5">
        <f t="shared" si="11"/>
        <v>-4271290.969015928</v>
      </c>
      <c r="E31" s="5">
        <f t="shared" si="12"/>
        <v>3403963.2823815923</v>
      </c>
      <c r="F31" s="5">
        <f t="shared" si="13"/>
        <v>-2012.3384389069497</v>
      </c>
      <c r="G31" s="5">
        <f t="shared" si="14"/>
        <v>2012.3385188962916</v>
      </c>
      <c r="H31" s="5">
        <f t="shared" si="15"/>
        <v>6629.8522339397787</v>
      </c>
      <c r="I31" s="2">
        <f t="shared" si="6"/>
        <v>-5.36780708956399</v>
      </c>
      <c r="J31" s="2">
        <f t="shared" si="7"/>
        <v>5.3678071926427728</v>
      </c>
      <c r="K31" s="2">
        <f t="shared" si="8"/>
        <v>-4.2778210904394314</v>
      </c>
      <c r="L31" s="5">
        <f t="shared" si="16"/>
        <v>5202510.3677310813</v>
      </c>
      <c r="M31" s="5">
        <f t="shared" si="17"/>
        <v>-4271290.969015928</v>
      </c>
      <c r="N31" s="5">
        <f t="shared" si="18"/>
        <v>1662762.0824303599</v>
      </c>
      <c r="O31" s="2">
        <f t="shared" si="46"/>
        <v>0.75033313954448566</v>
      </c>
      <c r="P31" s="2">
        <f t="shared" si="47"/>
        <v>-0.61602782813625545</v>
      </c>
      <c r="Q31" s="2">
        <f t="shared" si="48"/>
        <v>0.23981220707679496</v>
      </c>
      <c r="R31" s="5">
        <f t="shared" si="22"/>
        <v>-18480.87211656943</v>
      </c>
      <c r="S31" s="5">
        <f t="shared" si="23"/>
        <v>159388.5229208055</v>
      </c>
      <c r="T31" s="5">
        <f t="shared" si="24"/>
        <v>399681.64882361167</v>
      </c>
      <c r="U31" s="2">
        <f t="shared" si="25"/>
        <v>-4.2910172746280804E-2</v>
      </c>
      <c r="V31" s="2">
        <f t="shared" si="26"/>
        <v>0.37007934523686775</v>
      </c>
      <c r="W31" s="2">
        <f t="shared" si="27"/>
        <v>0.92800861811943081</v>
      </c>
      <c r="X31" s="2">
        <f t="shared" si="51"/>
        <v>-0.66042867808662908</v>
      </c>
      <c r="Y31" s="2">
        <f t="shared" si="52"/>
        <v>0.70660600319022426</v>
      </c>
      <c r="Z31" s="2">
        <f t="shared" si="53"/>
        <v>0.25124893647030366</v>
      </c>
      <c r="AA31">
        <f t="shared" si="28"/>
        <v>0</v>
      </c>
      <c r="AB31">
        <f t="shared" si="29"/>
        <v>0.37745958784669076</v>
      </c>
      <c r="AC31">
        <f t="shared" si="30"/>
        <v>0</v>
      </c>
      <c r="AD31">
        <f t="shared" si="31"/>
        <v>0</v>
      </c>
      <c r="AE31">
        <f t="shared" si="32"/>
        <v>2.1586219861053035E-2</v>
      </c>
      <c r="AF31">
        <f t="shared" si="49"/>
        <v>0</v>
      </c>
      <c r="AG31">
        <f t="shared" si="50"/>
        <v>0.33223260908354724</v>
      </c>
      <c r="AH31">
        <f t="shared" si="35"/>
        <v>0.73127841679129102</v>
      </c>
      <c r="AI31">
        <f t="shared" si="36"/>
        <v>0.69471449595172641</v>
      </c>
      <c r="AJ31" s="2">
        <f t="shared" si="37"/>
        <v>-13.829846907557044</v>
      </c>
      <c r="AK31" s="2">
        <f t="shared" si="38"/>
        <v>-14.557733586902152</v>
      </c>
      <c r="AL31" s="2">
        <f t="shared" si="39"/>
        <v>46.624228741733084</v>
      </c>
      <c r="AM31" s="4">
        <f t="shared" si="40"/>
        <v>0.95541452339616983</v>
      </c>
      <c r="AN31">
        <f t="shared" si="41"/>
        <v>0.15</v>
      </c>
    </row>
    <row r="32" spans="1:40">
      <c r="A32">
        <v>9</v>
      </c>
      <c r="B32">
        <f t="shared" si="45"/>
        <v>540</v>
      </c>
      <c r="C32" s="5">
        <f t="shared" si="10"/>
        <v>4111902.3696144284</v>
      </c>
      <c r="D32" s="5">
        <f t="shared" si="11"/>
        <v>-4111902.4460951225</v>
      </c>
      <c r="E32" s="5">
        <f t="shared" si="12"/>
        <v>3770954.1045668148</v>
      </c>
      <c r="F32" s="5">
        <f t="shared" si="13"/>
        <v>-2334.4068642807893</v>
      </c>
      <c r="G32" s="5">
        <f t="shared" si="14"/>
        <v>2334.4069504548579</v>
      </c>
      <c r="H32" s="5">
        <f t="shared" si="15"/>
        <v>6373.1829685134126</v>
      </c>
      <c r="I32" s="2">
        <f t="shared" si="6"/>
        <v>-5.1675007100128276</v>
      </c>
      <c r="J32" s="2">
        <f t="shared" si="7"/>
        <v>5.1675008061274736</v>
      </c>
      <c r="K32" s="2">
        <f t="shared" si="8"/>
        <v>-4.7390249721814373</v>
      </c>
      <c r="L32" s="5">
        <f t="shared" si="16"/>
        <v>5184029.4956145119</v>
      </c>
      <c r="M32" s="5">
        <f t="shared" si="17"/>
        <v>-4111902.4460951225</v>
      </c>
      <c r="N32" s="5">
        <f t="shared" si="18"/>
        <v>2062443.7312539716</v>
      </c>
      <c r="O32" s="2">
        <f t="shared" si="46"/>
        <v>0.74797305808542558</v>
      </c>
      <c r="P32" s="2">
        <f t="shared" si="47"/>
        <v>-0.59328216588206961</v>
      </c>
      <c r="Q32" s="2">
        <f t="shared" si="48"/>
        <v>0.29757784867932807</v>
      </c>
      <c r="R32" s="5">
        <f t="shared" si="22"/>
        <v>-41850.764105352573</v>
      </c>
      <c r="S32" s="5">
        <f t="shared" si="23"/>
        <v>177270.42283140915</v>
      </c>
      <c r="T32" s="5">
        <f t="shared" si="24"/>
        <v>388542.54078511405</v>
      </c>
      <c r="U32" s="2">
        <f t="shared" si="25"/>
        <v>-9.7527578446870322E-2</v>
      </c>
      <c r="V32" s="2">
        <f t="shared" si="26"/>
        <v>0.41310488442883542</v>
      </c>
      <c r="W32" s="2">
        <f t="shared" si="27"/>
        <v>0.90544614743414098</v>
      </c>
      <c r="X32" s="2">
        <f t="shared" si="51"/>
        <v>-0.66011591422655813</v>
      </c>
      <c r="Y32" s="2">
        <f t="shared" si="52"/>
        <v>0.70627137080910563</v>
      </c>
      <c r="Z32" s="2">
        <f t="shared" si="53"/>
        <v>0.25112995074206962</v>
      </c>
      <c r="AA32">
        <f t="shared" si="28"/>
        <v>0</v>
      </c>
      <c r="AB32">
        <f t="shared" si="29"/>
        <v>0.3762723347082218</v>
      </c>
      <c r="AC32">
        <f t="shared" si="30"/>
        <v>0</v>
      </c>
      <c r="AD32">
        <f t="shared" si="31"/>
        <v>0</v>
      </c>
      <c r="AE32">
        <f t="shared" si="32"/>
        <v>4.906183350316879E-2</v>
      </c>
      <c r="AF32">
        <f t="shared" si="49"/>
        <v>0</v>
      </c>
      <c r="AG32">
        <f t="shared" si="50"/>
        <v>0.33207527134715537</v>
      </c>
      <c r="AH32">
        <f t="shared" si="35"/>
        <v>0.757409439558546</v>
      </c>
      <c r="AI32">
        <f t="shared" si="36"/>
        <v>0.71953896758061864</v>
      </c>
      <c r="AJ32" s="2">
        <f t="shared" si="37"/>
        <v>-13.805022435928153</v>
      </c>
      <c r="AK32" s="2">
        <f t="shared" si="38"/>
        <v>-14.531602564134898</v>
      </c>
      <c r="AL32" s="2">
        <f t="shared" si="39"/>
        <v>46.382035365664173</v>
      </c>
      <c r="AM32" s="4">
        <f t="shared" si="40"/>
        <v>0.95045154437836421</v>
      </c>
      <c r="AN32">
        <f t="shared" si="41"/>
        <v>0.16666666666666666</v>
      </c>
    </row>
    <row r="33" spans="1:40">
      <c r="A33">
        <v>10</v>
      </c>
      <c r="B33">
        <f t="shared" si="45"/>
        <v>600</v>
      </c>
      <c r="C33" s="5">
        <f t="shared" si="10"/>
        <v>3934631.952645489</v>
      </c>
      <c r="D33" s="5">
        <f t="shared" si="11"/>
        <v>-3934632.0232637133</v>
      </c>
      <c r="E33" s="5">
        <f t="shared" si="12"/>
        <v>4119224.102877913</v>
      </c>
      <c r="F33" s="5">
        <f t="shared" si="13"/>
        <v>-2644.456906881559</v>
      </c>
      <c r="G33" s="5">
        <f t="shared" si="14"/>
        <v>2644.4569988225062</v>
      </c>
      <c r="H33" s="5">
        <f t="shared" si="15"/>
        <v>6088.8414701825259</v>
      </c>
      <c r="I33" s="2">
        <f t="shared" si="6"/>
        <v>-4.9447218297746867</v>
      </c>
      <c r="J33" s="2">
        <f t="shared" si="7"/>
        <v>4.9447219185218625</v>
      </c>
      <c r="K33" s="2">
        <f t="shared" si="8"/>
        <v>-5.1767020621940398</v>
      </c>
      <c r="L33" s="5">
        <f t="shared" si="16"/>
        <v>5142178.7315091593</v>
      </c>
      <c r="M33" s="5">
        <f t="shared" si="17"/>
        <v>-3934632.0232637133</v>
      </c>
      <c r="N33" s="5">
        <f t="shared" si="18"/>
        <v>2450986.2720390856</v>
      </c>
      <c r="O33" s="2">
        <f t="shared" si="46"/>
        <v>0.74274620350695564</v>
      </c>
      <c r="P33" s="2">
        <f t="shared" si="47"/>
        <v>-0.5683258303661336</v>
      </c>
      <c r="Q33" s="2">
        <f t="shared" si="48"/>
        <v>0.35402517949243212</v>
      </c>
      <c r="R33" s="5">
        <f t="shared" si="22"/>
        <v>-64925.585850983858</v>
      </c>
      <c r="S33" s="5">
        <f t="shared" si="23"/>
        <v>194269.41774270777</v>
      </c>
      <c r="T33" s="5">
        <f t="shared" si="24"/>
        <v>375695.99020714266</v>
      </c>
      <c r="U33" s="2">
        <f t="shared" si="25"/>
        <v>-0.15172867123706898</v>
      </c>
      <c r="V33" s="2">
        <f t="shared" si="26"/>
        <v>0.45400037950760286</v>
      </c>
      <c r="W33" s="2">
        <f t="shared" si="27"/>
        <v>0.87798750886990762</v>
      </c>
      <c r="X33" s="2">
        <f t="shared" si="51"/>
        <v>-0.65971054587439482</v>
      </c>
      <c r="Y33" s="2">
        <f t="shared" si="52"/>
        <v>0.70583765900850493</v>
      </c>
      <c r="Z33" s="2">
        <f t="shared" si="53"/>
        <v>0.25097573519883176</v>
      </c>
      <c r="AA33">
        <f t="shared" si="28"/>
        <v>0</v>
      </c>
      <c r="AB33">
        <f t="shared" si="29"/>
        <v>0.37364293415139505</v>
      </c>
      <c r="AC33">
        <f t="shared" si="30"/>
        <v>0</v>
      </c>
      <c r="AD33">
        <f t="shared" si="31"/>
        <v>0</v>
      </c>
      <c r="AE33">
        <f t="shared" si="32"/>
        <v>7.6328018437834974E-2</v>
      </c>
      <c r="AF33">
        <f t="shared" si="49"/>
        <v>0</v>
      </c>
      <c r="AG33">
        <f t="shared" si="50"/>
        <v>0.33187134836538951</v>
      </c>
      <c r="AH33">
        <f t="shared" si="35"/>
        <v>0.7818423009546196</v>
      </c>
      <c r="AI33">
        <f t="shared" si="36"/>
        <v>0.74275018590688857</v>
      </c>
      <c r="AJ33" s="2">
        <f t="shared" si="37"/>
        <v>-13.781811217601883</v>
      </c>
      <c r="AK33" s="2">
        <f t="shared" si="38"/>
        <v>-14.507169702738825</v>
      </c>
      <c r="AL33" s="2">
        <f t="shared" ref="AL33:AL96" si="54">IF(AL32+AK33*$B$5/3600 &lt; $T$3, AL32+AK33*$B$5/3600, $T$3)</f>
        <v>46.140249203951861</v>
      </c>
      <c r="AM33" s="4">
        <f t="shared" si="40"/>
        <v>0.94549690991704638</v>
      </c>
      <c r="AN33">
        <f t="shared" si="41"/>
        <v>0.18333333333333332</v>
      </c>
    </row>
    <row r="34" spans="1:40">
      <c r="A34">
        <v>11</v>
      </c>
      <c r="B34">
        <f t="shared" si="45"/>
        <v>660</v>
      </c>
      <c r="C34" s="5">
        <f t="shared" si="10"/>
        <v>3740362.5410582176</v>
      </c>
      <c r="D34" s="5">
        <f t="shared" si="11"/>
        <v>-3740362.6055210056</v>
      </c>
      <c r="E34" s="5">
        <f t="shared" si="12"/>
        <v>4447282.3362410674</v>
      </c>
      <c r="F34" s="5">
        <f t="shared" si="13"/>
        <v>-2941.14021666804</v>
      </c>
      <c r="G34" s="5">
        <f t="shared" si="14"/>
        <v>2941.1403139338181</v>
      </c>
      <c r="H34" s="5">
        <f t="shared" si="15"/>
        <v>5778.2393464508832</v>
      </c>
      <c r="I34" s="2">
        <f t="shared" si="6"/>
        <v>-4.7005800112020015</v>
      </c>
      <c r="J34" s="2">
        <f t="shared" si="7"/>
        <v>4.7005800922135315</v>
      </c>
      <c r="K34" s="2">
        <f t="shared" si="8"/>
        <v>-5.5889786683598164</v>
      </c>
      <c r="L34" s="5">
        <f t="shared" si="16"/>
        <v>5077253.1456581755</v>
      </c>
      <c r="M34" s="5">
        <f t="shared" si="17"/>
        <v>-3740362.6055210056</v>
      </c>
      <c r="N34" s="5">
        <f t="shared" si="18"/>
        <v>2826682.2622462283</v>
      </c>
      <c r="O34" s="2">
        <f t="shared" si="46"/>
        <v>0.73468548068958806</v>
      </c>
      <c r="P34" s="2">
        <f t="shared" si="47"/>
        <v>-0.54123558939355032</v>
      </c>
      <c r="Q34" s="2">
        <f t="shared" si="48"/>
        <v>0.40902479293769628</v>
      </c>
      <c r="R34" s="5">
        <f t="shared" si="22"/>
        <v>-87602.277568150312</v>
      </c>
      <c r="S34" s="5">
        <f t="shared" si="23"/>
        <v>210312.59549996629</v>
      </c>
      <c r="T34" s="5">
        <f t="shared" si="24"/>
        <v>361207.84203124</v>
      </c>
      <c r="U34" s="2">
        <f t="shared" si="25"/>
        <v>-0.20513075481641521</v>
      </c>
      <c r="V34" s="2">
        <f t="shared" si="26"/>
        <v>0.49247100258033177</v>
      </c>
      <c r="W34" s="2">
        <f t="shared" si="27"/>
        <v>0.84580948507685261</v>
      </c>
      <c r="X34" s="2">
        <f t="shared" si="51"/>
        <v>-0.65921504502846551</v>
      </c>
      <c r="Y34" s="2">
        <f t="shared" si="52"/>
        <v>0.70530751262943792</v>
      </c>
      <c r="Z34" s="2">
        <f t="shared" si="53"/>
        <v>0.25078723027060806</v>
      </c>
      <c r="AA34">
        <f t="shared" si="28"/>
        <v>0</v>
      </c>
      <c r="AB34">
        <f t="shared" si="29"/>
        <v>0.36958793917378135</v>
      </c>
      <c r="AC34">
        <f t="shared" si="30"/>
        <v>0</v>
      </c>
      <c r="AD34">
        <f t="shared" si="31"/>
        <v>0</v>
      </c>
      <c r="AE34">
        <f t="shared" si="32"/>
        <v>0.10319225699492655</v>
      </c>
      <c r="AF34">
        <f t="shared" si="49"/>
        <v>0</v>
      </c>
      <c r="AG34">
        <f t="shared" si="50"/>
        <v>0.33162208369183971</v>
      </c>
      <c r="AH34">
        <f t="shared" si="35"/>
        <v>0.80440227986054769</v>
      </c>
      <c r="AI34">
        <f t="shared" si="36"/>
        <v>0.7641821658675203</v>
      </c>
      <c r="AJ34" s="2">
        <f t="shared" si="37"/>
        <v>-13.760379237641251</v>
      </c>
      <c r="AK34" s="2">
        <f t="shared" si="38"/>
        <v>-14.484609723832897</v>
      </c>
      <c r="AL34" s="2">
        <f t="shared" si="54"/>
        <v>45.898839041887982</v>
      </c>
      <c r="AM34" s="4">
        <f t="shared" si="40"/>
        <v>0.94054998036655701</v>
      </c>
      <c r="AN34">
        <f t="shared" si="41"/>
        <v>0.2</v>
      </c>
    </row>
    <row r="35" spans="1:40">
      <c r="A35">
        <v>12</v>
      </c>
      <c r="B35">
        <f t="shared" si="45"/>
        <v>720</v>
      </c>
      <c r="C35" s="5">
        <f t="shared" ref="C35:C98" si="55">C34+F35*$B$5+I34*$B$5*$B$5</f>
        <v>3530049.9519774807</v>
      </c>
      <c r="D35" s="5">
        <f t="shared" ref="D35:D98" si="56">D34+G35*$B$5+J34*$B$5*$B$5</f>
        <v>-3530050.0100210393</v>
      </c>
      <c r="E35" s="5">
        <f t="shared" ref="E35:E98" si="57">E34+H35*$B$5+K34*$B$5*$B$5</f>
        <v>4753736.05061593</v>
      </c>
      <c r="F35" s="5">
        <f t="shared" ref="F35:F98" si="58">F34+I34*$B$5</f>
        <v>-3223.1750173401601</v>
      </c>
      <c r="G35" s="5">
        <f t="shared" ref="G35:G98" si="59">G34+J34*$B$5</f>
        <v>3223.1751194666299</v>
      </c>
      <c r="H35" s="5">
        <f t="shared" ref="H35:H98" si="60">H34+K34*$B$5</f>
        <v>5442.9006263492938</v>
      </c>
      <c r="I35" s="2">
        <f t="shared" ref="I35:I98" si="61">-$B$11*C35/$B$13^3</f>
        <v>-4.4362764466450315</v>
      </c>
      <c r="J35" s="2">
        <f t="shared" ref="J35:J98" si="62">-$B$11*D35/$B$13^3</f>
        <v>4.4362765195894021</v>
      </c>
      <c r="K35" s="2">
        <f t="shared" ref="K35:K98" si="63">-$B$11*E35/$B$13^3</f>
        <v>-5.974104491949511</v>
      </c>
      <c r="L35" s="5">
        <f t="shared" si="16"/>
        <v>4989650.8680900251</v>
      </c>
      <c r="M35" s="5">
        <f t="shared" si="17"/>
        <v>-3530050.0100210393</v>
      </c>
      <c r="N35" s="5">
        <f t="shared" si="18"/>
        <v>3187890.1042774683</v>
      </c>
      <c r="O35" s="2">
        <f t="shared" si="46"/>
        <v>0.72381837194336862</v>
      </c>
      <c r="P35" s="2">
        <f t="shared" si="47"/>
        <v>-0.51208293299089402</v>
      </c>
      <c r="Q35" s="2">
        <f t="shared" si="48"/>
        <v>0.46244787184794683</v>
      </c>
      <c r="R35" s="5">
        <f t="shared" si="22"/>
        <v>-109780.0469464371</v>
      </c>
      <c r="S35" s="5">
        <f t="shared" si="23"/>
        <v>225331.6981090419</v>
      </c>
      <c r="T35" s="5">
        <f t="shared" si="24"/>
        <v>345151.07019377267</v>
      </c>
      <c r="U35" s="2">
        <f t="shared" si="25"/>
        <v>-0.25736000956829758</v>
      </c>
      <c r="V35" s="2">
        <f t="shared" si="26"/>
        <v>0.52825052998636801</v>
      </c>
      <c r="W35" s="2">
        <f t="shared" si="27"/>
        <v>0.80914597140696876</v>
      </c>
      <c r="X35" s="2">
        <f t="shared" si="51"/>
        <v>-0.65863817565059257</v>
      </c>
      <c r="Y35" s="2">
        <f t="shared" si="52"/>
        <v>0.70469030841195401</v>
      </c>
      <c r="Z35" s="2">
        <f t="shared" si="53"/>
        <v>0.25056777005865616</v>
      </c>
      <c r="AA35">
        <f t="shared" si="28"/>
        <v>0</v>
      </c>
      <c r="AB35">
        <f t="shared" si="29"/>
        <v>0.36412117491634322</v>
      </c>
      <c r="AC35">
        <f t="shared" si="30"/>
        <v>0</v>
      </c>
      <c r="AD35">
        <f t="shared" si="31"/>
        <v>0</v>
      </c>
      <c r="AE35">
        <f t="shared" si="32"/>
        <v>0.12946649697338949</v>
      </c>
      <c r="AF35">
        <f t="shared" si="49"/>
        <v>0</v>
      </c>
      <c r="AG35">
        <f t="shared" si="50"/>
        <v>0.33133188609008446</v>
      </c>
      <c r="AH35">
        <f t="shared" si="35"/>
        <v>0.8249195579798172</v>
      </c>
      <c r="AI35">
        <f t="shared" si="36"/>
        <v>0.78367358008082633</v>
      </c>
      <c r="AJ35" s="2">
        <f t="shared" si="37"/>
        <v>-13.740887823427945</v>
      </c>
      <c r="AK35" s="2">
        <f t="shared" si="38"/>
        <v>-14.464092445713627</v>
      </c>
      <c r="AL35" s="2">
        <f t="shared" si="54"/>
        <v>45.65777083445942</v>
      </c>
      <c r="AM35" s="4">
        <f t="shared" si="40"/>
        <v>0.93561005808318487</v>
      </c>
      <c r="AN35">
        <f t="shared" si="41"/>
        <v>0.21666666666666667</v>
      </c>
    </row>
    <row r="36" spans="1:40">
      <c r="A36">
        <v>13</v>
      </c>
      <c r="B36">
        <f t="shared" si="45"/>
        <v>780</v>
      </c>
      <c r="C36" s="5">
        <f t="shared" si="55"/>
        <v>3304718.2605212266</v>
      </c>
      <c r="D36" s="5">
        <f t="shared" si="56"/>
        <v>-3304718.3119119974</v>
      </c>
      <c r="E36" s="5">
        <f t="shared" si="57"/>
        <v>5037296.5358548509</v>
      </c>
      <c r="F36" s="5">
        <f t="shared" si="58"/>
        <v>-3489.3516041388621</v>
      </c>
      <c r="G36" s="5">
        <f t="shared" si="59"/>
        <v>3489.351710641994</v>
      </c>
      <c r="H36" s="5">
        <f t="shared" si="60"/>
        <v>5084.4543568323234</v>
      </c>
      <c r="I36" s="2">
        <f t="shared" si="61"/>
        <v>-4.1530981094857831</v>
      </c>
      <c r="J36" s="2">
        <f t="shared" si="62"/>
        <v>4.1530981740694779</v>
      </c>
      <c r="K36" s="2">
        <f t="shared" si="63"/>
        <v>-6.3304599880409969</v>
      </c>
      <c r="L36" s="5">
        <f t="shared" si="16"/>
        <v>4879870.8211435881</v>
      </c>
      <c r="M36" s="5">
        <f t="shared" si="17"/>
        <v>-3304718.3119119974</v>
      </c>
      <c r="N36" s="5">
        <f t="shared" si="18"/>
        <v>3533041.174471241</v>
      </c>
      <c r="O36" s="2">
        <f t="shared" si="46"/>
        <v>0.71016717008458097</v>
      </c>
      <c r="P36" s="2">
        <f t="shared" si="47"/>
        <v>-0.48093536438065893</v>
      </c>
      <c r="Q36" s="2">
        <f t="shared" si="48"/>
        <v>0.51416317042559634</v>
      </c>
      <c r="R36" s="5">
        <f t="shared" si="22"/>
        <v>-131360.81489479728</v>
      </c>
      <c r="S36" s="5">
        <f t="shared" si="23"/>
        <v>239263.4094918198</v>
      </c>
      <c r="T36" s="5">
        <f t="shared" si="24"/>
        <v>327605.41522553423</v>
      </c>
      <c r="U36" s="2">
        <f t="shared" si="25"/>
        <v>-0.3080601422889519</v>
      </c>
      <c r="V36" s="2">
        <f t="shared" si="26"/>
        <v>0.5611073593873469</v>
      </c>
      <c r="W36" s="2">
        <f t="shared" si="27"/>
        <v>0.76828216169208918</v>
      </c>
      <c r="X36" s="2">
        <f t="shared" si="51"/>
        <v>-0.65799480023227797</v>
      </c>
      <c r="Y36" s="2">
        <f t="shared" si="52"/>
        <v>0.70400194803638327</v>
      </c>
      <c r="Z36" s="2">
        <f t="shared" si="53"/>
        <v>0.25032300874684937</v>
      </c>
      <c r="AA36">
        <f t="shared" si="28"/>
        <v>0</v>
      </c>
      <c r="AB36">
        <f t="shared" si="29"/>
        <v>0.35725385591406894</v>
      </c>
      <c r="AC36">
        <f t="shared" si="30"/>
        <v>0</v>
      </c>
      <c r="AD36">
        <f t="shared" si="31"/>
        <v>0</v>
      </c>
      <c r="AE36">
        <f t="shared" si="32"/>
        <v>0.15497150293931097</v>
      </c>
      <c r="AF36">
        <f t="shared" si="49"/>
        <v>0</v>
      </c>
      <c r="AG36">
        <f t="shared" si="50"/>
        <v>0.33100823222564879</v>
      </c>
      <c r="AH36">
        <f t="shared" si="35"/>
        <v>0.84323359107902873</v>
      </c>
      <c r="AI36">
        <f t="shared" si="36"/>
        <v>0.80107191152507728</v>
      </c>
      <c r="AJ36" s="2">
        <f t="shared" si="37"/>
        <v>-13.723489491983694</v>
      </c>
      <c r="AK36" s="2">
        <f t="shared" si="38"/>
        <v>-14.445778412614414</v>
      </c>
      <c r="AL36" s="2">
        <f t="shared" si="54"/>
        <v>45.417007860915845</v>
      </c>
      <c r="AM36" s="4">
        <f t="shared" si="40"/>
        <v>0.93067639059253782</v>
      </c>
      <c r="AN36">
        <f t="shared" si="41"/>
        <v>0.23333333333333334</v>
      </c>
    </row>
    <row r="37" spans="1:40">
      <c r="A37">
        <v>14</v>
      </c>
      <c r="B37">
        <f t="shared" si="45"/>
        <v>840</v>
      </c>
      <c r="C37" s="5">
        <f t="shared" si="55"/>
        <v>3065454.857884597</v>
      </c>
      <c r="D37" s="5">
        <f t="shared" si="56"/>
        <v>-3065454.9024201776</v>
      </c>
      <c r="E37" s="5">
        <f t="shared" si="57"/>
        <v>5296784.4853508957</v>
      </c>
      <c r="F37" s="5">
        <f t="shared" si="58"/>
        <v>-3738.537490708009</v>
      </c>
      <c r="G37" s="5">
        <f t="shared" si="59"/>
        <v>3738.5376010861628</v>
      </c>
      <c r="H37" s="5">
        <f t="shared" si="60"/>
        <v>4704.6267575498632</v>
      </c>
      <c r="I37" s="2">
        <f t="shared" si="61"/>
        <v>-3.8524115435445783</v>
      </c>
      <c r="J37" s="2">
        <f t="shared" si="62"/>
        <v>3.8524115995132329</v>
      </c>
      <c r="K37" s="2">
        <f t="shared" si="63"/>
        <v>-6.6565631010841022</v>
      </c>
      <c r="L37" s="5">
        <f t="shared" si="16"/>
        <v>4748510.0062487908</v>
      </c>
      <c r="M37" s="5">
        <f t="shared" si="17"/>
        <v>-3065454.9024201776</v>
      </c>
      <c r="N37" s="5">
        <f t="shared" si="18"/>
        <v>3860646.5896967752</v>
      </c>
      <c r="O37" s="2">
        <f t="shared" si="46"/>
        <v>0.6937496501759981</v>
      </c>
      <c r="P37" s="2">
        <f t="shared" si="47"/>
        <v>-0.44785801512173828</v>
      </c>
      <c r="Q37" s="2">
        <f t="shared" si="48"/>
        <v>0.56403423758837312</v>
      </c>
      <c r="R37" s="5">
        <f t="shared" si="22"/>
        <v>-152249.64699429646</v>
      </c>
      <c r="S37" s="5">
        <f t="shared" si="23"/>
        <v>252049.61958166538</v>
      </c>
      <c r="T37" s="5">
        <f t="shared" si="24"/>
        <v>308656.99287759699</v>
      </c>
      <c r="U37" s="2">
        <f t="shared" si="25"/>
        <v>-0.35690014568193767</v>
      </c>
      <c r="V37" s="2">
        <f t="shared" si="26"/>
        <v>0.59084896236996387</v>
      </c>
      <c r="W37" s="2">
        <f t="shared" si="27"/>
        <v>0.72354667415347074</v>
      </c>
      <c r="X37" s="2">
        <f t="shared" si="51"/>
        <v>-0.65730522135453251</v>
      </c>
      <c r="Y37" s="2">
        <f t="shared" si="52"/>
        <v>0.70326415364486816</v>
      </c>
      <c r="Z37" s="2">
        <f t="shared" si="53"/>
        <v>0.25006067010924204</v>
      </c>
      <c r="AA37">
        <f t="shared" si="28"/>
        <v>0</v>
      </c>
      <c r="AB37">
        <f t="shared" si="29"/>
        <v>0.34899492401893689</v>
      </c>
      <c r="AC37">
        <f t="shared" si="30"/>
        <v>0</v>
      </c>
      <c r="AD37">
        <f t="shared" si="31"/>
        <v>0</v>
      </c>
      <c r="AE37">
        <f t="shared" si="32"/>
        <v>0.17954075968617281</v>
      </c>
      <c r="AF37">
        <f t="shared" si="49"/>
        <v>0</v>
      </c>
      <c r="AG37">
        <f t="shared" si="50"/>
        <v>0.33066133543372567</v>
      </c>
      <c r="AH37">
        <f t="shared" si="35"/>
        <v>0.85919701913883539</v>
      </c>
      <c r="AI37">
        <f t="shared" si="36"/>
        <v>0.81623716818189362</v>
      </c>
      <c r="AJ37" s="2">
        <f t="shared" si="37"/>
        <v>-13.708324235326877</v>
      </c>
      <c r="AK37" s="2">
        <f t="shared" si="38"/>
        <v>-14.429814984554609</v>
      </c>
      <c r="AL37" s="2">
        <f t="shared" si="54"/>
        <v>45.176510944506603</v>
      </c>
      <c r="AM37" s="4">
        <f t="shared" si="40"/>
        <v>0.92574817509234852</v>
      </c>
      <c r="AN37">
        <f t="shared" si="41"/>
        <v>0.25</v>
      </c>
    </row>
    <row r="38" spans="1:40">
      <c r="A38">
        <v>15</v>
      </c>
      <c r="B38">
        <f t="shared" si="45"/>
        <v>900</v>
      </c>
      <c r="C38" s="5">
        <f t="shared" si="55"/>
        <v>2813405.2453285959</v>
      </c>
      <c r="D38" s="5">
        <f t="shared" si="56"/>
        <v>-2813405.2828385122</v>
      </c>
      <c r="E38" s="5">
        <f t="shared" si="57"/>
        <v>5531134.836476082</v>
      </c>
      <c r="F38" s="5">
        <f t="shared" si="58"/>
        <v>-3969.6821833206836</v>
      </c>
      <c r="G38" s="5">
        <f t="shared" si="59"/>
        <v>3969.6822970569569</v>
      </c>
      <c r="H38" s="5">
        <f t="shared" si="60"/>
        <v>4305.2329714848174</v>
      </c>
      <c r="I38" s="2">
        <f t="shared" si="61"/>
        <v>-3.5356563205931812</v>
      </c>
      <c r="J38" s="2">
        <f t="shared" si="62"/>
        <v>3.5356563677325594</v>
      </c>
      <c r="K38" s="2">
        <f t="shared" si="63"/>
        <v>-6.9510753479652729</v>
      </c>
      <c r="L38" s="5">
        <f t="shared" si="16"/>
        <v>4596260.3592544943</v>
      </c>
      <c r="M38" s="5">
        <f t="shared" si="17"/>
        <v>-2813405.2828385122</v>
      </c>
      <c r="N38" s="5">
        <f t="shared" si="18"/>
        <v>4169303.5825743722</v>
      </c>
      <c r="O38" s="2">
        <f t="shared" si="46"/>
        <v>0.67458017298081652</v>
      </c>
      <c r="P38" s="2">
        <f t="shared" si="47"/>
        <v>-0.41291556048190825</v>
      </c>
      <c r="Q38" s="2">
        <f t="shared" si="48"/>
        <v>0.61191693074557363</v>
      </c>
      <c r="R38" s="5">
        <f t="shared" si="22"/>
        <v>-172355.16877180431</v>
      </c>
      <c r="S38" s="5">
        <f t="shared" si="23"/>
        <v>263637.66367109213</v>
      </c>
      <c r="T38" s="5">
        <f t="shared" si="24"/>
        <v>288397.87567515764</v>
      </c>
      <c r="U38" s="2">
        <f t="shared" si="25"/>
        <v>-0.40358071019363245</v>
      </c>
      <c r="V38" s="2">
        <f t="shared" si="26"/>
        <v>0.61732454150557092</v>
      </c>
      <c r="W38" s="2">
        <f t="shared" si="27"/>
        <v>0.67530217000579829</v>
      </c>
      <c r="X38" s="2">
        <f t="shared" si="51"/>
        <v>-0.65659411273460055</v>
      </c>
      <c r="Y38" s="2">
        <f t="shared" si="52"/>
        <v>0.70250332414663852</v>
      </c>
      <c r="Z38" s="2">
        <f t="shared" si="53"/>
        <v>0.24979014084484097</v>
      </c>
      <c r="AA38">
        <f t="shared" si="28"/>
        <v>0</v>
      </c>
      <c r="AB38">
        <f t="shared" si="29"/>
        <v>0.33935160349903759</v>
      </c>
      <c r="AC38">
        <f t="shared" si="30"/>
        <v>0</v>
      </c>
      <c r="AD38">
        <f t="shared" si="31"/>
        <v>0</v>
      </c>
      <c r="AE38">
        <f t="shared" si="32"/>
        <v>0.20302369774716794</v>
      </c>
      <c r="AF38">
        <f t="shared" si="49"/>
        <v>0</v>
      </c>
      <c r="AG38">
        <f t="shared" si="50"/>
        <v>0.3303036079758172</v>
      </c>
      <c r="AH38">
        <f t="shared" si="35"/>
        <v>0.87267890922202285</v>
      </c>
      <c r="AI38">
        <f t="shared" si="36"/>
        <v>0.82904496376092163</v>
      </c>
      <c r="AJ38" s="2">
        <f t="shared" si="37"/>
        <v>-13.69551643974785</v>
      </c>
      <c r="AK38" s="2">
        <f t="shared" si="38"/>
        <v>-14.416333094471423</v>
      </c>
      <c r="AL38" s="2">
        <f t="shared" si="54"/>
        <v>44.936238726265415</v>
      </c>
      <c r="AM38" s="4">
        <f t="shared" si="40"/>
        <v>0.92082456406281599</v>
      </c>
      <c r="AN38">
        <f t="shared" si="41"/>
        <v>0.26666666666666666</v>
      </c>
    </row>
    <row r="39" spans="1:40">
      <c r="A39">
        <v>16</v>
      </c>
      <c r="B39">
        <f t="shared" si="45"/>
        <v>960</v>
      </c>
      <c r="C39" s="5">
        <f t="shared" si="55"/>
        <v>2549767.5888210842</v>
      </c>
      <c r="D39" s="5">
        <f t="shared" si="56"/>
        <v>-2549767.6191674201</v>
      </c>
      <c r="E39" s="5">
        <f t="shared" si="57"/>
        <v>5739401.072259821</v>
      </c>
      <c r="F39" s="5">
        <f t="shared" si="58"/>
        <v>-4181.8215625562743</v>
      </c>
      <c r="G39" s="5">
        <f t="shared" si="59"/>
        <v>4181.8216791209106</v>
      </c>
      <c r="H39" s="5">
        <f t="shared" si="60"/>
        <v>3888.1684506069009</v>
      </c>
      <c r="I39" s="2">
        <f t="shared" si="61"/>
        <v>-3.2043381970754696</v>
      </c>
      <c r="J39" s="2">
        <f t="shared" si="62"/>
        <v>3.2043382352122491</v>
      </c>
      <c r="K39" s="2">
        <f t="shared" si="63"/>
        <v>-7.212807224003245</v>
      </c>
      <c r="L39" s="5">
        <f t="shared" si="16"/>
        <v>4423905.19048269</v>
      </c>
      <c r="M39" s="5">
        <f t="shared" si="17"/>
        <v>-2549767.6191674201</v>
      </c>
      <c r="N39" s="5">
        <f t="shared" si="18"/>
        <v>4457701.4582495298</v>
      </c>
      <c r="O39" s="2">
        <f t="shared" si="46"/>
        <v>0.6526712175483228</v>
      </c>
      <c r="P39" s="2">
        <f t="shared" si="47"/>
        <v>-0.37617441260889967</v>
      </c>
      <c r="Q39" s="2">
        <f t="shared" si="48"/>
        <v>0.65765727630912674</v>
      </c>
      <c r="R39" s="5">
        <f t="shared" si="22"/>
        <v>-191589.96298907604</v>
      </c>
      <c r="S39" s="5">
        <f t="shared" si="23"/>
        <v>273980.53604078293</v>
      </c>
      <c r="T39" s="5">
        <f t="shared" si="24"/>
        <v>266925.64941494819</v>
      </c>
      <c r="U39" s="2">
        <f t="shared" si="25"/>
        <v>-0.44783896339087953</v>
      </c>
      <c r="V39" s="2">
        <f t="shared" si="26"/>
        <v>0.64042582051533525</v>
      </c>
      <c r="W39" s="2">
        <f t="shared" si="27"/>
        <v>0.62393511784979871</v>
      </c>
      <c r="X39" s="2">
        <f t="shared" si="51"/>
        <v>-0.65588912726136572</v>
      </c>
      <c r="Y39" s="2">
        <f t="shared" si="52"/>
        <v>0.70174904592693299</v>
      </c>
      <c r="Z39" s="2">
        <f t="shared" si="53"/>
        <v>0.2495219410281849</v>
      </c>
      <c r="AA39">
        <f t="shared" si="28"/>
        <v>0</v>
      </c>
      <c r="AB39">
        <f t="shared" si="29"/>
        <v>0.32833017201498904</v>
      </c>
      <c r="AC39">
        <f t="shared" si="30"/>
        <v>0</v>
      </c>
      <c r="AD39">
        <f t="shared" si="31"/>
        <v>0</v>
      </c>
      <c r="AE39">
        <f t="shared" si="32"/>
        <v>0.22528807756756228</v>
      </c>
      <c r="AF39">
        <f t="shared" si="49"/>
        <v>0</v>
      </c>
      <c r="AG39">
        <f t="shared" si="50"/>
        <v>0.32994896080359354</v>
      </c>
      <c r="AH39">
        <f t="shared" si="35"/>
        <v>0.88356721038614494</v>
      </c>
      <c r="AI39">
        <f t="shared" si="36"/>
        <v>0.83938884986683771</v>
      </c>
      <c r="AJ39" s="2">
        <f t="shared" si="37"/>
        <v>-13.685172553641934</v>
      </c>
      <c r="AK39" s="2">
        <f t="shared" si="38"/>
        <v>-14.4054447933073</v>
      </c>
      <c r="AL39" s="2">
        <f t="shared" si="54"/>
        <v>44.696147979710297</v>
      </c>
      <c r="AM39" s="4">
        <f t="shared" si="40"/>
        <v>0.91590467171537504</v>
      </c>
      <c r="AN39">
        <f t="shared" si="41"/>
        <v>0.28333333333333333</v>
      </c>
    </row>
    <row r="40" spans="1:40">
      <c r="A40">
        <v>17</v>
      </c>
      <c r="B40">
        <f t="shared" si="45"/>
        <v>1020</v>
      </c>
      <c r="C40" s="5">
        <f t="shared" si="55"/>
        <v>2275787.0600487641</v>
      </c>
      <c r="D40" s="5">
        <f t="shared" si="56"/>
        <v>-2275787.0831266372</v>
      </c>
      <c r="E40" s="5">
        <f t="shared" si="57"/>
        <v>5920758.9672834119</v>
      </c>
      <c r="F40" s="5">
        <f t="shared" si="58"/>
        <v>-4374.0818543808027</v>
      </c>
      <c r="G40" s="5">
        <f t="shared" si="59"/>
        <v>4374.0819732336458</v>
      </c>
      <c r="H40" s="5">
        <f t="shared" si="60"/>
        <v>3455.4000171667062</v>
      </c>
      <c r="I40" s="2">
        <f t="shared" si="61"/>
        <v>-2.8600220023567191</v>
      </c>
      <c r="J40" s="2">
        <f t="shared" si="62"/>
        <v>2.8600220313590916</v>
      </c>
      <c r="K40" s="2">
        <f t="shared" si="63"/>
        <v>-7.4407229104811607</v>
      </c>
      <c r="L40" s="5">
        <f t="shared" si="16"/>
        <v>4232315.227493614</v>
      </c>
      <c r="M40" s="5">
        <f t="shared" si="17"/>
        <v>-2275787.0831266372</v>
      </c>
      <c r="N40" s="5">
        <f t="shared" si="18"/>
        <v>4724627.107664478</v>
      </c>
      <c r="O40" s="2">
        <f t="shared" si="46"/>
        <v>0.62803534194690214</v>
      </c>
      <c r="P40" s="2">
        <f t="shared" si="47"/>
        <v>-0.33770516658708338</v>
      </c>
      <c r="Q40" s="2">
        <f t="shared" si="48"/>
        <v>0.70108974441652483</v>
      </c>
      <c r="R40" s="5">
        <f t="shared" si="22"/>
        <v>-209870.94723114837</v>
      </c>
      <c r="S40" s="5">
        <f t="shared" si="23"/>
        <v>283037.07701980416</v>
      </c>
      <c r="T40" s="5">
        <f t="shared" si="24"/>
        <v>244342.94672609773</v>
      </c>
      <c r="U40" s="2">
        <f t="shared" si="25"/>
        <v>-0.48945137014619183</v>
      </c>
      <c r="V40" s="2">
        <f t="shared" si="26"/>
        <v>0.66008605277289079</v>
      </c>
      <c r="W40" s="2">
        <f t="shared" si="27"/>
        <v>0.56984538183328282</v>
      </c>
      <c r="X40" s="2">
        <f t="shared" si="51"/>
        <v>-0.6552192916323476</v>
      </c>
      <c r="Y40" s="2">
        <f t="shared" si="52"/>
        <v>0.7010323752366403</v>
      </c>
      <c r="Z40" s="2">
        <f t="shared" si="53"/>
        <v>0.24926711337610741</v>
      </c>
      <c r="AA40">
        <f t="shared" si="28"/>
        <v>0</v>
      </c>
      <c r="AB40">
        <f t="shared" si="29"/>
        <v>0.31593694697844077</v>
      </c>
      <c r="AC40">
        <f t="shared" si="30"/>
        <v>0</v>
      </c>
      <c r="AD40">
        <f t="shared" si="31"/>
        <v>0</v>
      </c>
      <c r="AE40">
        <f t="shared" si="32"/>
        <v>0.24622144846026264</v>
      </c>
      <c r="AF40">
        <f t="shared" si="49"/>
        <v>0</v>
      </c>
      <c r="AG40">
        <f t="shared" si="50"/>
        <v>0.32961199597140223</v>
      </c>
      <c r="AH40">
        <f t="shared" si="35"/>
        <v>0.89177039141010561</v>
      </c>
      <c r="AI40">
        <f t="shared" si="36"/>
        <v>0.84718187183960025</v>
      </c>
      <c r="AJ40" s="2">
        <f t="shared" si="37"/>
        <v>-13.677379531669171</v>
      </c>
      <c r="AK40" s="2">
        <f t="shared" si="38"/>
        <v>-14.397241612283338</v>
      </c>
      <c r="AL40" s="2">
        <f t="shared" si="54"/>
        <v>44.456193952838909</v>
      </c>
      <c r="AM40" s="4">
        <f t="shared" si="40"/>
        <v>0.91098758100079735</v>
      </c>
      <c r="AN40">
        <f t="shared" si="41"/>
        <v>0.3</v>
      </c>
    </row>
    <row r="41" spans="1:40">
      <c r="A41">
        <v>18</v>
      </c>
      <c r="B41">
        <f t="shared" si="45"/>
        <v>1080</v>
      </c>
      <c r="C41" s="5">
        <f t="shared" si="55"/>
        <v>1992749.9903689476</v>
      </c>
      <c r="D41" s="5">
        <f t="shared" si="56"/>
        <v>-1992750.006106833</v>
      </c>
      <c r="E41" s="5">
        <f t="shared" si="57"/>
        <v>6074509.7633579504</v>
      </c>
      <c r="F41" s="5">
        <f t="shared" si="58"/>
        <v>-4545.6831745222062</v>
      </c>
      <c r="G41" s="5">
        <f t="shared" si="59"/>
        <v>4545.683295115191</v>
      </c>
      <c r="H41" s="5">
        <f t="shared" si="60"/>
        <v>3008.9566425378366</v>
      </c>
      <c r="I41" s="2">
        <f t="shared" si="61"/>
        <v>-2.5043242918910034</v>
      </c>
      <c r="J41" s="2">
        <f t="shared" si="62"/>
        <v>2.5043243116690834</v>
      </c>
      <c r="K41" s="2">
        <f t="shared" si="63"/>
        <v>-7.6339442655773704</v>
      </c>
      <c r="L41" s="5">
        <f t="shared" si="16"/>
        <v>4022444.2802624656</v>
      </c>
      <c r="M41" s="5">
        <f t="shared" si="17"/>
        <v>-1992750.006106833</v>
      </c>
      <c r="N41" s="5">
        <f t="shared" si="18"/>
        <v>4968970.0543905757</v>
      </c>
      <c r="O41" s="2">
        <f t="shared" si="46"/>
        <v>0.60068756864725625</v>
      </c>
      <c r="P41" s="2">
        <f t="shared" si="47"/>
        <v>-0.29758526723756445</v>
      </c>
      <c r="Q41" s="2">
        <f t="shared" si="48"/>
        <v>0.74203601906901751</v>
      </c>
      <c r="R41" s="5">
        <f t="shared" si="22"/>
        <v>-227119.73017492797</v>
      </c>
      <c r="S41" s="5">
        <f t="shared" si="23"/>
        <v>290772.13275092887</v>
      </c>
      <c r="T41" s="5">
        <f t="shared" si="24"/>
        <v>220756.95990843419</v>
      </c>
      <c r="U41" s="2">
        <f t="shared" si="25"/>
        <v>-0.52823478746296826</v>
      </c>
      <c r="V41" s="2">
        <f t="shared" si="26"/>
        <v>0.67627746662758481</v>
      </c>
      <c r="W41" s="2">
        <f t="shared" si="27"/>
        <v>0.51343626424876598</v>
      </c>
      <c r="X41" s="2">
        <f t="shared" si="51"/>
        <v>-0.6546133070283392</v>
      </c>
      <c r="Y41" s="2">
        <f t="shared" si="52"/>
        <v>0.7003840200497109</v>
      </c>
      <c r="Z41" s="2">
        <f t="shared" si="53"/>
        <v>0.24903657676810445</v>
      </c>
      <c r="AA41">
        <f t="shared" si="28"/>
        <v>0</v>
      </c>
      <c r="AB41">
        <f t="shared" si="29"/>
        <v>0.30217948553341412</v>
      </c>
      <c r="AC41">
        <f t="shared" si="30"/>
        <v>0</v>
      </c>
      <c r="AD41">
        <f t="shared" si="31"/>
        <v>0</v>
      </c>
      <c r="AE41">
        <f t="shared" si="32"/>
        <v>0.26573167924197094</v>
      </c>
      <c r="AF41">
        <f t="shared" si="49"/>
        <v>0</v>
      </c>
      <c r="AG41">
        <f t="shared" si="50"/>
        <v>0.32930715178044817</v>
      </c>
      <c r="AH41">
        <f t="shared" si="35"/>
        <v>0.89721831655583317</v>
      </c>
      <c r="AI41">
        <f t="shared" si="36"/>
        <v>0.85235740072804145</v>
      </c>
      <c r="AJ41" s="2">
        <f t="shared" si="37"/>
        <v>-13.672204002780731</v>
      </c>
      <c r="AK41" s="2">
        <f t="shared" si="38"/>
        <v>-14.391793687137612</v>
      </c>
      <c r="AL41" s="2">
        <f t="shared" si="54"/>
        <v>44.216330724719946</v>
      </c>
      <c r="AM41" s="4">
        <f t="shared" si="40"/>
        <v>0.90607235091639238</v>
      </c>
      <c r="AN41">
        <f t="shared" si="41"/>
        <v>0.31666666666666665</v>
      </c>
    </row>
    <row r="42" spans="1:40">
      <c r="A42">
        <v>19</v>
      </c>
      <c r="B42">
        <f t="shared" si="45"/>
        <v>1140</v>
      </c>
      <c r="C42" s="5">
        <f t="shared" si="55"/>
        <v>1701977.864996</v>
      </c>
      <c r="D42" s="5">
        <f t="shared" si="56"/>
        <v>-1701977.8733559041</v>
      </c>
      <c r="E42" s="5">
        <f t="shared" si="57"/>
        <v>6200082.7631980637</v>
      </c>
      <c r="F42" s="5">
        <f t="shared" si="58"/>
        <v>-4695.9426320356661</v>
      </c>
      <c r="G42" s="5">
        <f t="shared" si="59"/>
        <v>4695.9427538153359</v>
      </c>
      <c r="H42" s="5">
        <f t="shared" si="60"/>
        <v>2550.9199866031945</v>
      </c>
      <c r="I42" s="2">
        <f t="shared" si="61"/>
        <v>-2.1389057996086733</v>
      </c>
      <c r="J42" s="2">
        <f t="shared" si="62"/>
        <v>2.1389058101147134</v>
      </c>
      <c r="K42" s="2">
        <f t="shared" si="63"/>
        <v>-7.7917540838812691</v>
      </c>
      <c r="L42" s="5">
        <f t="shared" si="16"/>
        <v>3795324.5500875376</v>
      </c>
      <c r="M42" s="5">
        <f t="shared" si="17"/>
        <v>-1701977.8733559041</v>
      </c>
      <c r="N42" s="5">
        <f t="shared" si="18"/>
        <v>5189727.0142990099</v>
      </c>
      <c r="O42" s="2">
        <f t="shared" si="46"/>
        <v>0.57064818313133892</v>
      </c>
      <c r="P42" s="2">
        <f t="shared" si="47"/>
        <v>-0.25590185196095699</v>
      </c>
      <c r="Q42" s="2">
        <f t="shared" si="48"/>
        <v>0.78030435937001807</v>
      </c>
      <c r="R42" s="5">
        <f t="shared" si="22"/>
        <v>-243262.94502259884</v>
      </c>
      <c r="S42" s="5">
        <f t="shared" si="23"/>
        <v>297156.68706174591</v>
      </c>
      <c r="T42" s="5">
        <f t="shared" si="24"/>
        <v>196278.9353460297</v>
      </c>
      <c r="U42" s="2">
        <f t="shared" si="25"/>
        <v>-0.56404581009438459</v>
      </c>
      <c r="V42" s="2">
        <f t="shared" si="26"/>
        <v>0.68900746171240856</v>
      </c>
      <c r="W42" s="2">
        <f t="shared" si="27"/>
        <v>0.45510552822350242</v>
      </c>
      <c r="X42" s="2">
        <f t="shared" si="51"/>
        <v>-0.65409787352272697</v>
      </c>
      <c r="Y42" s="2">
        <f t="shared" si="52"/>
        <v>0.69983254731481159</v>
      </c>
      <c r="Z42" s="2">
        <f t="shared" si="53"/>
        <v>0.24884048879615023</v>
      </c>
      <c r="AA42">
        <f t="shared" si="28"/>
        <v>0</v>
      </c>
      <c r="AB42">
        <f t="shared" si="29"/>
        <v>0.28706799241331882</v>
      </c>
      <c r="AC42">
        <f t="shared" si="30"/>
        <v>0</v>
      </c>
      <c r="AD42">
        <f t="shared" si="31"/>
        <v>0</v>
      </c>
      <c r="AE42">
        <f t="shared" si="32"/>
        <v>0.2837466290428407</v>
      </c>
      <c r="AF42">
        <f t="shared" si="49"/>
        <v>0</v>
      </c>
      <c r="AG42">
        <f t="shared" si="50"/>
        <v>0.3290478598628489</v>
      </c>
      <c r="AH42">
        <f t="shared" si="35"/>
        <v>0.89986248131900848</v>
      </c>
      <c r="AI42">
        <f t="shared" si="36"/>
        <v>0.85486935725305802</v>
      </c>
      <c r="AJ42" s="2">
        <f t="shared" si="37"/>
        <v>-13.669692046255713</v>
      </c>
      <c r="AK42" s="2">
        <f t="shared" si="38"/>
        <v>-14.389149522374435</v>
      </c>
      <c r="AL42" s="2">
        <f t="shared" si="54"/>
        <v>43.976511566013706</v>
      </c>
      <c r="AM42" s="4">
        <f t="shared" si="40"/>
        <v>0.90115802389372357</v>
      </c>
      <c r="AN42">
        <f t="shared" si="41"/>
        <v>0.33333333333333331</v>
      </c>
    </row>
    <row r="43" spans="1:40">
      <c r="A43">
        <v>20</v>
      </c>
      <c r="B43">
        <f t="shared" si="45"/>
        <v>1200</v>
      </c>
      <c r="C43" s="5">
        <f t="shared" si="55"/>
        <v>1404821.1853166777</v>
      </c>
      <c r="D43" s="5">
        <f t="shared" si="56"/>
        <v>-1404821.1862941582</v>
      </c>
      <c r="E43" s="5">
        <f t="shared" si="57"/>
        <v>6297037.3329903102</v>
      </c>
      <c r="F43" s="5">
        <f t="shared" si="58"/>
        <v>-4824.2769800121869</v>
      </c>
      <c r="G43" s="5">
        <f t="shared" si="59"/>
        <v>4824.2771024222184</v>
      </c>
      <c r="H43" s="5">
        <f t="shared" si="60"/>
        <v>2083.4147415703183</v>
      </c>
      <c r="I43" s="2">
        <f t="shared" si="61"/>
        <v>-1.7654637245790705</v>
      </c>
      <c r="J43" s="2">
        <f t="shared" si="62"/>
        <v>1.7654637258074877</v>
      </c>
      <c r="K43" s="2">
        <f t="shared" si="63"/>
        <v>-7.913598613056557</v>
      </c>
      <c r="L43" s="5">
        <f t="shared" si="16"/>
        <v>3552061.6050649388</v>
      </c>
      <c r="M43" s="5">
        <f t="shared" si="17"/>
        <v>-1404821.1862941582</v>
      </c>
      <c r="N43" s="5">
        <f t="shared" si="18"/>
        <v>5386005.9496450396</v>
      </c>
      <c r="O43" s="2">
        <f t="shared" si="46"/>
        <v>0.53794591977524431</v>
      </c>
      <c r="P43" s="2">
        <f t="shared" si="47"/>
        <v>-0.21275470676048275</v>
      </c>
      <c r="Q43" s="2">
        <f t="shared" si="48"/>
        <v>0.81568966043981916</v>
      </c>
      <c r="R43" s="5">
        <f t="shared" si="22"/>
        <v>-258232.55869462341</v>
      </c>
      <c r="S43" s="5">
        <f t="shared" si="23"/>
        <v>302167.96497114701</v>
      </c>
      <c r="T43" s="5">
        <f t="shared" si="24"/>
        <v>171023.65186666977</v>
      </c>
      <c r="U43" s="2">
        <f t="shared" si="25"/>
        <v>-0.59677865219371107</v>
      </c>
      <c r="V43" s="2">
        <f t="shared" si="26"/>
        <v>0.69831392208310317</v>
      </c>
      <c r="W43" s="2">
        <f t="shared" si="27"/>
        <v>0.39523778477110633</v>
      </c>
      <c r="X43" s="2">
        <f t="shared" si="51"/>
        <v>-0.6536961449840043</v>
      </c>
      <c r="Y43" s="2">
        <f t="shared" si="52"/>
        <v>0.69940272982424401</v>
      </c>
      <c r="Z43" s="2">
        <f t="shared" si="53"/>
        <v>0.24868765795846409</v>
      </c>
      <c r="AA43">
        <f t="shared" si="28"/>
        <v>0</v>
      </c>
      <c r="AB43">
        <f t="shared" si="29"/>
        <v>0.27061692261845527</v>
      </c>
      <c r="AC43">
        <f t="shared" si="30"/>
        <v>0</v>
      </c>
      <c r="AD43">
        <f t="shared" si="31"/>
        <v>0</v>
      </c>
      <c r="AE43">
        <f t="shared" si="32"/>
        <v>0.30021308165795946</v>
      </c>
      <c r="AF43">
        <f t="shared" si="49"/>
        <v>0</v>
      </c>
      <c r="AG43">
        <f t="shared" si="50"/>
        <v>0.32884576791107323</v>
      </c>
      <c r="AH43">
        <f t="shared" si="35"/>
        <v>0.89967577218748795</v>
      </c>
      <c r="AI43">
        <f t="shared" si="36"/>
        <v>0.85469198357811349</v>
      </c>
      <c r="AJ43" s="2">
        <f t="shared" si="37"/>
        <v>-13.669869419930658</v>
      </c>
      <c r="AK43" s="2">
        <f t="shared" si="38"/>
        <v>-14.389336231505956</v>
      </c>
      <c r="AL43" s="2">
        <f t="shared" si="54"/>
        <v>43.73668929548861</v>
      </c>
      <c r="AM43" s="4">
        <f t="shared" si="40"/>
        <v>0.8962436331042748</v>
      </c>
      <c r="AN43">
        <f t="shared" si="41"/>
        <v>0.35</v>
      </c>
    </row>
    <row r="44" spans="1:40">
      <c r="A44">
        <v>21</v>
      </c>
      <c r="B44">
        <f t="shared" si="45"/>
        <v>1260</v>
      </c>
      <c r="C44" s="5">
        <f t="shared" si="55"/>
        <v>1102653.2276989773</v>
      </c>
      <c r="D44" s="5">
        <f t="shared" si="56"/>
        <v>-1102653.2213230112</v>
      </c>
      <c r="E44" s="5">
        <f t="shared" si="57"/>
        <v>6365064.3074705219</v>
      </c>
      <c r="F44" s="5">
        <f t="shared" si="58"/>
        <v>-4930.2048034869313</v>
      </c>
      <c r="G44" s="5">
        <f t="shared" si="59"/>
        <v>4930.2049259706673</v>
      </c>
      <c r="H44" s="5">
        <f t="shared" si="60"/>
        <v>1608.598824786925</v>
      </c>
      <c r="I44" s="2">
        <f t="shared" si="61"/>
        <v>-1.3857238875948064</v>
      </c>
      <c r="J44" s="2">
        <f t="shared" si="62"/>
        <v>1.3857238795820166</v>
      </c>
      <c r="K44" s="2">
        <f t="shared" si="63"/>
        <v>-7.9990893196268793</v>
      </c>
      <c r="L44" s="5">
        <f t="shared" si="16"/>
        <v>3293829.0463703154</v>
      </c>
      <c r="M44" s="5">
        <f t="shared" si="17"/>
        <v>-1102653.2213230112</v>
      </c>
      <c r="N44" s="5">
        <f t="shared" si="18"/>
        <v>5557029.6015117094</v>
      </c>
      <c r="O44" s="2">
        <f t="shared" si="46"/>
        <v>0.50262148702528342</v>
      </c>
      <c r="P44" s="2">
        <f t="shared" si="47"/>
        <v>-0.16825924902973299</v>
      </c>
      <c r="Q44" s="2">
        <f t="shared" si="48"/>
        <v>0.84797433091836172</v>
      </c>
      <c r="R44" s="5">
        <f t="shared" si="22"/>
        <v>-271966.15549318958</v>
      </c>
      <c r="S44" s="5">
        <f t="shared" si="23"/>
        <v>305789.50749123062</v>
      </c>
      <c r="T44" s="5">
        <f t="shared" si="24"/>
        <v>145108.88547989912</v>
      </c>
      <c r="U44" s="2">
        <f t="shared" si="25"/>
        <v>-0.62636187859179593</v>
      </c>
      <c r="V44" s="2">
        <f t="shared" si="26"/>
        <v>0.70426002095199514</v>
      </c>
      <c r="W44" s="2">
        <f t="shared" si="27"/>
        <v>0.33419847386792739</v>
      </c>
      <c r="X44" s="2">
        <f t="shared" si="51"/>
        <v>-0.65342640429921972</v>
      </c>
      <c r="Y44" s="2">
        <f t="shared" si="52"/>
        <v>0.69911412880872426</v>
      </c>
      <c r="Z44" s="2">
        <f t="shared" si="53"/>
        <v>0.24858503967064072</v>
      </c>
      <c r="AA44">
        <f t="shared" si="28"/>
        <v>0</v>
      </c>
      <c r="AB44">
        <f t="shared" si="29"/>
        <v>0.25284675477699092</v>
      </c>
      <c r="AC44">
        <f t="shared" si="30"/>
        <v>0</v>
      </c>
      <c r="AD44">
        <f t="shared" si="31"/>
        <v>0</v>
      </c>
      <c r="AE44">
        <f t="shared" si="32"/>
        <v>0.31509510119687445</v>
      </c>
      <c r="AF44">
        <f t="shared" si="49"/>
        <v>0</v>
      </c>
      <c r="AG44">
        <f t="shared" si="50"/>
        <v>0.32871007324114826</v>
      </c>
      <c r="AH44">
        <f t="shared" si="35"/>
        <v>0.89665192921501369</v>
      </c>
      <c r="AI44">
        <f t="shared" si="36"/>
        <v>0.85181933275426291</v>
      </c>
      <c r="AJ44" s="2">
        <f t="shared" si="37"/>
        <v>-13.672742070754509</v>
      </c>
      <c r="AK44" s="2">
        <f t="shared" si="38"/>
        <v>-14.392360074478432</v>
      </c>
      <c r="AL44" s="2">
        <f t="shared" si="54"/>
        <v>43.496816627580635</v>
      </c>
      <c r="AM44" s="4">
        <f t="shared" si="40"/>
        <v>0.89132820958157044</v>
      </c>
      <c r="AN44">
        <f t="shared" si="41"/>
        <v>0.36666666666666664</v>
      </c>
    </row>
    <row r="45" spans="1:40">
      <c r="A45">
        <v>22</v>
      </c>
      <c r="B45">
        <f t="shared" si="45"/>
        <v>1320</v>
      </c>
      <c r="C45" s="5">
        <f t="shared" si="55"/>
        <v>796863.72749907884</v>
      </c>
      <c r="D45" s="5">
        <f t="shared" si="56"/>
        <v>-796863.71383178059</v>
      </c>
      <c r="E45" s="5">
        <f t="shared" si="57"/>
        <v>6403986.7938564243</v>
      </c>
      <c r="F45" s="5">
        <f t="shared" si="58"/>
        <v>-5013.3482367426195</v>
      </c>
      <c r="G45" s="5">
        <f t="shared" si="59"/>
        <v>5013.3483587455885</v>
      </c>
      <c r="H45" s="5">
        <f t="shared" si="60"/>
        <v>1128.6534656093122</v>
      </c>
      <c r="I45" s="2">
        <f t="shared" si="61"/>
        <v>-1.001432793751152</v>
      </c>
      <c r="J45" s="2">
        <f t="shared" si="62"/>
        <v>1.0014327765752156</v>
      </c>
      <c r="K45" s="2">
        <f t="shared" si="63"/>
        <v>-8.0480038992922225</v>
      </c>
      <c r="L45" s="5">
        <f t="shared" si="16"/>
        <v>3021862.8908771258</v>
      </c>
      <c r="M45" s="5">
        <f t="shared" si="17"/>
        <v>-796863.71383178059</v>
      </c>
      <c r="N45" s="5">
        <f t="shared" si="18"/>
        <v>5702138.4869916085</v>
      </c>
      <c r="O45" s="2">
        <f t="shared" si="46"/>
        <v>0.46473135399313509</v>
      </c>
      <c r="P45" s="2">
        <f t="shared" si="47"/>
        <v>-0.12254942267402154</v>
      </c>
      <c r="Q45" s="2">
        <f t="shared" si="48"/>
        <v>0.8769301041804709</v>
      </c>
      <c r="R45" s="5">
        <f t="shared" si="22"/>
        <v>-284407.19406823954</v>
      </c>
      <c r="S45" s="5">
        <f t="shared" si="23"/>
        <v>308011.21751607687</v>
      </c>
      <c r="T45" s="5">
        <f t="shared" si="24"/>
        <v>118654.86297689751</v>
      </c>
      <c r="U45" s="2">
        <f t="shared" si="25"/>
        <v>-0.65275432678717471</v>
      </c>
      <c r="V45" s="2">
        <f t="shared" si="26"/>
        <v>0.70692886511289965</v>
      </c>
      <c r="W45" s="2">
        <f t="shared" si="27"/>
        <v>0.27232952195972071</v>
      </c>
      <c r="X45" s="2">
        <f t="shared" si="51"/>
        <v>-0.65330102902489329</v>
      </c>
      <c r="Y45" s="2">
        <f t="shared" si="52"/>
        <v>0.69897998726637456</v>
      </c>
      <c r="Z45" s="2">
        <f t="shared" si="53"/>
        <v>0.24853734276501038</v>
      </c>
      <c r="AA45">
        <f t="shared" si="28"/>
        <v>0</v>
      </c>
      <c r="AB45">
        <f t="shared" si="29"/>
        <v>0.23378589601437055</v>
      </c>
      <c r="AC45">
        <f t="shared" si="30"/>
        <v>0</v>
      </c>
      <c r="AD45">
        <f t="shared" si="31"/>
        <v>0</v>
      </c>
      <c r="AE45">
        <f t="shared" si="32"/>
        <v>0.32837198061624895</v>
      </c>
      <c r="AF45">
        <f t="shared" si="49"/>
        <v>0</v>
      </c>
      <c r="AG45">
        <f t="shared" si="50"/>
        <v>0.32864700245714668</v>
      </c>
      <c r="AH45">
        <f t="shared" si="35"/>
        <v>0.89080487908776607</v>
      </c>
      <c r="AI45">
        <f t="shared" si="36"/>
        <v>0.84626463513337769</v>
      </c>
      <c r="AJ45" s="2">
        <f t="shared" si="37"/>
        <v>-13.678296768375393</v>
      </c>
      <c r="AK45" s="2">
        <f t="shared" si="38"/>
        <v>-14.398207124605678</v>
      </c>
      <c r="AL45" s="2">
        <f t="shared" si="54"/>
        <v>43.256846508837206</v>
      </c>
      <c r="AM45" s="4">
        <f t="shared" si="40"/>
        <v>0.88641078911551663</v>
      </c>
      <c r="AN45">
        <f t="shared" si="41"/>
        <v>0.38333333333333336</v>
      </c>
    </row>
    <row r="46" spans="1:40">
      <c r="A46">
        <v>23</v>
      </c>
      <c r="B46">
        <f t="shared" si="45"/>
        <v>1380</v>
      </c>
      <c r="C46" s="5">
        <f t="shared" si="55"/>
        <v>488852.51717951335</v>
      </c>
      <c r="D46" s="5">
        <f t="shared" si="56"/>
        <v>-488852.49631570373</v>
      </c>
      <c r="E46" s="5">
        <f t="shared" si="57"/>
        <v>6413760.3737180782</v>
      </c>
      <c r="F46" s="5">
        <f t="shared" si="58"/>
        <v>-5073.4342043676888</v>
      </c>
      <c r="G46" s="5">
        <f t="shared" si="59"/>
        <v>5073.4343253401012</v>
      </c>
      <c r="H46" s="5">
        <f t="shared" si="60"/>
        <v>645.77323165177881</v>
      </c>
      <c r="I46" s="2">
        <f t="shared" si="61"/>
        <v>-0.61434963735619275</v>
      </c>
      <c r="J46" s="2">
        <f t="shared" si="62"/>
        <v>0.61434961113627273</v>
      </c>
      <c r="K46" s="2">
        <f t="shared" si="63"/>
        <v>-8.0602865306230829</v>
      </c>
      <c r="L46" s="5">
        <f t="shared" si="16"/>
        <v>2737455.6968088862</v>
      </c>
      <c r="M46" s="5">
        <f t="shared" si="17"/>
        <v>-488852.49631570373</v>
      </c>
      <c r="N46" s="5">
        <f t="shared" si="18"/>
        <v>5820793.349968506</v>
      </c>
      <c r="O46" s="2">
        <f t="shared" si="46"/>
        <v>0.4243516833547254</v>
      </c>
      <c r="P46" s="2">
        <f t="shared" si="47"/>
        <v>-7.5780360560922438E-2</v>
      </c>
      <c r="Q46" s="2">
        <f t="shared" si="48"/>
        <v>0.90232088847996172</v>
      </c>
      <c r="R46" s="5">
        <f t="shared" si="22"/>
        <v>-295505.23664430156</v>
      </c>
      <c r="S46" s="5">
        <f t="shared" si="23"/>
        <v>308829.37672058726</v>
      </c>
      <c r="T46" s="5">
        <f t="shared" si="24"/>
        <v>91783.706914579496</v>
      </c>
      <c r="U46" s="2">
        <f t="shared" si="25"/>
        <v>-0.67594055296134326</v>
      </c>
      <c r="V46" s="2">
        <f t="shared" si="26"/>
        <v>0.70641827549909919</v>
      </c>
      <c r="W46" s="2">
        <f t="shared" si="27"/>
        <v>0.20994663346477482</v>
      </c>
      <c r="X46" s="2">
        <f t="shared" si="51"/>
        <v>-0.65332579756934206</v>
      </c>
      <c r="Y46" s="2">
        <f t="shared" si="52"/>
        <v>0.69900648763315065</v>
      </c>
      <c r="Z46" s="2">
        <f t="shared" si="53"/>
        <v>0.24854676553942506</v>
      </c>
      <c r="AA46">
        <f t="shared" si="28"/>
        <v>0</v>
      </c>
      <c r="AB46">
        <f t="shared" si="29"/>
        <v>0.21347266042169472</v>
      </c>
      <c r="AC46">
        <f t="shared" si="30"/>
        <v>0</v>
      </c>
      <c r="AD46">
        <f t="shared" si="31"/>
        <v>0</v>
      </c>
      <c r="AE46">
        <f t="shared" si="32"/>
        <v>0.34003595081052146</v>
      </c>
      <c r="AF46">
        <f t="shared" si="49"/>
        <v>0</v>
      </c>
      <c r="AG46">
        <f t="shared" si="50"/>
        <v>0.32865946242204291</v>
      </c>
      <c r="AH46">
        <f t="shared" si="35"/>
        <v>0.88216807365425909</v>
      </c>
      <c r="AI46">
        <f t="shared" si="36"/>
        <v>0.83805966997154613</v>
      </c>
      <c r="AJ46" s="2">
        <f t="shared" si="37"/>
        <v>-13.686501733537225</v>
      </c>
      <c r="AK46" s="2">
        <f t="shared" si="38"/>
        <v>-14.406843930039186</v>
      </c>
      <c r="AL46" s="2">
        <f t="shared" si="54"/>
        <v>43.016732443336551</v>
      </c>
      <c r="AM46" s="4">
        <f t="shared" si="40"/>
        <v>0.88149041892083102</v>
      </c>
      <c r="AN46">
        <f t="shared" si="41"/>
        <v>0.4</v>
      </c>
    </row>
    <row r="47" spans="1:40">
      <c r="A47">
        <v>24</v>
      </c>
      <c r="B47">
        <f t="shared" si="45"/>
        <v>1440</v>
      </c>
      <c r="C47" s="5">
        <f t="shared" si="55"/>
        <v>180023.14752848743</v>
      </c>
      <c r="D47" s="5">
        <f t="shared" si="56"/>
        <v>-180023.11959511647</v>
      </c>
      <c r="E47" s="5">
        <f t="shared" si="57"/>
        <v>6394472.7045966983</v>
      </c>
      <c r="F47" s="5">
        <f t="shared" si="58"/>
        <v>-5110.2951826090602</v>
      </c>
      <c r="G47" s="5">
        <f t="shared" si="59"/>
        <v>5110.2953020082778</v>
      </c>
      <c r="H47" s="5">
        <f t="shared" si="60"/>
        <v>162.15603981439386</v>
      </c>
      <c r="I47" s="2">
        <f t="shared" si="61"/>
        <v>-0.22623828560390502</v>
      </c>
      <c r="J47" s="2">
        <f t="shared" si="62"/>
        <v>0.22623825049954183</v>
      </c>
      <c r="K47" s="2">
        <f t="shared" si="63"/>
        <v>-8.0360473744077634</v>
      </c>
      <c r="L47" s="5">
        <f t="shared" si="16"/>
        <v>2441950.4601645847</v>
      </c>
      <c r="M47" s="5">
        <f t="shared" si="17"/>
        <v>-180023.11959511647</v>
      </c>
      <c r="N47" s="5">
        <f t="shared" si="18"/>
        <v>5912577.0568830855</v>
      </c>
      <c r="O47" s="2">
        <f t="shared" si="46"/>
        <v>0.38158225263290652</v>
      </c>
      <c r="P47" s="2">
        <f t="shared" si="47"/>
        <v>-2.8130639266317387E-2</v>
      </c>
      <c r="Q47" s="2">
        <f t="shared" si="48"/>
        <v>0.92390673317714544</v>
      </c>
      <c r="R47" s="5">
        <f t="shared" si="22"/>
        <v>-305216.14959657146</v>
      </c>
      <c r="S47" s="5">
        <f t="shared" si="23"/>
        <v>308246.63352409337</v>
      </c>
      <c r="T47" s="5">
        <f t="shared" si="24"/>
        <v>64618.87453388609</v>
      </c>
      <c r="U47" s="2">
        <f t="shared" si="25"/>
        <v>-0.6959261013324366</v>
      </c>
      <c r="V47" s="2">
        <f t="shared" si="26"/>
        <v>0.70283593512602371</v>
      </c>
      <c r="W47" s="2">
        <f t="shared" si="27"/>
        <v>0.14733807986994663</v>
      </c>
      <c r="X47" s="2">
        <f t="shared" si="51"/>
        <v>-0.65349956715680202</v>
      </c>
      <c r="Y47" s="2">
        <f t="shared" si="52"/>
        <v>0.69919240723013998</v>
      </c>
      <c r="Z47" s="2">
        <f t="shared" si="53"/>
        <v>0.24861287324414605</v>
      </c>
      <c r="AA47">
        <f t="shared" si="28"/>
        <v>0</v>
      </c>
      <c r="AB47">
        <f t="shared" si="29"/>
        <v>0.19195724168049941</v>
      </c>
      <c r="AC47">
        <f t="shared" si="30"/>
        <v>0</v>
      </c>
      <c r="AD47">
        <f t="shared" si="31"/>
        <v>0</v>
      </c>
      <c r="AE47">
        <f t="shared" si="32"/>
        <v>0.35008980083189017</v>
      </c>
      <c r="AF47">
        <f t="shared" si="49"/>
        <v>0</v>
      </c>
      <c r="AG47">
        <f t="shared" si="50"/>
        <v>0.32874687825563215</v>
      </c>
      <c r="AH47">
        <f t="shared" si="35"/>
        <v>0.87079392076802176</v>
      </c>
      <c r="AI47">
        <f t="shared" si="36"/>
        <v>0.82725422472962062</v>
      </c>
      <c r="AJ47" s="2">
        <f t="shared" si="37"/>
        <v>-13.697307178779152</v>
      </c>
      <c r="AK47" s="2">
        <f t="shared" si="38"/>
        <v>-14.418218082925424</v>
      </c>
      <c r="AL47" s="2">
        <f t="shared" si="54"/>
        <v>42.776428808621127</v>
      </c>
      <c r="AM47" s="4">
        <f t="shared" si="40"/>
        <v>0.87656616411108867</v>
      </c>
      <c r="AN47">
        <f t="shared" si="41"/>
        <v>0.41666666666666669</v>
      </c>
    </row>
    <row r="48" spans="1:40">
      <c r="A48">
        <v>25</v>
      </c>
      <c r="B48">
        <f t="shared" si="45"/>
        <v>1500</v>
      </c>
      <c r="C48" s="5">
        <f t="shared" si="55"/>
        <v>-128223.4790844043</v>
      </c>
      <c r="D48" s="5">
        <f t="shared" si="56"/>
        <v>128223.5139289769</v>
      </c>
      <c r="E48" s="5">
        <f t="shared" si="57"/>
        <v>6346342.525889826</v>
      </c>
      <c r="F48" s="5">
        <f t="shared" si="58"/>
        <v>-5123.8694797452945</v>
      </c>
      <c r="G48" s="5">
        <f t="shared" si="59"/>
        <v>5123.8695970382505</v>
      </c>
      <c r="H48" s="5">
        <f t="shared" si="60"/>
        <v>-320.00680265007196</v>
      </c>
      <c r="I48" s="2">
        <f t="shared" si="61"/>
        <v>0.16114072262642401</v>
      </c>
      <c r="J48" s="2">
        <f t="shared" si="62"/>
        <v>-0.16114076641621702</v>
      </c>
      <c r="K48" s="2">
        <f t="shared" si="63"/>
        <v>-7.9755613243306236</v>
      </c>
      <c r="L48" s="5">
        <f t="shared" si="16"/>
        <v>2136734.3105680132</v>
      </c>
      <c r="M48" s="5">
        <f t="shared" si="17"/>
        <v>128223.5139289769</v>
      </c>
      <c r="N48" s="5">
        <f t="shared" si="18"/>
        <v>5977195.9314169716</v>
      </c>
      <c r="O48" s="2">
        <f t="shared" si="46"/>
        <v>0.33655016099195884</v>
      </c>
      <c r="P48" s="2">
        <f t="shared" si="47"/>
        <v>2.019607400055284E-2</v>
      </c>
      <c r="Q48" s="2">
        <f t="shared" si="48"/>
        <v>0.94144894058639783</v>
      </c>
      <c r="R48" s="5">
        <f t="shared" si="22"/>
        <v>-313502.27459841408</v>
      </c>
      <c r="S48" s="5">
        <f t="shared" si="23"/>
        <v>306271.9623040983</v>
      </c>
      <c r="T48" s="5">
        <f t="shared" si="24"/>
        <v>37284.593178174458</v>
      </c>
      <c r="U48" s="2">
        <f t="shared" si="25"/>
        <v>-0.71273284607647169</v>
      </c>
      <c r="V48" s="2">
        <f t="shared" si="26"/>
        <v>0.69629506722414736</v>
      </c>
      <c r="W48" s="2">
        <f t="shared" si="27"/>
        <v>8.476478917010738E-2</v>
      </c>
      <c r="X48" s="2">
        <f t="shared" si="51"/>
        <v>-0.65381433741898742</v>
      </c>
      <c r="Y48" s="2">
        <f t="shared" si="52"/>
        <v>0.69952918630147154</v>
      </c>
      <c r="Z48" s="2">
        <f t="shared" si="53"/>
        <v>0.24873262227417864</v>
      </c>
      <c r="AA48">
        <f t="shared" si="28"/>
        <v>1</v>
      </c>
      <c r="AB48">
        <f t="shared" si="29"/>
        <v>0</v>
      </c>
      <c r="AC48">
        <f t="shared" si="30"/>
        <v>0</v>
      </c>
      <c r="AD48">
        <f t="shared" si="31"/>
        <v>0</v>
      </c>
      <c r="AE48">
        <f t="shared" si="32"/>
        <v>0</v>
      </c>
      <c r="AF48">
        <f t="shared" si="49"/>
        <v>0</v>
      </c>
      <c r="AG48">
        <f t="shared" si="50"/>
        <v>0</v>
      </c>
      <c r="AH48">
        <f t="shared" si="35"/>
        <v>0</v>
      </c>
      <c r="AI48">
        <f t="shared" si="36"/>
        <v>0</v>
      </c>
      <c r="AJ48" s="2">
        <f t="shared" si="37"/>
        <v>-14.524561403508772</v>
      </c>
      <c r="AK48" s="2">
        <f t="shared" si="38"/>
        <v>-15.289012003693445</v>
      </c>
      <c r="AL48" s="2">
        <f t="shared" si="54"/>
        <v>42.5216119418929</v>
      </c>
      <c r="AM48" s="4">
        <f t="shared" si="40"/>
        <v>0.87134450700600208</v>
      </c>
      <c r="AN48">
        <f t="shared" si="41"/>
        <v>0.43333333333333335</v>
      </c>
    </row>
    <row r="49" spans="1:40">
      <c r="A49">
        <v>26</v>
      </c>
      <c r="B49">
        <f t="shared" si="45"/>
        <v>1560</v>
      </c>
      <c r="C49" s="5">
        <f t="shared" si="55"/>
        <v>-434495.43466621172</v>
      </c>
      <c r="D49" s="5">
        <f t="shared" si="56"/>
        <v>434495.4762330752</v>
      </c>
      <c r="E49" s="5">
        <f t="shared" si="57"/>
        <v>6269718.0761956414</v>
      </c>
      <c r="F49" s="5">
        <f t="shared" si="58"/>
        <v>-5114.2010363877089</v>
      </c>
      <c r="G49" s="5">
        <f t="shared" si="59"/>
        <v>5114.2011510532775</v>
      </c>
      <c r="H49" s="5">
        <f t="shared" si="60"/>
        <v>-798.54048210990936</v>
      </c>
      <c r="I49" s="2">
        <f t="shared" si="61"/>
        <v>0.54603812671396634</v>
      </c>
      <c r="J49" s="2">
        <f t="shared" si="62"/>
        <v>-0.54603817895178153</v>
      </c>
      <c r="K49" s="2">
        <f t="shared" si="63"/>
        <v>-7.8792660180205738</v>
      </c>
      <c r="L49" s="5">
        <f t="shared" si="16"/>
        <v>1823232.0359695992</v>
      </c>
      <c r="M49" s="5">
        <f t="shared" si="17"/>
        <v>434495.4762330752</v>
      </c>
      <c r="N49" s="5">
        <f t="shared" si="18"/>
        <v>6014480.5245951461</v>
      </c>
      <c r="O49" s="2">
        <f t="shared" si="46"/>
        <v>0.2894130768376158</v>
      </c>
      <c r="P49" s="2">
        <f t="shared" si="47"/>
        <v>6.897019697318231E-2</v>
      </c>
      <c r="Q49" s="2">
        <f t="shared" si="48"/>
        <v>0.95471628397386443</v>
      </c>
      <c r="R49" s="5">
        <f t="shared" si="22"/>
        <v>-320332.56969911233</v>
      </c>
      <c r="S49" s="5">
        <f t="shared" si="23"/>
        <v>302920.5941747438</v>
      </c>
      <c r="T49" s="5">
        <f t="shared" si="24"/>
        <v>9905.2947817770764</v>
      </c>
      <c r="U49" s="2">
        <f t="shared" si="25"/>
        <v>-0.72639459828185537</v>
      </c>
      <c r="V49" s="2">
        <f t="shared" si="26"/>
        <v>0.68691074255592222</v>
      </c>
      <c r="W49" s="2">
        <f t="shared" si="27"/>
        <v>2.2461508146457629E-2</v>
      </c>
      <c r="X49" s="2">
        <f t="shared" si="51"/>
        <v>-0.65425569691354202</v>
      </c>
      <c r="Y49" s="2">
        <f t="shared" si="52"/>
        <v>0.7000014057534204</v>
      </c>
      <c r="Z49" s="2">
        <f t="shared" si="53"/>
        <v>0.24890053003967605</v>
      </c>
      <c r="AA49">
        <f t="shared" si="28"/>
        <v>1</v>
      </c>
      <c r="AB49">
        <f t="shared" si="29"/>
        <v>0</v>
      </c>
      <c r="AC49">
        <f t="shared" si="30"/>
        <v>0</v>
      </c>
      <c r="AD49">
        <f t="shared" si="31"/>
        <v>0</v>
      </c>
      <c r="AE49">
        <f t="shared" si="32"/>
        <v>0</v>
      </c>
      <c r="AF49">
        <f t="shared" si="49"/>
        <v>0</v>
      </c>
      <c r="AG49">
        <f t="shared" si="50"/>
        <v>0</v>
      </c>
      <c r="AH49">
        <f t="shared" si="35"/>
        <v>0</v>
      </c>
      <c r="AI49">
        <f t="shared" si="36"/>
        <v>0</v>
      </c>
      <c r="AJ49" s="2">
        <f t="shared" si="37"/>
        <v>-14.524561403508772</v>
      </c>
      <c r="AK49" s="2">
        <f t="shared" si="38"/>
        <v>-15.289012003693445</v>
      </c>
      <c r="AL49" s="2">
        <f t="shared" si="54"/>
        <v>42.266795075164673</v>
      </c>
      <c r="AM49" s="4">
        <f t="shared" si="40"/>
        <v>0.86612284990091548</v>
      </c>
      <c r="AN49">
        <f t="shared" si="41"/>
        <v>0.45</v>
      </c>
    </row>
    <row r="50" spans="1:40">
      <c r="A50">
        <v>27</v>
      </c>
      <c r="B50">
        <f t="shared" si="45"/>
        <v>1620</v>
      </c>
      <c r="C50" s="5">
        <f t="shared" si="55"/>
        <v>-737416.02233713376</v>
      </c>
      <c r="D50" s="5">
        <f t="shared" si="56"/>
        <v>737416.070407819</v>
      </c>
      <c r="E50" s="5">
        <f t="shared" si="57"/>
        <v>6165074.9319392992</v>
      </c>
      <c r="F50" s="5">
        <f t="shared" si="58"/>
        <v>-5081.4387487848708</v>
      </c>
      <c r="G50" s="5">
        <f t="shared" si="59"/>
        <v>5081.4388603161706</v>
      </c>
      <c r="H50" s="5">
        <f t="shared" si="60"/>
        <v>-1271.2964431911437</v>
      </c>
      <c r="I50" s="2">
        <f t="shared" si="61"/>
        <v>0.92672380724819903</v>
      </c>
      <c r="J50" s="2">
        <f t="shared" si="62"/>
        <v>-0.92672386765948267</v>
      </c>
      <c r="K50" s="2">
        <f t="shared" si="63"/>
        <v>-7.7477591208144219</v>
      </c>
      <c r="L50" s="5">
        <f t="shared" si="16"/>
        <v>1502899.4662704868</v>
      </c>
      <c r="M50" s="5">
        <f t="shared" si="17"/>
        <v>737416.070407819</v>
      </c>
      <c r="N50" s="5">
        <f t="shared" si="18"/>
        <v>6024385.8193769231</v>
      </c>
      <c r="O50" s="2">
        <f t="shared" si="46"/>
        <v>0.2403617498294689</v>
      </c>
      <c r="P50" s="2">
        <f t="shared" si="47"/>
        <v>0.11793644286496403</v>
      </c>
      <c r="Q50" s="2">
        <f t="shared" si="48"/>
        <v>0.96349220269978064</v>
      </c>
      <c r="R50" s="5">
        <f t="shared" si="22"/>
        <v>-325682.71982966457</v>
      </c>
      <c r="S50" s="5">
        <f t="shared" si="23"/>
        <v>298213.91977182194</v>
      </c>
      <c r="T50" s="5">
        <f t="shared" si="24"/>
        <v>-17394.94800855685</v>
      </c>
      <c r="U50" s="2">
        <f t="shared" si="25"/>
        <v>-0.73695311449013667</v>
      </c>
      <c r="V50" s="2">
        <f t="shared" si="26"/>
        <v>0.6747968608070386</v>
      </c>
      <c r="W50" s="2">
        <f t="shared" si="27"/>
        <v>-3.9361195208651466E-2</v>
      </c>
      <c r="X50" s="2">
        <f t="shared" si="51"/>
        <v>-0.65480363314369272</v>
      </c>
      <c r="Y50" s="2">
        <f t="shared" si="52"/>
        <v>0.70058765381083465</v>
      </c>
      <c r="Z50" s="2">
        <f t="shared" si="53"/>
        <v>0.24910898312423563</v>
      </c>
      <c r="AA50">
        <f t="shared" si="28"/>
        <v>1</v>
      </c>
      <c r="AB50">
        <f t="shared" si="29"/>
        <v>0</v>
      </c>
      <c r="AC50">
        <f t="shared" si="30"/>
        <v>0</v>
      </c>
      <c r="AD50">
        <f t="shared" si="31"/>
        <v>0</v>
      </c>
      <c r="AE50">
        <f t="shared" si="32"/>
        <v>0</v>
      </c>
      <c r="AF50">
        <f t="shared" si="49"/>
        <v>0</v>
      </c>
      <c r="AG50">
        <f t="shared" si="50"/>
        <v>0</v>
      </c>
      <c r="AH50">
        <f t="shared" si="35"/>
        <v>0</v>
      </c>
      <c r="AI50">
        <f t="shared" si="36"/>
        <v>0</v>
      </c>
      <c r="AJ50" s="2">
        <f t="shared" si="37"/>
        <v>-14.524561403508772</v>
      </c>
      <c r="AK50" s="2">
        <f t="shared" si="38"/>
        <v>-15.289012003693445</v>
      </c>
      <c r="AL50" s="2">
        <f t="shared" si="54"/>
        <v>42.011978208436446</v>
      </c>
      <c r="AM50" s="4">
        <f t="shared" si="40"/>
        <v>0.86090119279582888</v>
      </c>
      <c r="AN50">
        <f t="shared" si="41"/>
        <v>0.46666666666666667</v>
      </c>
    </row>
    <row r="51" spans="1:40">
      <c r="A51">
        <v>28</v>
      </c>
      <c r="B51">
        <f t="shared" si="45"/>
        <v>1680</v>
      </c>
      <c r="C51" s="5">
        <f t="shared" si="55"/>
        <v>-1035629.935852039</v>
      </c>
      <c r="D51" s="5">
        <f t="shared" si="56"/>
        <v>1035629.9901796409</v>
      </c>
      <c r="E51" s="5">
        <f t="shared" si="57"/>
        <v>6033013.2796779666</v>
      </c>
      <c r="F51" s="5">
        <f t="shared" si="58"/>
        <v>-5025.8353203499792</v>
      </c>
      <c r="G51" s="5">
        <f t="shared" si="59"/>
        <v>5025.8354282566015</v>
      </c>
      <c r="H51" s="5">
        <f t="shared" si="60"/>
        <v>-1736.161990440009</v>
      </c>
      <c r="I51" s="2">
        <f t="shared" si="61"/>
        <v>1.3014945268089551</v>
      </c>
      <c r="J51" s="2">
        <f t="shared" si="62"/>
        <v>-1.3014945950834169</v>
      </c>
      <c r="K51" s="2">
        <f t="shared" si="63"/>
        <v>-7.5817948978141807</v>
      </c>
      <c r="L51" s="5">
        <f t="shared" si="16"/>
        <v>1177216.7464408223</v>
      </c>
      <c r="M51" s="5">
        <f t="shared" si="17"/>
        <v>1035629.9901796409</v>
      </c>
      <c r="N51" s="5">
        <f t="shared" si="18"/>
        <v>6006990.8713683663</v>
      </c>
      <c r="O51" s="2">
        <f t="shared" si="46"/>
        <v>0.18962149761678102</v>
      </c>
      <c r="P51" s="2">
        <f t="shared" si="47"/>
        <v>0.166815253272977</v>
      </c>
      <c r="Q51" s="2">
        <f t="shared" si="48"/>
        <v>0.96758274008843392</v>
      </c>
      <c r="R51" s="5">
        <f t="shared" si="22"/>
        <v>-329535.21637497889</v>
      </c>
      <c r="S51" s="5">
        <f t="shared" si="23"/>
        <v>292179.3646107954</v>
      </c>
      <c r="T51" s="5">
        <f t="shared" si="24"/>
        <v>-44492.981535649858</v>
      </c>
      <c r="U51" s="2">
        <f t="shared" si="25"/>
        <v>-0.74445459351506804</v>
      </c>
      <c r="V51" s="2">
        <f t="shared" si="26"/>
        <v>0.66006380898395567</v>
      </c>
      <c r="W51" s="2">
        <f t="shared" si="27"/>
        <v>-0.1005143087520725</v>
      </c>
      <c r="X51" s="2">
        <f t="shared" si="51"/>
        <v>-0.65543366880193965</v>
      </c>
      <c r="Y51" s="2">
        <f t="shared" si="52"/>
        <v>0.70126174170724731</v>
      </c>
      <c r="Z51" s="2">
        <f t="shared" si="53"/>
        <v>0.24934866954962176</v>
      </c>
      <c r="AA51">
        <f t="shared" si="28"/>
        <v>1</v>
      </c>
      <c r="AB51">
        <f t="shared" si="29"/>
        <v>0</v>
      </c>
      <c r="AC51">
        <f t="shared" si="30"/>
        <v>0</v>
      </c>
      <c r="AD51">
        <f t="shared" si="31"/>
        <v>0</v>
      </c>
      <c r="AE51">
        <f t="shared" si="32"/>
        <v>0</v>
      </c>
      <c r="AF51">
        <f t="shared" si="49"/>
        <v>0</v>
      </c>
      <c r="AG51">
        <f t="shared" si="50"/>
        <v>0</v>
      </c>
      <c r="AH51">
        <f t="shared" si="35"/>
        <v>0</v>
      </c>
      <c r="AI51">
        <f t="shared" si="36"/>
        <v>0</v>
      </c>
      <c r="AJ51" s="2">
        <f t="shared" si="37"/>
        <v>-14.524561403508772</v>
      </c>
      <c r="AK51" s="2">
        <f t="shared" si="38"/>
        <v>-15.289012003693445</v>
      </c>
      <c r="AL51" s="2">
        <f t="shared" si="54"/>
        <v>41.757161341708219</v>
      </c>
      <c r="AM51" s="4">
        <f t="shared" si="40"/>
        <v>0.85567953569074229</v>
      </c>
      <c r="AN51">
        <f t="shared" si="41"/>
        <v>0.48333333333333334</v>
      </c>
    </row>
    <row r="52" spans="1:40">
      <c r="A52">
        <v>29</v>
      </c>
      <c r="B52">
        <f t="shared" si="45"/>
        <v>1740</v>
      </c>
      <c r="C52" s="5">
        <f t="shared" si="55"/>
        <v>-1327809.2944800132</v>
      </c>
      <c r="D52" s="5">
        <f t="shared" si="56"/>
        <v>1327809.3547904363</v>
      </c>
      <c r="E52" s="5">
        <f t="shared" si="57"/>
        <v>5874254.6369873043</v>
      </c>
      <c r="F52" s="5">
        <f t="shared" si="58"/>
        <v>-4947.745648741442</v>
      </c>
      <c r="G52" s="5">
        <f t="shared" si="59"/>
        <v>4947.7457525515965</v>
      </c>
      <c r="H52" s="5">
        <f t="shared" si="60"/>
        <v>-2191.0696843088599</v>
      </c>
      <c r="I52" s="2">
        <f t="shared" si="61"/>
        <v>1.6686815141066924</v>
      </c>
      <c r="J52" s="2">
        <f t="shared" si="62"/>
        <v>-1.6686815898998719</v>
      </c>
      <c r="K52" s="2">
        <f t="shared" si="63"/>
        <v>-7.3822800929669059</v>
      </c>
      <c r="L52" s="5">
        <f t="shared" si="16"/>
        <v>847681.53006584337</v>
      </c>
      <c r="M52" s="5">
        <f t="shared" si="17"/>
        <v>1327809.3547904363</v>
      </c>
      <c r="N52" s="5">
        <f t="shared" si="18"/>
        <v>5962497.8898327164</v>
      </c>
      <c r="O52" s="2">
        <f t="shared" si="46"/>
        <v>0.13745239103144749</v>
      </c>
      <c r="P52" s="2">
        <f t="shared" si="47"/>
        <v>0.21530558845099831</v>
      </c>
      <c r="Q52" s="2">
        <f t="shared" si="48"/>
        <v>0.96682487751479973</v>
      </c>
      <c r="R52" s="5">
        <f t="shared" si="22"/>
        <v>-331879.40559241385</v>
      </c>
      <c r="S52" s="5">
        <f t="shared" si="23"/>
        <v>284850.23770581675</v>
      </c>
      <c r="T52" s="5">
        <f t="shared" si="24"/>
        <v>-71267.124144019559</v>
      </c>
      <c r="U52" s="2">
        <f t="shared" si="25"/>
        <v>-0.74894670736604563</v>
      </c>
      <c r="V52" s="2">
        <f t="shared" si="26"/>
        <v>0.64281677027049422</v>
      </c>
      <c r="W52" s="2">
        <f t="shared" si="27"/>
        <v>-0.16082732785372542</v>
      </c>
      <c r="X52" s="2">
        <f t="shared" si="51"/>
        <v>-0.65611826764377779</v>
      </c>
      <c r="Y52" s="2">
        <f t="shared" si="52"/>
        <v>0.70199420785759659</v>
      </c>
      <c r="Z52" s="2">
        <f t="shared" si="53"/>
        <v>0.2496091136166762</v>
      </c>
      <c r="AA52">
        <f t="shared" si="28"/>
        <v>1</v>
      </c>
      <c r="AB52">
        <f t="shared" si="29"/>
        <v>0</v>
      </c>
      <c r="AC52">
        <f t="shared" si="30"/>
        <v>0</v>
      </c>
      <c r="AD52">
        <f t="shared" si="31"/>
        <v>0</v>
      </c>
      <c r="AE52">
        <f t="shared" si="32"/>
        <v>0</v>
      </c>
      <c r="AF52">
        <f t="shared" si="49"/>
        <v>0</v>
      </c>
      <c r="AG52">
        <f t="shared" si="50"/>
        <v>0</v>
      </c>
      <c r="AH52">
        <f t="shared" si="35"/>
        <v>0</v>
      </c>
      <c r="AI52">
        <f t="shared" si="36"/>
        <v>0</v>
      </c>
      <c r="AJ52" s="2">
        <f t="shared" si="37"/>
        <v>-14.524561403508772</v>
      </c>
      <c r="AK52" s="2">
        <f t="shared" si="38"/>
        <v>-15.289012003693445</v>
      </c>
      <c r="AL52" s="2">
        <f t="shared" si="54"/>
        <v>41.502344474979992</v>
      </c>
      <c r="AM52" s="4">
        <f t="shared" si="40"/>
        <v>0.85045787858565558</v>
      </c>
      <c r="AN52">
        <f t="shared" si="41"/>
        <v>0.5</v>
      </c>
    </row>
    <row r="53" spans="1:40">
      <c r="A53">
        <v>30</v>
      </c>
      <c r="B53">
        <f t="shared" si="45"/>
        <v>1800</v>
      </c>
      <c r="C53" s="5">
        <f t="shared" si="55"/>
        <v>-1612659.5265029315</v>
      </c>
      <c r="D53" s="5">
        <f t="shared" si="56"/>
        <v>1612659.5924962531</v>
      </c>
      <c r="E53" s="5">
        <f t="shared" si="57"/>
        <v>5689638.0392594114</v>
      </c>
      <c r="F53" s="5">
        <f t="shared" si="58"/>
        <v>-4847.6247578950406</v>
      </c>
      <c r="G53" s="5">
        <f t="shared" si="59"/>
        <v>4847.6248571576043</v>
      </c>
      <c r="H53" s="5">
        <f t="shared" si="60"/>
        <v>-2634.0064898868741</v>
      </c>
      <c r="I53" s="2">
        <f t="shared" si="61"/>
        <v>2.0266578578796048</v>
      </c>
      <c r="J53" s="2">
        <f t="shared" si="62"/>
        <v>-2.0266579408145842</v>
      </c>
      <c r="K53" s="2">
        <f t="shared" si="63"/>
        <v>-7.1502691369459592</v>
      </c>
      <c r="L53" s="5">
        <f t="shared" si="16"/>
        <v>515802.12447342952</v>
      </c>
      <c r="M53" s="5">
        <f t="shared" si="17"/>
        <v>1612659.5924962531</v>
      </c>
      <c r="N53" s="5">
        <f t="shared" si="18"/>
        <v>5891230.7656886969</v>
      </c>
      <c r="O53" s="2">
        <f t="shared" si="46"/>
        <v>8.4147908332100077E-2</v>
      </c>
      <c r="P53" s="2">
        <f t="shared" si="47"/>
        <v>0.26308912879874535</v>
      </c>
      <c r="Q53" s="2">
        <f t="shared" si="48"/>
        <v>0.96109481313304868</v>
      </c>
      <c r="R53" s="5">
        <f t="shared" si="22"/>
        <v>-332711.50579857244</v>
      </c>
      <c r="S53" s="5">
        <f t="shared" si="23"/>
        <v>276265.55425559124</v>
      </c>
      <c r="T53" s="5">
        <f t="shared" si="24"/>
        <v>-97597.710030449554</v>
      </c>
      <c r="U53" s="2">
        <f t="shared" si="25"/>
        <v>-0.75047618130232607</v>
      </c>
      <c r="V53" s="2">
        <f t="shared" si="26"/>
        <v>0.62315463868756982</v>
      </c>
      <c r="W53" s="2">
        <f t="shared" si="27"/>
        <v>-0.22014494675109542</v>
      </c>
      <c r="X53" s="2">
        <f t="shared" si="51"/>
        <v>-0.6568284332726142</v>
      </c>
      <c r="Y53" s="2">
        <f t="shared" si="52"/>
        <v>0.70275402843057677</v>
      </c>
      <c r="Z53" s="2">
        <f t="shared" si="53"/>
        <v>0.24987928413604282</v>
      </c>
      <c r="AA53">
        <f t="shared" si="28"/>
        <v>1</v>
      </c>
      <c r="AB53">
        <f t="shared" si="29"/>
        <v>0</v>
      </c>
      <c r="AC53">
        <f t="shared" si="30"/>
        <v>0</v>
      </c>
      <c r="AD53">
        <f t="shared" si="31"/>
        <v>0</v>
      </c>
      <c r="AE53">
        <f t="shared" si="32"/>
        <v>0</v>
      </c>
      <c r="AF53">
        <f t="shared" si="49"/>
        <v>0</v>
      </c>
      <c r="AG53">
        <f t="shared" si="50"/>
        <v>0</v>
      </c>
      <c r="AH53">
        <f t="shared" si="35"/>
        <v>0</v>
      </c>
      <c r="AI53">
        <f t="shared" si="36"/>
        <v>0</v>
      </c>
      <c r="AJ53" s="2">
        <f t="shared" si="37"/>
        <v>-14.524561403508772</v>
      </c>
      <c r="AK53" s="2">
        <f t="shared" si="38"/>
        <v>-15.289012003693445</v>
      </c>
      <c r="AL53" s="2">
        <f t="shared" si="54"/>
        <v>41.247527608251765</v>
      </c>
      <c r="AM53" s="4">
        <f t="shared" si="40"/>
        <v>0.84523622148056898</v>
      </c>
      <c r="AN53">
        <f t="shared" si="41"/>
        <v>0.51666666666666672</v>
      </c>
    </row>
    <row r="54" spans="1:40">
      <c r="A54">
        <v>31</v>
      </c>
      <c r="B54">
        <f t="shared" si="45"/>
        <v>1860</v>
      </c>
      <c r="C54" s="5">
        <f t="shared" si="55"/>
        <v>-1888925.0753999008</v>
      </c>
      <c r="D54" s="5">
        <f t="shared" si="56"/>
        <v>1888925.1467518443</v>
      </c>
      <c r="E54" s="5">
        <f t="shared" si="57"/>
        <v>5480115.7120801881</v>
      </c>
      <c r="F54" s="5">
        <f t="shared" si="58"/>
        <v>-4726.0252864222639</v>
      </c>
      <c r="G54" s="5">
        <f t="shared" si="59"/>
        <v>4726.0253807087292</v>
      </c>
      <c r="H54" s="5">
        <f t="shared" si="60"/>
        <v>-3063.0226381036318</v>
      </c>
      <c r="I54" s="2">
        <f t="shared" si="61"/>
        <v>2.3738456779569184</v>
      </c>
      <c r="J54" s="2">
        <f t="shared" si="62"/>
        <v>-2.3738457676261726</v>
      </c>
      <c r="K54" s="2">
        <f t="shared" si="63"/>
        <v>-6.8869587085508162</v>
      </c>
      <c r="L54" s="5">
        <f t="shared" si="16"/>
        <v>183090.61867485708</v>
      </c>
      <c r="M54" s="5">
        <f t="shared" si="17"/>
        <v>1888925.1467518443</v>
      </c>
      <c r="N54" s="5">
        <f t="shared" si="18"/>
        <v>5793633.0556582473</v>
      </c>
      <c r="O54" s="2">
        <f t="shared" si="46"/>
        <v>3.0031912466329434E-2</v>
      </c>
      <c r="P54" s="2">
        <f t="shared" si="47"/>
        <v>0.30983583469910492</v>
      </c>
      <c r="Q54" s="2">
        <f t="shared" si="48"/>
        <v>0.95031565270173457</v>
      </c>
      <c r="R54" s="5">
        <f t="shared" si="22"/>
        <v>-332034.59338786709</v>
      </c>
      <c r="S54" s="5">
        <f t="shared" si="23"/>
        <v>266469.83331561554</v>
      </c>
      <c r="T54" s="5">
        <f t="shared" si="24"/>
        <v>-123367.62151401769</v>
      </c>
      <c r="U54" s="2">
        <f t="shared" si="25"/>
        <v>-0.74908691702345964</v>
      </c>
      <c r="V54" s="2">
        <f t="shared" si="26"/>
        <v>0.6011694862317426</v>
      </c>
      <c r="W54" s="2">
        <f t="shared" si="27"/>
        <v>-0.27832362380536652</v>
      </c>
      <c r="X54" s="2">
        <f t="shared" si="51"/>
        <v>-0.65753540499090024</v>
      </c>
      <c r="Y54" s="2">
        <f t="shared" si="52"/>
        <v>0.70351043177404471</v>
      </c>
      <c r="Z54" s="2">
        <f t="shared" si="53"/>
        <v>0.25014823958608268</v>
      </c>
      <c r="AA54">
        <f t="shared" si="28"/>
        <v>1</v>
      </c>
      <c r="AB54">
        <f t="shared" si="29"/>
        <v>0</v>
      </c>
      <c r="AC54">
        <f t="shared" si="30"/>
        <v>0</v>
      </c>
      <c r="AD54">
        <f t="shared" si="31"/>
        <v>0</v>
      </c>
      <c r="AE54">
        <f t="shared" si="32"/>
        <v>0</v>
      </c>
      <c r="AF54">
        <f t="shared" si="49"/>
        <v>0</v>
      </c>
      <c r="AG54">
        <f t="shared" si="50"/>
        <v>0</v>
      </c>
      <c r="AH54">
        <f t="shared" si="35"/>
        <v>0</v>
      </c>
      <c r="AI54">
        <f t="shared" si="36"/>
        <v>0</v>
      </c>
      <c r="AJ54" s="2">
        <f t="shared" si="37"/>
        <v>-14.524561403508772</v>
      </c>
      <c r="AK54" s="2">
        <f t="shared" si="38"/>
        <v>-15.289012003693445</v>
      </c>
      <c r="AL54" s="2">
        <f t="shared" si="54"/>
        <v>40.992710741523538</v>
      </c>
      <c r="AM54" s="4">
        <f t="shared" si="40"/>
        <v>0.84001456437548239</v>
      </c>
      <c r="AN54">
        <f t="shared" si="41"/>
        <v>0.53333333333333333</v>
      </c>
    </row>
    <row r="55" spans="1:40">
      <c r="A55">
        <v>32</v>
      </c>
      <c r="B55">
        <f t="shared" si="45"/>
        <v>1920</v>
      </c>
      <c r="C55" s="5">
        <f t="shared" si="55"/>
        <v>-2155394.9037039466</v>
      </c>
      <c r="D55" s="5">
        <f t="shared" si="56"/>
        <v>2155394.9800674599</v>
      </c>
      <c r="E55" s="5">
        <f t="shared" si="57"/>
        <v>5246748.2510924051</v>
      </c>
      <c r="F55" s="5">
        <f t="shared" si="58"/>
        <v>-4583.5945457448488</v>
      </c>
      <c r="G55" s="5">
        <f t="shared" si="59"/>
        <v>4583.5946346511591</v>
      </c>
      <c r="H55" s="5">
        <f t="shared" si="60"/>
        <v>-3476.2401606166809</v>
      </c>
      <c r="I55" s="2">
        <f t="shared" si="61"/>
        <v>2.7087230420533017</v>
      </c>
      <c r="J55" s="2">
        <f t="shared" si="62"/>
        <v>-2.7087231380206847</v>
      </c>
      <c r="K55" s="2">
        <f t="shared" si="63"/>
        <v>-6.5936816771554092</v>
      </c>
      <c r="L55" s="5">
        <f t="shared" si="16"/>
        <v>-148943.97471301001</v>
      </c>
      <c r="M55" s="5">
        <f t="shared" si="17"/>
        <v>2155394.9800674599</v>
      </c>
      <c r="N55" s="5">
        <f t="shared" si="18"/>
        <v>5670265.4341442296</v>
      </c>
      <c r="O55" s="2">
        <f t="shared" si="46"/>
        <v>-2.4546077289574739E-2</v>
      </c>
      <c r="P55" s="2">
        <f t="shared" si="47"/>
        <v>0.35521068826207425</v>
      </c>
      <c r="Q55" s="2">
        <f t="shared" si="48"/>
        <v>0.93446394100258234</v>
      </c>
      <c r="R55" s="5">
        <f t="shared" si="22"/>
        <v>-329858.55788714509</v>
      </c>
      <c r="S55" s="5">
        <f t="shared" si="23"/>
        <v>255512.87148532085</v>
      </c>
      <c r="T55" s="5">
        <f t="shared" si="24"/>
        <v>-148462.80736984592</v>
      </c>
      <c r="U55" s="2">
        <f t="shared" si="25"/>
        <v>-0.74481864061417913</v>
      </c>
      <c r="V55" s="2">
        <f t="shared" si="26"/>
        <v>0.57694652768182353</v>
      </c>
      <c r="W55" s="2">
        <f t="shared" si="27"/>
        <v>-0.33522812648931039</v>
      </c>
      <c r="X55" s="2">
        <f t="shared" si="51"/>
        <v>-0.65821233954038583</v>
      </c>
      <c r="Y55" s="2">
        <f t="shared" si="52"/>
        <v>0.70423469774295777</v>
      </c>
      <c r="Z55" s="2">
        <f t="shared" si="53"/>
        <v>0.25040576790255531</v>
      </c>
      <c r="AA55">
        <f t="shared" si="28"/>
        <v>1</v>
      </c>
      <c r="AB55">
        <f t="shared" si="29"/>
        <v>0</v>
      </c>
      <c r="AC55">
        <f t="shared" si="30"/>
        <v>0</v>
      </c>
      <c r="AD55">
        <f t="shared" si="31"/>
        <v>0</v>
      </c>
      <c r="AE55">
        <f t="shared" si="32"/>
        <v>0</v>
      </c>
      <c r="AF55">
        <f t="shared" si="49"/>
        <v>0</v>
      </c>
      <c r="AG55">
        <f t="shared" si="50"/>
        <v>0</v>
      </c>
      <c r="AH55">
        <f t="shared" si="35"/>
        <v>0</v>
      </c>
      <c r="AI55">
        <f t="shared" si="36"/>
        <v>0</v>
      </c>
      <c r="AJ55" s="2">
        <f t="shared" si="37"/>
        <v>-14.524561403508772</v>
      </c>
      <c r="AK55" s="2">
        <f t="shared" si="38"/>
        <v>-15.289012003693445</v>
      </c>
      <c r="AL55" s="2">
        <f t="shared" si="54"/>
        <v>40.737893874795311</v>
      </c>
      <c r="AM55" s="4">
        <f t="shared" si="40"/>
        <v>0.83479290727039579</v>
      </c>
      <c r="AN55">
        <f t="shared" si="41"/>
        <v>0.55000000000000004</v>
      </c>
    </row>
    <row r="56" spans="1:40">
      <c r="A56">
        <v>33</v>
      </c>
      <c r="B56">
        <f t="shared" si="45"/>
        <v>1980</v>
      </c>
      <c r="C56" s="5">
        <f t="shared" si="55"/>
        <v>-2410907.7705458538</v>
      </c>
      <c r="D56" s="5">
        <f t="shared" si="56"/>
        <v>2410907.8515527807</v>
      </c>
      <c r="E56" s="5">
        <f t="shared" si="57"/>
        <v>4990699.3333798852</v>
      </c>
      <c r="F56" s="5">
        <f t="shared" si="58"/>
        <v>-4421.0711632216507</v>
      </c>
      <c r="G56" s="5">
        <f t="shared" si="59"/>
        <v>4421.0712463699183</v>
      </c>
      <c r="H56" s="5">
        <f t="shared" si="60"/>
        <v>-3871.8610612460052</v>
      </c>
      <c r="I56" s="2">
        <f t="shared" si="61"/>
        <v>3.0298305981519111</v>
      </c>
      <c r="J56" s="2">
        <f t="shared" si="62"/>
        <v>-3.0298306999547542</v>
      </c>
      <c r="K56" s="2">
        <f t="shared" si="63"/>
        <v>-6.2719004564107328</v>
      </c>
      <c r="L56" s="5">
        <f t="shared" si="16"/>
        <v>-478802.5326001551</v>
      </c>
      <c r="M56" s="5">
        <f t="shared" si="17"/>
        <v>2410907.8515527807</v>
      </c>
      <c r="N56" s="5">
        <f t="shared" si="18"/>
        <v>5521802.6267743837</v>
      </c>
      <c r="O56" s="2">
        <f t="shared" si="46"/>
        <v>-7.9217205789345296E-2</v>
      </c>
      <c r="P56" s="2">
        <f t="shared" si="47"/>
        <v>0.39888131413685657</v>
      </c>
      <c r="Q56" s="2">
        <f t="shared" si="48"/>
        <v>0.91357448056487589</v>
      </c>
      <c r="R56" s="5">
        <f t="shared" si="22"/>
        <v>-326200.02638978302</v>
      </c>
      <c r="S56" s="5">
        <f t="shared" si="23"/>
        <v>243449.49374252092</v>
      </c>
      <c r="T56" s="5">
        <f t="shared" si="24"/>
        <v>-172772.78494459391</v>
      </c>
      <c r="U56" s="2">
        <f t="shared" si="25"/>
        <v>-0.73770605151733049</v>
      </c>
      <c r="V56" s="2">
        <f t="shared" si="26"/>
        <v>0.55056453170879716</v>
      </c>
      <c r="W56" s="2">
        <f t="shared" si="27"/>
        <v>-0.39072813819711361</v>
      </c>
      <c r="X56" s="2">
        <f t="shared" si="51"/>
        <v>-0.65883585930762045</v>
      </c>
      <c r="Y56" s="2">
        <f t="shared" si="52"/>
        <v>0.70490181415575925</v>
      </c>
      <c r="Z56" s="2">
        <f t="shared" si="53"/>
        <v>0.25064297546725411</v>
      </c>
      <c r="AA56">
        <f t="shared" si="28"/>
        <v>1</v>
      </c>
      <c r="AB56">
        <f t="shared" si="29"/>
        <v>0</v>
      </c>
      <c r="AC56">
        <f t="shared" si="30"/>
        <v>0</v>
      </c>
      <c r="AD56">
        <f t="shared" si="31"/>
        <v>0</v>
      </c>
      <c r="AE56">
        <f t="shared" si="32"/>
        <v>0</v>
      </c>
      <c r="AF56">
        <f t="shared" si="49"/>
        <v>0</v>
      </c>
      <c r="AG56">
        <f t="shared" si="50"/>
        <v>0</v>
      </c>
      <c r="AH56">
        <f t="shared" si="35"/>
        <v>0</v>
      </c>
      <c r="AI56">
        <f t="shared" si="36"/>
        <v>0</v>
      </c>
      <c r="AJ56" s="2">
        <f t="shared" si="37"/>
        <v>-14.524561403508772</v>
      </c>
      <c r="AK56" s="2">
        <f t="shared" si="38"/>
        <v>-15.289012003693445</v>
      </c>
      <c r="AL56" s="2">
        <f t="shared" si="54"/>
        <v>40.483077008067085</v>
      </c>
      <c r="AM56" s="4">
        <f t="shared" si="40"/>
        <v>0.82957125016530919</v>
      </c>
      <c r="AN56">
        <f t="shared" si="41"/>
        <v>0.56666666666666665</v>
      </c>
    </row>
    <row r="57" spans="1:40">
      <c r="A57">
        <v>34</v>
      </c>
      <c r="B57">
        <f t="shared" si="45"/>
        <v>2040</v>
      </c>
      <c r="C57" s="5">
        <f t="shared" si="55"/>
        <v>-2654357.2600324587</v>
      </c>
      <c r="D57" s="5">
        <f t="shared" si="56"/>
        <v>2654357.3452953016</v>
      </c>
      <c r="E57" s="5">
        <f t="shared" si="57"/>
        <v>4713229.9864189681</v>
      </c>
      <c r="F57" s="5">
        <f t="shared" si="58"/>
        <v>-4239.2813273325364</v>
      </c>
      <c r="G57" s="5">
        <f t="shared" si="59"/>
        <v>4239.281404372633</v>
      </c>
      <c r="H57" s="5">
        <f t="shared" si="60"/>
        <v>-4248.175088630649</v>
      </c>
      <c r="I57" s="2">
        <f t="shared" si="61"/>
        <v>3.3357778937566596</v>
      </c>
      <c r="J57" s="2">
        <f t="shared" si="62"/>
        <v>-3.3357780009079883</v>
      </c>
      <c r="K57" s="2">
        <f t="shared" si="63"/>
        <v>-5.9231998019343992</v>
      </c>
      <c r="L57" s="5">
        <f t="shared" si="16"/>
        <v>-805002.55898993812</v>
      </c>
      <c r="M57" s="5">
        <f t="shared" si="17"/>
        <v>2654357.3452953016</v>
      </c>
      <c r="N57" s="5">
        <f t="shared" si="18"/>
        <v>5349029.8418297898</v>
      </c>
      <c r="O57" s="2">
        <f t="shared" si="46"/>
        <v>-0.13360092992914205</v>
      </c>
      <c r="P57" s="2">
        <f t="shared" si="47"/>
        <v>0.44052606508563119</v>
      </c>
      <c r="Q57" s="2">
        <f t="shared" si="48"/>
        <v>0.88774296815138931</v>
      </c>
      <c r="R57" s="5">
        <f t="shared" si="22"/>
        <v>-321082.25784967188</v>
      </c>
      <c r="S57" s="5">
        <f t="shared" si="23"/>
        <v>230339.28265582025</v>
      </c>
      <c r="T57" s="5">
        <f t="shared" si="24"/>
        <v>-196191.12385545298</v>
      </c>
      <c r="U57" s="2">
        <f t="shared" si="25"/>
        <v>-0.72777844876228603</v>
      </c>
      <c r="V57" s="2">
        <f t="shared" si="26"/>
        <v>0.52209663325201983</v>
      </c>
      <c r="W57" s="2">
        <f t="shared" si="27"/>
        <v>-0.44469499104899551</v>
      </c>
      <c r="X57" s="2">
        <f t="shared" si="51"/>
        <v>-0.65938734943509936</v>
      </c>
      <c r="Y57" s="2">
        <f t="shared" si="52"/>
        <v>0.70549186459982283</v>
      </c>
      <c r="Z57" s="2">
        <f t="shared" si="53"/>
        <v>0.25085278057203042</v>
      </c>
      <c r="AA57">
        <f t="shared" si="28"/>
        <v>1</v>
      </c>
      <c r="AB57">
        <f t="shared" si="29"/>
        <v>0</v>
      </c>
      <c r="AC57">
        <f t="shared" si="30"/>
        <v>0</v>
      </c>
      <c r="AD57">
        <f t="shared" si="31"/>
        <v>0</v>
      </c>
      <c r="AE57">
        <f t="shared" si="32"/>
        <v>0</v>
      </c>
      <c r="AF57">
        <f t="shared" si="49"/>
        <v>0</v>
      </c>
      <c r="AG57">
        <f t="shared" si="50"/>
        <v>0</v>
      </c>
      <c r="AH57">
        <f t="shared" si="35"/>
        <v>0</v>
      </c>
      <c r="AI57">
        <f t="shared" si="36"/>
        <v>0</v>
      </c>
      <c r="AJ57" s="2">
        <f t="shared" si="37"/>
        <v>-14.524561403508772</v>
      </c>
      <c r="AK57" s="2">
        <f t="shared" si="38"/>
        <v>-15.289012003693445</v>
      </c>
      <c r="AL57" s="2">
        <f t="shared" si="54"/>
        <v>40.228260141338858</v>
      </c>
      <c r="AM57" s="4">
        <f t="shared" si="40"/>
        <v>0.82434959306022249</v>
      </c>
      <c r="AN57">
        <f t="shared" si="41"/>
        <v>0.58333333333333337</v>
      </c>
    </row>
    <row r="58" spans="1:40">
      <c r="A58">
        <v>35</v>
      </c>
      <c r="B58">
        <f t="shared" si="45"/>
        <v>2100</v>
      </c>
      <c r="C58" s="5">
        <f t="shared" si="55"/>
        <v>-2884696.538837363</v>
      </c>
      <c r="D58" s="5">
        <f t="shared" si="56"/>
        <v>2884696.6279511219</v>
      </c>
      <c r="E58" s="5">
        <f t="shared" si="57"/>
        <v>4415692.442527201</v>
      </c>
      <c r="F58" s="5">
        <f t="shared" si="58"/>
        <v>-4039.1346537071367</v>
      </c>
      <c r="G58" s="5">
        <f t="shared" si="59"/>
        <v>4039.1347243181535</v>
      </c>
      <c r="H58" s="5">
        <f t="shared" si="60"/>
        <v>-4603.5670767467127</v>
      </c>
      <c r="I58" s="2">
        <f t="shared" si="61"/>
        <v>3.6252493548409359</v>
      </c>
      <c r="J58" s="2">
        <f t="shared" si="62"/>
        <v>-3.6252494668317783</v>
      </c>
      <c r="K58" s="2">
        <f t="shared" si="63"/>
        <v>-5.5492790880872098</v>
      </c>
      <c r="L58" s="5">
        <f t="shared" si="16"/>
        <v>-1126084.81683961</v>
      </c>
      <c r="M58" s="5">
        <f t="shared" si="17"/>
        <v>2884696.6279511219</v>
      </c>
      <c r="N58" s="5">
        <f t="shared" si="18"/>
        <v>5152838.7179743368</v>
      </c>
      <c r="O58" s="2">
        <f t="shared" si="46"/>
        <v>-0.18731358974149198</v>
      </c>
      <c r="P58" s="2">
        <f t="shared" si="47"/>
        <v>0.47984207993602995</v>
      </c>
      <c r="Q58" s="2">
        <f t="shared" si="48"/>
        <v>0.85712612690363177</v>
      </c>
      <c r="R58" s="5">
        <f t="shared" si="22"/>
        <v>-314535.00784966862</v>
      </c>
      <c r="S58" s="5">
        <f t="shared" si="23"/>
        <v>216246.2872979003</v>
      </c>
      <c r="T58" s="5">
        <f t="shared" si="24"/>
        <v>-218615.90916752722</v>
      </c>
      <c r="U58" s="2">
        <f t="shared" si="25"/>
        <v>-0.71505981420739839</v>
      </c>
      <c r="V58" s="2">
        <f t="shared" si="26"/>
        <v>0.49161150955947303</v>
      </c>
      <c r="W58" s="2">
        <f t="shared" si="27"/>
        <v>-0.49699857723572693</v>
      </c>
      <c r="X58" s="2">
        <f t="shared" si="51"/>
        <v>-0.65985390015599776</v>
      </c>
      <c r="Y58" s="2">
        <f t="shared" si="52"/>
        <v>0.70599103665445606</v>
      </c>
      <c r="Z58" s="2">
        <f t="shared" si="53"/>
        <v>0.25103027191413047</v>
      </c>
      <c r="AA58">
        <f t="shared" si="28"/>
        <v>1</v>
      </c>
      <c r="AB58">
        <f t="shared" si="29"/>
        <v>0</v>
      </c>
      <c r="AC58">
        <f t="shared" si="30"/>
        <v>0</v>
      </c>
      <c r="AD58">
        <f t="shared" si="31"/>
        <v>0</v>
      </c>
      <c r="AE58">
        <f t="shared" si="32"/>
        <v>0</v>
      </c>
      <c r="AF58">
        <f t="shared" si="49"/>
        <v>0</v>
      </c>
      <c r="AG58">
        <f t="shared" si="50"/>
        <v>0</v>
      </c>
      <c r="AH58">
        <f t="shared" si="35"/>
        <v>0</v>
      </c>
      <c r="AI58">
        <f t="shared" si="36"/>
        <v>0</v>
      </c>
      <c r="AJ58" s="2">
        <f t="shared" si="37"/>
        <v>-14.524561403508772</v>
      </c>
      <c r="AK58" s="2">
        <f t="shared" si="38"/>
        <v>-15.289012003693445</v>
      </c>
      <c r="AL58" s="2">
        <f t="shared" si="54"/>
        <v>39.973443274610631</v>
      </c>
      <c r="AM58" s="4">
        <f t="shared" si="40"/>
        <v>0.81912793595513589</v>
      </c>
      <c r="AN58">
        <f t="shared" si="41"/>
        <v>0.6</v>
      </c>
    </row>
    <row r="59" spans="1:40">
      <c r="A59">
        <v>36</v>
      </c>
      <c r="B59">
        <f t="shared" si="45"/>
        <v>2160</v>
      </c>
      <c r="C59" s="5">
        <f t="shared" si="55"/>
        <v>-3100942.8227049368</v>
      </c>
      <c r="D59" s="5">
        <f t="shared" si="56"/>
        <v>3100942.9152490222</v>
      </c>
      <c r="E59" s="5">
        <f t="shared" si="57"/>
        <v>4099523.6084881704</v>
      </c>
      <c r="F59" s="5">
        <f t="shared" si="58"/>
        <v>-3821.6196924166807</v>
      </c>
      <c r="G59" s="5">
        <f t="shared" si="59"/>
        <v>3821.6197563082469</v>
      </c>
      <c r="H59" s="5">
        <f t="shared" si="60"/>
        <v>-4936.5238220319452</v>
      </c>
      <c r="I59" s="2">
        <f t="shared" si="61"/>
        <v>3.8970098989824806</v>
      </c>
      <c r="J59" s="2">
        <f t="shared" si="62"/>
        <v>-3.8970100152842755</v>
      </c>
      <c r="K59" s="2">
        <f t="shared" si="63"/>
        <v>-5.1519441011347302</v>
      </c>
      <c r="L59" s="5">
        <f t="shared" si="16"/>
        <v>-1440619.8246892786</v>
      </c>
      <c r="M59" s="5">
        <f t="shared" si="17"/>
        <v>3100942.9152490222</v>
      </c>
      <c r="N59" s="5">
        <f t="shared" si="18"/>
        <v>4934222.8088068096</v>
      </c>
      <c r="O59" s="2">
        <f t="shared" si="46"/>
        <v>-0.23997739177936994</v>
      </c>
      <c r="P59" s="2">
        <f t="shared" si="47"/>
        <v>0.51655279214186867</v>
      </c>
      <c r="Q59" s="2">
        <f t="shared" si="48"/>
        <v>0.82193920965312905</v>
      </c>
      <c r="R59" s="5">
        <f t="shared" si="22"/>
        <v>-306594.36458993051</v>
      </c>
      <c r="S59" s="5">
        <f t="shared" si="23"/>
        <v>201238.71326844767</v>
      </c>
      <c r="T59" s="5">
        <f t="shared" si="24"/>
        <v>-239950.18204704672</v>
      </c>
      <c r="U59" s="2">
        <f t="shared" si="25"/>
        <v>-0.69956933804569887</v>
      </c>
      <c r="V59" s="2">
        <f t="shared" si="26"/>
        <v>0.45917488933193457</v>
      </c>
      <c r="W59" s="2">
        <f t="shared" si="27"/>
        <v>-0.54750448607596658</v>
      </c>
      <c r="X59" s="2">
        <f t="shared" si="51"/>
        <v>-0.66022881662279276</v>
      </c>
      <c r="Y59" s="2">
        <f t="shared" si="52"/>
        <v>0.70639216736685917</v>
      </c>
      <c r="Z59" s="2">
        <f t="shared" si="53"/>
        <v>0.25117290255188601</v>
      </c>
      <c r="AA59">
        <f t="shared" si="28"/>
        <v>1</v>
      </c>
      <c r="AB59">
        <f t="shared" si="29"/>
        <v>0</v>
      </c>
      <c r="AC59">
        <f t="shared" si="30"/>
        <v>0</v>
      </c>
      <c r="AD59">
        <f t="shared" si="31"/>
        <v>0</v>
      </c>
      <c r="AE59">
        <f t="shared" si="32"/>
        <v>0</v>
      </c>
      <c r="AF59">
        <f t="shared" si="49"/>
        <v>0</v>
      </c>
      <c r="AG59">
        <f t="shared" si="50"/>
        <v>0</v>
      </c>
      <c r="AH59">
        <f t="shared" si="35"/>
        <v>0</v>
      </c>
      <c r="AI59">
        <f t="shared" si="36"/>
        <v>0</v>
      </c>
      <c r="AJ59" s="2">
        <f t="shared" si="37"/>
        <v>-14.524561403508772</v>
      </c>
      <c r="AK59" s="2">
        <f t="shared" si="38"/>
        <v>-15.289012003693445</v>
      </c>
      <c r="AL59" s="2">
        <f t="shared" si="54"/>
        <v>39.718626407882404</v>
      </c>
      <c r="AM59" s="4">
        <f t="shared" si="40"/>
        <v>0.81390627885004929</v>
      </c>
      <c r="AN59">
        <f t="shared" si="41"/>
        <v>0.6166666666666667</v>
      </c>
    </row>
    <row r="60" spans="1:40">
      <c r="A60">
        <v>37</v>
      </c>
      <c r="B60">
        <f t="shared" si="45"/>
        <v>2220</v>
      </c>
      <c r="C60" s="5">
        <f t="shared" si="55"/>
        <v>-3302181.5329772639</v>
      </c>
      <c r="D60" s="5">
        <f t="shared" si="56"/>
        <v>3302181.6285174699</v>
      </c>
      <c r="E60" s="5">
        <f t="shared" si="57"/>
        <v>3766238.1816380834</v>
      </c>
      <c r="F60" s="5">
        <f t="shared" si="58"/>
        <v>-3587.7990984777316</v>
      </c>
      <c r="G60" s="5">
        <f t="shared" si="59"/>
        <v>3587.7991553911902</v>
      </c>
      <c r="H60" s="5">
        <f t="shared" si="60"/>
        <v>-5245.6404681000295</v>
      </c>
      <c r="I60" s="2">
        <f t="shared" si="61"/>
        <v>4.1499101589445928</v>
      </c>
      <c r="J60" s="2">
        <f t="shared" si="62"/>
        <v>-4.1499102790116655</v>
      </c>
      <c r="K60" s="2">
        <f t="shared" si="63"/>
        <v>-4.7330983881110891</v>
      </c>
      <c r="L60" s="5">
        <f t="shared" si="16"/>
        <v>-1747214.1892792091</v>
      </c>
      <c r="M60" s="5">
        <f t="shared" si="17"/>
        <v>3302181.6285174699</v>
      </c>
      <c r="N60" s="5">
        <f t="shared" si="18"/>
        <v>4694272.6267597629</v>
      </c>
      <c r="O60" s="2">
        <f t="shared" si="46"/>
        <v>-0.29122923838649623</v>
      </c>
      <c r="P60" s="2">
        <f t="shared" si="47"/>
        <v>0.55041439486234722</v>
      </c>
      <c r="Q60" s="2">
        <f t="shared" si="48"/>
        <v>0.78245097267313646</v>
      </c>
      <c r="R60" s="5">
        <f t="shared" si="22"/>
        <v>-297302.55696833134</v>
      </c>
      <c r="S60" s="5">
        <f t="shared" si="23"/>
        <v>185388.59531458747</v>
      </c>
      <c r="T60" s="5">
        <f t="shared" si="24"/>
        <v>-260102.35599864088</v>
      </c>
      <c r="U60" s="2">
        <f t="shared" si="25"/>
        <v>-0.68132237777216575</v>
      </c>
      <c r="V60" s="2">
        <f t="shared" si="26"/>
        <v>0.42485136979508387</v>
      </c>
      <c r="W60" s="2">
        <f t="shared" si="27"/>
        <v>-0.59607141445478096</v>
      </c>
      <c r="X60" s="2">
        <f t="shared" si="51"/>
        <v>-0.6605116544195494</v>
      </c>
      <c r="Y60" s="2">
        <f t="shared" si="52"/>
        <v>0.70669478124743257</v>
      </c>
      <c r="Z60" s="2">
        <f t="shared" si="53"/>
        <v>0.25128050341476021</v>
      </c>
      <c r="AA60">
        <f t="shared" si="28"/>
        <v>1</v>
      </c>
      <c r="AB60">
        <f t="shared" si="29"/>
        <v>0</v>
      </c>
      <c r="AC60">
        <f t="shared" si="30"/>
        <v>0</v>
      </c>
      <c r="AD60">
        <f t="shared" si="31"/>
        <v>0</v>
      </c>
      <c r="AE60">
        <f t="shared" si="32"/>
        <v>0</v>
      </c>
      <c r="AF60">
        <f t="shared" si="49"/>
        <v>0</v>
      </c>
      <c r="AG60">
        <f t="shared" si="50"/>
        <v>0</v>
      </c>
      <c r="AH60">
        <f t="shared" si="35"/>
        <v>0</v>
      </c>
      <c r="AI60">
        <f t="shared" si="36"/>
        <v>0</v>
      </c>
      <c r="AJ60" s="2">
        <f t="shared" si="37"/>
        <v>-14.524561403508772</v>
      </c>
      <c r="AK60" s="2">
        <f t="shared" si="38"/>
        <v>-15.289012003693445</v>
      </c>
      <c r="AL60" s="2">
        <f t="shared" si="54"/>
        <v>39.463809541154177</v>
      </c>
      <c r="AM60" s="4">
        <f t="shared" si="40"/>
        <v>0.8086846217449627</v>
      </c>
      <c r="AN60">
        <f t="shared" si="41"/>
        <v>0.6333333333333333</v>
      </c>
    </row>
    <row r="61" spans="1:40">
      <c r="A61">
        <v>38</v>
      </c>
      <c r="B61">
        <f t="shared" si="45"/>
        <v>2280</v>
      </c>
      <c r="C61" s="5">
        <f t="shared" si="55"/>
        <v>-3487570.125741527</v>
      </c>
      <c r="D61" s="5">
        <f t="shared" si="56"/>
        <v>3487570.2238320573</v>
      </c>
      <c r="E61" s="5">
        <f t="shared" si="57"/>
        <v>3417421.4451576821</v>
      </c>
      <c r="F61" s="5">
        <f t="shared" si="58"/>
        <v>-3338.8044889410562</v>
      </c>
      <c r="G61" s="5">
        <f t="shared" si="59"/>
        <v>3338.80453865049</v>
      </c>
      <c r="H61" s="5">
        <f t="shared" si="60"/>
        <v>-5529.6263713866947</v>
      </c>
      <c r="I61" s="2">
        <f t="shared" si="61"/>
        <v>4.3828912948336329</v>
      </c>
      <c r="J61" s="2">
        <f t="shared" si="62"/>
        <v>-4.3828914181057446</v>
      </c>
      <c r="K61" s="2">
        <f t="shared" si="63"/>
        <v>-4.2947342025344133</v>
      </c>
      <c r="L61" s="5">
        <f t="shared" si="16"/>
        <v>-2044516.7462475405</v>
      </c>
      <c r="M61" s="5">
        <f t="shared" si="17"/>
        <v>3487570.2238320573</v>
      </c>
      <c r="N61" s="5">
        <f t="shared" si="18"/>
        <v>4434170.270761122</v>
      </c>
      <c r="O61" s="2">
        <f t="shared" si="46"/>
        <v>-0.34072884251655539</v>
      </c>
      <c r="P61" s="2">
        <f t="shared" si="47"/>
        <v>0.58122085218549002</v>
      </c>
      <c r="Q61" s="2">
        <f t="shared" si="48"/>
        <v>0.73897643863799956</v>
      </c>
      <c r="R61" s="5">
        <f t="shared" si="22"/>
        <v>-286707.73574751313</v>
      </c>
      <c r="S61" s="5">
        <f t="shared" si="23"/>
        <v>168771.45410866803</v>
      </c>
      <c r="T61" s="5">
        <f t="shared" si="24"/>
        <v>-278986.60691404343</v>
      </c>
      <c r="U61" s="2">
        <f t="shared" si="25"/>
        <v>-0.66033184680610379</v>
      </c>
      <c r="V61" s="2">
        <f t="shared" si="26"/>
        <v>0.38870651916372306</v>
      </c>
      <c r="W61" s="2">
        <f t="shared" si="27"/>
        <v>-0.6425489040168556</v>
      </c>
      <c r="X61" s="2">
        <f t="shared" si="51"/>
        <v>-0.66070778077051084</v>
      </c>
      <c r="Y61" s="2">
        <f t="shared" si="52"/>
        <v>0.70690462079797212</v>
      </c>
      <c r="Z61" s="2">
        <f t="shared" si="53"/>
        <v>0.25135511637256747</v>
      </c>
      <c r="AA61">
        <f t="shared" si="28"/>
        <v>1</v>
      </c>
      <c r="AB61">
        <f t="shared" si="29"/>
        <v>0</v>
      </c>
      <c r="AC61">
        <f t="shared" si="30"/>
        <v>0</v>
      </c>
      <c r="AD61">
        <f t="shared" si="31"/>
        <v>0</v>
      </c>
      <c r="AE61">
        <f t="shared" si="32"/>
        <v>0</v>
      </c>
      <c r="AF61">
        <f t="shared" si="49"/>
        <v>0</v>
      </c>
      <c r="AG61">
        <f t="shared" si="50"/>
        <v>0</v>
      </c>
      <c r="AH61">
        <f t="shared" si="35"/>
        <v>0</v>
      </c>
      <c r="AI61">
        <f t="shared" si="36"/>
        <v>0</v>
      </c>
      <c r="AJ61" s="2">
        <f t="shared" si="37"/>
        <v>-14.524561403508772</v>
      </c>
      <c r="AK61" s="2">
        <f t="shared" si="38"/>
        <v>-15.289012003693445</v>
      </c>
      <c r="AL61" s="2">
        <f t="shared" si="54"/>
        <v>39.20899267442595</v>
      </c>
      <c r="AM61" s="4">
        <f t="shared" si="40"/>
        <v>0.8034629646398761</v>
      </c>
      <c r="AN61">
        <f t="shared" si="41"/>
        <v>0.65</v>
      </c>
    </row>
    <row r="62" spans="1:40">
      <c r="A62">
        <v>39</v>
      </c>
      <c r="B62">
        <f t="shared" si="45"/>
        <v>2340</v>
      </c>
      <c r="C62" s="5">
        <f t="shared" si="55"/>
        <v>-3656341.5777551886</v>
      </c>
      <c r="D62" s="5">
        <f t="shared" si="56"/>
        <v>3656341.6779407253</v>
      </c>
      <c r="E62" s="5">
        <f t="shared" si="57"/>
        <v>3054721.7766162329</v>
      </c>
      <c r="F62" s="5">
        <f t="shared" si="58"/>
        <v>-3075.831011251038</v>
      </c>
      <c r="G62" s="5">
        <f t="shared" si="59"/>
        <v>3075.8310535641453</v>
      </c>
      <c r="H62" s="5">
        <f t="shared" si="60"/>
        <v>-5787.3104235387591</v>
      </c>
      <c r="I62" s="2">
        <f t="shared" si="61"/>
        <v>4.5949893749230872</v>
      </c>
      <c r="J62" s="2">
        <f t="shared" si="62"/>
        <v>-4.5949895008280297</v>
      </c>
      <c r="K62" s="2">
        <f t="shared" si="63"/>
        <v>-3.8389230897610562</v>
      </c>
      <c r="L62" s="5">
        <f t="shared" si="16"/>
        <v>-2331224.4819950536</v>
      </c>
      <c r="M62" s="5">
        <f t="shared" si="17"/>
        <v>3656341.6779407253</v>
      </c>
      <c r="N62" s="5">
        <f t="shared" si="18"/>
        <v>4155183.6638470786</v>
      </c>
      <c r="O62" s="2">
        <f t="shared" si="46"/>
        <v>-0.38816563559018535</v>
      </c>
      <c r="P62" s="2">
        <f t="shared" si="47"/>
        <v>0.60880717507656901</v>
      </c>
      <c r="Q62" s="2">
        <f t="shared" si="48"/>
        <v>0.6918679519403651</v>
      </c>
      <c r="R62" s="5">
        <f t="shared" si="22"/>
        <v>-274863.72892037872</v>
      </c>
      <c r="S62" s="5">
        <f t="shared" si="23"/>
        <v>151465.93880788656</v>
      </c>
      <c r="T62" s="5">
        <f t="shared" si="24"/>
        <v>-296523.23528604116</v>
      </c>
      <c r="U62" s="2">
        <f t="shared" si="25"/>
        <v>-0.63661003164000451</v>
      </c>
      <c r="V62" s="2">
        <f t="shared" si="26"/>
        <v>0.3508092409122614</v>
      </c>
      <c r="W62" s="2">
        <f t="shared" si="27"/>
        <v>-0.68677546847996496</v>
      </c>
      <c r="X62" s="2">
        <f t="shared" si="51"/>
        <v>-0.66082750390889511</v>
      </c>
      <c r="Y62" s="2">
        <f t="shared" si="52"/>
        <v>0.70703271500573384</v>
      </c>
      <c r="Z62" s="2">
        <f t="shared" si="53"/>
        <v>0.25140066301853792</v>
      </c>
      <c r="AA62">
        <f t="shared" si="28"/>
        <v>1</v>
      </c>
      <c r="AB62">
        <f t="shared" si="29"/>
        <v>0</v>
      </c>
      <c r="AC62">
        <f t="shared" si="30"/>
        <v>0</v>
      </c>
      <c r="AD62">
        <f t="shared" si="31"/>
        <v>0</v>
      </c>
      <c r="AE62">
        <f t="shared" si="32"/>
        <v>0</v>
      </c>
      <c r="AF62">
        <f t="shared" si="49"/>
        <v>0</v>
      </c>
      <c r="AG62">
        <f t="shared" si="50"/>
        <v>0</v>
      </c>
      <c r="AH62">
        <f t="shared" si="35"/>
        <v>0</v>
      </c>
      <c r="AI62">
        <f t="shared" si="36"/>
        <v>0</v>
      </c>
      <c r="AJ62" s="2">
        <f t="shared" si="37"/>
        <v>-14.524561403508772</v>
      </c>
      <c r="AK62" s="2">
        <f t="shared" si="38"/>
        <v>-15.289012003693445</v>
      </c>
      <c r="AL62" s="2">
        <f t="shared" si="54"/>
        <v>38.954175807697723</v>
      </c>
      <c r="AM62" s="4">
        <f t="shared" si="40"/>
        <v>0.7982413075347895</v>
      </c>
      <c r="AN62">
        <f t="shared" si="41"/>
        <v>0.66666666666666663</v>
      </c>
    </row>
    <row r="63" spans="1:40">
      <c r="A63">
        <v>40</v>
      </c>
      <c r="B63">
        <f t="shared" si="45"/>
        <v>2400</v>
      </c>
      <c r="C63" s="5">
        <f t="shared" si="55"/>
        <v>-3807807.5149308047</v>
      </c>
      <c r="D63" s="5">
        <f t="shared" si="56"/>
        <v>3807807.6167486119</v>
      </c>
      <c r="E63" s="5">
        <f t="shared" si="57"/>
        <v>2679842.9049576279</v>
      </c>
      <c r="F63" s="5">
        <f t="shared" si="58"/>
        <v>-2800.1316487556528</v>
      </c>
      <c r="G63" s="5">
        <f t="shared" si="59"/>
        <v>2800.1316835144635</v>
      </c>
      <c r="H63" s="5">
        <f t="shared" si="60"/>
        <v>-6017.6458089244225</v>
      </c>
      <c r="I63" s="2">
        <f t="shared" si="61"/>
        <v>4.7853393072759669</v>
      </c>
      <c r="J63" s="2">
        <f t="shared" si="62"/>
        <v>-4.7853394352322125</v>
      </c>
      <c r="K63" s="2">
        <f t="shared" si="63"/>
        <v>-3.3678061562025636</v>
      </c>
      <c r="L63" s="5">
        <f t="shared" si="16"/>
        <v>-2606088.2109154323</v>
      </c>
      <c r="M63" s="5">
        <f t="shared" si="17"/>
        <v>3807807.6167486119</v>
      </c>
      <c r="N63" s="5">
        <f t="shared" si="18"/>
        <v>3858660.4285610374</v>
      </c>
      <c r="O63" s="2">
        <f t="shared" si="46"/>
        <v>-0.43326409511104946</v>
      </c>
      <c r="P63" s="2">
        <f t="shared" si="47"/>
        <v>0.63305083631379999</v>
      </c>
      <c r="Q63" s="2">
        <f t="shared" si="48"/>
        <v>0.64150515393876772</v>
      </c>
      <c r="R63" s="5">
        <f t="shared" si="22"/>
        <v>-261829.77249751892</v>
      </c>
      <c r="S63" s="5">
        <f t="shared" si="23"/>
        <v>133553.45707719587</v>
      </c>
      <c r="T63" s="5">
        <f t="shared" si="24"/>
        <v>-312638.9990748819</v>
      </c>
      <c r="U63" s="2">
        <f t="shared" si="25"/>
        <v>-0.61017083540175998</v>
      </c>
      <c r="V63" s="2">
        <f t="shared" si="26"/>
        <v>0.31123437070686033</v>
      </c>
      <c r="W63" s="2">
        <f t="shared" si="27"/>
        <v>-0.72857718747969513</v>
      </c>
      <c r="X63" s="2">
        <f t="shared" si="51"/>
        <v>-0.66088485074451719</v>
      </c>
      <c r="Y63" s="2">
        <f t="shared" si="52"/>
        <v>0.70709407154529602</v>
      </c>
      <c r="Z63" s="2">
        <f t="shared" si="53"/>
        <v>0.25142247965360942</v>
      </c>
      <c r="AA63">
        <f t="shared" si="28"/>
        <v>1</v>
      </c>
      <c r="AB63">
        <f t="shared" si="29"/>
        <v>0</v>
      </c>
      <c r="AC63">
        <f t="shared" si="30"/>
        <v>0</v>
      </c>
      <c r="AD63">
        <f t="shared" si="31"/>
        <v>0</v>
      </c>
      <c r="AE63">
        <f t="shared" si="32"/>
        <v>0</v>
      </c>
      <c r="AF63">
        <f t="shared" si="49"/>
        <v>0</v>
      </c>
      <c r="AG63">
        <f t="shared" si="50"/>
        <v>0</v>
      </c>
      <c r="AH63">
        <f t="shared" si="35"/>
        <v>0</v>
      </c>
      <c r="AI63">
        <f t="shared" si="36"/>
        <v>0</v>
      </c>
      <c r="AJ63" s="2">
        <f t="shared" si="37"/>
        <v>-14.524561403508772</v>
      </c>
      <c r="AK63" s="2">
        <f t="shared" si="38"/>
        <v>-15.289012003693445</v>
      </c>
      <c r="AL63" s="2">
        <f t="shared" si="54"/>
        <v>38.699358940969496</v>
      </c>
      <c r="AM63" s="4">
        <f t="shared" si="40"/>
        <v>0.79301965042970279</v>
      </c>
      <c r="AN63">
        <f t="shared" si="41"/>
        <v>0.68333333333333335</v>
      </c>
    </row>
    <row r="64" spans="1:40">
      <c r="A64">
        <v>41</v>
      </c>
      <c r="B64">
        <f t="shared" si="45"/>
        <v>2460</v>
      </c>
      <c r="C64" s="5">
        <f t="shared" si="55"/>
        <v>-3941360.970843757</v>
      </c>
      <c r="D64" s="5">
        <f t="shared" si="56"/>
        <v>3941361.0738258078</v>
      </c>
      <c r="E64" s="5">
        <f t="shared" si="57"/>
        <v>2294535.9520975044</v>
      </c>
      <c r="F64" s="5">
        <f t="shared" si="58"/>
        <v>-2513.0112903190948</v>
      </c>
      <c r="G64" s="5">
        <f t="shared" si="59"/>
        <v>2513.011317400531</v>
      </c>
      <c r="H64" s="5">
        <f t="shared" si="60"/>
        <v>-6219.7141782965764</v>
      </c>
      <c r="I64" s="2">
        <f t="shared" si="61"/>
        <v>4.9531783064104626</v>
      </c>
      <c r="J64" s="2">
        <f t="shared" si="62"/>
        <v>-4.9531784358298347</v>
      </c>
      <c r="K64" s="2">
        <f t="shared" si="63"/>
        <v>-2.8835840678594815</v>
      </c>
      <c r="L64" s="5">
        <f t="shared" si="16"/>
        <v>-2867917.9834129512</v>
      </c>
      <c r="M64" s="5">
        <f t="shared" si="17"/>
        <v>3941361.0738258078</v>
      </c>
      <c r="N64" s="5">
        <f t="shared" si="18"/>
        <v>3546021.4294861555</v>
      </c>
      <c r="O64" s="2">
        <f t="shared" si="46"/>
        <v>-0.47578727082148459</v>
      </c>
      <c r="P64" s="2">
        <f t="shared" si="47"/>
        <v>0.65387135876388836</v>
      </c>
      <c r="Q64" s="2">
        <f t="shared" si="48"/>
        <v>0.58828455624171339</v>
      </c>
      <c r="R64" s="5">
        <f t="shared" si="22"/>
        <v>-247670.21804573247</v>
      </c>
      <c r="S64" s="5">
        <f t="shared" si="23"/>
        <v>115117.79430605704</v>
      </c>
      <c r="T64" s="5">
        <f t="shared" si="24"/>
        <v>-327267.41585396463</v>
      </c>
      <c r="U64" s="2">
        <f t="shared" si="25"/>
        <v>-0.58103243974832663</v>
      </c>
      <c r="V64" s="2">
        <f t="shared" si="26"/>
        <v>0.27006546613425914</v>
      </c>
      <c r="W64" s="2">
        <f t="shared" si="27"/>
        <v>-0.76776685781674148</v>
      </c>
      <c r="X64" s="2">
        <f t="shared" si="51"/>
        <v>-0.66089610143551791</v>
      </c>
      <c r="Y64" s="2">
        <f t="shared" si="52"/>
        <v>0.7071061088871986</v>
      </c>
      <c r="Z64" s="2">
        <f t="shared" si="53"/>
        <v>0.25142675978898421</v>
      </c>
      <c r="AA64">
        <f t="shared" si="28"/>
        <v>1</v>
      </c>
      <c r="AB64">
        <f t="shared" si="29"/>
        <v>0</v>
      </c>
      <c r="AC64">
        <f t="shared" si="30"/>
        <v>0</v>
      </c>
      <c r="AD64">
        <f t="shared" si="31"/>
        <v>0</v>
      </c>
      <c r="AE64">
        <f t="shared" si="32"/>
        <v>0</v>
      </c>
      <c r="AF64">
        <f t="shared" si="49"/>
        <v>0</v>
      </c>
      <c r="AG64">
        <f t="shared" si="50"/>
        <v>0</v>
      </c>
      <c r="AH64">
        <f t="shared" si="35"/>
        <v>0</v>
      </c>
      <c r="AI64">
        <f t="shared" si="36"/>
        <v>0</v>
      </c>
      <c r="AJ64" s="2">
        <f t="shared" si="37"/>
        <v>-14.524561403508772</v>
      </c>
      <c r="AK64" s="2">
        <f t="shared" si="38"/>
        <v>-15.289012003693445</v>
      </c>
      <c r="AL64" s="2">
        <f t="shared" si="54"/>
        <v>38.444542074241269</v>
      </c>
      <c r="AM64" s="4">
        <f t="shared" si="40"/>
        <v>0.7877979933246162</v>
      </c>
      <c r="AN64">
        <f t="shared" si="41"/>
        <v>0.7</v>
      </c>
    </row>
    <row r="65" spans="1:40">
      <c r="A65">
        <v>42</v>
      </c>
      <c r="B65">
        <f t="shared" si="45"/>
        <v>2520</v>
      </c>
      <c r="C65" s="5">
        <f t="shared" si="55"/>
        <v>-4056478.7644567476</v>
      </c>
      <c r="D65" s="5">
        <f t="shared" si="56"/>
        <v>4056478.8681318648</v>
      </c>
      <c r="E65" s="5">
        <f t="shared" si="57"/>
        <v>1900591.2961111215</v>
      </c>
      <c r="F65" s="5">
        <f t="shared" si="58"/>
        <v>-2215.8205919344668</v>
      </c>
      <c r="G65" s="5">
        <f t="shared" si="59"/>
        <v>2215.820611250741</v>
      </c>
      <c r="H65" s="5">
        <f t="shared" si="60"/>
        <v>-6392.7292223681452</v>
      </c>
      <c r="I65" s="2">
        <f t="shared" si="61"/>
        <v>5.0978488814285221</v>
      </c>
      <c r="J65" s="2">
        <f t="shared" si="62"/>
        <v>-5.0978490117188828</v>
      </c>
      <c r="K65" s="2">
        <f t="shared" si="63"/>
        <v>-2.3885068246451002</v>
      </c>
      <c r="L65" s="5">
        <f t="shared" si="16"/>
        <v>-3115588.2014586837</v>
      </c>
      <c r="M65" s="5">
        <f t="shared" si="17"/>
        <v>4056478.8681318648</v>
      </c>
      <c r="N65" s="5">
        <f t="shared" si="18"/>
        <v>3218754.0136321909</v>
      </c>
      <c r="O65" s="2">
        <f t="shared" si="46"/>
        <v>-0.51553845041583612</v>
      </c>
      <c r="P65" s="2">
        <f t="shared" si="47"/>
        <v>0.67122825437654976</v>
      </c>
      <c r="Q65" s="2">
        <f t="shared" si="48"/>
        <v>0.5326093659235146</v>
      </c>
      <c r="R65" s="5">
        <f t="shared" si="22"/>
        <v>-232454.21840599691</v>
      </c>
      <c r="S65" s="5">
        <f t="shared" si="23"/>
        <v>96244.723790668882</v>
      </c>
      <c r="T65" s="5">
        <f t="shared" si="24"/>
        <v>-340349.03300682642</v>
      </c>
      <c r="U65" s="2">
        <f t="shared" si="25"/>
        <v>-0.5492203648166506</v>
      </c>
      <c r="V65" s="2">
        <f t="shared" si="26"/>
        <v>0.22739773308680575</v>
      </c>
      <c r="W65" s="2">
        <f t="shared" si="27"/>
        <v>-0.80414380670228813</v>
      </c>
      <c r="X65" s="2">
        <f t="shared" si="51"/>
        <v>-0.66087820607229864</v>
      </c>
      <c r="Y65" s="2">
        <f t="shared" si="52"/>
        <v>0.70708696227606693</v>
      </c>
      <c r="Z65" s="2">
        <f t="shared" si="53"/>
        <v>0.25141995180028648</v>
      </c>
      <c r="AA65">
        <f t="shared" si="28"/>
        <v>1</v>
      </c>
      <c r="AB65">
        <f t="shared" si="29"/>
        <v>0</v>
      </c>
      <c r="AC65">
        <f t="shared" si="30"/>
        <v>0</v>
      </c>
      <c r="AD65">
        <f t="shared" si="31"/>
        <v>0</v>
      </c>
      <c r="AE65">
        <f t="shared" si="32"/>
        <v>0</v>
      </c>
      <c r="AF65">
        <f t="shared" si="49"/>
        <v>0</v>
      </c>
      <c r="AG65">
        <f t="shared" si="50"/>
        <v>0</v>
      </c>
      <c r="AH65">
        <f t="shared" si="35"/>
        <v>0</v>
      </c>
      <c r="AI65">
        <f t="shared" si="36"/>
        <v>0</v>
      </c>
      <c r="AJ65" s="2">
        <f t="shared" si="37"/>
        <v>-14.524561403508772</v>
      </c>
      <c r="AK65" s="2">
        <f t="shared" si="38"/>
        <v>-15.289012003693445</v>
      </c>
      <c r="AL65" s="2">
        <f t="shared" si="54"/>
        <v>38.189725207513042</v>
      </c>
      <c r="AM65" s="4">
        <f t="shared" si="40"/>
        <v>0.7825763362195296</v>
      </c>
      <c r="AN65">
        <f t="shared" si="41"/>
        <v>0.71666666666666667</v>
      </c>
    </row>
    <row r="66" spans="1:40">
      <c r="A66">
        <v>43</v>
      </c>
      <c r="B66">
        <f t="shared" si="45"/>
        <v>2580</v>
      </c>
      <c r="C66" s="5">
        <f t="shared" si="55"/>
        <v>-4152723.4880265305</v>
      </c>
      <c r="D66" s="5">
        <f t="shared" si="56"/>
        <v>4152723.5919225337</v>
      </c>
      <c r="E66" s="5">
        <f t="shared" si="57"/>
        <v>1499830.2936315881</v>
      </c>
      <c r="F66" s="5">
        <f t="shared" si="58"/>
        <v>-1909.9496590487556</v>
      </c>
      <c r="G66" s="5">
        <f t="shared" si="59"/>
        <v>1909.9496705476081</v>
      </c>
      <c r="H66" s="5">
        <f t="shared" si="60"/>
        <v>-6536.0396318468511</v>
      </c>
      <c r="I66" s="2">
        <f t="shared" si="61"/>
        <v>5.2188013342535333</v>
      </c>
      <c r="J66" s="2">
        <f t="shared" si="62"/>
        <v>-5.2188014648214853</v>
      </c>
      <c r="K66" s="2">
        <f t="shared" si="63"/>
        <v>-1.8848633577763496</v>
      </c>
      <c r="L66" s="5">
        <f t="shared" si="16"/>
        <v>-3348042.4198646806</v>
      </c>
      <c r="M66" s="5">
        <f t="shared" si="17"/>
        <v>4152723.5919225337</v>
      </c>
      <c r="N66" s="5">
        <f t="shared" si="18"/>
        <v>2878404.9806253645</v>
      </c>
      <c r="O66" s="2">
        <f t="shared" si="46"/>
        <v>-0.55236105628971088</v>
      </c>
      <c r="P66" s="2">
        <f t="shared" si="47"/>
        <v>0.68511760069224059</v>
      </c>
      <c r="Q66" s="2">
        <f t="shared" si="48"/>
        <v>0.47488012878643626</v>
      </c>
      <c r="R66" s="5">
        <f t="shared" si="22"/>
        <v>-216255.39311143756</v>
      </c>
      <c r="S66" s="5">
        <f t="shared" si="23"/>
        <v>77021.609686141834</v>
      </c>
      <c r="T66" s="5">
        <f t="shared" si="24"/>
        <v>-351831.66489756433</v>
      </c>
      <c r="U66" s="2">
        <f t="shared" si="25"/>
        <v>-0.51477088752074229</v>
      </c>
      <c r="V66" s="2">
        <f t="shared" si="26"/>
        <v>0.18334101085738175</v>
      </c>
      <c r="W66" s="2">
        <f t="shared" si="27"/>
        <v>-0.83749448183191078</v>
      </c>
      <c r="X66" s="2">
        <f t="shared" si="51"/>
        <v>-0.66084721283345882</v>
      </c>
      <c r="Y66" s="2">
        <f t="shared" si="52"/>
        <v>0.70705380198283652</v>
      </c>
      <c r="Z66" s="2">
        <f t="shared" si="53"/>
        <v>0.25140816094601948</v>
      </c>
      <c r="AA66">
        <f t="shared" si="28"/>
        <v>1</v>
      </c>
      <c r="AB66">
        <f t="shared" si="29"/>
        <v>0</v>
      </c>
      <c r="AC66">
        <f t="shared" si="30"/>
        <v>0</v>
      </c>
      <c r="AD66">
        <f t="shared" si="31"/>
        <v>0</v>
      </c>
      <c r="AE66">
        <f t="shared" si="32"/>
        <v>0</v>
      </c>
      <c r="AF66">
        <f t="shared" si="49"/>
        <v>0</v>
      </c>
      <c r="AG66">
        <f t="shared" si="50"/>
        <v>0</v>
      </c>
      <c r="AH66">
        <f t="shared" si="35"/>
        <v>0</v>
      </c>
      <c r="AI66">
        <f t="shared" si="36"/>
        <v>0</v>
      </c>
      <c r="AJ66" s="2">
        <f t="shared" si="37"/>
        <v>-14.524561403508772</v>
      </c>
      <c r="AK66" s="2">
        <f t="shared" si="38"/>
        <v>-15.289012003693445</v>
      </c>
      <c r="AL66" s="2">
        <f t="shared" si="54"/>
        <v>37.934908340784816</v>
      </c>
      <c r="AM66" s="4">
        <f t="shared" si="40"/>
        <v>0.777354679114443</v>
      </c>
      <c r="AN66">
        <f t="shared" si="41"/>
        <v>0.73333333333333328</v>
      </c>
    </row>
    <row r="67" spans="1:40">
      <c r="A67">
        <v>44</v>
      </c>
      <c r="B67">
        <f t="shared" si="45"/>
        <v>2640</v>
      </c>
      <c r="C67" s="5">
        <f t="shared" si="55"/>
        <v>-4229745.0979628302</v>
      </c>
      <c r="D67" s="5">
        <f t="shared" si="56"/>
        <v>4229745.2016086755</v>
      </c>
      <c r="E67" s="5">
        <f t="shared" si="57"/>
        <v>1094096.8995447874</v>
      </c>
      <c r="F67" s="5">
        <f t="shared" si="58"/>
        <v>-1596.8215789935437</v>
      </c>
      <c r="G67" s="5">
        <f t="shared" si="59"/>
        <v>1596.8215826583189</v>
      </c>
      <c r="H67" s="5">
        <f t="shared" si="60"/>
        <v>-6649.1314333134324</v>
      </c>
      <c r="I67" s="2">
        <f t="shared" si="61"/>
        <v>5.315595758890975</v>
      </c>
      <c r="J67" s="2">
        <f t="shared" si="62"/>
        <v>-5.3155958891445483</v>
      </c>
      <c r="K67" s="2">
        <f t="shared" si="63"/>
        <v>-1.3749709980956266</v>
      </c>
      <c r="L67" s="5">
        <f t="shared" si="16"/>
        <v>-3564297.8129761182</v>
      </c>
      <c r="M67" s="5">
        <f t="shared" si="17"/>
        <v>4229745.2016086755</v>
      </c>
      <c r="N67" s="5">
        <f t="shared" si="18"/>
        <v>2526573.3157278001</v>
      </c>
      <c r="O67" s="2">
        <f t="shared" si="46"/>
        <v>-0.586136986268463</v>
      </c>
      <c r="P67" s="2">
        <f t="shared" si="47"/>
        <v>0.69556760833189479</v>
      </c>
      <c r="Q67" s="2">
        <f t="shared" si="48"/>
        <v>0.41548662501646388</v>
      </c>
      <c r="R67" s="5">
        <f t="shared" si="22"/>
        <v>-199151.47511089733</v>
      </c>
      <c r="S67" s="5">
        <f t="shared" si="23"/>
        <v>57537.004557658918</v>
      </c>
      <c r="T67" s="5">
        <f t="shared" si="24"/>
        <v>-361670.59609109117</v>
      </c>
      <c r="U67" s="2">
        <f t="shared" si="25"/>
        <v>-0.47773475122488579</v>
      </c>
      <c r="V67" s="2">
        <f t="shared" si="26"/>
        <v>0.13802271132198218</v>
      </c>
      <c r="W67" s="2">
        <f t="shared" si="27"/>
        <v>-0.86759393648839278</v>
      </c>
      <c r="X67" s="2">
        <f t="shared" si="51"/>
        <v>-0.66081682990927715</v>
      </c>
      <c r="Y67" s="2">
        <f t="shared" si="52"/>
        <v>0.70702129467760666</v>
      </c>
      <c r="Z67" s="2">
        <f t="shared" si="53"/>
        <v>0.25139660227565785</v>
      </c>
      <c r="AA67">
        <f t="shared" si="28"/>
        <v>1</v>
      </c>
      <c r="AB67">
        <f t="shared" si="29"/>
        <v>0</v>
      </c>
      <c r="AC67">
        <f t="shared" si="30"/>
        <v>0</v>
      </c>
      <c r="AD67">
        <f t="shared" si="31"/>
        <v>0</v>
      </c>
      <c r="AE67">
        <f t="shared" si="32"/>
        <v>0</v>
      </c>
      <c r="AF67">
        <f t="shared" si="49"/>
        <v>0</v>
      </c>
      <c r="AG67">
        <f t="shared" si="50"/>
        <v>0</v>
      </c>
      <c r="AH67">
        <f t="shared" si="35"/>
        <v>0</v>
      </c>
      <c r="AI67">
        <f t="shared" si="36"/>
        <v>0</v>
      </c>
      <c r="AJ67" s="2">
        <f t="shared" si="37"/>
        <v>-14.524561403508772</v>
      </c>
      <c r="AK67" s="2">
        <f t="shared" si="38"/>
        <v>-15.289012003693445</v>
      </c>
      <c r="AL67" s="2">
        <f t="shared" si="54"/>
        <v>37.680091474056589</v>
      </c>
      <c r="AM67" s="4">
        <f t="shared" si="40"/>
        <v>0.77213302200935641</v>
      </c>
      <c r="AN67">
        <f t="shared" si="41"/>
        <v>0.75</v>
      </c>
    </row>
    <row r="68" spans="1:40">
      <c r="A68">
        <v>45</v>
      </c>
      <c r="B68">
        <f t="shared" si="45"/>
        <v>2700</v>
      </c>
      <c r="C68" s="5">
        <f t="shared" si="55"/>
        <v>-4287282.103238428</v>
      </c>
      <c r="D68" s="5">
        <f t="shared" si="56"/>
        <v>4287282.2061663345</v>
      </c>
      <c r="E68" s="5">
        <f t="shared" si="57"/>
        <v>685249.22235969291</v>
      </c>
      <c r="F68" s="5">
        <f t="shared" si="58"/>
        <v>-1277.8858334600852</v>
      </c>
      <c r="G68" s="5">
        <f t="shared" si="59"/>
        <v>1277.8858293096459</v>
      </c>
      <c r="H68" s="5">
        <f t="shared" si="60"/>
        <v>-6731.6296931991701</v>
      </c>
      <c r="I68" s="2">
        <f t="shared" si="61"/>
        <v>5.3879035349244662</v>
      </c>
      <c r="J68" s="2">
        <f t="shared" si="62"/>
        <v>-5.387903664275794</v>
      </c>
      <c r="K68" s="2">
        <f t="shared" si="63"/>
        <v>-0.86116486355474742</v>
      </c>
      <c r="L68" s="5">
        <f t="shared" si="16"/>
        <v>-3763449.2880870155</v>
      </c>
      <c r="M68" s="5">
        <f t="shared" si="17"/>
        <v>4287282.2061663345</v>
      </c>
      <c r="N68" s="5">
        <f t="shared" si="18"/>
        <v>2164902.719636709</v>
      </c>
      <c r="O68" s="2">
        <f t="shared" si="46"/>
        <v>-0.61678369364853802</v>
      </c>
      <c r="P68" s="2">
        <f t="shared" si="47"/>
        <v>0.70263355565953478</v>
      </c>
      <c r="Q68" s="2">
        <f t="shared" si="48"/>
        <v>0.35480129891321693</v>
      </c>
      <c r="R68" s="5">
        <f t="shared" si="22"/>
        <v>-181223.9404809163</v>
      </c>
      <c r="S68" s="5">
        <f t="shared" si="23"/>
        <v>37880.243375793099</v>
      </c>
      <c r="T68" s="5">
        <f t="shared" si="24"/>
        <v>-369828.74985742429</v>
      </c>
      <c r="U68" s="2">
        <f t="shared" si="25"/>
        <v>-0.4381810649207431</v>
      </c>
      <c r="V68" s="2">
        <f t="shared" si="26"/>
        <v>9.1590577590436137E-2</v>
      </c>
      <c r="W68" s="2">
        <f t="shared" si="27"/>
        <v>-0.8942083204944884</v>
      </c>
      <c r="X68" s="2">
        <f t="shared" si="51"/>
        <v>-0.6607972276266818</v>
      </c>
      <c r="Y68" s="2">
        <f t="shared" si="52"/>
        <v>0.70700032179890249</v>
      </c>
      <c r="Z68" s="2">
        <f t="shared" si="53"/>
        <v>0.25138914491831094</v>
      </c>
      <c r="AA68">
        <f t="shared" si="28"/>
        <v>1</v>
      </c>
      <c r="AB68">
        <f t="shared" si="29"/>
        <v>0</v>
      </c>
      <c r="AC68">
        <f t="shared" si="30"/>
        <v>0</v>
      </c>
      <c r="AD68">
        <f t="shared" si="31"/>
        <v>0</v>
      </c>
      <c r="AE68">
        <f t="shared" si="32"/>
        <v>0</v>
      </c>
      <c r="AF68">
        <f t="shared" si="49"/>
        <v>0</v>
      </c>
      <c r="AG68">
        <f t="shared" si="50"/>
        <v>0</v>
      </c>
      <c r="AH68">
        <f t="shared" si="35"/>
        <v>0</v>
      </c>
      <c r="AI68">
        <f t="shared" si="36"/>
        <v>0</v>
      </c>
      <c r="AJ68" s="2">
        <f t="shared" si="37"/>
        <v>-14.524561403508772</v>
      </c>
      <c r="AK68" s="2">
        <f t="shared" si="38"/>
        <v>-15.289012003693445</v>
      </c>
      <c r="AL68" s="2">
        <f t="shared" si="54"/>
        <v>37.425274607328362</v>
      </c>
      <c r="AM68" s="4">
        <f t="shared" si="40"/>
        <v>0.7669113649042697</v>
      </c>
      <c r="AN68">
        <f t="shared" si="41"/>
        <v>0.76666666666666672</v>
      </c>
    </row>
    <row r="69" spans="1:40">
      <c r="A69">
        <v>46</v>
      </c>
      <c r="B69">
        <f t="shared" si="45"/>
        <v>2760</v>
      </c>
      <c r="C69" s="5">
        <f t="shared" si="55"/>
        <v>-4325162.3477945765</v>
      </c>
      <c r="D69" s="5">
        <f t="shared" si="56"/>
        <v>4325162.4495421275</v>
      </c>
      <c r="E69" s="5">
        <f t="shared" si="57"/>
        <v>275151.05375014851</v>
      </c>
      <c r="F69" s="5">
        <f t="shared" si="58"/>
        <v>-954.61162136461724</v>
      </c>
      <c r="G69" s="5">
        <f t="shared" si="59"/>
        <v>954.61160945309825</v>
      </c>
      <c r="H69" s="5">
        <f t="shared" si="60"/>
        <v>-6783.2995850124553</v>
      </c>
      <c r="I69" s="2">
        <f t="shared" si="61"/>
        <v>5.4355083107785465</v>
      </c>
      <c r="J69" s="2">
        <f t="shared" si="62"/>
        <v>-5.4355084386465</v>
      </c>
      <c r="K69" s="2">
        <f t="shared" si="63"/>
        <v>-0.34578721423971848</v>
      </c>
      <c r="L69" s="5">
        <f t="shared" si="16"/>
        <v>-3944673.2285679318</v>
      </c>
      <c r="M69" s="5">
        <f t="shared" si="17"/>
        <v>4325162.4495421275</v>
      </c>
      <c r="N69" s="5">
        <f t="shared" si="18"/>
        <v>1795073.9697792847</v>
      </c>
      <c r="O69" s="2">
        <f t="shared" si="46"/>
        <v>-0.64425034271257797</v>
      </c>
      <c r="P69" s="2">
        <f t="shared" si="47"/>
        <v>0.70639245102101678</v>
      </c>
      <c r="Q69" s="2">
        <f t="shared" si="48"/>
        <v>0.29317435265596831</v>
      </c>
      <c r="R69" s="5">
        <f t="shared" si="22"/>
        <v>-162557.62287839083</v>
      </c>
      <c r="S69" s="5">
        <f t="shared" si="23"/>
        <v>18141.035808931105</v>
      </c>
      <c r="T69" s="5">
        <f t="shared" si="24"/>
        <v>-376276.82135472586</v>
      </c>
      <c r="U69" s="2">
        <f t="shared" si="25"/>
        <v>-0.39620124880619434</v>
      </c>
      <c r="V69" s="2">
        <f t="shared" si="26"/>
        <v>4.4215096867609556E-2</v>
      </c>
      <c r="W69" s="2">
        <f t="shared" si="27"/>
        <v>-0.9170984656259108</v>
      </c>
      <c r="X69" s="2">
        <f t="shared" si="51"/>
        <v>-0.66079416536288316</v>
      </c>
      <c r="Y69" s="2">
        <f t="shared" si="52"/>
        <v>0.70699704542091468</v>
      </c>
      <c r="Z69" s="2">
        <f t="shared" si="53"/>
        <v>0.25138797993176798</v>
      </c>
      <c r="AA69">
        <f t="shared" si="28"/>
        <v>1</v>
      </c>
      <c r="AB69">
        <f t="shared" si="29"/>
        <v>0</v>
      </c>
      <c r="AC69">
        <f t="shared" si="30"/>
        <v>0</v>
      </c>
      <c r="AD69">
        <f t="shared" si="31"/>
        <v>0</v>
      </c>
      <c r="AE69">
        <f t="shared" si="32"/>
        <v>0</v>
      </c>
      <c r="AF69">
        <f t="shared" si="49"/>
        <v>0</v>
      </c>
      <c r="AG69">
        <f t="shared" si="50"/>
        <v>0</v>
      </c>
      <c r="AH69">
        <f t="shared" si="35"/>
        <v>0</v>
      </c>
      <c r="AI69">
        <f t="shared" si="36"/>
        <v>0</v>
      </c>
      <c r="AJ69" s="2">
        <f t="shared" si="37"/>
        <v>-14.524561403508772</v>
      </c>
      <c r="AK69" s="2">
        <f t="shared" si="38"/>
        <v>-15.289012003693445</v>
      </c>
      <c r="AL69" s="2">
        <f t="shared" si="54"/>
        <v>37.170457740600135</v>
      </c>
      <c r="AM69" s="4">
        <f t="shared" si="40"/>
        <v>0.7616897077991831</v>
      </c>
      <c r="AN69">
        <f t="shared" si="41"/>
        <v>0.78333333333333333</v>
      </c>
    </row>
    <row r="70" spans="1:40">
      <c r="A70">
        <v>47</v>
      </c>
      <c r="B70">
        <f t="shared" si="45"/>
        <v>2820</v>
      </c>
      <c r="C70" s="5">
        <f t="shared" si="55"/>
        <v>-4343303.3852388477</v>
      </c>
      <c r="D70" s="5">
        <f t="shared" si="56"/>
        <v>4343303.4853510587</v>
      </c>
      <c r="E70" s="5">
        <f t="shared" si="57"/>
        <v>-134336.58929312477</v>
      </c>
      <c r="F70" s="5">
        <f t="shared" si="58"/>
        <v>-628.48112271790444</v>
      </c>
      <c r="G70" s="5">
        <f t="shared" si="59"/>
        <v>628.48110313430823</v>
      </c>
      <c r="H70" s="5">
        <f t="shared" si="60"/>
        <v>-6804.046817866838</v>
      </c>
      <c r="I70" s="2">
        <f t="shared" si="61"/>
        <v>5.4583064746081105</v>
      </c>
      <c r="J70" s="2">
        <f t="shared" si="62"/>
        <v>-5.4583066004209035</v>
      </c>
      <c r="K70" s="2">
        <f t="shared" si="63"/>
        <v>0.16882317675699518</v>
      </c>
      <c r="L70" s="5">
        <f t="shared" si="16"/>
        <v>-4107230.8514463226</v>
      </c>
      <c r="M70" s="5">
        <f t="shared" si="17"/>
        <v>4343303.4853510587</v>
      </c>
      <c r="N70" s="5">
        <f t="shared" si="18"/>
        <v>1418797.1484245588</v>
      </c>
      <c r="O70" s="2">
        <f t="shared" si="46"/>
        <v>-0.66851337905770492</v>
      </c>
      <c r="P70" s="2">
        <f t="shared" si="47"/>
        <v>0.70693773841387153</v>
      </c>
      <c r="Q70" s="2">
        <f t="shared" si="48"/>
        <v>0.23093050042627575</v>
      </c>
      <c r="R70" s="5">
        <f t="shared" si="22"/>
        <v>-143240.31454718998</v>
      </c>
      <c r="S70" s="5">
        <f t="shared" si="23"/>
        <v>-1590.9413349721581</v>
      </c>
      <c r="T70" s="5">
        <f t="shared" si="24"/>
        <v>-380993.37504834612</v>
      </c>
      <c r="U70" s="2">
        <f t="shared" si="25"/>
        <v>-0.35191283843915766</v>
      </c>
      <c r="V70" s="2">
        <f t="shared" si="26"/>
        <v>-3.9086250456102358E-3</v>
      </c>
      <c r="W70" s="2">
        <f t="shared" si="27"/>
        <v>-0.93602461334729237</v>
      </c>
      <c r="X70" s="2">
        <f t="shared" si="51"/>
        <v>-0.66080850252169188</v>
      </c>
      <c r="Y70" s="2">
        <f t="shared" si="52"/>
        <v>0.7070123850371659</v>
      </c>
      <c r="Z70" s="2">
        <f t="shared" si="53"/>
        <v>0.25139343426169475</v>
      </c>
      <c r="AA70">
        <f t="shared" si="28"/>
        <v>1</v>
      </c>
      <c r="AB70">
        <f t="shared" si="29"/>
        <v>0</v>
      </c>
      <c r="AC70">
        <f t="shared" si="30"/>
        <v>0</v>
      </c>
      <c r="AD70">
        <f t="shared" si="31"/>
        <v>0</v>
      </c>
      <c r="AE70">
        <f t="shared" si="32"/>
        <v>0</v>
      </c>
      <c r="AF70">
        <f t="shared" si="49"/>
        <v>0</v>
      </c>
      <c r="AG70">
        <f t="shared" si="50"/>
        <v>0</v>
      </c>
      <c r="AH70">
        <f t="shared" si="35"/>
        <v>0</v>
      </c>
      <c r="AI70">
        <f t="shared" si="36"/>
        <v>0</v>
      </c>
      <c r="AJ70" s="2">
        <f t="shared" si="37"/>
        <v>-14.524561403508772</v>
      </c>
      <c r="AK70" s="2">
        <f t="shared" si="38"/>
        <v>-15.289012003693445</v>
      </c>
      <c r="AL70" s="2">
        <f t="shared" si="54"/>
        <v>36.915640873871908</v>
      </c>
      <c r="AM70" s="4">
        <f t="shared" si="40"/>
        <v>0.75646805069409651</v>
      </c>
      <c r="AN70">
        <f t="shared" si="41"/>
        <v>0.8</v>
      </c>
    </row>
    <row r="71" spans="1:40">
      <c r="A71">
        <v>48</v>
      </c>
      <c r="B71">
        <f t="shared" si="45"/>
        <v>2880</v>
      </c>
      <c r="C71" s="5">
        <f t="shared" si="55"/>
        <v>-4341712.4459847435</v>
      </c>
      <c r="D71" s="5">
        <f t="shared" si="56"/>
        <v>4341712.5440160865</v>
      </c>
      <c r="E71" s="5">
        <f t="shared" si="57"/>
        <v>-541363.8714924847</v>
      </c>
      <c r="F71" s="5">
        <f t="shared" si="58"/>
        <v>-300.9827342414178</v>
      </c>
      <c r="G71" s="5">
        <f t="shared" si="59"/>
        <v>300.98270710905399</v>
      </c>
      <c r="H71" s="5">
        <f t="shared" si="60"/>
        <v>-6793.9174272614182</v>
      </c>
      <c r="I71" s="2">
        <f t="shared" si="61"/>
        <v>5.4563071130021727</v>
      </c>
      <c r="J71" s="2">
        <f t="shared" si="62"/>
        <v>-5.4563072361999021</v>
      </c>
      <c r="K71" s="2">
        <f t="shared" si="63"/>
        <v>0.68034158860027327</v>
      </c>
      <c r="L71" s="5">
        <f t="shared" si="16"/>
        <v>-4250471.1659935126</v>
      </c>
      <c r="M71" s="5">
        <f t="shared" si="17"/>
        <v>4341712.5440160865</v>
      </c>
      <c r="N71" s="5">
        <f t="shared" si="18"/>
        <v>1037803.7733762127</v>
      </c>
      <c r="O71" s="2">
        <f t="shared" si="46"/>
        <v>-0.68957182776231252</v>
      </c>
      <c r="P71" s="2">
        <f t="shared" si="47"/>
        <v>0.70437430055967165</v>
      </c>
      <c r="Q71" s="2">
        <f t="shared" si="48"/>
        <v>0.16836727433684043</v>
      </c>
      <c r="R71" s="5">
        <f t="shared" si="22"/>
        <v>-123362.35574470647</v>
      </c>
      <c r="S71" s="5">
        <f t="shared" si="23"/>
        <v>-21226.449674095958</v>
      </c>
      <c r="T71" s="5">
        <f t="shared" si="24"/>
        <v>-383964.90608692914</v>
      </c>
      <c r="U71" s="2">
        <f t="shared" si="25"/>
        <v>-0.30546291605614012</v>
      </c>
      <c r="V71" s="2">
        <f t="shared" si="26"/>
        <v>-5.2559738956237327E-2</v>
      </c>
      <c r="W71" s="2">
        <f t="shared" si="27"/>
        <v>-0.95075227097037818</v>
      </c>
      <c r="X71" s="2">
        <f t="shared" si="51"/>
        <v>-0.66083612588236207</v>
      </c>
      <c r="Y71" s="2">
        <f t="shared" si="52"/>
        <v>0.70704193982956853</v>
      </c>
      <c r="Z71" s="2">
        <f t="shared" si="53"/>
        <v>0.25140394310272396</v>
      </c>
      <c r="AA71">
        <f t="shared" si="28"/>
        <v>1</v>
      </c>
      <c r="AB71">
        <f t="shared" si="29"/>
        <v>0</v>
      </c>
      <c r="AC71">
        <f t="shared" si="30"/>
        <v>0</v>
      </c>
      <c r="AD71">
        <f t="shared" si="31"/>
        <v>0</v>
      </c>
      <c r="AE71">
        <f t="shared" si="32"/>
        <v>0</v>
      </c>
      <c r="AF71">
        <f t="shared" si="49"/>
        <v>0</v>
      </c>
      <c r="AG71">
        <f t="shared" si="50"/>
        <v>0</v>
      </c>
      <c r="AH71">
        <f t="shared" si="35"/>
        <v>0</v>
      </c>
      <c r="AI71">
        <f t="shared" si="36"/>
        <v>0</v>
      </c>
      <c r="AJ71" s="2">
        <f t="shared" si="37"/>
        <v>-14.524561403508772</v>
      </c>
      <c r="AK71" s="2">
        <f t="shared" si="38"/>
        <v>-15.289012003693445</v>
      </c>
      <c r="AL71" s="2">
        <f t="shared" si="54"/>
        <v>36.660824007143681</v>
      </c>
      <c r="AM71" s="4">
        <f t="shared" si="40"/>
        <v>0.75124639358900991</v>
      </c>
      <c r="AN71">
        <f t="shared" si="41"/>
        <v>0.81666666666666665</v>
      </c>
    </row>
    <row r="72" spans="1:40">
      <c r="A72">
        <v>49</v>
      </c>
      <c r="B72">
        <f t="shared" si="45"/>
        <v>2940</v>
      </c>
      <c r="C72" s="5">
        <f t="shared" si="55"/>
        <v>-4320485.9988256125</v>
      </c>
      <c r="D72" s="5">
        <f t="shared" si="56"/>
        <v>4320486.0943419905</v>
      </c>
      <c r="E72" s="5">
        <f t="shared" si="57"/>
        <v>-944100.45769024792</v>
      </c>
      <c r="F72" s="5">
        <f t="shared" si="58"/>
        <v>26.395692538712581</v>
      </c>
      <c r="G72" s="5">
        <f t="shared" si="59"/>
        <v>-26.395727062940125</v>
      </c>
      <c r="H72" s="5">
        <f t="shared" si="60"/>
        <v>-6753.0969319454016</v>
      </c>
      <c r="I72" s="2">
        <f t="shared" si="61"/>
        <v>5.4296314600060276</v>
      </c>
      <c r="J72" s="2">
        <f t="shared" si="62"/>
        <v>-5.4296315800431563</v>
      </c>
      <c r="K72" s="2">
        <f t="shared" si="63"/>
        <v>1.1864678066019501</v>
      </c>
      <c r="L72" s="5">
        <f t="shared" si="16"/>
        <v>-4373833.5217382191</v>
      </c>
      <c r="M72" s="5">
        <f t="shared" si="17"/>
        <v>4320486.0943419905</v>
      </c>
      <c r="N72" s="5">
        <f t="shared" si="18"/>
        <v>653838.86728928355</v>
      </c>
      <c r="O72" s="2">
        <f t="shared" si="46"/>
        <v>-0.70744258661709702</v>
      </c>
      <c r="P72" s="2">
        <f t="shared" si="47"/>
        <v>0.69881394498293681</v>
      </c>
      <c r="Q72" s="2">
        <f t="shared" si="48"/>
        <v>0.1057547017295022</v>
      </c>
      <c r="R72" s="5">
        <f t="shared" si="22"/>
        <v>-103016.2144982405</v>
      </c>
      <c r="S72" s="5">
        <f t="shared" si="23"/>
        <v>-40677.091000087559</v>
      </c>
      <c r="T72" s="5">
        <f t="shared" si="24"/>
        <v>-385185.86552097485</v>
      </c>
      <c r="U72" s="2">
        <f t="shared" si="25"/>
        <v>-0.25703090167492121</v>
      </c>
      <c r="V72" s="2">
        <f t="shared" si="26"/>
        <v>-0.10149149265666234</v>
      </c>
      <c r="W72" s="2">
        <f t="shared" si="27"/>
        <v>-0.96105909938072998</v>
      </c>
      <c r="X72" s="2">
        <f t="shared" si="51"/>
        <v>-0.660868298066009</v>
      </c>
      <c r="Y72" s="2">
        <f t="shared" si="52"/>
        <v>0.70707636149969755</v>
      </c>
      <c r="Z72" s="2">
        <f t="shared" si="53"/>
        <v>0.25141618246663233</v>
      </c>
      <c r="AA72">
        <f t="shared" si="28"/>
        <v>1</v>
      </c>
      <c r="AB72">
        <f t="shared" si="29"/>
        <v>0</v>
      </c>
      <c r="AC72">
        <f t="shared" si="30"/>
        <v>0</v>
      </c>
      <c r="AD72">
        <f t="shared" si="31"/>
        <v>0</v>
      </c>
      <c r="AE72">
        <f t="shared" si="32"/>
        <v>0</v>
      </c>
      <c r="AF72">
        <f t="shared" si="49"/>
        <v>0</v>
      </c>
      <c r="AG72">
        <f t="shared" si="50"/>
        <v>0</v>
      </c>
      <c r="AH72">
        <f t="shared" si="35"/>
        <v>0</v>
      </c>
      <c r="AI72">
        <f t="shared" si="36"/>
        <v>0</v>
      </c>
      <c r="AJ72" s="2">
        <f t="shared" si="37"/>
        <v>-14.524561403508772</v>
      </c>
      <c r="AK72" s="2">
        <f t="shared" si="38"/>
        <v>-15.289012003693445</v>
      </c>
      <c r="AL72" s="2">
        <f t="shared" si="54"/>
        <v>36.406007140415454</v>
      </c>
      <c r="AM72" s="4">
        <f t="shared" si="40"/>
        <v>0.74602473648392331</v>
      </c>
      <c r="AN72">
        <f t="shared" si="41"/>
        <v>0.83333333333333337</v>
      </c>
    </row>
    <row r="73" spans="1:40">
      <c r="A73">
        <v>50</v>
      </c>
      <c r="B73">
        <f t="shared" si="45"/>
        <v>3000</v>
      </c>
      <c r="C73" s="5">
        <f t="shared" si="55"/>
        <v>-4279808.9107612465</v>
      </c>
      <c r="D73" s="5">
        <f t="shared" si="56"/>
        <v>4279809.003341903</v>
      </c>
      <c r="E73" s="5">
        <f t="shared" si="57"/>
        <v>-1340743.705399438</v>
      </c>
      <c r="F73" s="5">
        <f t="shared" si="58"/>
        <v>352.17358013907426</v>
      </c>
      <c r="G73" s="5">
        <f t="shared" si="59"/>
        <v>-352.17362186552953</v>
      </c>
      <c r="H73" s="5">
        <f t="shared" si="60"/>
        <v>-6681.9088635492844</v>
      </c>
      <c r="I73" s="2">
        <f t="shared" si="61"/>
        <v>5.3785118412604165</v>
      </c>
      <c r="J73" s="2">
        <f t="shared" si="62"/>
        <v>-5.3785119576081719</v>
      </c>
      <c r="K73" s="2">
        <f t="shared" si="63"/>
        <v>1.6849364179447892</v>
      </c>
      <c r="L73" s="5">
        <f t="shared" si="16"/>
        <v>-4476849.7362364596</v>
      </c>
      <c r="M73" s="5">
        <f t="shared" si="17"/>
        <v>4279809.003341903</v>
      </c>
      <c r="N73" s="5">
        <f t="shared" si="18"/>
        <v>268653.00176830869</v>
      </c>
      <c r="O73" s="2">
        <f t="shared" si="46"/>
        <v>-0.72215592617689395</v>
      </c>
      <c r="P73" s="2">
        <f t="shared" si="47"/>
        <v>0.69037149262615682</v>
      </c>
      <c r="Q73" s="2">
        <f t="shared" si="48"/>
        <v>4.3336133384564518E-2</v>
      </c>
      <c r="R73" s="5">
        <f t="shared" si="22"/>
        <v>-82296.058636209927</v>
      </c>
      <c r="S73" s="5">
        <f t="shared" si="23"/>
        <v>-59855.703406711109</v>
      </c>
      <c r="T73" s="5">
        <f t="shared" si="24"/>
        <v>-384658.64941334701</v>
      </c>
      <c r="U73" s="2">
        <f t="shared" si="25"/>
        <v>-0.20683041617572162</v>
      </c>
      <c r="V73" s="2">
        <f t="shared" si="26"/>
        <v>-0.15043223516725596</v>
      </c>
      <c r="W73" s="2">
        <f t="shared" si="27"/>
        <v>-0.9667426346071436</v>
      </c>
      <c r="X73" s="2">
        <f t="shared" si="51"/>
        <v>-0.66089240423053064</v>
      </c>
      <c r="Y73" s="2">
        <f t="shared" si="52"/>
        <v>0.70710215317278846</v>
      </c>
      <c r="Z73" s="2">
        <f t="shared" si="53"/>
        <v>0.25142535324979221</v>
      </c>
      <c r="AA73">
        <f t="shared" si="28"/>
        <v>1</v>
      </c>
      <c r="AB73">
        <f t="shared" si="29"/>
        <v>0</v>
      </c>
      <c r="AC73">
        <f t="shared" si="30"/>
        <v>0</v>
      </c>
      <c r="AD73">
        <f t="shared" si="31"/>
        <v>0</v>
      </c>
      <c r="AE73">
        <f t="shared" si="32"/>
        <v>0</v>
      </c>
      <c r="AF73">
        <f t="shared" si="49"/>
        <v>0</v>
      </c>
      <c r="AG73">
        <f t="shared" si="50"/>
        <v>0</v>
      </c>
      <c r="AH73">
        <f t="shared" si="35"/>
        <v>0</v>
      </c>
      <c r="AI73">
        <f t="shared" si="36"/>
        <v>0</v>
      </c>
      <c r="AJ73" s="2">
        <f t="shared" si="37"/>
        <v>-14.524561403508772</v>
      </c>
      <c r="AK73" s="2">
        <f t="shared" si="38"/>
        <v>-15.289012003693445</v>
      </c>
      <c r="AL73" s="2">
        <f t="shared" si="54"/>
        <v>36.151190273687227</v>
      </c>
      <c r="AM73" s="4">
        <f t="shared" si="40"/>
        <v>0.74080307937883672</v>
      </c>
      <c r="AN73">
        <f t="shared" si="41"/>
        <v>0.85</v>
      </c>
    </row>
    <row r="74" spans="1:40">
      <c r="A74">
        <v>51</v>
      </c>
      <c r="B74">
        <f t="shared" si="45"/>
        <v>3060</v>
      </c>
      <c r="C74" s="5">
        <f t="shared" si="55"/>
        <v>-4219953.2106958274</v>
      </c>
      <c r="D74" s="5">
        <f t="shared" si="56"/>
        <v>4219953.2999351919</v>
      </c>
      <c r="E74" s="5">
        <f t="shared" si="57"/>
        <v>-1729526.6950031926</v>
      </c>
      <c r="F74" s="5">
        <f t="shared" si="58"/>
        <v>674.88429061469924</v>
      </c>
      <c r="G74" s="5">
        <f t="shared" si="59"/>
        <v>-674.88433932201985</v>
      </c>
      <c r="H74" s="5">
        <f t="shared" si="60"/>
        <v>-6580.8126784725973</v>
      </c>
      <c r="I74" s="2">
        <f t="shared" si="61"/>
        <v>5.3032901203187857</v>
      </c>
      <c r="J74" s="2">
        <f t="shared" si="62"/>
        <v>-5.3032902324674795</v>
      </c>
      <c r="K74" s="2">
        <f t="shared" si="63"/>
        <v>2.1735269033766453</v>
      </c>
      <c r="L74" s="5">
        <f t="shared" si="16"/>
        <v>-4559145.7948726695</v>
      </c>
      <c r="M74" s="5">
        <f t="shared" si="17"/>
        <v>4219953.2999351919</v>
      </c>
      <c r="N74" s="5">
        <f t="shared" si="18"/>
        <v>-116005.64764503832</v>
      </c>
      <c r="O74" s="2">
        <f t="shared" si="46"/>
        <v>-0.7337513514931725</v>
      </c>
      <c r="P74" s="2">
        <f t="shared" si="47"/>
        <v>0.67916153077355101</v>
      </c>
      <c r="Q74" s="2">
        <f t="shared" si="48"/>
        <v>-1.8670010692817707E-2</v>
      </c>
      <c r="R74" s="5">
        <f t="shared" si="22"/>
        <v>-61297.322065364569</v>
      </c>
      <c r="S74" s="5">
        <f t="shared" si="23"/>
        <v>-78676.750033087097</v>
      </c>
      <c r="T74" s="5">
        <f t="shared" si="24"/>
        <v>-382393.55205434235</v>
      </c>
      <c r="U74" s="2">
        <f t="shared" si="25"/>
        <v>-0.15510993213797475</v>
      </c>
      <c r="V74" s="2">
        <f t="shared" si="26"/>
        <v>-0.19908774065945747</v>
      </c>
      <c r="W74" s="2">
        <f t="shared" si="27"/>
        <v>-0.96762853434118268</v>
      </c>
      <c r="X74" s="2">
        <f t="shared" si="51"/>
        <v>-0.66089304685024619</v>
      </c>
      <c r="Y74" s="2">
        <f t="shared" si="52"/>
        <v>0.70710284072462226</v>
      </c>
      <c r="Z74" s="2">
        <f t="shared" si="53"/>
        <v>0.25142559772360773</v>
      </c>
      <c r="AA74">
        <f t="shared" si="28"/>
        <v>1</v>
      </c>
      <c r="AB74">
        <f t="shared" si="29"/>
        <v>0</v>
      </c>
      <c r="AC74">
        <f t="shared" si="30"/>
        <v>0</v>
      </c>
      <c r="AD74">
        <f t="shared" si="31"/>
        <v>0</v>
      </c>
      <c r="AE74">
        <f t="shared" si="32"/>
        <v>0</v>
      </c>
      <c r="AF74">
        <f t="shared" si="49"/>
        <v>0</v>
      </c>
      <c r="AG74">
        <f t="shared" si="50"/>
        <v>0</v>
      </c>
      <c r="AH74">
        <f t="shared" si="35"/>
        <v>0</v>
      </c>
      <c r="AI74">
        <f t="shared" si="36"/>
        <v>0</v>
      </c>
      <c r="AJ74" s="2">
        <f t="shared" si="37"/>
        <v>-14.524561403508772</v>
      </c>
      <c r="AK74" s="2">
        <f t="shared" si="38"/>
        <v>-15.289012003693445</v>
      </c>
      <c r="AL74" s="2">
        <f t="shared" si="54"/>
        <v>35.896373406959</v>
      </c>
      <c r="AM74" s="4">
        <f t="shared" si="40"/>
        <v>0.73558142227375001</v>
      </c>
      <c r="AN74">
        <f t="shared" si="41"/>
        <v>0.8666666666666667</v>
      </c>
    </row>
    <row r="75" spans="1:40">
      <c r="A75">
        <v>52</v>
      </c>
      <c r="B75">
        <f t="shared" si="45"/>
        <v>3120</v>
      </c>
      <c r="C75" s="5">
        <f t="shared" si="55"/>
        <v>-4141276.4643926504</v>
      </c>
      <c r="D75" s="5">
        <f t="shared" si="56"/>
        <v>4141276.5499021048</v>
      </c>
      <c r="E75" s="5">
        <f t="shared" si="57"/>
        <v>-2108726.0620072368</v>
      </c>
      <c r="F75" s="5">
        <f t="shared" si="58"/>
        <v>993.08169783382641</v>
      </c>
      <c r="G75" s="5">
        <f t="shared" si="59"/>
        <v>-993.0817532700687</v>
      </c>
      <c r="H75" s="5">
        <f t="shared" si="60"/>
        <v>-6450.4010642699986</v>
      </c>
      <c r="I75" s="2">
        <f t="shared" si="61"/>
        <v>5.2044156564240387</v>
      </c>
      <c r="J75" s="2">
        <f t="shared" si="62"/>
        <v>-5.2044157638852884</v>
      </c>
      <c r="K75" s="2">
        <f t="shared" si="63"/>
        <v>2.6500734801411991</v>
      </c>
      <c r="L75" s="5">
        <f t="shared" si="16"/>
        <v>-4620443.1169380341</v>
      </c>
      <c r="M75" s="5">
        <f t="shared" si="17"/>
        <v>4141276.5499021048</v>
      </c>
      <c r="N75" s="5">
        <f t="shared" si="18"/>
        <v>-498399.19969938067</v>
      </c>
      <c r="O75" s="2">
        <f t="shared" si="46"/>
        <v>-0.74227392805980197</v>
      </c>
      <c r="P75" s="2">
        <f t="shared" si="47"/>
        <v>0.66529584589170165</v>
      </c>
      <c r="Q75" s="2">
        <f t="shared" si="48"/>
        <v>-8.0067803528741599E-2</v>
      </c>
      <c r="R75" s="5">
        <f t="shared" si="22"/>
        <v>-40116.26728227362</v>
      </c>
      <c r="S75" s="5">
        <f t="shared" si="23"/>
        <v>-97056.698696178384</v>
      </c>
      <c r="T75" s="5">
        <f t="shared" si="24"/>
        <v>-378408.68365539797</v>
      </c>
      <c r="U75" s="2">
        <f t="shared" si="25"/>
        <v>-0.10215196327630009</v>
      </c>
      <c r="V75" s="2">
        <f t="shared" si="26"/>
        <v>-0.24714493627157386</v>
      </c>
      <c r="W75" s="2">
        <f t="shared" si="27"/>
        <v>-0.96357893131497896</v>
      </c>
      <c r="X75" s="2">
        <f t="shared" si="51"/>
        <v>-0.66085341239313655</v>
      </c>
      <c r="Y75" s="2">
        <f t="shared" si="52"/>
        <v>0.70706043501715343</v>
      </c>
      <c r="Z75" s="2">
        <f t="shared" si="53"/>
        <v>0.25141051946379467</v>
      </c>
      <c r="AA75">
        <f t="shared" si="28"/>
        <v>1</v>
      </c>
      <c r="AB75">
        <f t="shared" si="29"/>
        <v>0</v>
      </c>
      <c r="AC75">
        <f t="shared" si="30"/>
        <v>0</v>
      </c>
      <c r="AD75">
        <f t="shared" si="31"/>
        <v>0</v>
      </c>
      <c r="AE75">
        <f t="shared" si="32"/>
        <v>0</v>
      </c>
      <c r="AF75">
        <f t="shared" si="49"/>
        <v>0</v>
      </c>
      <c r="AG75">
        <f t="shared" si="50"/>
        <v>0</v>
      </c>
      <c r="AH75">
        <f t="shared" si="35"/>
        <v>0</v>
      </c>
      <c r="AI75">
        <f t="shared" si="36"/>
        <v>0</v>
      </c>
      <c r="AJ75" s="2">
        <f t="shared" si="37"/>
        <v>-14.524561403508772</v>
      </c>
      <c r="AK75" s="2">
        <f t="shared" si="38"/>
        <v>-15.289012003693445</v>
      </c>
      <c r="AL75" s="2">
        <f t="shared" si="54"/>
        <v>35.641556540230773</v>
      </c>
      <c r="AM75" s="4">
        <f t="shared" si="40"/>
        <v>0.73035976516866341</v>
      </c>
      <c r="AN75">
        <f t="shared" si="41"/>
        <v>0.8833333333333333</v>
      </c>
    </row>
    <row r="76" spans="1:40">
      <c r="A76">
        <v>53</v>
      </c>
      <c r="B76">
        <f t="shared" si="45"/>
        <v>3180</v>
      </c>
      <c r="C76" s="5">
        <f t="shared" si="55"/>
        <v>-4044219.7697963677</v>
      </c>
      <c r="D76" s="5">
        <f t="shared" si="56"/>
        <v>4044219.8512059264</v>
      </c>
      <c r="E76" s="5">
        <f t="shared" si="57"/>
        <v>-2476669.59680642</v>
      </c>
      <c r="F76" s="5">
        <f t="shared" si="58"/>
        <v>1305.3466372192688</v>
      </c>
      <c r="G76" s="5">
        <f t="shared" si="59"/>
        <v>-1305.346699103186</v>
      </c>
      <c r="H76" s="5">
        <f t="shared" si="60"/>
        <v>-6291.3966554615263</v>
      </c>
      <c r="I76" s="2">
        <f t="shared" si="61"/>
        <v>5.0824427851944094</v>
      </c>
      <c r="J76" s="2">
        <f t="shared" si="62"/>
        <v>-5.0824428875032472</v>
      </c>
      <c r="K76" s="2">
        <f t="shared" si="63"/>
        <v>3.1124746527394915</v>
      </c>
      <c r="L76" s="5">
        <f t="shared" si="16"/>
        <v>-4660559.3842203077</v>
      </c>
      <c r="M76" s="5">
        <f t="shared" si="17"/>
        <v>4044219.8512059264</v>
      </c>
      <c r="N76" s="5">
        <f t="shared" si="18"/>
        <v>-876807.88335477863</v>
      </c>
      <c r="O76" s="2">
        <f t="shared" si="46"/>
        <v>-0.747771130416364</v>
      </c>
      <c r="P76" s="2">
        <f t="shared" si="47"/>
        <v>0.64888151839191355</v>
      </c>
      <c r="Q76" s="2">
        <f t="shared" si="48"/>
        <v>-0.14068088571386586</v>
      </c>
      <c r="R76" s="5">
        <f t="shared" si="22"/>
        <v>-18849.546115388162</v>
      </c>
      <c r="S76" s="5">
        <f t="shared" si="23"/>
        <v>-114914.39073621482</v>
      </c>
      <c r="T76" s="5">
        <f t="shared" si="24"/>
        <v>-372729.85305449762</v>
      </c>
      <c r="U76" s="2">
        <f t="shared" si="25"/>
        <v>-4.8270614400180725E-2</v>
      </c>
      <c r="V76" s="2">
        <f t="shared" si="26"/>
        <v>-0.29427701920796612</v>
      </c>
      <c r="W76" s="2">
        <f t="shared" si="27"/>
        <v>-0.95450038436425122</v>
      </c>
      <c r="X76" s="2">
        <f t="shared" si="51"/>
        <v>-0.66075681041935341</v>
      </c>
      <c r="Y76" s="2">
        <f t="shared" si="52"/>
        <v>0.70695707861114021</v>
      </c>
      <c r="Z76" s="2">
        <f t="shared" si="53"/>
        <v>0.25137376887439872</v>
      </c>
      <c r="AA76">
        <f t="shared" si="28"/>
        <v>1</v>
      </c>
      <c r="AB76">
        <f t="shared" si="29"/>
        <v>0</v>
      </c>
      <c r="AC76">
        <f t="shared" si="30"/>
        <v>0</v>
      </c>
      <c r="AD76">
        <f t="shared" si="31"/>
        <v>0</v>
      </c>
      <c r="AE76">
        <f t="shared" si="32"/>
        <v>0</v>
      </c>
      <c r="AF76">
        <f t="shared" si="49"/>
        <v>0</v>
      </c>
      <c r="AG76">
        <f t="shared" si="50"/>
        <v>0</v>
      </c>
      <c r="AH76">
        <f t="shared" si="35"/>
        <v>0</v>
      </c>
      <c r="AI76">
        <f t="shared" si="36"/>
        <v>0</v>
      </c>
      <c r="AJ76" s="2">
        <f t="shared" si="37"/>
        <v>-14.524561403508772</v>
      </c>
      <c r="AK76" s="2">
        <f t="shared" si="38"/>
        <v>-15.289012003693445</v>
      </c>
      <c r="AL76" s="2">
        <f t="shared" si="54"/>
        <v>35.386739673502547</v>
      </c>
      <c r="AM76" s="4">
        <f t="shared" si="40"/>
        <v>0.72513810806357681</v>
      </c>
      <c r="AN76">
        <f t="shared" si="41"/>
        <v>0.9</v>
      </c>
    </row>
    <row r="77" spans="1:40">
      <c r="A77">
        <v>54</v>
      </c>
      <c r="B77">
        <f t="shared" si="45"/>
        <v>3240</v>
      </c>
      <c r="C77" s="5">
        <f t="shared" si="55"/>
        <v>-3929305.3835098119</v>
      </c>
      <c r="D77" s="5">
        <f t="shared" si="56"/>
        <v>3929305.4604697116</v>
      </c>
      <c r="E77" s="5">
        <f t="shared" si="57"/>
        <v>-2831743.5786343873</v>
      </c>
      <c r="F77" s="5">
        <f t="shared" si="58"/>
        <v>1610.2932043309333</v>
      </c>
      <c r="G77" s="5">
        <f t="shared" si="59"/>
        <v>-1610.2932723533809</v>
      </c>
      <c r="H77" s="5">
        <f t="shared" si="60"/>
        <v>-6104.6481762971571</v>
      </c>
      <c r="I77" s="2">
        <f t="shared" si="61"/>
        <v>4.9380278357747445</v>
      </c>
      <c r="J77" s="2">
        <f t="shared" si="62"/>
        <v>-4.9380279324916172</v>
      </c>
      <c r="K77" s="2">
        <f t="shared" si="63"/>
        <v>3.5587024296346796</v>
      </c>
      <c r="L77" s="5">
        <f t="shared" si="16"/>
        <v>-4679408.9303356959</v>
      </c>
      <c r="M77" s="5">
        <f t="shared" si="17"/>
        <v>3929305.4604697116</v>
      </c>
      <c r="N77" s="5">
        <f t="shared" si="18"/>
        <v>-1249537.7364092763</v>
      </c>
      <c r="O77" s="2">
        <f t="shared" si="46"/>
        <v>-0.75029023764934177</v>
      </c>
      <c r="P77" s="2">
        <f t="shared" si="47"/>
        <v>0.63001963957896312</v>
      </c>
      <c r="Q77" s="2">
        <f t="shared" si="48"/>
        <v>-0.20034922768228339</v>
      </c>
      <c r="R77" s="5">
        <f t="shared" si="22"/>
        <v>2406.239307012409</v>
      </c>
      <c r="S77" s="5">
        <f t="shared" si="23"/>
        <v>-132171.39745514281</v>
      </c>
      <c r="T77" s="5">
        <f t="shared" si="24"/>
        <v>-365390.41612224001</v>
      </c>
      <c r="U77" s="2">
        <f t="shared" si="25"/>
        <v>6.1925795236139197E-3</v>
      </c>
      <c r="V77" s="2">
        <f t="shared" si="26"/>
        <v>-0.34014982928043963</v>
      </c>
      <c r="W77" s="2">
        <f t="shared" si="27"/>
        <v>-0.94035086302897142</v>
      </c>
      <c r="X77" s="2">
        <f t="shared" si="51"/>
        <v>-0.66058826739587606</v>
      </c>
      <c r="Y77" s="2">
        <f t="shared" si="52"/>
        <v>0.70677675102068771</v>
      </c>
      <c r="Z77" s="2">
        <f t="shared" si="53"/>
        <v>0.25130964952767276</v>
      </c>
      <c r="AA77">
        <f t="shared" si="28"/>
        <v>1</v>
      </c>
      <c r="AB77">
        <f t="shared" si="29"/>
        <v>0</v>
      </c>
      <c r="AC77">
        <f t="shared" si="30"/>
        <v>0</v>
      </c>
      <c r="AD77">
        <f t="shared" si="31"/>
        <v>0</v>
      </c>
      <c r="AE77">
        <f t="shared" si="32"/>
        <v>0</v>
      </c>
      <c r="AF77">
        <f t="shared" si="49"/>
        <v>0</v>
      </c>
      <c r="AG77">
        <f t="shared" si="50"/>
        <v>0</v>
      </c>
      <c r="AH77">
        <f t="shared" si="35"/>
        <v>0</v>
      </c>
      <c r="AI77">
        <f t="shared" si="36"/>
        <v>0</v>
      </c>
      <c r="AJ77" s="2">
        <f t="shared" si="37"/>
        <v>-14.524561403508772</v>
      </c>
      <c r="AK77" s="2">
        <f t="shared" si="38"/>
        <v>-15.289012003693445</v>
      </c>
      <c r="AL77" s="2">
        <f t="shared" si="54"/>
        <v>35.13192280677432</v>
      </c>
      <c r="AM77" s="4">
        <f t="shared" si="40"/>
        <v>0.71991645095849022</v>
      </c>
      <c r="AN77">
        <f t="shared" si="41"/>
        <v>0.91666666666666663</v>
      </c>
    </row>
    <row r="78" spans="1:40">
      <c r="A78">
        <v>55</v>
      </c>
      <c r="B78">
        <f t="shared" si="45"/>
        <v>3300</v>
      </c>
      <c r="C78" s="5">
        <f t="shared" si="55"/>
        <v>-3797133.9908323782</v>
      </c>
      <c r="D78" s="5">
        <f t="shared" si="56"/>
        <v>3797134.0630145688</v>
      </c>
      <c r="E78" s="5">
        <f t="shared" si="57"/>
        <v>-3172399.8117188471</v>
      </c>
      <c r="F78" s="5">
        <f t="shared" si="58"/>
        <v>1906.574874477418</v>
      </c>
      <c r="G78" s="5">
        <f t="shared" si="59"/>
        <v>-1906.5749483028778</v>
      </c>
      <c r="H78" s="5">
        <f t="shared" si="60"/>
        <v>-5891.1260305190763</v>
      </c>
      <c r="I78" s="2">
        <f t="shared" si="61"/>
        <v>4.7719257000452755</v>
      </c>
      <c r="J78" s="2">
        <f t="shared" si="62"/>
        <v>-4.7719257907579165</v>
      </c>
      <c r="K78" s="2">
        <f t="shared" si="63"/>
        <v>3.9868111657132816</v>
      </c>
      <c r="L78" s="5">
        <f t="shared" si="16"/>
        <v>-4677002.6910286834</v>
      </c>
      <c r="M78" s="5">
        <f t="shared" si="17"/>
        <v>3797134.0630145688</v>
      </c>
      <c r="N78" s="5">
        <f t="shared" si="18"/>
        <v>-1614928.1525315163</v>
      </c>
      <c r="O78" s="2">
        <f t="shared" si="46"/>
        <v>-0.74987627582210403</v>
      </c>
      <c r="P78" s="2">
        <f t="shared" si="47"/>
        <v>0.60880459945691245</v>
      </c>
      <c r="Q78" s="2">
        <f t="shared" si="48"/>
        <v>-0.25892572417448223</v>
      </c>
      <c r="R78" s="5">
        <f t="shared" si="22"/>
        <v>23554.973377763294</v>
      </c>
      <c r="S78" s="5">
        <f t="shared" si="23"/>
        <v>-148752.36259162985</v>
      </c>
      <c r="T78" s="5">
        <f t="shared" si="24"/>
        <v>-356431.0907095829</v>
      </c>
      <c r="U78" s="2">
        <f t="shared" si="25"/>
        <v>6.0874461319588721E-2</v>
      </c>
      <c r="V78" s="2">
        <f t="shared" si="26"/>
        <v>-0.38442921575662009</v>
      </c>
      <c r="W78" s="2">
        <f t="shared" si="27"/>
        <v>-0.92114519921226312</v>
      </c>
      <c r="X78" s="2">
        <f t="shared" si="51"/>
        <v>-0.66033604713169081</v>
      </c>
      <c r="Y78" s="2">
        <f t="shared" si="52"/>
        <v>0.70650689545760803</v>
      </c>
      <c r="Z78" s="2">
        <f t="shared" si="53"/>
        <v>0.25121369658795883</v>
      </c>
      <c r="AA78">
        <f t="shared" si="28"/>
        <v>1</v>
      </c>
      <c r="AB78">
        <f t="shared" si="29"/>
        <v>0</v>
      </c>
      <c r="AC78">
        <f t="shared" si="30"/>
        <v>0</v>
      </c>
      <c r="AD78">
        <f t="shared" si="31"/>
        <v>0</v>
      </c>
      <c r="AE78">
        <f t="shared" si="32"/>
        <v>0</v>
      </c>
      <c r="AF78">
        <f t="shared" si="49"/>
        <v>0</v>
      </c>
      <c r="AG78">
        <f t="shared" si="50"/>
        <v>0</v>
      </c>
      <c r="AH78">
        <f t="shared" si="35"/>
        <v>0</v>
      </c>
      <c r="AI78">
        <f t="shared" si="36"/>
        <v>0</v>
      </c>
      <c r="AJ78" s="2">
        <f t="shared" si="37"/>
        <v>-14.524561403508772</v>
      </c>
      <c r="AK78" s="2">
        <f t="shared" si="38"/>
        <v>-15.289012003693445</v>
      </c>
      <c r="AL78" s="2">
        <f t="shared" si="54"/>
        <v>34.877105940046093</v>
      </c>
      <c r="AM78" s="4">
        <f t="shared" si="40"/>
        <v>0.71469479385340362</v>
      </c>
      <c r="AN78">
        <f t="shared" si="41"/>
        <v>0.93333333333333335</v>
      </c>
    </row>
    <row r="79" spans="1:40">
      <c r="A79">
        <v>56</v>
      </c>
      <c r="B79">
        <f t="shared" si="45"/>
        <v>3360</v>
      </c>
      <c r="C79" s="5">
        <f t="shared" si="55"/>
        <v>-3648381.6333234073</v>
      </c>
      <c r="D79" s="5">
        <f t="shared" si="56"/>
        <v>3648381.7004229389</v>
      </c>
      <c r="E79" s="5">
        <f t="shared" si="57"/>
        <v>-3497162.3331568562</v>
      </c>
      <c r="F79" s="5">
        <f t="shared" si="58"/>
        <v>2192.8904164801347</v>
      </c>
      <c r="G79" s="5">
        <f t="shared" si="59"/>
        <v>-2192.8904957483528</v>
      </c>
      <c r="H79" s="5">
        <f t="shared" si="60"/>
        <v>-5651.917360576279</v>
      </c>
      <c r="I79" s="2">
        <f t="shared" si="61"/>
        <v>4.5849859714359678</v>
      </c>
      <c r="J79" s="2">
        <f t="shared" si="62"/>
        <v>-4.5849860557611413</v>
      </c>
      <c r="K79" s="2">
        <f t="shared" si="63"/>
        <v>4.394945992191138</v>
      </c>
      <c r="L79" s="5">
        <f t="shared" si="16"/>
        <v>-4653447.7176509202</v>
      </c>
      <c r="M79" s="5">
        <f t="shared" si="17"/>
        <v>3648381.7004229389</v>
      </c>
      <c r="N79" s="5">
        <f t="shared" si="18"/>
        <v>-1971359.2432410992</v>
      </c>
      <c r="O79" s="2">
        <f t="shared" si="46"/>
        <v>-0.74657049224110672</v>
      </c>
      <c r="P79" s="2">
        <f t="shared" si="47"/>
        <v>0.58532389042143829</v>
      </c>
      <c r="Q79" s="2">
        <f t="shared" si="48"/>
        <v>-0.31627273581006576</v>
      </c>
      <c r="R79" s="5">
        <f t="shared" si="22"/>
        <v>44501.459654383361</v>
      </c>
      <c r="S79" s="5">
        <f t="shared" si="23"/>
        <v>-164585.32934638113</v>
      </c>
      <c r="T79" s="5">
        <f t="shared" si="24"/>
        <v>-345899.73912584223</v>
      </c>
      <c r="U79" s="2">
        <f t="shared" si="25"/>
        <v>0.11539749245289513</v>
      </c>
      <c r="V79" s="2">
        <f t="shared" si="26"/>
        <v>-0.42678901880099351</v>
      </c>
      <c r="W79" s="2">
        <f t="shared" si="27"/>
        <v>-0.89695850080506467</v>
      </c>
      <c r="X79" s="2">
        <f t="shared" si="51"/>
        <v>-0.65999296982768507</v>
      </c>
      <c r="Y79" s="2">
        <f t="shared" si="52"/>
        <v>0.70613983010958081</v>
      </c>
      <c r="Z79" s="2">
        <f t="shared" si="53"/>
        <v>0.25108317862194957</v>
      </c>
      <c r="AA79">
        <f t="shared" si="28"/>
        <v>1</v>
      </c>
      <c r="AB79">
        <f t="shared" si="29"/>
        <v>0</v>
      </c>
      <c r="AC79">
        <f t="shared" si="30"/>
        <v>0</v>
      </c>
      <c r="AD79">
        <f t="shared" si="31"/>
        <v>0</v>
      </c>
      <c r="AE79">
        <f t="shared" si="32"/>
        <v>0</v>
      </c>
      <c r="AF79">
        <f t="shared" si="49"/>
        <v>0</v>
      </c>
      <c r="AG79">
        <f t="shared" si="50"/>
        <v>0</v>
      </c>
      <c r="AH79">
        <f t="shared" si="35"/>
        <v>0</v>
      </c>
      <c r="AI79">
        <f t="shared" si="36"/>
        <v>0</v>
      </c>
      <c r="AJ79" s="2">
        <f t="shared" si="37"/>
        <v>-14.524561403508772</v>
      </c>
      <c r="AK79" s="2">
        <f t="shared" si="38"/>
        <v>-15.289012003693445</v>
      </c>
      <c r="AL79" s="2">
        <f t="shared" si="54"/>
        <v>34.622289073317866</v>
      </c>
      <c r="AM79" s="4">
        <f t="shared" si="40"/>
        <v>0.70947313674831691</v>
      </c>
      <c r="AN79">
        <f t="shared" si="41"/>
        <v>0.95</v>
      </c>
    </row>
    <row r="80" spans="1:40">
      <c r="A80">
        <v>57</v>
      </c>
      <c r="B80">
        <f t="shared" si="45"/>
        <v>3420</v>
      </c>
      <c r="C80" s="5">
        <f t="shared" si="55"/>
        <v>-3483796.3093402605</v>
      </c>
      <c r="D80" s="5">
        <f t="shared" si="56"/>
        <v>3483796.3710765578</v>
      </c>
      <c r="E80" s="5">
        <f t="shared" si="57"/>
        <v>-3804633.7636476569</v>
      </c>
      <c r="F80" s="5">
        <f t="shared" si="58"/>
        <v>2467.9895747662927</v>
      </c>
      <c r="G80" s="5">
        <f t="shared" si="59"/>
        <v>-2467.9896590940211</v>
      </c>
      <c r="H80" s="5">
        <f t="shared" si="60"/>
        <v>-5388.2206010448108</v>
      </c>
      <c r="I80" s="2">
        <f t="shared" si="61"/>
        <v>4.3781486727623733</v>
      </c>
      <c r="J80" s="2">
        <f t="shared" si="62"/>
        <v>-4.3781487503474734</v>
      </c>
      <c r="K80" s="2">
        <f t="shared" si="63"/>
        <v>4.7813507976921148</v>
      </c>
      <c r="L80" s="5">
        <f t="shared" si="16"/>
        <v>-4608946.2579965368</v>
      </c>
      <c r="M80" s="5">
        <f t="shared" si="17"/>
        <v>3483796.3710765578</v>
      </c>
      <c r="N80" s="5">
        <f t="shared" si="18"/>
        <v>-2317258.9823669414</v>
      </c>
      <c r="O80" s="2">
        <f t="shared" si="46"/>
        <v>-0.74040933894816274</v>
      </c>
      <c r="P80" s="2">
        <f t="shared" si="47"/>
        <v>0.55965837389912576</v>
      </c>
      <c r="Q80" s="2">
        <f t="shared" si="48"/>
        <v>-0.37225866722338519</v>
      </c>
      <c r="R80" s="5">
        <f t="shared" si="22"/>
        <v>65151.847386826761</v>
      </c>
      <c r="S80" s="5">
        <f t="shared" si="23"/>
        <v>-179602.05054814275</v>
      </c>
      <c r="T80" s="5">
        <f t="shared" si="24"/>
        <v>-333851.11927796155</v>
      </c>
      <c r="U80" s="2">
        <f t="shared" si="25"/>
        <v>0.16937806674876313</v>
      </c>
      <c r="V80" s="2">
        <f t="shared" si="26"/>
        <v>-0.46691919456007458</v>
      </c>
      <c r="W80" s="2">
        <f t="shared" si="27"/>
        <v>-0.86792714916392777</v>
      </c>
      <c r="X80" s="2">
        <f t="shared" si="51"/>
        <v>-0.65955741403193768</v>
      </c>
      <c r="Y80" s="2">
        <f t="shared" si="52"/>
        <v>0.70567382015239533</v>
      </c>
      <c r="Z80" s="2">
        <f t="shared" si="53"/>
        <v>0.25091747877564308</v>
      </c>
      <c r="AA80">
        <f t="shared" si="28"/>
        <v>1</v>
      </c>
      <c r="AB80">
        <f t="shared" si="29"/>
        <v>0</v>
      </c>
      <c r="AC80">
        <f t="shared" si="30"/>
        <v>0</v>
      </c>
      <c r="AD80">
        <f t="shared" si="31"/>
        <v>0</v>
      </c>
      <c r="AE80">
        <f t="shared" si="32"/>
        <v>0</v>
      </c>
      <c r="AF80">
        <f t="shared" si="49"/>
        <v>0</v>
      </c>
      <c r="AG80">
        <f t="shared" si="50"/>
        <v>0</v>
      </c>
      <c r="AH80">
        <f t="shared" si="35"/>
        <v>0</v>
      </c>
      <c r="AI80">
        <f t="shared" si="36"/>
        <v>0</v>
      </c>
      <c r="AJ80" s="2">
        <f t="shared" si="37"/>
        <v>-14.524561403508772</v>
      </c>
      <c r="AK80" s="2">
        <f t="shared" si="38"/>
        <v>-15.289012003693445</v>
      </c>
      <c r="AL80" s="2">
        <f t="shared" si="54"/>
        <v>34.367472206589639</v>
      </c>
      <c r="AM80" s="4">
        <f t="shared" si="40"/>
        <v>0.70425147964323032</v>
      </c>
      <c r="AN80">
        <f t="shared" si="41"/>
        <v>0.96666666666666667</v>
      </c>
    </row>
    <row r="81" spans="1:40">
      <c r="A81">
        <v>58</v>
      </c>
      <c r="B81">
        <f t="shared" si="45"/>
        <v>3480</v>
      </c>
      <c r="C81" s="5">
        <f t="shared" si="55"/>
        <v>-3304194.2644103938</v>
      </c>
      <c r="D81" s="5">
        <f t="shared" si="56"/>
        <v>3304194.320528415</v>
      </c>
      <c r="E81" s="5">
        <f t="shared" si="57"/>
        <v>-4093501.2739669625</v>
      </c>
      <c r="F81" s="5">
        <f t="shared" si="58"/>
        <v>2730.6784951320351</v>
      </c>
      <c r="G81" s="5">
        <f t="shared" si="59"/>
        <v>-2730.6785841148694</v>
      </c>
      <c r="H81" s="5">
        <f t="shared" si="60"/>
        <v>-5101.3395531832839</v>
      </c>
      <c r="I81" s="2">
        <f t="shared" si="61"/>
        <v>4.1524395942703496</v>
      </c>
      <c r="J81" s="2">
        <f t="shared" si="62"/>
        <v>-4.152439664794862</v>
      </c>
      <c r="K81" s="2">
        <f t="shared" si="63"/>
        <v>5.1443757264222736</v>
      </c>
      <c r="L81" s="5">
        <f t="shared" si="16"/>
        <v>-4543794.41060971</v>
      </c>
      <c r="M81" s="5">
        <f t="shared" si="17"/>
        <v>3304194.320528415</v>
      </c>
      <c r="N81" s="5">
        <f t="shared" si="18"/>
        <v>-2651110.101644903</v>
      </c>
      <c r="O81" s="2">
        <f t="shared" si="46"/>
        <v>-0.73142394119907883</v>
      </c>
      <c r="P81" s="2">
        <f t="shared" si="47"/>
        <v>0.53188296256656808</v>
      </c>
      <c r="Q81" s="2">
        <f t="shared" si="48"/>
        <v>-0.42675465126020273</v>
      </c>
      <c r="R81" s="5">
        <f t="shared" si="22"/>
        <v>85414.050027369522</v>
      </c>
      <c r="S81" s="5">
        <f t="shared" si="23"/>
        <v>-193738.2806334151</v>
      </c>
      <c r="T81" s="5">
        <f t="shared" si="24"/>
        <v>-320346.60573871247</v>
      </c>
      <c r="U81" s="2">
        <f t="shared" si="25"/>
        <v>0.22243541696635671</v>
      </c>
      <c r="V81" s="2">
        <f t="shared" si="26"/>
        <v>-0.50453356586217224</v>
      </c>
      <c r="W81" s="2">
        <f t="shared" si="27"/>
        <v>-0.8342471853098482</v>
      </c>
      <c r="X81" s="2">
        <f t="shared" si="51"/>
        <v>-0.65903391038400061</v>
      </c>
      <c r="Y81" s="2">
        <f t="shared" si="52"/>
        <v>0.70511371300896286</v>
      </c>
      <c r="Z81" s="2">
        <f t="shared" si="53"/>
        <v>0.25071832065433941</v>
      </c>
      <c r="AA81">
        <f t="shared" si="28"/>
        <v>1</v>
      </c>
      <c r="AB81">
        <f t="shared" si="29"/>
        <v>0</v>
      </c>
      <c r="AC81">
        <f t="shared" si="30"/>
        <v>0</v>
      </c>
      <c r="AD81">
        <f t="shared" si="31"/>
        <v>0</v>
      </c>
      <c r="AE81">
        <f t="shared" si="32"/>
        <v>0</v>
      </c>
      <c r="AF81">
        <f t="shared" si="49"/>
        <v>0</v>
      </c>
      <c r="AG81">
        <f t="shared" si="50"/>
        <v>0</v>
      </c>
      <c r="AH81">
        <f t="shared" si="35"/>
        <v>0</v>
      </c>
      <c r="AI81">
        <f t="shared" si="36"/>
        <v>0</v>
      </c>
      <c r="AJ81" s="2">
        <f t="shared" si="37"/>
        <v>-14.524561403508772</v>
      </c>
      <c r="AK81" s="2">
        <f t="shared" si="38"/>
        <v>-15.289012003693445</v>
      </c>
      <c r="AL81" s="2">
        <f t="shared" si="54"/>
        <v>34.112655339861412</v>
      </c>
      <c r="AM81" s="4">
        <f t="shared" si="40"/>
        <v>0.69902982253814372</v>
      </c>
      <c r="AN81">
        <f t="shared" si="41"/>
        <v>0.98333333333333328</v>
      </c>
    </row>
    <row r="82" spans="1:40">
      <c r="A82">
        <v>59</v>
      </c>
      <c r="B82">
        <f t="shared" si="45"/>
        <v>3540</v>
      </c>
      <c r="C82" s="5">
        <f t="shared" si="55"/>
        <v>-3110455.9896237249</v>
      </c>
      <c r="D82" s="5">
        <f t="shared" si="56"/>
        <v>3110456.0398949999</v>
      </c>
      <c r="E82" s="5">
        <f t="shared" si="57"/>
        <v>-4362542.1419277191</v>
      </c>
      <c r="F82" s="5">
        <f t="shared" si="58"/>
        <v>2979.8248707882562</v>
      </c>
      <c r="G82" s="5">
        <f t="shared" si="59"/>
        <v>-2979.824964002561</v>
      </c>
      <c r="H82" s="5">
        <f t="shared" si="60"/>
        <v>-4792.6770095979473</v>
      </c>
      <c r="I82" s="2">
        <f t="shared" si="61"/>
        <v>3.9089652647447068</v>
      </c>
      <c r="J82" s="2">
        <f t="shared" si="62"/>
        <v>-3.9089653279215111</v>
      </c>
      <c r="K82" s="2">
        <f t="shared" si="63"/>
        <v>5.4824841617011115</v>
      </c>
      <c r="L82" s="5">
        <f t="shared" si="16"/>
        <v>-4458380.3605823405</v>
      </c>
      <c r="M82" s="5">
        <f t="shared" si="17"/>
        <v>3110456.0398949999</v>
      </c>
      <c r="N82" s="5">
        <f t="shared" si="18"/>
        <v>-2971456.7073836154</v>
      </c>
      <c r="O82" s="2">
        <f t="shared" si="46"/>
        <v>-0.7196400292053069</v>
      </c>
      <c r="P82" s="2">
        <f t="shared" si="47"/>
        <v>0.50206767802545371</v>
      </c>
      <c r="Q82" s="2">
        <f t="shared" si="48"/>
        <v>-0.47963139497692864</v>
      </c>
      <c r="R82" s="5">
        <f t="shared" si="22"/>
        <v>105198.15386551246</v>
      </c>
      <c r="S82" s="5">
        <f t="shared" si="23"/>
        <v>-206934.04820118845</v>
      </c>
      <c r="T82" s="5">
        <f t="shared" si="24"/>
        <v>-305453.88214183412</v>
      </c>
      <c r="U82" s="2">
        <f t="shared" si="25"/>
        <v>0.27420055991858311</v>
      </c>
      <c r="V82" s="2">
        <f t="shared" si="26"/>
        <v>-0.53937668863965404</v>
      </c>
      <c r="W82" s="2">
        <f t="shared" si="27"/>
        <v>-0.79617010788678633</v>
      </c>
      <c r="X82" s="2">
        <f t="shared" si="51"/>
        <v>-0.6584332709702676</v>
      </c>
      <c r="Y82" s="2">
        <f t="shared" si="52"/>
        <v>0.70447107674924414</v>
      </c>
      <c r="Z82" s="2">
        <f t="shared" si="53"/>
        <v>0.25048981753370003</v>
      </c>
      <c r="AA82">
        <f t="shared" si="28"/>
        <v>1</v>
      </c>
      <c r="AB82">
        <f t="shared" si="29"/>
        <v>0</v>
      </c>
      <c r="AC82">
        <f t="shared" si="30"/>
        <v>0</v>
      </c>
      <c r="AD82">
        <f t="shared" si="31"/>
        <v>0</v>
      </c>
      <c r="AE82">
        <f t="shared" si="32"/>
        <v>0</v>
      </c>
      <c r="AF82">
        <f t="shared" si="49"/>
        <v>0</v>
      </c>
      <c r="AG82">
        <f t="shared" si="50"/>
        <v>0</v>
      </c>
      <c r="AH82">
        <f t="shared" si="35"/>
        <v>0</v>
      </c>
      <c r="AI82">
        <f t="shared" si="36"/>
        <v>0</v>
      </c>
      <c r="AJ82" s="2">
        <f t="shared" si="37"/>
        <v>-14.524561403508772</v>
      </c>
      <c r="AK82" s="2">
        <f t="shared" si="38"/>
        <v>-15.289012003693445</v>
      </c>
      <c r="AL82" s="2">
        <f t="shared" si="54"/>
        <v>33.857838473133185</v>
      </c>
      <c r="AM82" s="4">
        <f t="shared" si="40"/>
        <v>0.69380816543305712</v>
      </c>
      <c r="AN82">
        <f t="shared" si="41"/>
        <v>1</v>
      </c>
    </row>
    <row r="83" spans="1:40">
      <c r="A83">
        <v>60</v>
      </c>
      <c r="B83">
        <f t="shared" si="45"/>
        <v>3600</v>
      </c>
      <c r="C83" s="5">
        <f t="shared" si="55"/>
        <v>-2903521.9474702678</v>
      </c>
      <c r="D83" s="5">
        <f t="shared" si="56"/>
        <v>2903521.9916938115</v>
      </c>
      <c r="E83" s="5">
        <f t="shared" si="57"/>
        <v>-4610628.8765393477</v>
      </c>
      <c r="F83" s="5">
        <f t="shared" si="58"/>
        <v>3214.3627866729385</v>
      </c>
      <c r="G83" s="5">
        <f t="shared" si="59"/>
        <v>-3214.3628836778516</v>
      </c>
      <c r="H83" s="5">
        <f t="shared" si="60"/>
        <v>-4463.7279598958803</v>
      </c>
      <c r="I83" s="2">
        <f t="shared" si="61"/>
        <v>3.648907580093482</v>
      </c>
      <c r="J83" s="2">
        <f t="shared" si="62"/>
        <v>-3.6489076356699943</v>
      </c>
      <c r="K83" s="2">
        <f t="shared" si="63"/>
        <v>5.7942591655834548</v>
      </c>
      <c r="L83" s="5">
        <f t="shared" si="16"/>
        <v>-4353182.206716828</v>
      </c>
      <c r="M83" s="5">
        <f t="shared" si="17"/>
        <v>2903521.9916938115</v>
      </c>
      <c r="N83" s="5">
        <f t="shared" si="18"/>
        <v>-3276910.5895254496</v>
      </c>
      <c r="O83" s="2">
        <f t="shared" si="46"/>
        <v>-0.7050783164209109</v>
      </c>
      <c r="P83" s="2">
        <f t="shared" si="47"/>
        <v>0.47027905113546109</v>
      </c>
      <c r="Q83" s="2">
        <f t="shared" si="48"/>
        <v>-0.53075623573933117</v>
      </c>
      <c r="R83" s="5">
        <f t="shared" si="22"/>
        <v>124416.81498383172</v>
      </c>
      <c r="S83" s="5">
        <f t="shared" si="23"/>
        <v>-219133.90799749503</v>
      </c>
      <c r="T83" s="5">
        <f t="shared" si="24"/>
        <v>-289246.60642546974</v>
      </c>
      <c r="U83" s="2">
        <f t="shared" si="25"/>
        <v>0.32432471065904733</v>
      </c>
      <c r="V83" s="2">
        <f t="shared" si="26"/>
        <v>-0.57122938982250648</v>
      </c>
      <c r="W83" s="2">
        <f t="shared" si="27"/>
        <v>-0.75399633040150271</v>
      </c>
      <c r="X83" s="2">
        <f t="shared" si="51"/>
        <v>-0.65777223950670693</v>
      </c>
      <c r="Y83" s="2">
        <f t="shared" si="52"/>
        <v>0.70376382581368013</v>
      </c>
      <c r="Z83" s="2">
        <f t="shared" si="53"/>
        <v>0.25023833927767736</v>
      </c>
      <c r="AA83">
        <f t="shared" si="28"/>
        <v>1</v>
      </c>
      <c r="AB83">
        <f t="shared" si="29"/>
        <v>0</v>
      </c>
      <c r="AC83">
        <f t="shared" si="30"/>
        <v>0</v>
      </c>
      <c r="AD83">
        <f t="shared" si="31"/>
        <v>0</v>
      </c>
      <c r="AE83">
        <f t="shared" si="32"/>
        <v>0</v>
      </c>
      <c r="AF83">
        <f t="shared" si="49"/>
        <v>0</v>
      </c>
      <c r="AG83">
        <f t="shared" si="50"/>
        <v>0</v>
      </c>
      <c r="AH83">
        <f t="shared" si="35"/>
        <v>0</v>
      </c>
      <c r="AI83">
        <f t="shared" si="36"/>
        <v>0</v>
      </c>
      <c r="AJ83" s="2">
        <f t="shared" si="37"/>
        <v>-14.524561403508772</v>
      </c>
      <c r="AK83" s="2">
        <f t="shared" si="38"/>
        <v>-15.289012003693445</v>
      </c>
      <c r="AL83" s="2">
        <f t="shared" si="54"/>
        <v>33.603021606404958</v>
      </c>
      <c r="AM83" s="4">
        <f t="shared" si="40"/>
        <v>0.68858650832797053</v>
      </c>
      <c r="AN83">
        <f t="shared" si="41"/>
        <v>1.0166666666666666</v>
      </c>
    </row>
    <row r="84" spans="1:40">
      <c r="A84">
        <v>61</v>
      </c>
      <c r="B84">
        <f t="shared" si="45"/>
        <v>3660</v>
      </c>
      <c r="C84" s="5">
        <f t="shared" si="55"/>
        <v>-2684388.0456932187</v>
      </c>
      <c r="D84" s="5">
        <f t="shared" si="56"/>
        <v>2684388.0836963165</v>
      </c>
      <c r="E84" s="5">
        <f t="shared" si="57"/>
        <v>-4836733.8881409001</v>
      </c>
      <c r="F84" s="5">
        <f t="shared" si="58"/>
        <v>3433.2972414785472</v>
      </c>
      <c r="G84" s="5">
        <f t="shared" si="59"/>
        <v>-3433.2973418180513</v>
      </c>
      <c r="H84" s="5">
        <f t="shared" si="60"/>
        <v>-4116.0724099608733</v>
      </c>
      <c r="I84" s="2">
        <f t="shared" si="61"/>
        <v>3.3735181152587503</v>
      </c>
      <c r="J84" s="2">
        <f t="shared" si="62"/>
        <v>-3.3735181630179181</v>
      </c>
      <c r="K84" s="2">
        <f t="shared" si="63"/>
        <v>6.0784093478987131</v>
      </c>
      <c r="L84" s="5">
        <f t="shared" si="16"/>
        <v>-4228765.3917329963</v>
      </c>
      <c r="M84" s="5">
        <f t="shared" si="17"/>
        <v>2684388.0836963165</v>
      </c>
      <c r="N84" s="5">
        <f t="shared" si="18"/>
        <v>-3566157.1959509193</v>
      </c>
      <c r="O84" s="2">
        <f t="shared" si="46"/>
        <v>-0.68775531361340747</v>
      </c>
      <c r="P84" s="2">
        <f t="shared" si="47"/>
        <v>0.43658183827645719</v>
      </c>
      <c r="Q84" s="2">
        <f t="shared" si="48"/>
        <v>-0.5799904543039246</v>
      </c>
      <c r="R84" s="5">
        <f t="shared" si="22"/>
        <v>142985.642791708</v>
      </c>
      <c r="S84" s="5">
        <f t="shared" si="23"/>
        <v>-230287.17128281202</v>
      </c>
      <c r="T84" s="5">
        <f t="shared" si="24"/>
        <v>-271804.05056125438</v>
      </c>
      <c r="U84" s="2">
        <f t="shared" si="25"/>
        <v>0.37248664400380921</v>
      </c>
      <c r="V84" s="2">
        <f t="shared" si="26"/>
        <v>-0.59991264796579635</v>
      </c>
      <c r="W84" s="2">
        <f t="shared" si="27"/>
        <v>-0.70806674462895514</v>
      </c>
      <c r="X84" s="2">
        <f t="shared" si="51"/>
        <v>-0.65707269022888859</v>
      </c>
      <c r="Y84" s="2">
        <f t="shared" si="52"/>
        <v>0.70301536388942498</v>
      </c>
      <c r="Z84" s="2">
        <f t="shared" si="53"/>
        <v>0.24997220756975466</v>
      </c>
      <c r="AA84">
        <f t="shared" si="28"/>
        <v>1</v>
      </c>
      <c r="AB84">
        <f t="shared" si="29"/>
        <v>0</v>
      </c>
      <c r="AC84">
        <f t="shared" si="30"/>
        <v>0</v>
      </c>
      <c r="AD84">
        <f t="shared" si="31"/>
        <v>0</v>
      </c>
      <c r="AE84">
        <f t="shared" si="32"/>
        <v>0</v>
      </c>
      <c r="AF84">
        <f t="shared" si="49"/>
        <v>0</v>
      </c>
      <c r="AG84">
        <f t="shared" si="50"/>
        <v>0</v>
      </c>
      <c r="AH84">
        <f t="shared" si="35"/>
        <v>0</v>
      </c>
      <c r="AI84">
        <f t="shared" si="36"/>
        <v>0</v>
      </c>
      <c r="AJ84" s="2">
        <f t="shared" si="37"/>
        <v>-14.524561403508772</v>
      </c>
      <c r="AK84" s="2">
        <f t="shared" si="38"/>
        <v>-15.289012003693445</v>
      </c>
      <c r="AL84" s="2">
        <f t="shared" si="54"/>
        <v>33.348204739676731</v>
      </c>
      <c r="AM84" s="4">
        <f t="shared" si="40"/>
        <v>0.68336485122288393</v>
      </c>
      <c r="AN84">
        <f t="shared" si="41"/>
        <v>1.0333333333333334</v>
      </c>
    </row>
    <row r="85" spans="1:40">
      <c r="A85">
        <v>62</v>
      </c>
      <c r="B85">
        <f t="shared" si="45"/>
        <v>3720</v>
      </c>
      <c r="C85" s="5">
        <f t="shared" si="55"/>
        <v>-2454100.8807746428</v>
      </c>
      <c r="D85" s="5">
        <f t="shared" si="56"/>
        <v>2454100.9124135044</v>
      </c>
      <c r="E85" s="5">
        <f t="shared" si="57"/>
        <v>-5039933.6854336821</v>
      </c>
      <c r="F85" s="5">
        <f t="shared" si="58"/>
        <v>3635.7083283940724</v>
      </c>
      <c r="G85" s="5">
        <f t="shared" si="59"/>
        <v>-3635.7084315991265</v>
      </c>
      <c r="H85" s="5">
        <f t="shared" si="60"/>
        <v>-3751.3678490869506</v>
      </c>
      <c r="I85" s="2">
        <f t="shared" si="61"/>
        <v>3.0841121466206451</v>
      </c>
      <c r="J85" s="2">
        <f t="shared" si="62"/>
        <v>-3.0841121863817644</v>
      </c>
      <c r="K85" s="2">
        <f t="shared" si="63"/>
        <v>6.3337741407362849</v>
      </c>
      <c r="L85" s="5">
        <f t="shared" si="16"/>
        <v>-4085779.7489412883</v>
      </c>
      <c r="M85" s="5">
        <f t="shared" si="17"/>
        <v>2454100.9124135044</v>
      </c>
      <c r="N85" s="5">
        <f t="shared" si="18"/>
        <v>-3837961.2465121737</v>
      </c>
      <c r="O85" s="2">
        <f t="shared" si="46"/>
        <v>-0.66768457342617582</v>
      </c>
      <c r="P85" s="2">
        <f t="shared" si="47"/>
        <v>0.40104103048486311</v>
      </c>
      <c r="Q85" s="2">
        <f t="shared" si="48"/>
        <v>-0.62718689581044718</v>
      </c>
      <c r="R85" s="5">
        <f t="shared" si="22"/>
        <v>160823.56846248358</v>
      </c>
      <c r="S85" s="5">
        <f t="shared" si="23"/>
        <v>-240348.11363789625</v>
      </c>
      <c r="T85" s="5">
        <f t="shared" si="24"/>
        <v>-253210.7165144207</v>
      </c>
      <c r="U85" s="2">
        <f t="shared" si="25"/>
        <v>0.41839858536451774</v>
      </c>
      <c r="V85" s="2">
        <f t="shared" si="26"/>
        <v>-0.62528963697621698</v>
      </c>
      <c r="W85" s="2">
        <f t="shared" si="27"/>
        <v>-0.65875298379219582</v>
      </c>
      <c r="X85" s="2">
        <f t="shared" si="51"/>
        <v>-0.65636044185255549</v>
      </c>
      <c r="Y85" s="2">
        <f t="shared" si="52"/>
        <v>0.70225331494276699</v>
      </c>
      <c r="Z85" s="2">
        <f t="shared" si="53"/>
        <v>0.24970124470427857</v>
      </c>
      <c r="AA85">
        <f t="shared" si="28"/>
        <v>1</v>
      </c>
      <c r="AB85">
        <f t="shared" si="29"/>
        <v>0</v>
      </c>
      <c r="AC85">
        <f t="shared" si="30"/>
        <v>0</v>
      </c>
      <c r="AD85">
        <f t="shared" si="31"/>
        <v>0</v>
      </c>
      <c r="AE85">
        <f t="shared" si="32"/>
        <v>0</v>
      </c>
      <c r="AF85">
        <f t="shared" si="49"/>
        <v>0</v>
      </c>
      <c r="AG85">
        <f t="shared" si="50"/>
        <v>0</v>
      </c>
      <c r="AH85">
        <f t="shared" si="35"/>
        <v>0</v>
      </c>
      <c r="AI85">
        <f t="shared" si="36"/>
        <v>0</v>
      </c>
      <c r="AJ85" s="2">
        <f t="shared" si="37"/>
        <v>-14.524561403508772</v>
      </c>
      <c r="AK85" s="2">
        <f t="shared" si="38"/>
        <v>-15.289012003693445</v>
      </c>
      <c r="AL85" s="2">
        <f t="shared" si="54"/>
        <v>33.093387872948504</v>
      </c>
      <c r="AM85" s="4">
        <f t="shared" si="40"/>
        <v>0.67814319411779722</v>
      </c>
      <c r="AN85">
        <f t="shared" si="41"/>
        <v>1.05</v>
      </c>
    </row>
    <row r="86" spans="1:40">
      <c r="A86">
        <v>63</v>
      </c>
      <c r="B86">
        <f t="shared" si="45"/>
        <v>3780</v>
      </c>
      <c r="C86" s="5">
        <f t="shared" si="55"/>
        <v>-2213752.7736153295</v>
      </c>
      <c r="D86" s="5">
        <f t="shared" si="56"/>
        <v>2213752.7987756082</v>
      </c>
      <c r="E86" s="5">
        <f t="shared" si="57"/>
        <v>-5219412.5825655973</v>
      </c>
      <c r="F86" s="5">
        <f t="shared" si="58"/>
        <v>3820.7550571913112</v>
      </c>
      <c r="G86" s="5">
        <f t="shared" si="59"/>
        <v>-3820.7551627820321</v>
      </c>
      <c r="H86" s="5">
        <f t="shared" si="60"/>
        <v>-3371.3414006427734</v>
      </c>
      <c r="I86" s="2">
        <f t="shared" si="61"/>
        <v>2.7820624132480964</v>
      </c>
      <c r="J86" s="2">
        <f t="shared" si="62"/>
        <v>-2.7820624448674653</v>
      </c>
      <c r="K86" s="2">
        <f t="shared" si="63"/>
        <v>6.559328457204276</v>
      </c>
      <c r="L86" s="5">
        <f t="shared" si="16"/>
        <v>-3924956.1804788047</v>
      </c>
      <c r="M86" s="5">
        <f t="shared" si="17"/>
        <v>2213752.7987756082</v>
      </c>
      <c r="N86" s="5">
        <f t="shared" si="18"/>
        <v>-4091171.9630265944</v>
      </c>
      <c r="O86" s="2">
        <f t="shared" si="46"/>
        <v>-0.64487836374657415</v>
      </c>
      <c r="P86" s="2">
        <f t="shared" si="47"/>
        <v>0.3637241326958357</v>
      </c>
      <c r="Q86" s="2">
        <f t="shared" si="48"/>
        <v>-0.6721879582871173</v>
      </c>
      <c r="R86" s="5">
        <f t="shared" si="22"/>
        <v>177853.19667547103</v>
      </c>
      <c r="S86" s="5">
        <f t="shared" si="23"/>
        <v>-249276.15936996765</v>
      </c>
      <c r="T86" s="5">
        <f t="shared" si="24"/>
        <v>-233555.93027991056</v>
      </c>
      <c r="U86" s="2">
        <f t="shared" si="25"/>
        <v>0.46181035632921213</v>
      </c>
      <c r="V86" s="2">
        <f t="shared" si="26"/>
        <v>-0.64726591444447734</v>
      </c>
      <c r="W86" s="2">
        <f t="shared" si="27"/>
        <v>-0.60644705522035547</v>
      </c>
      <c r="X86" s="2">
        <f t="shared" si="51"/>
        <v>-0.6556637826852445</v>
      </c>
      <c r="Y86" s="2">
        <f t="shared" si="52"/>
        <v>0.70150794520621029</v>
      </c>
      <c r="Z86" s="2">
        <f t="shared" si="53"/>
        <v>0.2494362124900871</v>
      </c>
      <c r="AA86">
        <f t="shared" si="28"/>
        <v>1</v>
      </c>
      <c r="AB86">
        <f t="shared" si="29"/>
        <v>0</v>
      </c>
      <c r="AC86">
        <f t="shared" si="30"/>
        <v>0</v>
      </c>
      <c r="AD86">
        <f t="shared" si="31"/>
        <v>0</v>
      </c>
      <c r="AE86">
        <f t="shared" si="32"/>
        <v>0</v>
      </c>
      <c r="AF86">
        <f t="shared" si="49"/>
        <v>0</v>
      </c>
      <c r="AG86">
        <f t="shared" si="50"/>
        <v>0</v>
      </c>
      <c r="AH86">
        <f t="shared" si="35"/>
        <v>0</v>
      </c>
      <c r="AI86">
        <f t="shared" si="36"/>
        <v>0</v>
      </c>
      <c r="AJ86" s="2">
        <f t="shared" si="37"/>
        <v>-14.524561403508772</v>
      </c>
      <c r="AK86" s="2">
        <f t="shared" si="38"/>
        <v>-15.289012003693445</v>
      </c>
      <c r="AL86" s="2">
        <f t="shared" si="54"/>
        <v>32.838571006220278</v>
      </c>
      <c r="AM86" s="4">
        <f t="shared" si="40"/>
        <v>0.67292153701271062</v>
      </c>
      <c r="AN86">
        <f t="shared" si="41"/>
        <v>1.0666666666666667</v>
      </c>
    </row>
    <row r="87" spans="1:40">
      <c r="A87">
        <v>64</v>
      </c>
      <c r="B87">
        <f t="shared" si="45"/>
        <v>3840</v>
      </c>
      <c r="C87" s="5">
        <f t="shared" si="55"/>
        <v>-1964476.6208084647</v>
      </c>
      <c r="D87" s="5">
        <f t="shared" si="56"/>
        <v>1964476.6394056405</v>
      </c>
      <c r="E87" s="5">
        <f t="shared" si="57"/>
        <v>-5374465.9017122928</v>
      </c>
      <c r="F87" s="5">
        <f t="shared" si="58"/>
        <v>3987.678801986197</v>
      </c>
      <c r="G87" s="5">
        <f t="shared" si="59"/>
        <v>-3987.6789094740802</v>
      </c>
      <c r="H87" s="5">
        <f t="shared" si="60"/>
        <v>-2977.781693210517</v>
      </c>
      <c r="I87" s="2">
        <f t="shared" si="61"/>
        <v>2.4687926464030419</v>
      </c>
      <c r="J87" s="2">
        <f t="shared" si="62"/>
        <v>-2.4687926697744427</v>
      </c>
      <c r="K87" s="2">
        <f t="shared" si="63"/>
        <v>6.7541867161700706</v>
      </c>
      <c r="L87" s="5">
        <f t="shared" si="16"/>
        <v>-3747102.9838033337</v>
      </c>
      <c r="M87" s="5">
        <f t="shared" si="17"/>
        <v>1964476.6394056405</v>
      </c>
      <c r="N87" s="5">
        <f t="shared" si="18"/>
        <v>-4324727.8933065049</v>
      </c>
      <c r="O87" s="2">
        <f t="shared" si="46"/>
        <v>-0.61934976858819402</v>
      </c>
      <c r="P87" s="2">
        <f t="shared" si="47"/>
        <v>0.32470368636034658</v>
      </c>
      <c r="Q87" s="2">
        <f t="shared" si="48"/>
        <v>-0.71482402045101445</v>
      </c>
      <c r="R87" s="5">
        <f t="shared" si="22"/>
        <v>194001.13914700644</v>
      </c>
      <c r="S87" s="5">
        <f t="shared" si="23"/>
        <v>-257036.04179082089</v>
      </c>
      <c r="T87" s="5">
        <f t="shared" si="24"/>
        <v>-212933.41593035311</v>
      </c>
      <c r="U87" s="2">
        <f t="shared" si="25"/>
        <v>0.50251166182559825</v>
      </c>
      <c r="V87" s="2">
        <f t="shared" si="26"/>
        <v>-0.66578788700567493</v>
      </c>
      <c r="W87" s="2">
        <f t="shared" si="27"/>
        <v>-0.55155101236947646</v>
      </c>
      <c r="X87" s="2">
        <f t="shared" si="51"/>
        <v>-0.65501182108913236</v>
      </c>
      <c r="Y87" s="2">
        <f t="shared" si="52"/>
        <v>0.70081039830531411</v>
      </c>
      <c r="Z87" s="2">
        <f t="shared" si="53"/>
        <v>0.24918818471195181</v>
      </c>
      <c r="AA87">
        <f t="shared" si="28"/>
        <v>1</v>
      </c>
      <c r="AB87">
        <f t="shared" si="29"/>
        <v>0</v>
      </c>
      <c r="AC87">
        <f t="shared" si="30"/>
        <v>0</v>
      </c>
      <c r="AD87">
        <f t="shared" si="31"/>
        <v>0</v>
      </c>
      <c r="AE87">
        <f t="shared" si="32"/>
        <v>0</v>
      </c>
      <c r="AF87">
        <f t="shared" si="49"/>
        <v>0</v>
      </c>
      <c r="AG87">
        <f t="shared" si="50"/>
        <v>0</v>
      </c>
      <c r="AH87">
        <f t="shared" si="35"/>
        <v>0</v>
      </c>
      <c r="AI87">
        <f t="shared" si="36"/>
        <v>0</v>
      </c>
      <c r="AJ87" s="2">
        <f t="shared" si="37"/>
        <v>-14.524561403508772</v>
      </c>
      <c r="AK87" s="2">
        <f t="shared" si="38"/>
        <v>-15.289012003693445</v>
      </c>
      <c r="AL87" s="2">
        <f t="shared" si="54"/>
        <v>32.583754139492051</v>
      </c>
      <c r="AM87" s="4">
        <f t="shared" si="40"/>
        <v>0.66769987990762403</v>
      </c>
      <c r="AN87">
        <f t="shared" si="41"/>
        <v>1.0833333333333333</v>
      </c>
    </row>
    <row r="88" spans="1:40">
      <c r="A88">
        <v>65</v>
      </c>
      <c r="B88">
        <f t="shared" si="45"/>
        <v>3900</v>
      </c>
      <c r="C88" s="5">
        <f t="shared" si="55"/>
        <v>-1707440.5856351911</v>
      </c>
      <c r="D88" s="5">
        <f t="shared" si="56"/>
        <v>1707440.5976148196</v>
      </c>
      <c r="E88" s="5">
        <f t="shared" si="57"/>
        <v>-5504502.6589484997</v>
      </c>
      <c r="F88" s="5">
        <f t="shared" si="58"/>
        <v>4135.8063607703798</v>
      </c>
      <c r="G88" s="5">
        <f t="shared" si="59"/>
        <v>-4135.806469660547</v>
      </c>
      <c r="H88" s="5">
        <f t="shared" si="60"/>
        <v>-2572.5304902403127</v>
      </c>
      <c r="I88" s="2">
        <f t="shared" si="61"/>
        <v>2.1457708976202947</v>
      </c>
      <c r="J88" s="2">
        <f t="shared" si="62"/>
        <v>-2.1457709126753066</v>
      </c>
      <c r="K88" s="2">
        <f t="shared" si="63"/>
        <v>6.9176062176425424</v>
      </c>
      <c r="L88" s="5">
        <f t="shared" ref="L88:L151" si="64">C88*COS($B$7)+E88*SIN($B$7)</f>
        <v>-3553101.8446563273</v>
      </c>
      <c r="M88" s="5">
        <f t="shared" ref="M88:M151" si="65">D88</f>
        <v>1707440.5976148196</v>
      </c>
      <c r="N88" s="5">
        <f t="shared" ref="N88:N151" si="66">-C88*SIN($B$7)+E88*COS($B$7)</f>
        <v>-4537661.309236858</v>
      </c>
      <c r="O88" s="2">
        <f t="shared" si="46"/>
        <v>-0.59111521104466525</v>
      </c>
      <c r="P88" s="2">
        <f t="shared" si="47"/>
        <v>0.28405999977828866</v>
      </c>
      <c r="Q88" s="2">
        <f t="shared" si="48"/>
        <v>-0.75491239478338112</v>
      </c>
      <c r="R88" s="5">
        <f t="shared" ref="R88:R151" si="67">L89-L88</f>
        <v>209198.32852396788</v>
      </c>
      <c r="S88" s="5">
        <f t="shared" ref="S88:S151" si="68">M89-M88</f>
        <v>-263597.93875089497</v>
      </c>
      <c r="T88" s="5">
        <f t="shared" ref="T88:T151" si="69">N89-N88</f>
        <v>-191440.85169339553</v>
      </c>
      <c r="U88" s="2">
        <f t="shared" ref="U88:U151" si="70">R88/SQRT($R88^2+$S88^2+$T88^2)</f>
        <v>0.54033256233932647</v>
      </c>
      <c r="V88" s="2">
        <f t="shared" ref="V88:V151" si="71">S88/SQRT($R88^2+$S88^2+$T88^2)</f>
        <v>-0.68083980726603954</v>
      </c>
      <c r="W88" s="2">
        <f t="shared" ref="W88:W151" si="72">T88/SQRT($R88^2+$S88^2+$T88^2)</f>
        <v>-0.49446726779207539</v>
      </c>
      <c r="X88" s="2">
        <f t="shared" si="51"/>
        <v>-0.65443278134644944</v>
      </c>
      <c r="Y88" s="2">
        <f t="shared" si="52"/>
        <v>0.70019087197061314</v>
      </c>
      <c r="Z88" s="2">
        <f t="shared" si="53"/>
        <v>0.24896789882136297</v>
      </c>
      <c r="AA88">
        <f t="shared" ref="AA88:AA151" si="73">IF(C88&lt;0,IF(D88^2+E88^2&lt;($B$12*1000)^2,1,0),0)</f>
        <v>1</v>
      </c>
      <c r="AB88">
        <f t="shared" ref="AB88:AB151" si="74">IF(AA88=0,IF(O88&gt;0,O88*AB$20,0),0)</f>
        <v>0</v>
      </c>
      <c r="AC88">
        <f t="shared" ref="AC88:AC151" si="75">IF(AA88=0,IF(O88&lt;0,-O88*AC$20,0),0)</f>
        <v>0</v>
      </c>
      <c r="AD88">
        <f t="shared" ref="AD88:AD151" si="76">IF(AA88=0,IF(U88&gt;0,U88*AD$20,0),0)</f>
        <v>0</v>
      </c>
      <c r="AE88">
        <f t="shared" ref="AE88:AE151" si="77">IF(AA88=0,IF(U88&lt;0,-U88*AD$20,0),0)</f>
        <v>0</v>
      </c>
      <c r="AF88">
        <f t="shared" si="49"/>
        <v>0</v>
      </c>
      <c r="AG88">
        <f t="shared" si="50"/>
        <v>0</v>
      </c>
      <c r="AH88">
        <f t="shared" ref="AH88:AH151" si="78">SUM(AB88:AG88)</f>
        <v>0</v>
      </c>
      <c r="AI88">
        <f t="shared" ref="AI88:AI151" si="79">AH88*$T$4</f>
        <v>0</v>
      </c>
      <c r="AJ88" s="2">
        <f t="shared" ref="AJ88:AJ151" si="80">AI88-$T$17</f>
        <v>-14.524561403508772</v>
      </c>
      <c r="AK88" s="2">
        <f t="shared" ref="AK88:AK151" si="81">AJ88/$T$5</f>
        <v>-15.289012003693445</v>
      </c>
      <c r="AL88" s="2">
        <f t="shared" si="54"/>
        <v>32.328937272763824</v>
      </c>
      <c r="AM88" s="4">
        <f t="shared" ref="AM88:AM151" si="82">AL88/$T$3</f>
        <v>0.66247822280253743</v>
      </c>
      <c r="AN88">
        <f t="shared" ref="AN88:AN151" si="83">A89/60</f>
        <v>1.1000000000000001</v>
      </c>
    </row>
    <row r="89" spans="1:40">
      <c r="A89">
        <v>66</v>
      </c>
      <c r="B89">
        <f t="shared" si="45"/>
        <v>3960</v>
      </c>
      <c r="C89" s="5">
        <f t="shared" si="55"/>
        <v>-1443842.6535261022</v>
      </c>
      <c r="D89" s="5">
        <f t="shared" si="56"/>
        <v>1443842.6588639247</v>
      </c>
      <c r="E89" s="5">
        <f t="shared" si="57"/>
        <v>-5609047.7235958921</v>
      </c>
      <c r="F89" s="5">
        <f t="shared" si="58"/>
        <v>4264.5526146275979</v>
      </c>
      <c r="G89" s="5">
        <f t="shared" si="59"/>
        <v>-4264.5527244210652</v>
      </c>
      <c r="H89" s="5">
        <f t="shared" si="60"/>
        <v>-2157.47411718176</v>
      </c>
      <c r="I89" s="2">
        <f t="shared" si="61"/>
        <v>1.8145026964593423</v>
      </c>
      <c r="J89" s="2">
        <f t="shared" si="62"/>
        <v>-1.8145027031674783</v>
      </c>
      <c r="K89" s="2">
        <f t="shared" si="63"/>
        <v>7.0489898564628373</v>
      </c>
      <c r="L89" s="5">
        <f t="shared" si="64"/>
        <v>-3343903.5161323594</v>
      </c>
      <c r="M89" s="5">
        <f t="shared" si="65"/>
        <v>1443842.6588639247</v>
      </c>
      <c r="N89" s="5">
        <f t="shared" si="66"/>
        <v>-4729102.1609302536</v>
      </c>
      <c r="O89" s="2">
        <f t="shared" si="46"/>
        <v>-0.56019738289807608</v>
      </c>
      <c r="P89" s="2">
        <f t="shared" si="47"/>
        <v>0.24188403610032705</v>
      </c>
      <c r="Q89" s="2">
        <f t="shared" si="48"/>
        <v>-0.7922569061068272</v>
      </c>
      <c r="R89" s="5">
        <f t="shared" si="67"/>
        <v>223380.3113084957</v>
      </c>
      <c r="S89" s="5">
        <f t="shared" si="68"/>
        <v>-268937.58292806963</v>
      </c>
      <c r="T89" s="5">
        <f t="shared" si="69"/>
        <v>-169179.41014814097</v>
      </c>
      <c r="U89" s="2">
        <f t="shared" si="70"/>
        <v>0.5751423073662042</v>
      </c>
      <c r="V89" s="2">
        <f t="shared" si="71"/>
        <v>-0.69243963837585143</v>
      </c>
      <c r="W89" s="2">
        <f t="shared" si="72"/>
        <v>-0.43559002913680062</v>
      </c>
      <c r="X89" s="2">
        <f t="shared" si="51"/>
        <v>-0.65395235989805078</v>
      </c>
      <c r="Y89" s="2">
        <f t="shared" si="52"/>
        <v>0.69967685934402324</v>
      </c>
      <c r="Z89" s="2">
        <f t="shared" si="53"/>
        <v>0.24878513059524984</v>
      </c>
      <c r="AA89">
        <f t="shared" si="73"/>
        <v>1</v>
      </c>
      <c r="AB89">
        <f t="shared" si="74"/>
        <v>0</v>
      </c>
      <c r="AC89">
        <f t="shared" si="75"/>
        <v>0</v>
      </c>
      <c r="AD89">
        <f t="shared" si="76"/>
        <v>0</v>
      </c>
      <c r="AE89">
        <f t="shared" si="77"/>
        <v>0</v>
      </c>
      <c r="AF89">
        <f t="shared" si="49"/>
        <v>0</v>
      </c>
      <c r="AG89">
        <f t="shared" si="50"/>
        <v>0</v>
      </c>
      <c r="AH89">
        <f t="shared" si="78"/>
        <v>0</v>
      </c>
      <c r="AI89">
        <f t="shared" si="79"/>
        <v>0</v>
      </c>
      <c r="AJ89" s="2">
        <f t="shared" si="80"/>
        <v>-14.524561403508772</v>
      </c>
      <c r="AK89" s="2">
        <f t="shared" si="81"/>
        <v>-15.289012003693445</v>
      </c>
      <c r="AL89" s="2">
        <f t="shared" si="54"/>
        <v>32.074120406035597</v>
      </c>
      <c r="AM89" s="4">
        <f t="shared" si="82"/>
        <v>0.65725656569745083</v>
      </c>
      <c r="AN89">
        <f t="shared" si="83"/>
        <v>1.1166666666666667</v>
      </c>
    </row>
    <row r="90" spans="1:40">
      <c r="A90">
        <v>67</v>
      </c>
      <c r="B90">
        <f t="shared" si="45"/>
        <v>4020</v>
      </c>
      <c r="C90" s="5">
        <f t="shared" si="55"/>
        <v>-1174905.077233939</v>
      </c>
      <c r="D90" s="5">
        <f t="shared" si="56"/>
        <v>1174905.075935855</v>
      </c>
      <c r="E90" s="5">
        <f t="shared" si="57"/>
        <v>-5687743.4436602658</v>
      </c>
      <c r="F90" s="5">
        <f t="shared" si="58"/>
        <v>4373.4227764151583</v>
      </c>
      <c r="G90" s="5">
        <f t="shared" si="59"/>
        <v>-4373.4228866111143</v>
      </c>
      <c r="H90" s="5">
        <f t="shared" si="60"/>
        <v>-1734.5347257939898</v>
      </c>
      <c r="I90" s="2">
        <f t="shared" si="61"/>
        <v>1.4765240696542514</v>
      </c>
      <c r="J90" s="2">
        <f t="shared" si="62"/>
        <v>-1.4765240680229264</v>
      </c>
      <c r="K90" s="2">
        <f t="shared" si="63"/>
        <v>7.1478881650201371</v>
      </c>
      <c r="L90" s="5">
        <f t="shared" si="64"/>
        <v>-3120523.2048238637</v>
      </c>
      <c r="M90" s="5">
        <f t="shared" si="65"/>
        <v>1174905.075935855</v>
      </c>
      <c r="N90" s="5">
        <f t="shared" si="66"/>
        <v>-4898281.5710783945</v>
      </c>
      <c r="O90" s="2">
        <f t="shared" si="46"/>
        <v>-0.52662854855267482</v>
      </c>
      <c r="P90" s="2">
        <f t="shared" si="47"/>
        <v>0.1982803889651556</v>
      </c>
      <c r="Q90" s="2">
        <f t="shared" si="48"/>
        <v>-0.82664820764405544</v>
      </c>
      <c r="R90" s="5">
        <f t="shared" si="67"/>
        <v>236487.51858354453</v>
      </c>
      <c r="S90" s="5">
        <f t="shared" si="68"/>
        <v>-273036.34648643201</v>
      </c>
      <c r="T90" s="5">
        <f t="shared" si="69"/>
        <v>-146253.28469267115</v>
      </c>
      <c r="U90" s="2">
        <f t="shared" si="70"/>
        <v>0.60684680243028932</v>
      </c>
      <c r="V90" s="2">
        <f t="shared" si="71"/>
        <v>-0.70063415948950258</v>
      </c>
      <c r="W90" s="2">
        <f t="shared" si="72"/>
        <v>-0.37529819202411802</v>
      </c>
      <c r="X90" s="2">
        <f t="shared" si="51"/>
        <v>-0.65359224364865831</v>
      </c>
      <c r="Y90" s="2">
        <f t="shared" si="52"/>
        <v>0.69929156368362921</v>
      </c>
      <c r="Z90" s="2">
        <f t="shared" si="53"/>
        <v>0.24864813045024137</v>
      </c>
      <c r="AA90">
        <f t="shared" si="73"/>
        <v>1</v>
      </c>
      <c r="AB90">
        <f t="shared" si="74"/>
        <v>0</v>
      </c>
      <c r="AC90">
        <f t="shared" si="75"/>
        <v>0</v>
      </c>
      <c r="AD90">
        <f t="shared" si="76"/>
        <v>0</v>
      </c>
      <c r="AE90">
        <f t="shared" si="77"/>
        <v>0</v>
      </c>
      <c r="AF90">
        <f t="shared" si="49"/>
        <v>0</v>
      </c>
      <c r="AG90">
        <f t="shared" si="50"/>
        <v>0</v>
      </c>
      <c r="AH90">
        <f t="shared" si="78"/>
        <v>0</v>
      </c>
      <c r="AI90">
        <f t="shared" si="79"/>
        <v>0</v>
      </c>
      <c r="AJ90" s="2">
        <f t="shared" si="80"/>
        <v>-14.524561403508772</v>
      </c>
      <c r="AK90" s="2">
        <f t="shared" si="81"/>
        <v>-15.289012003693445</v>
      </c>
      <c r="AL90" s="2">
        <f t="shared" si="54"/>
        <v>31.819303539307374</v>
      </c>
      <c r="AM90" s="4">
        <f t="shared" si="82"/>
        <v>0.65203490859236424</v>
      </c>
      <c r="AN90">
        <f t="shared" si="83"/>
        <v>1.1333333333333333</v>
      </c>
    </row>
    <row r="91" spans="1:40">
      <c r="A91">
        <v>68</v>
      </c>
      <c r="B91">
        <f t="shared" ref="B91:B154" si="84">A91*$B$5</f>
        <v>4080</v>
      </c>
      <c r="C91" s="5">
        <f t="shared" si="55"/>
        <v>-901868.73734751891</v>
      </c>
      <c r="D91" s="5">
        <f t="shared" si="56"/>
        <v>901868.72944942303</v>
      </c>
      <c r="E91" s="5">
        <f t="shared" si="57"/>
        <v>-5740350.73241976</v>
      </c>
      <c r="F91" s="5">
        <f t="shared" si="58"/>
        <v>4462.014220594413</v>
      </c>
      <c r="G91" s="5">
        <f t="shared" si="59"/>
        <v>-4462.0143306924901</v>
      </c>
      <c r="H91" s="5">
        <f t="shared" si="60"/>
        <v>-1305.6614358927816</v>
      </c>
      <c r="I91" s="2">
        <f t="shared" si="61"/>
        <v>1.133394453871404</v>
      </c>
      <c r="J91" s="2">
        <f t="shared" si="62"/>
        <v>-1.1333944439457264</v>
      </c>
      <c r="K91" s="2">
        <f t="shared" si="63"/>
        <v>7.2140006787863697</v>
      </c>
      <c r="L91" s="5">
        <f t="shared" si="64"/>
        <v>-2884035.6862403192</v>
      </c>
      <c r="M91" s="5">
        <f t="shared" si="65"/>
        <v>901868.72944942303</v>
      </c>
      <c r="N91" s="5">
        <f t="shared" si="66"/>
        <v>-5044534.8557710657</v>
      </c>
      <c r="O91" s="2">
        <f t="shared" si="46"/>
        <v>-0.49045416635674738</v>
      </c>
      <c r="P91" s="2">
        <f t="shared" si="47"/>
        <v>0.15337025057479747</v>
      </c>
      <c r="Q91" s="2">
        <f t="shared" si="48"/>
        <v>-0.85786495262478923</v>
      </c>
      <c r="R91" s="5">
        <f t="shared" si="67"/>
        <v>248465.51341487328</v>
      </c>
      <c r="S91" s="5">
        <f t="shared" si="68"/>
        <v>-275881.29983795853</v>
      </c>
      <c r="T91" s="5">
        <f t="shared" si="69"/>
        <v>-122769.20448723715</v>
      </c>
      <c r="U91" s="2">
        <f t="shared" si="70"/>
        <v>0.63538503662444423</v>
      </c>
      <c r="V91" s="2">
        <f t="shared" si="71"/>
        <v>-0.70549368156718828</v>
      </c>
      <c r="W91" s="2">
        <f t="shared" si="72"/>
        <v>-0.31394986940995567</v>
      </c>
      <c r="X91" s="2">
        <f t="shared" si="51"/>
        <v>-0.65336887385405396</v>
      </c>
      <c r="Y91" s="2">
        <f t="shared" si="52"/>
        <v>0.69905257582159841</v>
      </c>
      <c r="Z91" s="2">
        <f t="shared" si="53"/>
        <v>0.24856315318442007</v>
      </c>
      <c r="AA91">
        <f t="shared" si="73"/>
        <v>1</v>
      </c>
      <c r="AB91">
        <f t="shared" si="74"/>
        <v>0</v>
      </c>
      <c r="AC91">
        <f t="shared" si="75"/>
        <v>0</v>
      </c>
      <c r="AD91">
        <f t="shared" si="76"/>
        <v>0</v>
      </c>
      <c r="AE91">
        <f t="shared" si="77"/>
        <v>0</v>
      </c>
      <c r="AF91">
        <f t="shared" si="49"/>
        <v>0</v>
      </c>
      <c r="AG91">
        <f t="shared" si="50"/>
        <v>0</v>
      </c>
      <c r="AH91">
        <f t="shared" si="78"/>
        <v>0</v>
      </c>
      <c r="AI91">
        <f t="shared" si="79"/>
        <v>0</v>
      </c>
      <c r="AJ91" s="2">
        <f t="shared" si="80"/>
        <v>-14.524561403508772</v>
      </c>
      <c r="AK91" s="2">
        <f t="shared" si="81"/>
        <v>-15.289012003693445</v>
      </c>
      <c r="AL91" s="2">
        <f t="shared" si="54"/>
        <v>31.56448667257915</v>
      </c>
      <c r="AM91" s="4">
        <f t="shared" si="82"/>
        <v>0.64681325148727775</v>
      </c>
      <c r="AN91">
        <f t="shared" si="83"/>
        <v>1.1499999999999999</v>
      </c>
    </row>
    <row r="92" spans="1:40">
      <c r="A92">
        <v>69</v>
      </c>
      <c r="B92">
        <f t="shared" si="84"/>
        <v>4140</v>
      </c>
      <c r="C92" s="5">
        <f t="shared" si="55"/>
        <v>-625987.4440439801</v>
      </c>
      <c r="D92" s="5">
        <f t="shared" si="56"/>
        <v>625987.4296114645</v>
      </c>
      <c r="E92" s="5">
        <f t="shared" si="57"/>
        <v>-5766749.6136860652</v>
      </c>
      <c r="F92" s="5">
        <f t="shared" si="58"/>
        <v>4530.017887826697</v>
      </c>
      <c r="G92" s="5">
        <f t="shared" si="59"/>
        <v>-4530.0179973292334</v>
      </c>
      <c r="H92" s="5">
        <f t="shared" si="60"/>
        <v>-872.82139516559937</v>
      </c>
      <c r="I92" s="2">
        <f t="shared" si="61"/>
        <v>0.78668953462037272</v>
      </c>
      <c r="J92" s="2">
        <f t="shared" si="62"/>
        <v>-0.78668951648277419</v>
      </c>
      <c r="K92" s="2">
        <f t="shared" si="63"/>
        <v>7.2471766215556448</v>
      </c>
      <c r="L92" s="5">
        <f t="shared" si="64"/>
        <v>-2635570.1728254459</v>
      </c>
      <c r="M92" s="5">
        <f t="shared" si="65"/>
        <v>625987.4296114645</v>
      </c>
      <c r="N92" s="5">
        <f t="shared" si="66"/>
        <v>-5167304.0602583028</v>
      </c>
      <c r="O92" s="2">
        <f t="shared" ref="O92:O155" si="85">L92/SQRT($L92^2+$M92^2+$N92^2)</f>
        <v>-0.45173673795760572</v>
      </c>
      <c r="P92" s="2">
        <f t="shared" ref="P92:P155" si="86">M92/SQRT($L92^2+$M92^2+$N92^2)</f>
        <v>0.10729424789019949</v>
      </c>
      <c r="Q92" s="2">
        <f t="shared" ref="Q92:Q155" si="87">N92/SQRT($L92^2+$M92^2+$N92^2)</f>
        <v>-0.88567593619173024</v>
      </c>
      <c r="R92" s="5">
        <f t="shared" si="67"/>
        <v>259265.21391572198</v>
      </c>
      <c r="S92" s="5">
        <f t="shared" si="68"/>
        <v>-277465.24435842998</v>
      </c>
      <c r="T92" s="5">
        <f t="shared" si="69"/>
        <v>-98835.94011963997</v>
      </c>
      <c r="U92" s="2">
        <f t="shared" si="70"/>
        <v>0.66072481270015138</v>
      </c>
      <c r="V92" s="2">
        <f t="shared" si="71"/>
        <v>-0.70710670683772847</v>
      </c>
      <c r="W92" s="2">
        <f t="shared" si="72"/>
        <v>-0.25187859581046734</v>
      </c>
      <c r="X92" s="2">
        <f t="shared" si="51"/>
        <v>-0.65329251906308017</v>
      </c>
      <c r="Y92" s="2">
        <f t="shared" si="52"/>
        <v>0.69897088228607496</v>
      </c>
      <c r="Z92" s="2">
        <f t="shared" si="53"/>
        <v>0.2485341052937648</v>
      </c>
      <c r="AA92">
        <f t="shared" si="73"/>
        <v>1</v>
      </c>
      <c r="AB92">
        <f t="shared" si="74"/>
        <v>0</v>
      </c>
      <c r="AC92">
        <f t="shared" si="75"/>
        <v>0</v>
      </c>
      <c r="AD92">
        <f t="shared" si="76"/>
        <v>0</v>
      </c>
      <c r="AE92">
        <f t="shared" si="77"/>
        <v>0</v>
      </c>
      <c r="AF92">
        <f t="shared" ref="AF92:AF155" si="88">IF(AA92=0,IF(X92&gt;0,X92*AF$20,0),0)</f>
        <v>0</v>
      </c>
      <c r="AG92">
        <f t="shared" ref="AG92:AG155" si="89">IF(AA92=0,IF(X92&lt;0,-X92*AG$20,0),0)</f>
        <v>0</v>
      </c>
      <c r="AH92">
        <f t="shared" si="78"/>
        <v>0</v>
      </c>
      <c r="AI92">
        <f t="shared" si="79"/>
        <v>0</v>
      </c>
      <c r="AJ92" s="2">
        <f t="shared" si="80"/>
        <v>-14.524561403508772</v>
      </c>
      <c r="AK92" s="2">
        <f t="shared" si="81"/>
        <v>-15.289012003693445</v>
      </c>
      <c r="AL92" s="2">
        <f t="shared" si="54"/>
        <v>31.309669805850927</v>
      </c>
      <c r="AM92" s="4">
        <f t="shared" si="82"/>
        <v>0.64159159438219115</v>
      </c>
      <c r="AN92">
        <f t="shared" si="83"/>
        <v>1.1666666666666667</v>
      </c>
    </row>
    <row r="93" spans="1:40">
      <c r="A93">
        <v>70</v>
      </c>
      <c r="B93">
        <f t="shared" si="84"/>
        <v>4200</v>
      </c>
      <c r="C93" s="5">
        <f t="shared" si="55"/>
        <v>-348522.20612511161</v>
      </c>
      <c r="D93" s="5">
        <f t="shared" si="56"/>
        <v>348522.18525303452</v>
      </c>
      <c r="E93" s="5">
        <f t="shared" si="57"/>
        <v>-5766939.2257208005</v>
      </c>
      <c r="F93" s="5">
        <f t="shared" si="58"/>
        <v>4577.219259903919</v>
      </c>
      <c r="G93" s="5">
        <f t="shared" si="59"/>
        <v>-4577.2193683181995</v>
      </c>
      <c r="H93" s="5">
        <f t="shared" si="60"/>
        <v>-437.99079787226066</v>
      </c>
      <c r="I93" s="2">
        <f t="shared" si="61"/>
        <v>0.43799404405013381</v>
      </c>
      <c r="J93" s="2">
        <f t="shared" si="62"/>
        <v>-0.437994017819824</v>
      </c>
      <c r="K93" s="2">
        <f t="shared" si="63"/>
        <v>7.2474149103660412</v>
      </c>
      <c r="L93" s="5">
        <f t="shared" si="64"/>
        <v>-2376304.9589097239</v>
      </c>
      <c r="M93" s="5">
        <f t="shared" si="65"/>
        <v>348522.18525303452</v>
      </c>
      <c r="N93" s="5">
        <f t="shared" si="66"/>
        <v>-5266140.0003779428</v>
      </c>
      <c r="O93" s="2">
        <f t="shared" si="85"/>
        <v>-0.41055975699595287</v>
      </c>
      <c r="P93" s="2">
        <f t="shared" si="86"/>
        <v>6.0214991829514716E-2</v>
      </c>
      <c r="Q93" s="2">
        <f t="shared" si="87"/>
        <v>-0.90984330557211646</v>
      </c>
      <c r="R93" s="5">
        <f t="shared" si="67"/>
        <v>268843.09107506415</v>
      </c>
      <c r="S93" s="5">
        <f t="shared" si="68"/>
        <v>-277786.71902739472</v>
      </c>
      <c r="T93" s="5">
        <f t="shared" si="69"/>
        <v>-74563.802271298133</v>
      </c>
      <c r="U93" s="2">
        <f t="shared" si="70"/>
        <v>0.68285810424974502</v>
      </c>
      <c r="V93" s="2">
        <f t="shared" si="71"/>
        <v>-0.70557480790101457</v>
      </c>
      <c r="W93" s="2">
        <f t="shared" si="72"/>
        <v>-0.18939112945407621</v>
      </c>
      <c r="X93" s="2">
        <f t="shared" si="51"/>
        <v>-0.65336670086172988</v>
      </c>
      <c r="Y93" s="2">
        <f t="shared" si="52"/>
        <v>0.69905025089315154</v>
      </c>
      <c r="Z93" s="2">
        <f t="shared" si="53"/>
        <v>0.2485623265061904</v>
      </c>
      <c r="AA93">
        <f t="shared" si="73"/>
        <v>1</v>
      </c>
      <c r="AB93">
        <f t="shared" si="74"/>
        <v>0</v>
      </c>
      <c r="AC93">
        <f t="shared" si="75"/>
        <v>0</v>
      </c>
      <c r="AD93">
        <f t="shared" si="76"/>
        <v>0</v>
      </c>
      <c r="AE93">
        <f t="shared" si="77"/>
        <v>0</v>
      </c>
      <c r="AF93">
        <f t="shared" si="88"/>
        <v>0</v>
      </c>
      <c r="AG93">
        <f t="shared" si="89"/>
        <v>0</v>
      </c>
      <c r="AH93">
        <f t="shared" si="78"/>
        <v>0</v>
      </c>
      <c r="AI93">
        <f t="shared" si="79"/>
        <v>0</v>
      </c>
      <c r="AJ93" s="2">
        <f t="shared" si="80"/>
        <v>-14.524561403508772</v>
      </c>
      <c r="AK93" s="2">
        <f t="shared" si="81"/>
        <v>-15.289012003693445</v>
      </c>
      <c r="AL93" s="2">
        <f t="shared" si="54"/>
        <v>31.054852939122704</v>
      </c>
      <c r="AM93" s="4">
        <f t="shared" si="82"/>
        <v>0.63636993727710467</v>
      </c>
      <c r="AN93">
        <f t="shared" si="83"/>
        <v>1.1833333333333333</v>
      </c>
    </row>
    <row r="94" spans="1:40">
      <c r="A94">
        <v>71</v>
      </c>
      <c r="B94">
        <f t="shared" si="84"/>
        <v>4260</v>
      </c>
      <c r="C94" s="5">
        <f t="shared" si="55"/>
        <v>-70735.493413715521</v>
      </c>
      <c r="D94" s="5">
        <f t="shared" si="56"/>
        <v>70735.466225639801</v>
      </c>
      <c r="E94" s="5">
        <f t="shared" si="57"/>
        <v>-5741037.2862385008</v>
      </c>
      <c r="F94" s="5">
        <f t="shared" si="58"/>
        <v>4603.4989025469267</v>
      </c>
      <c r="G94" s="5">
        <f t="shared" si="59"/>
        <v>-4603.4990093873894</v>
      </c>
      <c r="H94" s="5">
        <f t="shared" si="60"/>
        <v>-3.1459032502982041</v>
      </c>
      <c r="I94" s="2">
        <f t="shared" si="61"/>
        <v>8.8894550400708552E-2</v>
      </c>
      <c r="J94" s="2">
        <f t="shared" si="62"/>
        <v>-8.8894516232971094E-2</v>
      </c>
      <c r="K94" s="2">
        <f t="shared" si="63"/>
        <v>7.2148634831593581</v>
      </c>
      <c r="L94" s="5">
        <f t="shared" si="64"/>
        <v>-2107461.8678346598</v>
      </c>
      <c r="M94" s="5">
        <f t="shared" si="65"/>
        <v>70735.466225639801</v>
      </c>
      <c r="N94" s="5">
        <f t="shared" si="66"/>
        <v>-5340703.8026492409</v>
      </c>
      <c r="O94" s="2">
        <f t="shared" si="85"/>
        <v>-0.36703158447106043</v>
      </c>
      <c r="P94" s="2">
        <f t="shared" si="86"/>
        <v>1.231915539889266E-2</v>
      </c>
      <c r="Q94" s="2">
        <f t="shared" si="87"/>
        <v>-0.93012690231544248</v>
      </c>
      <c r="R94" s="5">
        <f t="shared" si="67"/>
        <v>277161.34056863398</v>
      </c>
      <c r="S94" s="5">
        <f t="shared" si="68"/>
        <v>-276849.98108012066</v>
      </c>
      <c r="T94" s="5">
        <f t="shared" si="69"/>
        <v>-50064.135683771223</v>
      </c>
      <c r="U94" s="2">
        <f t="shared" si="70"/>
        <v>0.70179632412730475</v>
      </c>
      <c r="V94" s="2">
        <f t="shared" si="71"/>
        <v>-0.70100793515475712</v>
      </c>
      <c r="W94" s="2">
        <f t="shared" si="72"/>
        <v>-0.12676669235831167</v>
      </c>
      <c r="X94" s="2">
        <f t="shared" ref="X94:X157" si="90">P94*W94-Q94*V94</f>
        <v>-0.65358799780660448</v>
      </c>
      <c r="Y94" s="2">
        <f t="shared" ref="Y94:Y157" si="91">O94*W94-Q94*U94</f>
        <v>0.69928702097132078</v>
      </c>
      <c r="Z94" s="2">
        <f t="shared" ref="Z94:Z157" si="92">O94*V94-P94*U94</f>
        <v>0.24864651519134098</v>
      </c>
      <c r="AA94">
        <f t="shared" si="73"/>
        <v>1</v>
      </c>
      <c r="AB94">
        <f t="shared" si="74"/>
        <v>0</v>
      </c>
      <c r="AC94">
        <f t="shared" si="75"/>
        <v>0</v>
      </c>
      <c r="AD94">
        <f t="shared" si="76"/>
        <v>0</v>
      </c>
      <c r="AE94">
        <f t="shared" si="77"/>
        <v>0</v>
      </c>
      <c r="AF94">
        <f t="shared" si="88"/>
        <v>0</v>
      </c>
      <c r="AG94">
        <f t="shared" si="89"/>
        <v>0</v>
      </c>
      <c r="AH94">
        <f t="shared" si="78"/>
        <v>0</v>
      </c>
      <c r="AI94">
        <f t="shared" si="79"/>
        <v>0</v>
      </c>
      <c r="AJ94" s="2">
        <f t="shared" si="80"/>
        <v>-14.524561403508772</v>
      </c>
      <c r="AK94" s="2">
        <f t="shared" si="81"/>
        <v>-15.289012003693445</v>
      </c>
      <c r="AL94" s="2">
        <f t="shared" si="54"/>
        <v>30.80003607239448</v>
      </c>
      <c r="AM94" s="4">
        <f t="shared" si="82"/>
        <v>0.63114828017201807</v>
      </c>
      <c r="AN94">
        <f t="shared" si="83"/>
        <v>1.2</v>
      </c>
    </row>
    <row r="95" spans="1:40">
      <c r="A95">
        <v>72</v>
      </c>
      <c r="B95">
        <f t="shared" si="84"/>
        <v>4320</v>
      </c>
      <c r="C95" s="5">
        <f t="shared" si="55"/>
        <v>206114.48150198522</v>
      </c>
      <c r="D95" s="5">
        <f t="shared" si="56"/>
        <v>-206114.51485448089</v>
      </c>
      <c r="E95" s="5">
        <f t="shared" si="57"/>
        <v>-5689279.0233547706</v>
      </c>
      <c r="F95" s="5">
        <f t="shared" si="58"/>
        <v>4608.8325755709693</v>
      </c>
      <c r="G95" s="5">
        <f t="shared" si="59"/>
        <v>-4608.8326803613672</v>
      </c>
      <c r="H95" s="5">
        <f t="shared" si="60"/>
        <v>429.74590573926326</v>
      </c>
      <c r="I95" s="2">
        <f t="shared" si="61"/>
        <v>-0.2590277282301594</v>
      </c>
      <c r="J95" s="2">
        <f t="shared" si="62"/>
        <v>0.25902777014483286</v>
      </c>
      <c r="K95" s="2">
        <f t="shared" si="63"/>
        <v>7.1498179552846803</v>
      </c>
      <c r="L95" s="5">
        <f t="shared" si="64"/>
        <v>-1830300.5272660258</v>
      </c>
      <c r="M95" s="5">
        <f t="shared" si="65"/>
        <v>-206114.51485448089</v>
      </c>
      <c r="N95" s="5">
        <f t="shared" si="66"/>
        <v>-5390767.9383330122</v>
      </c>
      <c r="O95" s="2">
        <f t="shared" si="85"/>
        <v>-0.3212890335079262</v>
      </c>
      <c r="P95" s="2">
        <f t="shared" si="86"/>
        <v>-3.6181125603711388E-2</v>
      </c>
      <c r="Q95" s="2">
        <f t="shared" si="87"/>
        <v>-0.94628974584827397</v>
      </c>
      <c r="R95" s="5">
        <f t="shared" si="67"/>
        <v>284188.02789310343</v>
      </c>
      <c r="S95" s="5">
        <f t="shared" si="68"/>
        <v>-274664.96087663923</v>
      </c>
      <c r="T95" s="5">
        <f t="shared" si="69"/>
        <v>-25448.810736393556</v>
      </c>
      <c r="U95" s="2">
        <f t="shared" si="70"/>
        <v>0.71756573501403731</v>
      </c>
      <c r="V95" s="2">
        <f t="shared" si="71"/>
        <v>-0.6935202935719107</v>
      </c>
      <c r="W95" s="2">
        <f t="shared" si="72"/>
        <v>-6.4257437995108871E-2</v>
      </c>
      <c r="X95" s="2">
        <f t="shared" si="90"/>
        <v>-0.65394623590970991</v>
      </c>
      <c r="Y95" s="2">
        <f t="shared" si="91"/>
        <v>0.69967030716500722</v>
      </c>
      <c r="Z95" s="2">
        <f t="shared" si="92"/>
        <v>0.2487828008273148</v>
      </c>
      <c r="AA95">
        <f t="shared" si="73"/>
        <v>0</v>
      </c>
      <c r="AB95">
        <f t="shared" si="74"/>
        <v>0</v>
      </c>
      <c r="AC95">
        <f t="shared" si="75"/>
        <v>0.12121978203027248</v>
      </c>
      <c r="AD95">
        <f t="shared" si="76"/>
        <v>0.3609757483932215</v>
      </c>
      <c r="AE95">
        <f t="shared" si="77"/>
        <v>0</v>
      </c>
      <c r="AF95">
        <f t="shared" si="88"/>
        <v>0</v>
      </c>
      <c r="AG95">
        <f t="shared" si="89"/>
        <v>0.32897157765179497</v>
      </c>
      <c r="AH95">
        <f t="shared" si="78"/>
        <v>0.81116710807528891</v>
      </c>
      <c r="AI95">
        <f t="shared" si="79"/>
        <v>0.7706087526715244</v>
      </c>
      <c r="AJ95" s="2">
        <f t="shared" si="80"/>
        <v>-13.753952650837247</v>
      </c>
      <c r="AK95" s="2">
        <f t="shared" si="81"/>
        <v>-14.477844895618155</v>
      </c>
      <c r="AL95" s="2">
        <f t="shared" si="54"/>
        <v>30.558738657467512</v>
      </c>
      <c r="AM95" s="4">
        <f t="shared" si="82"/>
        <v>0.62620366101367853</v>
      </c>
      <c r="AN95">
        <f t="shared" si="83"/>
        <v>1.2166666666666666</v>
      </c>
    </row>
    <row r="96" spans="1:40">
      <c r="A96">
        <v>73</v>
      </c>
      <c r="B96">
        <f t="shared" si="84"/>
        <v>4380</v>
      </c>
      <c r="C96" s="5">
        <f t="shared" si="55"/>
        <v>480779.43639298622</v>
      </c>
      <c r="D96" s="5">
        <f t="shared" si="56"/>
        <v>-480779.47573112015</v>
      </c>
      <c r="E96" s="5">
        <f t="shared" si="57"/>
        <v>-5612015.579732365</v>
      </c>
      <c r="F96" s="5">
        <f t="shared" si="58"/>
        <v>4593.2909118771595</v>
      </c>
      <c r="G96" s="5">
        <f t="shared" si="59"/>
        <v>-4593.2910141526772</v>
      </c>
      <c r="H96" s="5">
        <f t="shared" si="60"/>
        <v>858.73498305634416</v>
      </c>
      <c r="I96" s="2">
        <f t="shared" si="61"/>
        <v>-0.60420405340345851</v>
      </c>
      <c r="J96" s="2">
        <f t="shared" si="62"/>
        <v>0.60420410284038983</v>
      </c>
      <c r="K96" s="2">
        <f t="shared" si="63"/>
        <v>7.0527196139604307</v>
      </c>
      <c r="L96" s="5">
        <f t="shared" si="64"/>
        <v>-1546112.4993729223</v>
      </c>
      <c r="M96" s="5">
        <f t="shared" si="65"/>
        <v>-480779.47573112015</v>
      </c>
      <c r="N96" s="5">
        <f t="shared" si="66"/>
        <v>-5416216.7490694057</v>
      </c>
      <c r="O96" s="2">
        <f t="shared" si="85"/>
        <v>-0.2735004069056533</v>
      </c>
      <c r="P96" s="2">
        <f t="shared" si="86"/>
        <v>-8.5047745424527366E-2</v>
      </c>
      <c r="Q96" s="2">
        <f t="shared" si="87"/>
        <v>-0.95810459158728944</v>
      </c>
      <c r="R96" s="5">
        <f t="shared" si="67"/>
        <v>289897.20628750185</v>
      </c>
      <c r="S96" s="5">
        <f t="shared" si="68"/>
        <v>-271247.19130870985</v>
      </c>
      <c r="T96" s="5">
        <f t="shared" si="69"/>
        <v>-829.71494601666927</v>
      </c>
      <c r="U96" s="2">
        <f t="shared" si="70"/>
        <v>0.73020317582983829</v>
      </c>
      <c r="V96" s="2">
        <f t="shared" si="71"/>
        <v>-0.68322686880988659</v>
      </c>
      <c r="W96" s="2">
        <f t="shared" si="72"/>
        <v>-2.0899148921566368E-3</v>
      </c>
      <c r="X96" s="2">
        <f t="shared" si="90"/>
        <v>-0.65442505755285196</v>
      </c>
      <c r="Y96" s="2">
        <f t="shared" si="91"/>
        <v>0.70018260812759192</v>
      </c>
      <c r="Z96" s="2">
        <f t="shared" si="92"/>
        <v>0.24896496043453686</v>
      </c>
      <c r="AA96">
        <f t="shared" si="73"/>
        <v>0</v>
      </c>
      <c r="AB96">
        <f t="shared" si="74"/>
        <v>0</v>
      </c>
      <c r="AC96">
        <f t="shared" si="75"/>
        <v>0.10318951552224774</v>
      </c>
      <c r="AD96">
        <f t="shared" si="76"/>
        <v>0.36733308882025512</v>
      </c>
      <c r="AE96">
        <f t="shared" si="77"/>
        <v>0</v>
      </c>
      <c r="AF96">
        <f t="shared" si="88"/>
        <v>0</v>
      </c>
      <c r="AG96">
        <f t="shared" si="89"/>
        <v>0.32921245175230746</v>
      </c>
      <c r="AH96">
        <f t="shared" si="78"/>
        <v>0.79973505609481033</v>
      </c>
      <c r="AI96">
        <f t="shared" si="79"/>
        <v>0.75974830329006982</v>
      </c>
      <c r="AJ96" s="2">
        <f t="shared" si="80"/>
        <v>-13.764813100218701</v>
      </c>
      <c r="AK96" s="2">
        <f t="shared" si="81"/>
        <v>-14.489276947598633</v>
      </c>
      <c r="AL96" s="2">
        <f t="shared" si="54"/>
        <v>30.317250708340868</v>
      </c>
      <c r="AM96" s="4">
        <f t="shared" si="82"/>
        <v>0.62125513746600147</v>
      </c>
      <c r="AN96">
        <f t="shared" si="83"/>
        <v>1.2333333333333334</v>
      </c>
    </row>
    <row r="97" spans="1:40">
      <c r="A97">
        <v>74</v>
      </c>
      <c r="B97">
        <f t="shared" si="84"/>
        <v>4440</v>
      </c>
      <c r="C97" s="5">
        <f t="shared" si="55"/>
        <v>752026.6219211109</v>
      </c>
      <c r="D97" s="5">
        <f t="shared" si="56"/>
        <v>-752026.66703983</v>
      </c>
      <c r="E97" s="5">
        <f t="shared" si="57"/>
        <v>-5509711.899528469</v>
      </c>
      <c r="F97" s="5">
        <f t="shared" si="58"/>
        <v>4557.0386686729516</v>
      </c>
      <c r="G97" s="5">
        <f t="shared" si="59"/>
        <v>-4557.0387679822543</v>
      </c>
      <c r="H97" s="5">
        <f t="shared" si="60"/>
        <v>1281.8981598939699</v>
      </c>
      <c r="I97" s="2">
        <f t="shared" si="61"/>
        <v>-0.94508520713984923</v>
      </c>
      <c r="J97" s="2">
        <f t="shared" si="62"/>
        <v>0.94508526384134461</v>
      </c>
      <c r="K97" s="2">
        <f t="shared" si="63"/>
        <v>6.9241527627634909</v>
      </c>
      <c r="L97" s="5">
        <f t="shared" si="64"/>
        <v>-1256215.2930854205</v>
      </c>
      <c r="M97" s="5">
        <f t="shared" si="65"/>
        <v>-752026.66703983</v>
      </c>
      <c r="N97" s="5">
        <f t="shared" si="66"/>
        <v>-5417046.4640154224</v>
      </c>
      <c r="O97" s="2">
        <f t="shared" si="85"/>
        <v>-0.22386770425880972</v>
      </c>
      <c r="P97" s="2">
        <f t="shared" si="86"/>
        <v>-0.1340172217439827</v>
      </c>
      <c r="Q97" s="2">
        <f t="shared" si="87"/>
        <v>-0.96536140137562698</v>
      </c>
      <c r="R97" s="5">
        <f t="shared" si="67"/>
        <v>294269.00703148206</v>
      </c>
      <c r="S97" s="5">
        <f t="shared" si="68"/>
        <v>-266617.71217927756</v>
      </c>
      <c r="T97" s="5">
        <f t="shared" si="69"/>
        <v>23681.753310222179</v>
      </c>
      <c r="U97" s="2">
        <f t="shared" si="70"/>
        <v>0.73975222330995827</v>
      </c>
      <c r="V97" s="2">
        <f t="shared" si="71"/>
        <v>-0.67024063236579501</v>
      </c>
      <c r="W97" s="2">
        <f t="shared" si="72"/>
        <v>5.9532703901911795E-2</v>
      </c>
      <c r="X97" s="2">
        <f t="shared" si="90"/>
        <v>-0.65500284369937167</v>
      </c>
      <c r="Y97" s="2">
        <f t="shared" si="91"/>
        <v>0.70080079321439659</v>
      </c>
      <c r="Z97" s="2">
        <f t="shared" si="92"/>
        <v>0.24918476941563827</v>
      </c>
      <c r="AA97">
        <f t="shared" si="73"/>
        <v>0</v>
      </c>
      <c r="AB97">
        <f t="shared" si="74"/>
        <v>0</v>
      </c>
      <c r="AC97">
        <f t="shared" si="75"/>
        <v>8.4463493875214832E-2</v>
      </c>
      <c r="AD97">
        <f t="shared" si="76"/>
        <v>0.37213679444941433</v>
      </c>
      <c r="AE97">
        <f t="shared" si="77"/>
        <v>0</v>
      </c>
      <c r="AF97">
        <f t="shared" si="88"/>
        <v>0</v>
      </c>
      <c r="AG97">
        <f t="shared" si="89"/>
        <v>0.32950311054003106</v>
      </c>
      <c r="AH97">
        <f t="shared" si="78"/>
        <v>0.78610339886466019</v>
      </c>
      <c r="AI97">
        <f t="shared" si="79"/>
        <v>0.74679822892142711</v>
      </c>
      <c r="AJ97" s="2">
        <f t="shared" si="80"/>
        <v>-13.777763174587344</v>
      </c>
      <c r="AK97" s="2">
        <f t="shared" si="81"/>
        <v>-14.502908604828784</v>
      </c>
      <c r="AL97" s="2">
        <f t="shared" ref="AL97:AL160" si="93">IF(AL96+AK97*$B$5/3600 &lt; $T$3, AL96+AK97*$B$5/3600, $T$3)</f>
        <v>30.075535564927055</v>
      </c>
      <c r="AM97" s="4">
        <f t="shared" si="82"/>
        <v>0.61630195829768564</v>
      </c>
      <c r="AN97">
        <f t="shared" si="83"/>
        <v>1.25</v>
      </c>
    </row>
    <row r="98" spans="1:40">
      <c r="A98">
        <v>75</v>
      </c>
      <c r="B98">
        <f t="shared" si="84"/>
        <v>4500</v>
      </c>
      <c r="C98" s="5">
        <f t="shared" si="55"/>
        <v>1018644.3285500811</v>
      </c>
      <c r="D98" s="5">
        <f t="shared" si="56"/>
        <v>-1018644.3792191076</v>
      </c>
      <c r="E98" s="5">
        <f t="shared" si="57"/>
        <v>-5382944.1100429334</v>
      </c>
      <c r="F98" s="5">
        <f t="shared" si="58"/>
        <v>4500.3335562445609</v>
      </c>
      <c r="G98" s="5">
        <f t="shared" si="59"/>
        <v>-4500.333652151774</v>
      </c>
      <c r="H98" s="5">
        <f t="shared" si="60"/>
        <v>1697.3473256597795</v>
      </c>
      <c r="I98" s="2">
        <f t="shared" si="61"/>
        <v>-1.2801484125525757</v>
      </c>
      <c r="J98" s="2">
        <f t="shared" si="62"/>
        <v>1.2801484762292408</v>
      </c>
      <c r="K98" s="2">
        <f t="shared" si="63"/>
        <v>6.7648414311000682</v>
      </c>
      <c r="L98" s="5">
        <f t="shared" si="64"/>
        <v>-961946.28605393844</v>
      </c>
      <c r="M98" s="5">
        <f t="shared" si="65"/>
        <v>-1018644.3792191076</v>
      </c>
      <c r="N98" s="5">
        <f t="shared" si="66"/>
        <v>-5393364.7107052002</v>
      </c>
      <c r="O98" s="2">
        <f t="shared" si="85"/>
        <v>-0.17262771004569963</v>
      </c>
      <c r="P98" s="2">
        <f t="shared" si="86"/>
        <v>-0.18280256297559813</v>
      </c>
      <c r="Q98" s="2">
        <f t="shared" si="87"/>
        <v>-0.96787545515625628</v>
      </c>
      <c r="R98" s="5">
        <f t="shared" si="67"/>
        <v>297289.70183689741</v>
      </c>
      <c r="S98" s="5">
        <f t="shared" si="68"/>
        <v>-260802.9501002559</v>
      </c>
      <c r="T98" s="5">
        <f t="shared" si="69"/>
        <v>47975.186568693258</v>
      </c>
      <c r="U98" s="2">
        <f t="shared" si="70"/>
        <v>0.74625986093633867</v>
      </c>
      <c r="V98" s="2">
        <f t="shared" si="71"/>
        <v>-0.65467041768026757</v>
      </c>
      <c r="W98" s="2">
        <f t="shared" si="72"/>
        <v>0.12042783801771252</v>
      </c>
      <c r="X98" s="2">
        <f t="shared" si="90"/>
        <v>-0.65565394593287341</v>
      </c>
      <c r="Y98" s="2">
        <f t="shared" si="91"/>
        <v>0.70149742066585119</v>
      </c>
      <c r="Z98" s="2">
        <f t="shared" si="92"/>
        <v>0.24943247026378246</v>
      </c>
      <c r="AA98">
        <f t="shared" si="73"/>
        <v>0</v>
      </c>
      <c r="AB98">
        <f t="shared" si="74"/>
        <v>0</v>
      </c>
      <c r="AC98">
        <f t="shared" si="75"/>
        <v>6.5131053978562101E-2</v>
      </c>
      <c r="AD98">
        <f t="shared" si="76"/>
        <v>0.37541050060319076</v>
      </c>
      <c r="AE98">
        <f t="shared" si="77"/>
        <v>0</v>
      </c>
      <c r="AF98">
        <f t="shared" si="88"/>
        <v>0</v>
      </c>
      <c r="AG98">
        <f t="shared" si="89"/>
        <v>0.32983065142520751</v>
      </c>
      <c r="AH98">
        <f t="shared" si="78"/>
        <v>0.77037220600696044</v>
      </c>
      <c r="AI98">
        <f t="shared" si="79"/>
        <v>0.73185359570661235</v>
      </c>
      <c r="AJ98" s="2">
        <f t="shared" si="80"/>
        <v>-13.792707807802159</v>
      </c>
      <c r="AK98" s="2">
        <f t="shared" si="81"/>
        <v>-14.518639797686484</v>
      </c>
      <c r="AL98" s="2">
        <f t="shared" si="93"/>
        <v>29.833558234965615</v>
      </c>
      <c r="AM98" s="4">
        <f t="shared" si="82"/>
        <v>0.61134340645421348</v>
      </c>
      <c r="AN98">
        <f t="shared" si="83"/>
        <v>1.2666666666666666</v>
      </c>
    </row>
    <row r="99" spans="1:40">
      <c r="A99">
        <v>76</v>
      </c>
      <c r="B99">
        <f t="shared" si="84"/>
        <v>4560</v>
      </c>
      <c r="C99" s="5">
        <f t="shared" ref="C99:C103" si="94">C98+F99*$B$5+I98*$B$5*$B$5</f>
        <v>1279447.2733543762</v>
      </c>
      <c r="D99" s="5">
        <f t="shared" ref="D99:D103" si="95">D98+G99*$B$5+J98*$B$5*$B$5</f>
        <v>-1279447.3293193635</v>
      </c>
      <c r="E99" s="5">
        <f t="shared" ref="E99:E103" si="96">E98+H99*$B$5+K98*$B$5*$B$5</f>
        <v>-5232396.4121994255</v>
      </c>
      <c r="F99" s="5">
        <f t="shared" ref="F99:F103" si="97">F98+I98*$B$5</f>
        <v>4423.5246514914061</v>
      </c>
      <c r="G99" s="5">
        <f t="shared" ref="G99:G103" si="98">G98+J98*$B$5</f>
        <v>-4423.5247435780193</v>
      </c>
      <c r="H99" s="5">
        <f t="shared" ref="H99:H103" si="99">H98+K98*$B$5</f>
        <v>2103.2378115257834</v>
      </c>
      <c r="I99" s="2">
        <f t="shared" ref="I99:I103" si="100">-$B$11*C99/$B$13^3</f>
        <v>-1.6079041035457946</v>
      </c>
      <c r="J99" s="2">
        <f t="shared" ref="J99:J103" si="101">-$B$11*D99/$B$13^3</f>
        <v>1.6079041738779876</v>
      </c>
      <c r="K99" s="2">
        <f t="shared" ref="K99:K103" si="102">-$B$11*E99/$B$13^3</f>
        <v>6.5756454664181359</v>
      </c>
      <c r="L99" s="5">
        <f t="shared" si="64"/>
        <v>-664656.58421704103</v>
      </c>
      <c r="M99" s="5">
        <f t="shared" si="65"/>
        <v>-1279447.3293193635</v>
      </c>
      <c r="N99" s="5">
        <f t="shared" si="66"/>
        <v>-5345389.524136507</v>
      </c>
      <c r="O99" s="2">
        <f t="shared" si="85"/>
        <v>-0.12005169787855746</v>
      </c>
      <c r="P99" s="2">
        <f t="shared" si="86"/>
        <v>-0.23109652093782315</v>
      </c>
      <c r="Q99" s="2">
        <f t="shared" si="87"/>
        <v>-0.96549572129912098</v>
      </c>
      <c r="R99" s="5">
        <f t="shared" si="67"/>
        <v>298951.73717665276</v>
      </c>
      <c r="S99" s="5">
        <f t="shared" si="68"/>
        <v>-253834.5745627596</v>
      </c>
      <c r="T99" s="5">
        <f t="shared" si="69"/>
        <v>71941.663299865089</v>
      </c>
      <c r="U99" s="2">
        <f t="shared" si="70"/>
        <v>0.74977368981293546</v>
      </c>
      <c r="V99" s="2">
        <f t="shared" si="71"/>
        <v>-0.63661943352266381</v>
      </c>
      <c r="W99" s="2">
        <f t="shared" si="72"/>
        <v>0.18043034923642598</v>
      </c>
      <c r="X99" s="2">
        <f t="shared" si="90"/>
        <v>-0.65635016514213651</v>
      </c>
      <c r="Y99" s="2">
        <f t="shared" si="91"/>
        <v>0.70224231968238948</v>
      </c>
      <c r="Z99" s="2">
        <f t="shared" si="92"/>
        <v>0.24969733510336517</v>
      </c>
      <c r="AA99">
        <f t="shared" si="73"/>
        <v>0</v>
      </c>
      <c r="AB99">
        <f t="shared" si="74"/>
        <v>0</v>
      </c>
      <c r="AC99">
        <f t="shared" si="75"/>
        <v>4.5294545195996697E-2</v>
      </c>
      <c r="AD99">
        <f t="shared" si="76"/>
        <v>0.37717815330253601</v>
      </c>
      <c r="AE99">
        <f t="shared" si="77"/>
        <v>0</v>
      </c>
      <c r="AF99">
        <f t="shared" si="88"/>
        <v>0</v>
      </c>
      <c r="AG99">
        <f t="shared" si="89"/>
        <v>0.33018088867574258</v>
      </c>
      <c r="AH99">
        <f t="shared" si="78"/>
        <v>0.75265358717427522</v>
      </c>
      <c r="AI99">
        <f t="shared" si="79"/>
        <v>0.71502090781556138</v>
      </c>
      <c r="AJ99" s="2">
        <f t="shared" si="80"/>
        <v>-13.809540495693209</v>
      </c>
      <c r="AK99" s="2">
        <f t="shared" si="81"/>
        <v>-14.536358416519167</v>
      </c>
      <c r="AL99" s="2">
        <f t="shared" si="93"/>
        <v>29.591285594690294</v>
      </c>
      <c r="AM99" s="4">
        <f t="shared" si="82"/>
        <v>0.60637880316988313</v>
      </c>
      <c r="AN99">
        <f t="shared" si="83"/>
        <v>1.2833333333333334</v>
      </c>
    </row>
    <row r="100" spans="1:40">
      <c r="A100">
        <v>77</v>
      </c>
      <c r="B100">
        <f t="shared" si="84"/>
        <v>4620</v>
      </c>
      <c r="C100" s="5">
        <f t="shared" si="94"/>
        <v>1533281.8428983309</v>
      </c>
      <c r="D100" s="5">
        <f t="shared" si="95"/>
        <v>-1533281.9038821231</v>
      </c>
      <c r="E100" s="5">
        <f t="shared" si="96"/>
        <v>-5058857.4961496675</v>
      </c>
      <c r="F100" s="5">
        <f t="shared" si="97"/>
        <v>4327.0504052786582</v>
      </c>
      <c r="G100" s="5">
        <f t="shared" si="98"/>
        <v>-4327.0504931453397</v>
      </c>
      <c r="H100" s="5">
        <f t="shared" si="99"/>
        <v>2497.7765395108718</v>
      </c>
      <c r="I100" s="2">
        <f t="shared" si="100"/>
        <v>-1.9269025136338198</v>
      </c>
      <c r="J100" s="2">
        <f t="shared" si="101"/>
        <v>1.9269025902732342</v>
      </c>
      <c r="K100" s="2">
        <f t="shared" si="102"/>
        <v>6.3575560296336562</v>
      </c>
      <c r="L100" s="5">
        <f t="shared" si="64"/>
        <v>-365704.84704038827</v>
      </c>
      <c r="M100" s="5">
        <f t="shared" si="65"/>
        <v>-1533281.9038821231</v>
      </c>
      <c r="N100" s="5">
        <f t="shared" si="66"/>
        <v>-5273447.8608366419</v>
      </c>
      <c r="O100" s="2">
        <f t="shared" si="85"/>
        <v>-6.6443544863147977E-2</v>
      </c>
      <c r="P100" s="2">
        <f t="shared" si="86"/>
        <v>-0.27857625019991483</v>
      </c>
      <c r="Q100" s="2">
        <f t="shared" si="87"/>
        <v>-0.95811300386257836</v>
      </c>
      <c r="R100" s="5">
        <f t="shared" si="67"/>
        <v>299253.74052249989</v>
      </c>
      <c r="S100" s="5">
        <f t="shared" si="68"/>
        <v>-245749.33093875321</v>
      </c>
      <c r="T100" s="5">
        <f t="shared" si="69"/>
        <v>95474.233966697007</v>
      </c>
      <c r="U100" s="2">
        <f t="shared" si="70"/>
        <v>0.750339688570277</v>
      </c>
      <c r="V100" s="2">
        <f t="shared" si="71"/>
        <v>-0.6161843662203913</v>
      </c>
      <c r="W100" s="2">
        <f t="shared" si="72"/>
        <v>0.2393891780800346</v>
      </c>
      <c r="X100" s="2">
        <f t="shared" si="90"/>
        <v>-0.65706239362055385</v>
      </c>
      <c r="Y100" s="2">
        <f t="shared" si="91"/>
        <v>0.70300434733986672</v>
      </c>
      <c r="Z100" s="2">
        <f t="shared" si="92"/>
        <v>0.24996829039901464</v>
      </c>
      <c r="AA100">
        <f t="shared" si="73"/>
        <v>0</v>
      </c>
      <c r="AB100">
        <f t="shared" si="74"/>
        <v>0</v>
      </c>
      <c r="AC100">
        <f t="shared" si="75"/>
        <v>2.5068617928506825E-2</v>
      </c>
      <c r="AD100">
        <f t="shared" si="76"/>
        <v>0.37746288237340925</v>
      </c>
      <c r="AE100">
        <f t="shared" si="77"/>
        <v>0</v>
      </c>
      <c r="AF100">
        <f t="shared" si="88"/>
        <v>0</v>
      </c>
      <c r="AG100">
        <f t="shared" si="89"/>
        <v>0.3305391794851813</v>
      </c>
      <c r="AH100">
        <f t="shared" si="78"/>
        <v>0.73307067978709739</v>
      </c>
      <c r="AI100">
        <f t="shared" si="79"/>
        <v>0.6964171457977425</v>
      </c>
      <c r="AJ100" s="2">
        <f t="shared" si="80"/>
        <v>-13.828144257711029</v>
      </c>
      <c r="AK100" s="2">
        <f t="shared" si="81"/>
        <v>-14.555941323906348</v>
      </c>
      <c r="AL100" s="2">
        <f t="shared" si="93"/>
        <v>29.348686572625187</v>
      </c>
      <c r="AM100" s="4">
        <f t="shared" si="82"/>
        <v>0.60140751173412277</v>
      </c>
      <c r="AN100">
        <f t="shared" si="83"/>
        <v>1.3</v>
      </c>
    </row>
    <row r="101" spans="1:40">
      <c r="A101">
        <v>78</v>
      </c>
      <c r="B101">
        <f t="shared" si="84"/>
        <v>4680</v>
      </c>
      <c r="C101" s="5">
        <f t="shared" si="94"/>
        <v>1779031.1691168868</v>
      </c>
      <c r="D101" s="5">
        <f t="shared" si="95"/>
        <v>-1779031.2348208763</v>
      </c>
      <c r="E101" s="5">
        <f t="shared" si="96"/>
        <v>-4863216.5003656531</v>
      </c>
      <c r="F101" s="5">
        <f t="shared" si="97"/>
        <v>4211.4362544606292</v>
      </c>
      <c r="G101" s="5">
        <f t="shared" si="98"/>
        <v>-4211.4363377289455</v>
      </c>
      <c r="H101" s="5">
        <f t="shared" si="99"/>
        <v>2879.2299012888911</v>
      </c>
      <c r="I101" s="2">
        <f t="shared" si="100"/>
        <v>-2.235740054890579</v>
      </c>
      <c r="J101" s="2">
        <f t="shared" si="101"/>
        <v>2.2357401374619492</v>
      </c>
      <c r="K101" s="2">
        <f t="shared" si="102"/>
        <v>6.1116905168500164</v>
      </c>
      <c r="L101" s="5">
        <f t="shared" si="64"/>
        <v>-66451.106517888373</v>
      </c>
      <c r="M101" s="5">
        <f t="shared" si="65"/>
        <v>-1779031.2348208763</v>
      </c>
      <c r="N101" s="5">
        <f t="shared" si="66"/>
        <v>-5177973.6268699449</v>
      </c>
      <c r="O101" s="2">
        <f t="shared" si="85"/>
        <v>-1.213614515500476E-2</v>
      </c>
      <c r="P101" s="2">
        <f t="shared" si="86"/>
        <v>-0.32490928191333296</v>
      </c>
      <c r="Q101" s="2">
        <f t="shared" si="87"/>
        <v>-0.94566731597710352</v>
      </c>
      <c r="R101" s="5">
        <f t="shared" si="67"/>
        <v>298200.49859062769</v>
      </c>
      <c r="S101" s="5">
        <f t="shared" si="68"/>
        <v>-236588.85127401073</v>
      </c>
      <c r="T101" s="5">
        <f t="shared" si="69"/>
        <v>118468.39596236311</v>
      </c>
      <c r="U101" s="2">
        <f t="shared" si="70"/>
        <v>0.74800051135511891</v>
      </c>
      <c r="V101" s="2">
        <f t="shared" si="71"/>
        <v>-0.59345501624001051</v>
      </c>
      <c r="W101" s="2">
        <f t="shared" si="72"/>
        <v>0.29716389200582449</v>
      </c>
      <c r="X101" s="2">
        <f t="shared" si="90"/>
        <v>-0.65776231912302285</v>
      </c>
      <c r="Y101" s="2">
        <f t="shared" si="91"/>
        <v>0.70375321179448735</v>
      </c>
      <c r="Z101" s="2">
        <f t="shared" si="92"/>
        <v>0.250234565235252</v>
      </c>
      <c r="AA101">
        <f t="shared" si="73"/>
        <v>0</v>
      </c>
      <c r="AB101">
        <f t="shared" si="74"/>
        <v>0</v>
      </c>
      <c r="AC101">
        <f t="shared" si="75"/>
        <v>4.578870477822055E-3</v>
      </c>
      <c r="AD101">
        <f t="shared" si="76"/>
        <v>0.37628614524026066</v>
      </c>
      <c r="AE101">
        <f t="shared" si="77"/>
        <v>0</v>
      </c>
      <c r="AF101">
        <f t="shared" si="88"/>
        <v>0</v>
      </c>
      <c r="AG101">
        <f t="shared" si="89"/>
        <v>0.33089128120875133</v>
      </c>
      <c r="AH101">
        <f t="shared" si="78"/>
        <v>0.71175629692683406</v>
      </c>
      <c r="AI101">
        <f t="shared" si="79"/>
        <v>0.67616848208049229</v>
      </c>
      <c r="AJ101" s="2">
        <f t="shared" si="80"/>
        <v>-13.84839292142828</v>
      </c>
      <c r="AK101" s="2">
        <f t="shared" si="81"/>
        <v>-14.577255706766611</v>
      </c>
      <c r="AL101" s="2">
        <f t="shared" si="93"/>
        <v>29.105732310845745</v>
      </c>
      <c r="AM101" s="4">
        <f t="shared" si="82"/>
        <v>0.59642894079601938</v>
      </c>
      <c r="AN101">
        <f t="shared" si="83"/>
        <v>1.3166666666666667</v>
      </c>
    </row>
    <row r="102" spans="1:40">
      <c r="A102">
        <v>79</v>
      </c>
      <c r="B102">
        <f t="shared" si="84"/>
        <v>4740</v>
      </c>
      <c r="C102" s="5">
        <f t="shared" si="94"/>
        <v>2015620.0159893124</v>
      </c>
      <c r="D102" s="5">
        <f t="shared" si="95"/>
        <v>-2015620.086094887</v>
      </c>
      <c r="E102" s="5">
        <f t="shared" si="96"/>
        <v>-4646458.5345669994</v>
      </c>
      <c r="F102" s="5">
        <f t="shared" si="97"/>
        <v>4077.2918511671946</v>
      </c>
      <c r="G102" s="5">
        <f t="shared" si="98"/>
        <v>-4077.2919294812286</v>
      </c>
      <c r="H102" s="5">
        <f t="shared" si="99"/>
        <v>3245.9313322998923</v>
      </c>
      <c r="I102" s="2">
        <f t="shared" si="100"/>
        <v>-2.5330654591192343</v>
      </c>
      <c r="J102" s="2">
        <f t="shared" si="101"/>
        <v>2.5330655472221548</v>
      </c>
      <c r="K102" s="2">
        <f t="shared" si="102"/>
        <v>5.8392869329413575</v>
      </c>
      <c r="L102" s="5">
        <f t="shared" si="64"/>
        <v>231749.39207273931</v>
      </c>
      <c r="M102" s="5">
        <f t="shared" si="65"/>
        <v>-2015620.086094887</v>
      </c>
      <c r="N102" s="5">
        <f t="shared" si="66"/>
        <v>-5059505.2309075817</v>
      </c>
      <c r="O102" s="2">
        <f t="shared" si="85"/>
        <v>4.2513861309924933E-2</v>
      </c>
      <c r="P102" s="2">
        <f t="shared" si="86"/>
        <v>-0.36976059366248887</v>
      </c>
      <c r="Q102" s="2">
        <f t="shared" si="87"/>
        <v>-0.92815390694156108</v>
      </c>
      <c r="R102" s="5">
        <f t="shared" si="67"/>
        <v>295802.90782012697</v>
      </c>
      <c r="S102" s="5">
        <f t="shared" si="68"/>
        <v>-226399.44382887427</v>
      </c>
      <c r="T102" s="5">
        <f t="shared" si="69"/>
        <v>140822.55532890186</v>
      </c>
      <c r="U102" s="2">
        <f t="shared" si="70"/>
        <v>0.74279430307513616</v>
      </c>
      <c r="V102" s="2">
        <f t="shared" si="71"/>
        <v>-0.56851441500273392</v>
      </c>
      <c r="W102" s="2">
        <f t="shared" si="72"/>
        <v>0.35362124264984707</v>
      </c>
      <c r="X102" s="2">
        <f t="shared" si="90"/>
        <v>-0.65842407605125797</v>
      </c>
      <c r="Y102" s="2">
        <f t="shared" si="91"/>
        <v>0.70446123891938051</v>
      </c>
      <c r="Z102" s="2">
        <f t="shared" si="92"/>
        <v>0.25048631948205768</v>
      </c>
      <c r="AA102">
        <f t="shared" si="73"/>
        <v>0</v>
      </c>
      <c r="AB102">
        <f t="shared" si="74"/>
        <v>2.1386853015125596E-2</v>
      </c>
      <c r="AC102">
        <f t="shared" si="75"/>
        <v>0</v>
      </c>
      <c r="AD102">
        <f t="shared" si="76"/>
        <v>0.37366713092776566</v>
      </c>
      <c r="AE102">
        <f t="shared" si="77"/>
        <v>0</v>
      </c>
      <c r="AF102">
        <f t="shared" si="88"/>
        <v>0</v>
      </c>
      <c r="AG102">
        <f t="shared" si="89"/>
        <v>0.33122418200204157</v>
      </c>
      <c r="AH102">
        <f t="shared" si="78"/>
        <v>0.72627816594493289</v>
      </c>
      <c r="AI102">
        <f t="shared" si="79"/>
        <v>0.68996425764768621</v>
      </c>
      <c r="AJ102" s="2">
        <f t="shared" si="80"/>
        <v>-13.834597145861085</v>
      </c>
      <c r="AK102" s="2">
        <f t="shared" si="81"/>
        <v>-14.562733837748512</v>
      </c>
      <c r="AL102" s="2">
        <f t="shared" si="93"/>
        <v>28.863020080216604</v>
      </c>
      <c r="AM102" s="4">
        <f t="shared" si="82"/>
        <v>0.59145532951263535</v>
      </c>
      <c r="AN102">
        <f t="shared" si="83"/>
        <v>1.3333333333333333</v>
      </c>
    </row>
    <row r="103" spans="1:40">
      <c r="A103">
        <v>80</v>
      </c>
      <c r="B103">
        <f t="shared" si="84"/>
        <v>4800</v>
      </c>
      <c r="C103" s="5">
        <f t="shared" si="94"/>
        <v>2242019.4557536854</v>
      </c>
      <c r="D103" s="5">
        <f t="shared" si="95"/>
        <v>-2242019.5299237613</v>
      </c>
      <c r="E103" s="5">
        <f t="shared" si="96"/>
        <v>-4409659.7887118282</v>
      </c>
      <c r="F103" s="5">
        <f t="shared" si="97"/>
        <v>3925.3079236200406</v>
      </c>
      <c r="G103" s="5">
        <f t="shared" si="98"/>
        <v>-3925.3079966478995</v>
      </c>
      <c r="H103" s="5">
        <f t="shared" si="99"/>
        <v>3596.2885482763736</v>
      </c>
      <c r="I103" s="2">
        <f t="shared" si="100"/>
        <v>-2.8175856545339437</v>
      </c>
      <c r="J103" s="2">
        <f t="shared" si="101"/>
        <v>2.8175857477447952</v>
      </c>
      <c r="K103" s="2">
        <f t="shared" si="102"/>
        <v>5.5416977449345692</v>
      </c>
      <c r="L103" s="5">
        <f t="shared" si="64"/>
        <v>527552.29989286629</v>
      </c>
      <c r="M103" s="5">
        <f t="shared" si="65"/>
        <v>-2242019.5299237613</v>
      </c>
      <c r="N103" s="5">
        <f t="shared" si="66"/>
        <v>-4918682.6755786799</v>
      </c>
      <c r="O103" s="2">
        <f t="shared" si="85"/>
        <v>9.7132881798263543E-2</v>
      </c>
      <c r="P103" s="2">
        <f t="shared" si="86"/>
        <v>-0.41280043331003946</v>
      </c>
      <c r="Q103" s="2">
        <f t="shared" si="87"/>
        <v>-0.90562740988367185</v>
      </c>
      <c r="R103" s="5">
        <f t="shared" si="67"/>
        <v>292077.89743398409</v>
      </c>
      <c r="S103" s="5">
        <f t="shared" si="68"/>
        <v>-215231.86241511162</v>
      </c>
      <c r="T103" s="5">
        <f t="shared" si="69"/>
        <v>162438.47322769463</v>
      </c>
      <c r="U103" s="2">
        <f t="shared" si="70"/>
        <v>0.73475400765835697</v>
      </c>
      <c r="V103" s="2">
        <f t="shared" si="71"/>
        <v>-0.54143937242296458</v>
      </c>
      <c r="W103" s="2">
        <f t="shared" si="72"/>
        <v>0.40863180764621038</v>
      </c>
      <c r="X103" s="2">
        <f t="shared" si="90"/>
        <v>-0.65902572371707058</v>
      </c>
      <c r="Y103" s="2">
        <f t="shared" si="91"/>
        <v>0.70510495392839556</v>
      </c>
      <c r="Z103" s="2">
        <f t="shared" si="92"/>
        <v>0.25071520617517201</v>
      </c>
      <c r="AA103">
        <f t="shared" si="73"/>
        <v>0</v>
      </c>
      <c r="AB103">
        <f t="shared" si="74"/>
        <v>4.8863278985907262E-2</v>
      </c>
      <c r="AC103">
        <f t="shared" si="75"/>
        <v>0</v>
      </c>
      <c r="AD103">
        <f t="shared" si="76"/>
        <v>0.36962241207658236</v>
      </c>
      <c r="AE103">
        <f t="shared" si="77"/>
        <v>0</v>
      </c>
      <c r="AF103">
        <f t="shared" si="88"/>
        <v>0</v>
      </c>
      <c r="AG103">
        <f t="shared" si="89"/>
        <v>0.33152684447021463</v>
      </c>
      <c r="AH103">
        <f t="shared" si="78"/>
        <v>0.75001253553270431</v>
      </c>
      <c r="AI103">
        <f t="shared" si="79"/>
        <v>0.71251190875606907</v>
      </c>
      <c r="AJ103" s="2">
        <f t="shared" si="80"/>
        <v>-13.812049494752703</v>
      </c>
      <c r="AK103" s="2">
        <f t="shared" si="81"/>
        <v>-14.538999468160741</v>
      </c>
      <c r="AL103" s="2">
        <f t="shared" si="93"/>
        <v>28.620703422413925</v>
      </c>
      <c r="AM103" s="4">
        <f t="shared" si="82"/>
        <v>0.58648982422979357</v>
      </c>
      <c r="AN103">
        <f t="shared" si="83"/>
        <v>1.35</v>
      </c>
    </row>
    <row r="104" spans="1:40">
      <c r="A104">
        <v>81</v>
      </c>
      <c r="B104">
        <f t="shared" si="84"/>
        <v>4860</v>
      </c>
      <c r="C104" s="5">
        <f t="shared" ref="C104:C167" si="103">C103+F104*$B$5+I103*$B$5*$B$5</f>
        <v>2457251.3144582435</v>
      </c>
      <c r="D104" s="5">
        <f t="shared" ref="D104:D167" si="104">D103+G104*$B$5+J103*$B$5*$B$5</f>
        <v>-2457251.3923388729</v>
      </c>
      <c r="E104" s="5">
        <f t="shared" ref="E104:E167" si="105">E103+H104*$B$5+K103*$B$5*$B$5</f>
        <v>-4153982.2520517167</v>
      </c>
      <c r="F104" s="5">
        <f t="shared" ref="F104:F167" si="106">F103+I103*$B$5</f>
        <v>3756.2527843480038</v>
      </c>
      <c r="G104" s="5">
        <f t="shared" ref="G104:G167" si="107">G103+J103*$B$5</f>
        <v>-3756.2528517832116</v>
      </c>
      <c r="H104" s="5">
        <f t="shared" ref="H104:H167" si="108">H103+K103*$B$5</f>
        <v>3928.7904129724479</v>
      </c>
      <c r="I104" s="2">
        <f t="shared" ref="I104:I167" si="109">-$B$11*C104/$B$13^3</f>
        <v>-3.0880713525631691</v>
      </c>
      <c r="J104" s="2">
        <f t="shared" ref="J104:J167" si="110">-$B$11*D104/$B$13^3</f>
        <v>3.0880714504371389</v>
      </c>
      <c r="K104" s="2">
        <f t="shared" ref="K104:K167" si="111">-$B$11*E104/$B$13^3</f>
        <v>5.2203832453518988</v>
      </c>
      <c r="L104" s="5">
        <f t="shared" si="64"/>
        <v>819630.19732685038</v>
      </c>
      <c r="M104" s="5">
        <f t="shared" si="65"/>
        <v>-2457251.3923388729</v>
      </c>
      <c r="N104" s="5">
        <f t="shared" si="66"/>
        <v>-4756244.2023509853</v>
      </c>
      <c r="O104" s="2">
        <f t="shared" si="85"/>
        <v>0.15133837262547409</v>
      </c>
      <c r="P104" s="2">
        <f t="shared" si="86"/>
        <v>-0.45371245234873803</v>
      </c>
      <c r="Q104" s="2">
        <f t="shared" si="87"/>
        <v>-0.87820368227124135</v>
      </c>
      <c r="R104" s="5">
        <f t="shared" si="67"/>
        <v>287048.32555473968</v>
      </c>
      <c r="S104" s="5">
        <f t="shared" si="68"/>
        <v>-203141.0566638452</v>
      </c>
      <c r="T104" s="5">
        <f t="shared" si="69"/>
        <v>183221.69521087408</v>
      </c>
      <c r="U104" s="2">
        <f t="shared" si="70"/>
        <v>0.72390714640166853</v>
      </c>
      <c r="V104" s="2">
        <f t="shared" si="71"/>
        <v>-0.51230141253167005</v>
      </c>
      <c r="W104" s="2">
        <f t="shared" si="72"/>
        <v>0.46206677667481016</v>
      </c>
      <c r="X104" s="2">
        <f t="shared" si="90"/>
        <v>-0.65955043731207574</v>
      </c>
      <c r="Y104" s="2">
        <f t="shared" si="91"/>
        <v>0.70566635561867608</v>
      </c>
      <c r="Z104" s="2">
        <f t="shared" si="92"/>
        <v>0.25091482460040337</v>
      </c>
      <c r="AA104">
        <f t="shared" si="73"/>
        <v>0</v>
      </c>
      <c r="AB104">
        <f t="shared" si="74"/>
        <v>7.6131676379480484E-2</v>
      </c>
      <c r="AC104">
        <f t="shared" si="75"/>
        <v>0</v>
      </c>
      <c r="AD104">
        <f t="shared" si="76"/>
        <v>0.36416583344023773</v>
      </c>
      <c r="AE104">
        <f t="shared" si="77"/>
        <v>0</v>
      </c>
      <c r="AF104">
        <f t="shared" si="88"/>
        <v>0</v>
      </c>
      <c r="AG104">
        <f t="shared" si="89"/>
        <v>0.33179080479246353</v>
      </c>
      <c r="AH104">
        <f t="shared" si="78"/>
        <v>0.77208831461218175</v>
      </c>
      <c r="AI104">
        <f t="shared" si="79"/>
        <v>0.73348389888157262</v>
      </c>
      <c r="AJ104" s="2">
        <f t="shared" si="80"/>
        <v>-13.791077504627198</v>
      </c>
      <c r="AK104" s="2">
        <f t="shared" si="81"/>
        <v>-14.516923689081262</v>
      </c>
      <c r="AL104" s="2">
        <f t="shared" si="93"/>
        <v>28.378754694262572</v>
      </c>
      <c r="AM104" s="4">
        <f t="shared" si="82"/>
        <v>0.58153185848898714</v>
      </c>
      <c r="AN104">
        <f t="shared" si="83"/>
        <v>1.3666666666666667</v>
      </c>
    </row>
    <row r="105" spans="1:40">
      <c r="A105">
        <v>82</v>
      </c>
      <c r="B105">
        <f t="shared" si="84"/>
        <v>4920</v>
      </c>
      <c r="C105" s="5">
        <f t="shared" si="103"/>
        <v>2660392.3677806691</v>
      </c>
      <c r="D105" s="5">
        <f t="shared" si="104"/>
        <v>-2660392.4490027181</v>
      </c>
      <c r="E105" s="5">
        <f t="shared" si="105"/>
        <v>-3880668.067906836</v>
      </c>
      <c r="F105" s="5">
        <f t="shared" si="106"/>
        <v>3570.9685031942136</v>
      </c>
      <c r="G105" s="5">
        <f t="shared" si="107"/>
        <v>-3570.9685647569831</v>
      </c>
      <c r="H105" s="5">
        <f t="shared" si="108"/>
        <v>4242.0134076935619</v>
      </c>
      <c r="I105" s="2">
        <f t="shared" si="109"/>
        <v>-3.3433623208102632</v>
      </c>
      <c r="J105" s="2">
        <f t="shared" si="110"/>
        <v>3.3433624228834544</v>
      </c>
      <c r="K105" s="2">
        <f t="shared" si="111"/>
        <v>4.8769044577566367</v>
      </c>
      <c r="L105" s="5">
        <f t="shared" si="64"/>
        <v>1106678.5228815901</v>
      </c>
      <c r="M105" s="5">
        <f t="shared" si="65"/>
        <v>-2660392.4490027181</v>
      </c>
      <c r="N105" s="5">
        <f t="shared" si="66"/>
        <v>-4573022.5071401112</v>
      </c>
      <c r="O105" s="2">
        <f t="shared" si="85"/>
        <v>0.20474760593036412</v>
      </c>
      <c r="P105" s="2">
        <f t="shared" si="86"/>
        <v>-0.49220164077116224</v>
      </c>
      <c r="Q105" s="2">
        <f t="shared" si="87"/>
        <v>-0.84605907754007359</v>
      </c>
      <c r="R105" s="5">
        <f t="shared" si="67"/>
        <v>280742.84896670398</v>
      </c>
      <c r="S105" s="5">
        <f t="shared" si="68"/>
        <v>-190185.9044406577</v>
      </c>
      <c r="T105" s="5">
        <f t="shared" si="69"/>
        <v>203081.96142933145</v>
      </c>
      <c r="U105" s="2">
        <f t="shared" si="70"/>
        <v>0.71027604783006848</v>
      </c>
      <c r="V105" s="2">
        <f t="shared" si="71"/>
        <v>-0.48116806200509277</v>
      </c>
      <c r="W105" s="2">
        <f t="shared" si="72"/>
        <v>0.51379493184067271</v>
      </c>
      <c r="X105" s="2">
        <f t="shared" si="90"/>
        <v>-0.65998731515366027</v>
      </c>
      <c r="Y105" s="2">
        <f t="shared" si="91"/>
        <v>0.70613378005944927</v>
      </c>
      <c r="Z105" s="2">
        <f t="shared" si="92"/>
        <v>0.25108102739672045</v>
      </c>
      <c r="AA105">
        <f t="shared" si="73"/>
        <v>0</v>
      </c>
      <c r="AB105">
        <f t="shared" si="74"/>
        <v>0.10299951164890524</v>
      </c>
      <c r="AC105">
        <f t="shared" si="75"/>
        <v>0</v>
      </c>
      <c r="AD105">
        <f t="shared" si="76"/>
        <v>0.35730862751720288</v>
      </c>
      <c r="AE105">
        <f t="shared" si="77"/>
        <v>0</v>
      </c>
      <c r="AF105">
        <f t="shared" si="88"/>
        <v>0</v>
      </c>
      <c r="AG105">
        <f t="shared" si="89"/>
        <v>0.33201057881193968</v>
      </c>
      <c r="AH105">
        <f t="shared" si="78"/>
        <v>0.79231871797804776</v>
      </c>
      <c r="AI105">
        <f t="shared" si="79"/>
        <v>0.75270278207914532</v>
      </c>
      <c r="AJ105" s="2">
        <f t="shared" si="80"/>
        <v>-13.771858621429626</v>
      </c>
      <c r="AK105" s="2">
        <f t="shared" si="81"/>
        <v>-14.496693285715397</v>
      </c>
      <c r="AL105" s="2">
        <f t="shared" si="93"/>
        <v>28.137143139500647</v>
      </c>
      <c r="AM105" s="4">
        <f t="shared" si="82"/>
        <v>0.57658080203894768</v>
      </c>
      <c r="AN105">
        <f t="shared" si="83"/>
        <v>1.3833333333333333</v>
      </c>
    </row>
    <row r="106" spans="1:40">
      <c r="A106">
        <v>83</v>
      </c>
      <c r="B106">
        <f t="shared" si="84"/>
        <v>4980</v>
      </c>
      <c r="C106" s="5">
        <f t="shared" si="103"/>
        <v>2850578.269262488</v>
      </c>
      <c r="D106" s="5">
        <f t="shared" si="104"/>
        <v>-2850578.3534433758</v>
      </c>
      <c r="E106" s="5">
        <f t="shared" si="105"/>
        <v>-3591033.5513493749</v>
      </c>
      <c r="F106" s="5">
        <f t="shared" si="106"/>
        <v>3370.366763945598</v>
      </c>
      <c r="G106" s="5">
        <f t="shared" si="107"/>
        <v>-3370.3668193839758</v>
      </c>
      <c r="H106" s="5">
        <f t="shared" si="108"/>
        <v>4534.6276751589603</v>
      </c>
      <c r="I106" s="2">
        <f t="shared" si="109"/>
        <v>-3.5823723197353798</v>
      </c>
      <c r="J106" s="2">
        <f t="shared" si="110"/>
        <v>3.5823724255269962</v>
      </c>
      <c r="K106" s="2">
        <f t="shared" si="111"/>
        <v>4.5129156186696706</v>
      </c>
      <c r="L106" s="5">
        <f t="shared" si="64"/>
        <v>1387421.371848294</v>
      </c>
      <c r="M106" s="5">
        <f t="shared" si="65"/>
        <v>-2850578.3534433758</v>
      </c>
      <c r="N106" s="5">
        <f t="shared" si="66"/>
        <v>-4369940.5457107797</v>
      </c>
      <c r="O106" s="2">
        <f t="shared" si="85"/>
        <v>0.25698666591224867</v>
      </c>
      <c r="P106" s="2">
        <f t="shared" si="86"/>
        <v>-0.52800154433050039</v>
      </c>
      <c r="Q106" s="2">
        <f t="shared" si="87"/>
        <v>-0.80942709537543478</v>
      </c>
      <c r="R106" s="5">
        <f t="shared" si="67"/>
        <v>273195.76723318617</v>
      </c>
      <c r="S106" s="5">
        <f t="shared" si="68"/>
        <v>-176428.92769924412</v>
      </c>
      <c r="T106" s="5">
        <f t="shared" si="69"/>
        <v>221933.59600774385</v>
      </c>
      <c r="U106" s="2">
        <f t="shared" si="70"/>
        <v>0.69387851629004216</v>
      </c>
      <c r="V106" s="2">
        <f t="shared" si="71"/>
        <v>-0.44810446304646762</v>
      </c>
      <c r="W106" s="2">
        <f t="shared" si="72"/>
        <v>0.56367986910033119</v>
      </c>
      <c r="X106" s="2">
        <f t="shared" si="90"/>
        <v>-0.66033173534146039</v>
      </c>
      <c r="Y106" s="2">
        <f t="shared" si="91"/>
        <v>0.70650228218601197</v>
      </c>
      <c r="Z106" s="2">
        <f t="shared" si="92"/>
        <v>0.25121205624018839</v>
      </c>
      <c r="AA106">
        <f t="shared" si="73"/>
        <v>0</v>
      </c>
      <c r="AB106">
        <f t="shared" si="74"/>
        <v>0.12927868420715216</v>
      </c>
      <c r="AC106">
        <f t="shared" si="75"/>
        <v>0</v>
      </c>
      <c r="AD106">
        <f t="shared" si="76"/>
        <v>0.34905975089080343</v>
      </c>
      <c r="AE106">
        <f t="shared" si="77"/>
        <v>0</v>
      </c>
      <c r="AF106">
        <f t="shared" si="88"/>
        <v>0</v>
      </c>
      <c r="AG106">
        <f t="shared" si="89"/>
        <v>0.33218384145393365</v>
      </c>
      <c r="AH106">
        <f t="shared" si="78"/>
        <v>0.81052227655188924</v>
      </c>
      <c r="AI106">
        <f t="shared" si="79"/>
        <v>0.76999616272429472</v>
      </c>
      <c r="AJ106" s="2">
        <f t="shared" si="80"/>
        <v>-13.754565240784476</v>
      </c>
      <c r="AK106" s="2">
        <f t="shared" si="81"/>
        <v>-14.478489727141554</v>
      </c>
      <c r="AL106" s="2">
        <f t="shared" si="93"/>
        <v>27.895834977381622</v>
      </c>
      <c r="AM106" s="4">
        <f t="shared" si="82"/>
        <v>0.57163596265126282</v>
      </c>
      <c r="AN106">
        <f t="shared" si="83"/>
        <v>1.4</v>
      </c>
    </row>
    <row r="107" spans="1:40">
      <c r="A107">
        <v>84</v>
      </c>
      <c r="B107">
        <f t="shared" si="84"/>
        <v>5040</v>
      </c>
      <c r="C107" s="5">
        <f t="shared" si="103"/>
        <v>3027007.1943971291</v>
      </c>
      <c r="D107" s="5">
        <f t="shared" si="104"/>
        <v>-3027007.2811426199</v>
      </c>
      <c r="E107" s="5">
        <f t="shared" si="105"/>
        <v>-3286462.8983854158</v>
      </c>
      <c r="F107" s="5">
        <f t="shared" si="106"/>
        <v>3155.4244247614752</v>
      </c>
      <c r="G107" s="5">
        <f t="shared" si="107"/>
        <v>-3155.4244738523562</v>
      </c>
      <c r="H107" s="5">
        <f t="shared" si="108"/>
        <v>4805.4026122791402</v>
      </c>
      <c r="I107" s="2">
        <f t="shared" si="109"/>
        <v>-3.8040936822456355</v>
      </c>
      <c r="J107" s="2">
        <f t="shared" si="110"/>
        <v>3.8040937912602333</v>
      </c>
      <c r="K107" s="2">
        <f t="shared" si="111"/>
        <v>4.1301562717866585</v>
      </c>
      <c r="L107" s="5">
        <f t="shared" si="64"/>
        <v>1660617.1390814802</v>
      </c>
      <c r="M107" s="5">
        <f t="shared" si="65"/>
        <v>-3027007.2811426199</v>
      </c>
      <c r="N107" s="5">
        <f t="shared" si="66"/>
        <v>-4148006.9497030359</v>
      </c>
      <c r="O107" s="2">
        <f t="shared" si="85"/>
        <v>0.30769910309544002</v>
      </c>
      <c r="P107" s="2">
        <f t="shared" si="86"/>
        <v>-0.56088029176076681</v>
      </c>
      <c r="Q107" s="2">
        <f t="shared" si="87"/>
        <v>-0.76859258405778208</v>
      </c>
      <c r="R107" s="5">
        <f t="shared" si="67"/>
        <v>264446.84198998776</v>
      </c>
      <c r="S107" s="5">
        <f t="shared" si="68"/>
        <v>-161935.99313406739</v>
      </c>
      <c r="T107" s="5">
        <f t="shared" si="69"/>
        <v>239695.87391923554</v>
      </c>
      <c r="U107" s="2">
        <f t="shared" si="70"/>
        <v>0.67472893228875208</v>
      </c>
      <c r="V107" s="2">
        <f t="shared" si="71"/>
        <v>-0.41317528666349057</v>
      </c>
      <c r="W107" s="2">
        <f t="shared" si="72"/>
        <v>0.61157750974265146</v>
      </c>
      <c r="X107" s="2">
        <f t="shared" si="90"/>
        <v>-0.66058523334428865</v>
      </c>
      <c r="Y107" s="2">
        <f t="shared" si="91"/>
        <v>0.70677350482751689</v>
      </c>
      <c r="Z107" s="2">
        <f t="shared" si="92"/>
        <v>0.25130849527398857</v>
      </c>
      <c r="AA107">
        <f t="shared" si="73"/>
        <v>0</v>
      </c>
      <c r="AB107">
        <f t="shared" si="74"/>
        <v>0.15478988000677965</v>
      </c>
      <c r="AC107">
        <f t="shared" si="75"/>
        <v>0</v>
      </c>
      <c r="AD107">
        <f t="shared" si="76"/>
        <v>0.33942643776145043</v>
      </c>
      <c r="AE107">
        <f t="shared" si="77"/>
        <v>0</v>
      </c>
      <c r="AF107">
        <f t="shared" si="88"/>
        <v>0</v>
      </c>
      <c r="AG107">
        <f t="shared" si="89"/>
        <v>0.33231136514524445</v>
      </c>
      <c r="AH107">
        <f t="shared" si="78"/>
        <v>0.82652768291347445</v>
      </c>
      <c r="AI107">
        <f t="shared" si="79"/>
        <v>0.78520129876780065</v>
      </c>
      <c r="AJ107" s="2">
        <f t="shared" si="80"/>
        <v>-13.739360104740971</v>
      </c>
      <c r="AK107" s="2">
        <f t="shared" si="81"/>
        <v>-14.46248432077997</v>
      </c>
      <c r="AL107" s="2">
        <f t="shared" si="93"/>
        <v>27.654793572035288</v>
      </c>
      <c r="AM107" s="4">
        <f t="shared" si="82"/>
        <v>0.56669658959088709</v>
      </c>
      <c r="AN107">
        <f t="shared" si="83"/>
        <v>1.4166666666666667</v>
      </c>
    </row>
    <row r="108" spans="1:40">
      <c r="A108">
        <v>85</v>
      </c>
      <c r="B108">
        <f t="shared" si="84"/>
        <v>5100</v>
      </c>
      <c r="C108" s="5">
        <f t="shared" si="103"/>
        <v>3188943.1853706492</v>
      </c>
      <c r="D108" s="5">
        <f t="shared" si="104"/>
        <v>-3188943.2742766873</v>
      </c>
      <c r="E108" s="5">
        <f t="shared" si="105"/>
        <v>-2968401.6164918034</v>
      </c>
      <c r="F108" s="5">
        <f t="shared" si="106"/>
        <v>2927.1788038267368</v>
      </c>
      <c r="G108" s="5">
        <f t="shared" si="107"/>
        <v>-2927.1788463767421</v>
      </c>
      <c r="H108" s="5">
        <f t="shared" si="108"/>
        <v>5053.2119885863394</v>
      </c>
      <c r="I108" s="2">
        <f t="shared" si="109"/>
        <v>-4.0076015170901576</v>
      </c>
      <c r="J108" s="2">
        <f t="shared" si="110"/>
        <v>4.0076016288199545</v>
      </c>
      <c r="K108" s="2">
        <f t="shared" si="111"/>
        <v>3.7304430120170813</v>
      </c>
      <c r="L108" s="5">
        <f t="shared" si="64"/>
        <v>1925063.981071468</v>
      </c>
      <c r="M108" s="5">
        <f t="shared" si="65"/>
        <v>-3188943.2742766873</v>
      </c>
      <c r="N108" s="5">
        <f t="shared" si="66"/>
        <v>-3908311.0757838003</v>
      </c>
      <c r="O108" s="2">
        <f t="shared" si="85"/>
        <v>0.35655370205566433</v>
      </c>
      <c r="P108" s="2">
        <f t="shared" si="86"/>
        <v>-0.59064505973251202</v>
      </c>
      <c r="Q108" s="2">
        <f t="shared" si="87"/>
        <v>-0.7238838794751391</v>
      </c>
      <c r="R108" s="5">
        <f t="shared" si="67"/>
        <v>254541.09234503144</v>
      </c>
      <c r="S108" s="5">
        <f t="shared" si="68"/>
        <v>-146775.99905510107</v>
      </c>
      <c r="T108" s="5">
        <f t="shared" si="69"/>
        <v>256293.36380172055</v>
      </c>
      <c r="U108" s="2">
        <f t="shared" si="70"/>
        <v>0.65283978197372983</v>
      </c>
      <c r="V108" s="2">
        <f t="shared" si="71"/>
        <v>-0.37644692391051154</v>
      </c>
      <c r="W108" s="2">
        <f t="shared" si="72"/>
        <v>0.65733395816039075</v>
      </c>
      <c r="X108" s="2">
        <f t="shared" si="90"/>
        <v>-0.6607549146786762</v>
      </c>
      <c r="Y108" s="2">
        <f t="shared" si="91"/>
        <v>0.70695505031983807</v>
      </c>
      <c r="Z108" s="2">
        <f t="shared" si="92"/>
        <v>0.25137304767187385</v>
      </c>
      <c r="AA108">
        <f t="shared" si="73"/>
        <v>0</v>
      </c>
      <c r="AB108">
        <f t="shared" si="74"/>
        <v>0.17936647914131426</v>
      </c>
      <c r="AC108">
        <f t="shared" si="75"/>
        <v>0</v>
      </c>
      <c r="AD108">
        <f t="shared" si="76"/>
        <v>0.32841496936057663</v>
      </c>
      <c r="AE108">
        <f t="shared" si="77"/>
        <v>0</v>
      </c>
      <c r="AF108">
        <f t="shared" si="88"/>
        <v>0</v>
      </c>
      <c r="AG108">
        <f t="shared" si="89"/>
        <v>0.33239672435859607</v>
      </c>
      <c r="AH108">
        <f t="shared" si="78"/>
        <v>0.8401781728604869</v>
      </c>
      <c r="AI108">
        <f t="shared" si="79"/>
        <v>0.79816926421746248</v>
      </c>
      <c r="AJ108" s="2">
        <f t="shared" si="80"/>
        <v>-13.72639213929131</v>
      </c>
      <c r="AK108" s="2">
        <f t="shared" si="81"/>
        <v>-14.448833830832958</v>
      </c>
      <c r="AL108" s="2">
        <f t="shared" si="93"/>
        <v>27.41397967485474</v>
      </c>
      <c r="AM108" s="4">
        <f t="shared" si="82"/>
        <v>0.56176187858308901</v>
      </c>
      <c r="AN108">
        <f t="shared" si="83"/>
        <v>1.4333333333333333</v>
      </c>
    </row>
    <row r="109" spans="1:40">
      <c r="A109">
        <v>86</v>
      </c>
      <c r="B109">
        <f t="shared" si="84"/>
        <v>5160</v>
      </c>
      <c r="C109" s="5">
        <f t="shared" si="103"/>
        <v>3335719.1826772043</v>
      </c>
      <c r="D109" s="5">
        <f t="shared" si="104"/>
        <v>-3335719.2733317884</v>
      </c>
      <c r="E109" s="5">
        <f t="shared" si="105"/>
        <v>-2638349.7074901001</v>
      </c>
      <c r="F109" s="5">
        <f t="shared" si="106"/>
        <v>2686.7227128013274</v>
      </c>
      <c r="G109" s="5">
        <f t="shared" si="107"/>
        <v>-2686.7227486475449</v>
      </c>
      <c r="H109" s="5">
        <f t="shared" si="108"/>
        <v>5277.038569307364</v>
      </c>
      <c r="I109" s="2">
        <f t="shared" si="109"/>
        <v>-4.1920575187450773</v>
      </c>
      <c r="J109" s="2">
        <f t="shared" si="110"/>
        <v>4.1920576326723031</v>
      </c>
      <c r="K109" s="2">
        <f t="shared" si="111"/>
        <v>3.3156609182809111</v>
      </c>
      <c r="L109" s="5">
        <f t="shared" si="64"/>
        <v>2179605.0734164994</v>
      </c>
      <c r="M109" s="5">
        <f t="shared" si="65"/>
        <v>-3335719.2733317884</v>
      </c>
      <c r="N109" s="5">
        <f t="shared" si="66"/>
        <v>-3652017.7119820798</v>
      </c>
      <c r="O109" s="2">
        <f t="shared" si="85"/>
        <v>0.40325090436909611</v>
      </c>
      <c r="P109" s="2">
        <f t="shared" si="86"/>
        <v>-0.61714474337499736</v>
      </c>
      <c r="Q109" s="2">
        <f t="shared" si="87"/>
        <v>-0.67566343237599791</v>
      </c>
      <c r="R109" s="5">
        <f t="shared" si="67"/>
        <v>243528.56741786515</v>
      </c>
      <c r="S109" s="5">
        <f t="shared" si="68"/>
        <v>-131020.54996361211</v>
      </c>
      <c r="T109" s="5">
        <f t="shared" si="69"/>
        <v>271656.24527372047</v>
      </c>
      <c r="U109" s="2">
        <f t="shared" si="70"/>
        <v>0.62822361477036925</v>
      </c>
      <c r="V109" s="2">
        <f t="shared" si="71"/>
        <v>-0.33798993021672058</v>
      </c>
      <c r="W109" s="2">
        <f t="shared" si="72"/>
        <v>0.70078377329740382</v>
      </c>
      <c r="X109" s="2">
        <f t="shared" si="90"/>
        <v>-0.66085245829174211</v>
      </c>
      <c r="Y109" s="2">
        <f t="shared" si="91"/>
        <v>0.70705941420477003</v>
      </c>
      <c r="Z109" s="2">
        <f t="shared" si="92"/>
        <v>0.25141015649203247</v>
      </c>
      <c r="AA109">
        <f t="shared" si="73"/>
        <v>0</v>
      </c>
      <c r="AB109">
        <f t="shared" si="74"/>
        <v>0.20285778694829998</v>
      </c>
      <c r="AC109">
        <f t="shared" si="75"/>
        <v>0</v>
      </c>
      <c r="AD109">
        <f t="shared" si="76"/>
        <v>0.31603165875192285</v>
      </c>
      <c r="AE109">
        <f t="shared" si="77"/>
        <v>0</v>
      </c>
      <c r="AF109">
        <f t="shared" si="88"/>
        <v>0</v>
      </c>
      <c r="AG109">
        <f t="shared" si="89"/>
        <v>0.33244579425841059</v>
      </c>
      <c r="AH109">
        <f t="shared" si="78"/>
        <v>0.85133523995863347</v>
      </c>
      <c r="AI109">
        <f t="shared" si="79"/>
        <v>0.80876847796070173</v>
      </c>
      <c r="AJ109" s="2">
        <f t="shared" si="80"/>
        <v>-13.715792925548071</v>
      </c>
      <c r="AK109" s="2">
        <f t="shared" si="81"/>
        <v>-14.437676763734812</v>
      </c>
      <c r="AL109" s="2">
        <f t="shared" si="93"/>
        <v>27.173351728792493</v>
      </c>
      <c r="AM109" s="4">
        <f t="shared" si="82"/>
        <v>0.55683097804902648</v>
      </c>
      <c r="AN109">
        <f t="shared" si="83"/>
        <v>1.45</v>
      </c>
    </row>
    <row r="110" spans="1:40">
      <c r="A110">
        <v>87</v>
      </c>
      <c r="B110">
        <f t="shared" si="84"/>
        <v>5220</v>
      </c>
      <c r="C110" s="5">
        <f t="shared" si="103"/>
        <v>3466739.7313103192</v>
      </c>
      <c r="D110" s="5">
        <f t="shared" si="104"/>
        <v>-3466739.8232954005</v>
      </c>
      <c r="E110" s="5">
        <f t="shared" si="105"/>
        <v>-2297854.6347200358</v>
      </c>
      <c r="F110" s="5">
        <f t="shared" si="106"/>
        <v>2435.1992616766229</v>
      </c>
      <c r="G110" s="5">
        <f t="shared" si="107"/>
        <v>-2435.1992906872065</v>
      </c>
      <c r="H110" s="5">
        <f t="shared" si="108"/>
        <v>5475.978224404219</v>
      </c>
      <c r="I110" s="2">
        <f t="shared" si="109"/>
        <v>-4.3567133683321329</v>
      </c>
      <c r="J110" s="2">
        <f t="shared" si="110"/>
        <v>4.3567134839314177</v>
      </c>
      <c r="K110" s="2">
        <f t="shared" si="111"/>
        <v>2.8877547152306269</v>
      </c>
      <c r="L110" s="5">
        <f t="shared" si="64"/>
        <v>2423133.6408343646</v>
      </c>
      <c r="M110" s="5">
        <f t="shared" si="65"/>
        <v>-3466739.8232954005</v>
      </c>
      <c r="N110" s="5">
        <f t="shared" si="66"/>
        <v>-3380361.4667083593</v>
      </c>
      <c r="O110" s="2">
        <f t="shared" si="85"/>
        <v>0.44752756090528578</v>
      </c>
      <c r="P110" s="2">
        <f t="shared" si="86"/>
        <v>-0.64027075984071302</v>
      </c>
      <c r="Q110" s="2">
        <f t="shared" si="87"/>
        <v>-0.62431757649705943</v>
      </c>
      <c r="R110" s="5">
        <f t="shared" si="67"/>
        <v>231464.09715154441</v>
      </c>
      <c r="S110" s="5">
        <f t="shared" si="68"/>
        <v>-114743.62035692623</v>
      </c>
      <c r="T110" s="5">
        <f t="shared" si="69"/>
        <v>285720.5994295245</v>
      </c>
      <c r="U110" s="2">
        <f t="shared" si="70"/>
        <v>0.60089542571613108</v>
      </c>
      <c r="V110" s="2">
        <f t="shared" si="71"/>
        <v>-0.29788169072909398</v>
      </c>
      <c r="W110" s="2">
        <f t="shared" si="72"/>
        <v>0.74174873487037785</v>
      </c>
      <c r="X110" s="2">
        <f t="shared" si="90"/>
        <v>-0.66089280132517891</v>
      </c>
      <c r="Y110" s="2">
        <f t="shared" si="91"/>
        <v>0.70710257803238541</v>
      </c>
      <c r="Z110" s="2">
        <f t="shared" si="92"/>
        <v>0.25142550431774185</v>
      </c>
      <c r="AA110">
        <f t="shared" si="73"/>
        <v>0</v>
      </c>
      <c r="AB110">
        <f t="shared" si="74"/>
        <v>0.22513142467876943</v>
      </c>
      <c r="AC110">
        <f t="shared" si="75"/>
        <v>0</v>
      </c>
      <c r="AD110">
        <f t="shared" si="76"/>
        <v>0.302284049279054</v>
      </c>
      <c r="AE110">
        <f t="shared" si="77"/>
        <v>0</v>
      </c>
      <c r="AF110">
        <f t="shared" si="88"/>
        <v>0</v>
      </c>
      <c r="AG110">
        <f t="shared" si="89"/>
        <v>0.33246608906343916</v>
      </c>
      <c r="AH110">
        <f t="shared" si="78"/>
        <v>0.85988156302126262</v>
      </c>
      <c r="AI110">
        <f t="shared" si="79"/>
        <v>0.81688748487019947</v>
      </c>
      <c r="AJ110" s="2">
        <f t="shared" si="80"/>
        <v>-13.707673918638573</v>
      </c>
      <c r="AK110" s="2">
        <f t="shared" si="81"/>
        <v>-14.429130440672182</v>
      </c>
      <c r="AL110" s="2">
        <f t="shared" si="93"/>
        <v>26.932866221447956</v>
      </c>
      <c r="AM110" s="4">
        <f t="shared" si="82"/>
        <v>0.5519029963411467</v>
      </c>
      <c r="AN110">
        <f t="shared" si="83"/>
        <v>1.4666666666666666</v>
      </c>
    </row>
    <row r="111" spans="1:40">
      <c r="A111">
        <v>88</v>
      </c>
      <c r="B111">
        <f t="shared" si="84"/>
        <v>5280</v>
      </c>
      <c r="C111" s="5">
        <f t="shared" si="103"/>
        <v>3581483.3507589251</v>
      </c>
      <c r="D111" s="5">
        <f t="shared" si="104"/>
        <v>-3581483.4436523267</v>
      </c>
      <c r="E111" s="5">
        <f t="shared" si="105"/>
        <v>-1948504.1073061221</v>
      </c>
      <c r="F111" s="5">
        <f t="shared" si="106"/>
        <v>2173.7964595766948</v>
      </c>
      <c r="G111" s="5">
        <f t="shared" si="107"/>
        <v>-2173.7964816513213</v>
      </c>
      <c r="H111" s="5">
        <f t="shared" si="108"/>
        <v>5649.2435073180568</v>
      </c>
      <c r="I111" s="2">
        <f t="shared" si="109"/>
        <v>-4.5009137120347757</v>
      </c>
      <c r="J111" s="2">
        <f t="shared" si="110"/>
        <v>4.5009138287755626</v>
      </c>
      <c r="K111" s="2">
        <f t="shared" si="111"/>
        <v>2.4487197051109595</v>
      </c>
      <c r="L111" s="5">
        <f t="shared" si="64"/>
        <v>2654597.737985909</v>
      </c>
      <c r="M111" s="5">
        <f t="shared" si="65"/>
        <v>-3581483.4436523267</v>
      </c>
      <c r="N111" s="5">
        <f t="shared" si="66"/>
        <v>-3094640.8672788348</v>
      </c>
      <c r="O111" s="2">
        <f t="shared" si="85"/>
        <v>0.48915984554778358</v>
      </c>
      <c r="P111" s="2">
        <f t="shared" si="86"/>
        <v>-0.65995606907211779</v>
      </c>
      <c r="Q111" s="2">
        <f t="shared" si="87"/>
        <v>-0.57024611563652639</v>
      </c>
      <c r="R111" s="5">
        <f t="shared" si="67"/>
        <v>218407.02262255875</v>
      </c>
      <c r="S111" s="5">
        <f t="shared" si="68"/>
        <v>-98021.209331895225</v>
      </c>
      <c r="T111" s="5">
        <f t="shared" si="69"/>
        <v>298428.6713206931</v>
      </c>
      <c r="U111" s="2">
        <f t="shared" si="70"/>
        <v>0.57087545114692562</v>
      </c>
      <c r="V111" s="2">
        <f t="shared" si="71"/>
        <v>-0.25620926208044542</v>
      </c>
      <c r="W111" s="2">
        <f t="shared" si="72"/>
        <v>0.78003719994753318</v>
      </c>
      <c r="X111" s="2">
        <f t="shared" si="90"/>
        <v>-0.66089262069887034</v>
      </c>
      <c r="Y111" s="2">
        <f t="shared" si="91"/>
        <v>0.70710238477664489</v>
      </c>
      <c r="Z111" s="2">
        <f t="shared" si="92"/>
        <v>0.25142543560151454</v>
      </c>
      <c r="AA111">
        <f t="shared" si="73"/>
        <v>0</v>
      </c>
      <c r="AB111">
        <f t="shared" si="74"/>
        <v>0.2460747952618858</v>
      </c>
      <c r="AC111">
        <f t="shared" si="75"/>
        <v>0</v>
      </c>
      <c r="AD111">
        <f t="shared" si="76"/>
        <v>0.28718232095216778</v>
      </c>
      <c r="AE111">
        <f t="shared" si="77"/>
        <v>0</v>
      </c>
      <c r="AF111">
        <f t="shared" si="88"/>
        <v>0</v>
      </c>
      <c r="AG111">
        <f t="shared" si="89"/>
        <v>0.33246599819829087</v>
      </c>
      <c r="AH111">
        <f t="shared" si="78"/>
        <v>0.86572311441234451</v>
      </c>
      <c r="AI111">
        <f t="shared" si="79"/>
        <v>0.82243695869172728</v>
      </c>
      <c r="AJ111" s="2">
        <f t="shared" si="80"/>
        <v>-13.702124444817045</v>
      </c>
      <c r="AK111" s="2">
        <f t="shared" si="81"/>
        <v>-14.4232888892811</v>
      </c>
      <c r="AL111" s="2">
        <f t="shared" si="93"/>
        <v>26.69247807329327</v>
      </c>
      <c r="AM111" s="4">
        <f t="shared" si="82"/>
        <v>0.54697700969863261</v>
      </c>
      <c r="AN111">
        <f t="shared" si="83"/>
        <v>1.4833333333333334</v>
      </c>
    </row>
    <row r="112" spans="1:40">
      <c r="A112">
        <v>89</v>
      </c>
      <c r="B112">
        <f t="shared" si="84"/>
        <v>5340</v>
      </c>
      <c r="C112" s="5">
        <f t="shared" si="103"/>
        <v>3679504.5596068767</v>
      </c>
      <c r="D112" s="5">
        <f t="shared" si="104"/>
        <v>-3679504.6529842219</v>
      </c>
      <c r="E112" s="5">
        <f t="shared" si="105"/>
        <v>-1591918.7149902398</v>
      </c>
      <c r="F112" s="5">
        <f t="shared" si="106"/>
        <v>1903.7416368546083</v>
      </c>
      <c r="G112" s="5">
        <f t="shared" si="107"/>
        <v>-1903.7416519247877</v>
      </c>
      <c r="H112" s="5">
        <f t="shared" si="108"/>
        <v>5796.1666896247143</v>
      </c>
      <c r="I112" s="2">
        <f t="shared" si="109"/>
        <v>-4.6240987054483238</v>
      </c>
      <c r="J112" s="2">
        <f t="shared" si="110"/>
        <v>4.6240988227972917</v>
      </c>
      <c r="K112" s="2">
        <f t="shared" si="111"/>
        <v>2.0005925118222456</v>
      </c>
      <c r="L112" s="5">
        <f t="shared" si="64"/>
        <v>2873004.7606084677</v>
      </c>
      <c r="M112" s="5">
        <f t="shared" si="65"/>
        <v>-3679504.6529842219</v>
      </c>
      <c r="N112" s="5">
        <f t="shared" si="66"/>
        <v>-2796212.1959581417</v>
      </c>
      <c r="O112" s="2">
        <f t="shared" si="85"/>
        <v>0.52796432305481733</v>
      </c>
      <c r="P112" s="2">
        <f t="shared" si="86"/>
        <v>-0.67617262941062295</v>
      </c>
      <c r="Q112" s="2">
        <f t="shared" si="87"/>
        <v>-0.51385236091429298</v>
      </c>
      <c r="R112" s="5">
        <f t="shared" si="67"/>
        <v>204420.90716169216</v>
      </c>
      <c r="S112" s="5">
        <f t="shared" si="68"/>
        <v>-80930.987591346726</v>
      </c>
      <c r="T112" s="5">
        <f t="shared" si="69"/>
        <v>309729.10336320801</v>
      </c>
      <c r="U112" s="2">
        <f t="shared" si="70"/>
        <v>0.53819235191522641</v>
      </c>
      <c r="V112" s="2">
        <f t="shared" si="71"/>
        <v>-0.21307232787180999</v>
      </c>
      <c r="W112" s="2">
        <f t="shared" si="72"/>
        <v>0.81544415837949624</v>
      </c>
      <c r="X112" s="2">
        <f t="shared" si="90"/>
        <v>-0.66086873943143032</v>
      </c>
      <c r="Y112" s="2">
        <f t="shared" si="91"/>
        <v>0.70707683372549113</v>
      </c>
      <c r="Z112" s="2">
        <f t="shared" si="92"/>
        <v>0.25141635037665166</v>
      </c>
      <c r="AA112">
        <f t="shared" si="73"/>
        <v>0</v>
      </c>
      <c r="AB112">
        <f t="shared" si="74"/>
        <v>0.26559562049866414</v>
      </c>
      <c r="AC112">
        <f t="shared" si="75"/>
        <v>0</v>
      </c>
      <c r="AD112">
        <f t="shared" si="76"/>
        <v>0.27074089178506611</v>
      </c>
      <c r="AE112">
        <f t="shared" si="77"/>
        <v>0</v>
      </c>
      <c r="AF112">
        <f t="shared" si="88"/>
        <v>0</v>
      </c>
      <c r="AG112">
        <f t="shared" si="89"/>
        <v>0.33245398458341757</v>
      </c>
      <c r="AH112">
        <f t="shared" si="78"/>
        <v>0.86879049686714782</v>
      </c>
      <c r="AI112">
        <f t="shared" si="79"/>
        <v>0.82535097202379037</v>
      </c>
      <c r="AJ112" s="2">
        <f t="shared" si="80"/>
        <v>-13.699210431484982</v>
      </c>
      <c r="AK112" s="2">
        <f t="shared" si="81"/>
        <v>-14.420221506826298</v>
      </c>
      <c r="AL112" s="2">
        <f t="shared" si="93"/>
        <v>26.452141048179499</v>
      </c>
      <c r="AM112" s="4">
        <f t="shared" si="82"/>
        <v>0.54205207065941596</v>
      </c>
      <c r="AN112">
        <f t="shared" si="83"/>
        <v>1.5</v>
      </c>
    </row>
    <row r="113" spans="1:40">
      <c r="A113">
        <v>90</v>
      </c>
      <c r="B113">
        <f t="shared" si="84"/>
        <v>5400</v>
      </c>
      <c r="C113" s="5">
        <f t="shared" si="103"/>
        <v>3760435.5471389252</v>
      </c>
      <c r="D113" s="5">
        <f t="shared" si="104"/>
        <v>-3760435.6405755687</v>
      </c>
      <c r="E113" s="5">
        <f t="shared" si="105"/>
        <v>-1229744.4475276368</v>
      </c>
      <c r="F113" s="5">
        <f t="shared" si="106"/>
        <v>1626.2957145277087</v>
      </c>
      <c r="G113" s="5">
        <f t="shared" si="107"/>
        <v>-1626.2957225569503</v>
      </c>
      <c r="H113" s="5">
        <f t="shared" si="108"/>
        <v>5916.2022403340488</v>
      </c>
      <c r="I113" s="2">
        <f t="shared" si="109"/>
        <v>-4.7258061143168657</v>
      </c>
      <c r="J113" s="2">
        <f t="shared" si="110"/>
        <v>4.7258062317403535</v>
      </c>
      <c r="K113" s="2">
        <f t="shared" si="111"/>
        <v>1.5454416799125692</v>
      </c>
      <c r="L113" s="5">
        <f t="shared" si="64"/>
        <v>3077425.6677701599</v>
      </c>
      <c r="M113" s="5">
        <f t="shared" si="65"/>
        <v>-3760435.6405755687</v>
      </c>
      <c r="N113" s="5">
        <f t="shared" si="66"/>
        <v>-2486483.0925949337</v>
      </c>
      <c r="O113" s="2">
        <f t="shared" si="85"/>
        <v>0.5637973062883076</v>
      </c>
      <c r="P113" s="2">
        <f t="shared" si="86"/>
        <v>-0.6889276016740481</v>
      </c>
      <c r="Q113" s="2">
        <f t="shared" si="87"/>
        <v>-0.45553414479453941</v>
      </c>
      <c r="R113" s="5">
        <f t="shared" si="67"/>
        <v>189573.2296795696</v>
      </c>
      <c r="S113" s="5">
        <f t="shared" si="68"/>
        <v>-63551.938484886661</v>
      </c>
      <c r="T113" s="5">
        <f t="shared" si="69"/>
        <v>319577.13874575915</v>
      </c>
      <c r="U113" s="2">
        <f t="shared" si="70"/>
        <v>0.50288673634712111</v>
      </c>
      <c r="V113" s="2">
        <f t="shared" si="71"/>
        <v>-0.1685861816418795</v>
      </c>
      <c r="W113" s="2">
        <f t="shared" si="72"/>
        <v>0.84775210395819856</v>
      </c>
      <c r="X113" s="2">
        <f t="shared" si="90"/>
        <v>-0.66083658587246052</v>
      </c>
      <c r="Y113" s="2">
        <f t="shared" si="91"/>
        <v>0.70704243198228045</v>
      </c>
      <c r="Z113" s="2">
        <f t="shared" si="92"/>
        <v>0.25140411809818852</v>
      </c>
      <c r="AA113">
        <f t="shared" si="73"/>
        <v>0</v>
      </c>
      <c r="AB113">
        <f t="shared" si="74"/>
        <v>0.28362161771217081</v>
      </c>
      <c r="AC113">
        <f t="shared" si="75"/>
        <v>0</v>
      </c>
      <c r="AD113">
        <f t="shared" si="76"/>
        <v>0.25298019003983735</v>
      </c>
      <c r="AE113">
        <f t="shared" si="77"/>
        <v>0</v>
      </c>
      <c r="AF113">
        <f t="shared" si="88"/>
        <v>0</v>
      </c>
      <c r="AG113">
        <f t="shared" si="89"/>
        <v>0.33243780954265645</v>
      </c>
      <c r="AH113">
        <f t="shared" si="78"/>
        <v>0.86903961729466461</v>
      </c>
      <c r="AI113">
        <f t="shared" si="79"/>
        <v>0.82558763642993138</v>
      </c>
      <c r="AJ113" s="2">
        <f t="shared" si="80"/>
        <v>-13.69897376707884</v>
      </c>
      <c r="AK113" s="2">
        <f t="shared" si="81"/>
        <v>-14.419972386398779</v>
      </c>
      <c r="AL113" s="2">
        <f t="shared" si="93"/>
        <v>26.211808175072854</v>
      </c>
      <c r="AM113" s="4">
        <f t="shared" si="82"/>
        <v>0.53712721670231256</v>
      </c>
      <c r="AN113">
        <f t="shared" si="83"/>
        <v>1.5166666666666666</v>
      </c>
    </row>
    <row r="114" spans="1:40">
      <c r="A114">
        <v>91</v>
      </c>
      <c r="B114">
        <f t="shared" si="84"/>
        <v>5460</v>
      </c>
      <c r="C114" s="5">
        <f t="shared" si="103"/>
        <v>3823987.4859875063</v>
      </c>
      <c r="D114" s="5">
        <f t="shared" si="104"/>
        <v>-3823987.5790604553</v>
      </c>
      <c r="E114" s="5">
        <f t="shared" si="105"/>
        <v>-863645.13301222341</v>
      </c>
      <c r="F114" s="5">
        <f t="shared" si="106"/>
        <v>1342.7473476686969</v>
      </c>
      <c r="G114" s="5">
        <f t="shared" si="107"/>
        <v>-1342.7473486525291</v>
      </c>
      <c r="H114" s="5">
        <f t="shared" si="108"/>
        <v>6008.9287411288033</v>
      </c>
      <c r="I114" s="2">
        <f t="shared" si="109"/>
        <v>-4.8056729641597844</v>
      </c>
      <c r="J114" s="2">
        <f t="shared" si="110"/>
        <v>4.8056730811262112</v>
      </c>
      <c r="K114" s="2">
        <f t="shared" si="111"/>
        <v>1.0853581716869098</v>
      </c>
      <c r="L114" s="5">
        <f t="shared" si="64"/>
        <v>3266998.8974497295</v>
      </c>
      <c r="M114" s="5">
        <f t="shared" si="65"/>
        <v>-3823987.5790604553</v>
      </c>
      <c r="N114" s="5">
        <f t="shared" si="66"/>
        <v>-2166905.9538491745</v>
      </c>
      <c r="O114" s="2">
        <f t="shared" si="85"/>
        <v>0.5965527474007073</v>
      </c>
      <c r="P114" s="2">
        <f t="shared" si="86"/>
        <v>-0.69825866733393838</v>
      </c>
      <c r="Q114" s="2">
        <f t="shared" si="87"/>
        <v>-0.39567619723923281</v>
      </c>
      <c r="R114" s="5">
        <f t="shared" si="67"/>
        <v>173935.06166485278</v>
      </c>
      <c r="S114" s="5">
        <f t="shared" si="68"/>
        <v>-45963.99473504303</v>
      </c>
      <c r="T114" s="5">
        <f t="shared" si="69"/>
        <v>327934.79405469354</v>
      </c>
      <c r="U114" s="2">
        <f t="shared" si="70"/>
        <v>0.4650149453084253</v>
      </c>
      <c r="V114" s="2">
        <f t="shared" si="71"/>
        <v>-0.12288462310754357</v>
      </c>
      <c r="W114" s="2">
        <f t="shared" si="72"/>
        <v>0.87673283846535555</v>
      </c>
      <c r="X114" s="2">
        <f t="shared" si="90"/>
        <v>-0.66080882376508943</v>
      </c>
      <c r="Y114" s="2">
        <f t="shared" si="91"/>
        <v>0.70701272874197585</v>
      </c>
      <c r="Z114" s="2">
        <f t="shared" si="92"/>
        <v>0.25139355647331973</v>
      </c>
      <c r="AA114">
        <f t="shared" si="73"/>
        <v>0</v>
      </c>
      <c r="AB114">
        <f t="shared" si="74"/>
        <v>0.30009943889641016</v>
      </c>
      <c r="AC114" s="5">
        <f t="shared" si="75"/>
        <v>0</v>
      </c>
      <c r="AD114">
        <f t="shared" si="76"/>
        <v>0.23392855832707518</v>
      </c>
      <c r="AE114">
        <f t="shared" si="77"/>
        <v>0</v>
      </c>
      <c r="AF114">
        <f t="shared" si="88"/>
        <v>0</v>
      </c>
      <c r="AG114">
        <f t="shared" si="89"/>
        <v>0.33242384364797078</v>
      </c>
      <c r="AH114">
        <f t="shared" si="78"/>
        <v>0.8664518408714561</v>
      </c>
      <c r="AI114">
        <f t="shared" si="79"/>
        <v>0.8231292488278833</v>
      </c>
      <c r="AJ114" s="2">
        <f t="shared" si="80"/>
        <v>-13.701432154680889</v>
      </c>
      <c r="AK114" s="2">
        <f t="shared" si="81"/>
        <v>-14.422560162821989</v>
      </c>
      <c r="AL114" s="2">
        <f t="shared" si="93"/>
        <v>25.971432172359155</v>
      </c>
      <c r="AM114" s="4">
        <f t="shared" si="82"/>
        <v>0.53220147894178593</v>
      </c>
      <c r="AN114">
        <f t="shared" si="83"/>
        <v>1.5333333333333334</v>
      </c>
    </row>
    <row r="115" spans="1:40">
      <c r="A115">
        <v>92</v>
      </c>
      <c r="B115">
        <f t="shared" si="84"/>
        <v>5520</v>
      </c>
      <c r="C115" s="5">
        <f t="shared" si="103"/>
        <v>3869951.4815056776</v>
      </c>
      <c r="D115" s="5">
        <f t="shared" si="104"/>
        <v>-3869951.5737954983</v>
      </c>
      <c r="E115" s="5">
        <f t="shared" si="105"/>
        <v>-495294.82970834948</v>
      </c>
      <c r="F115" s="5">
        <f t="shared" si="106"/>
        <v>1054.4069698191097</v>
      </c>
      <c r="G115" s="5">
        <f t="shared" si="107"/>
        <v>-1054.4069637849566</v>
      </c>
      <c r="H115" s="5">
        <f t="shared" si="108"/>
        <v>6074.0502314300174</v>
      </c>
      <c r="I115" s="2">
        <f t="shared" si="109"/>
        <v>-4.8634367333655799</v>
      </c>
      <c r="J115" s="2">
        <f t="shared" si="110"/>
        <v>4.8634368493478366</v>
      </c>
      <c r="K115" s="2">
        <f t="shared" si="111"/>
        <v>0.62244580588706344</v>
      </c>
      <c r="L115" s="5">
        <f t="shared" si="64"/>
        <v>3440933.9591145823</v>
      </c>
      <c r="M115" s="5">
        <f t="shared" si="65"/>
        <v>-3869951.5737954983</v>
      </c>
      <c r="N115" s="5">
        <f t="shared" si="66"/>
        <v>-1838971.159794481</v>
      </c>
      <c r="O115" s="2">
        <f t="shared" si="85"/>
        <v>0.62615897623085903</v>
      </c>
      <c r="P115" s="2">
        <f t="shared" si="86"/>
        <v>-0.70422883563110505</v>
      </c>
      <c r="Q115" s="2">
        <f t="shared" si="87"/>
        <v>-0.3346441147714696</v>
      </c>
      <c r="R115" s="5">
        <f t="shared" si="67"/>
        <v>157580.72939026728</v>
      </c>
      <c r="S115" s="5">
        <f t="shared" si="68"/>
        <v>-28247.672511793207</v>
      </c>
      <c r="T115" s="5">
        <f t="shared" si="69"/>
        <v>334771.00047385809</v>
      </c>
      <c r="U115" s="2">
        <f t="shared" si="70"/>
        <v>0.42465298455746164</v>
      </c>
      <c r="V115" s="2">
        <f t="shared" si="71"/>
        <v>-7.6122622895256342E-2</v>
      </c>
      <c r="W115" s="2">
        <f t="shared" si="72"/>
        <v>0.90215031396657319</v>
      </c>
      <c r="X115" s="2">
        <f t="shared" si="90"/>
        <v>-0.66079425292178118</v>
      </c>
      <c r="Y115" s="2">
        <f t="shared" si="91"/>
        <v>0.70699713910195183</v>
      </c>
      <c r="Z115" s="2">
        <f t="shared" si="92"/>
        <v>0.25138801324207338</v>
      </c>
      <c r="AA115">
        <f t="shared" si="73"/>
        <v>0</v>
      </c>
      <c r="AB115">
        <f t="shared" si="74"/>
        <v>0.31499302994679101</v>
      </c>
      <c r="AC115">
        <f t="shared" si="75"/>
        <v>0</v>
      </c>
      <c r="AD115">
        <f t="shared" si="76"/>
        <v>0.21362423179953841</v>
      </c>
      <c r="AE115">
        <f t="shared" si="77"/>
        <v>0</v>
      </c>
      <c r="AF115">
        <f t="shared" si="88"/>
        <v>0</v>
      </c>
      <c r="AG115">
        <f t="shared" si="89"/>
        <v>0.33241651369781949</v>
      </c>
      <c r="AH115">
        <f t="shared" si="78"/>
        <v>0.86103377544414883</v>
      </c>
      <c r="AI115">
        <f t="shared" si="79"/>
        <v>0.81798208667194139</v>
      </c>
      <c r="AJ115" s="2">
        <f t="shared" si="80"/>
        <v>-13.70657931683683</v>
      </c>
      <c r="AK115" s="2">
        <f t="shared" si="81"/>
        <v>-14.427978228249296</v>
      </c>
      <c r="AL115" s="2">
        <f t="shared" si="93"/>
        <v>25.730965868555</v>
      </c>
      <c r="AM115" s="4">
        <f t="shared" si="82"/>
        <v>0.52727389074907793</v>
      </c>
      <c r="AN115">
        <f t="shared" si="83"/>
        <v>1.55</v>
      </c>
    </row>
    <row r="116" spans="1:40">
      <c r="A116">
        <v>93</v>
      </c>
      <c r="B116">
        <f t="shared" si="84"/>
        <v>5580</v>
      </c>
      <c r="C116" s="5">
        <f t="shared" si="103"/>
        <v>3898199.1552145923</v>
      </c>
      <c r="D116" s="5">
        <f t="shared" si="104"/>
        <v>-3898199.2463072916</v>
      </c>
      <c r="E116" s="5">
        <f t="shared" si="105"/>
        <v>-126370.20602016155</v>
      </c>
      <c r="F116" s="5">
        <f t="shared" si="106"/>
        <v>762.60076581717487</v>
      </c>
      <c r="G116" s="5">
        <f t="shared" si="107"/>
        <v>-762.60075282408638</v>
      </c>
      <c r="H116" s="5">
        <f t="shared" si="108"/>
        <v>6111.3969797832415</v>
      </c>
      <c r="I116" s="2">
        <f t="shared" si="109"/>
        <v>-4.8989360864206759</v>
      </c>
      <c r="J116" s="2">
        <f t="shared" si="110"/>
        <v>4.8989362008984889</v>
      </c>
      <c r="K116" s="2">
        <f t="shared" si="111"/>
        <v>0.15881168146384891</v>
      </c>
      <c r="L116" s="5">
        <f t="shared" si="64"/>
        <v>3598514.6885048496</v>
      </c>
      <c r="M116" s="5">
        <f t="shared" si="65"/>
        <v>-3898199.2463072916</v>
      </c>
      <c r="N116" s="5">
        <f t="shared" si="66"/>
        <v>-1504200.1593206229</v>
      </c>
      <c r="O116" s="2">
        <f t="shared" si="85"/>
        <v>0.65257462693144153</v>
      </c>
      <c r="P116" s="2">
        <f t="shared" si="86"/>
        <v>-0.70692108802266984</v>
      </c>
      <c r="Q116" s="2">
        <f t="shared" si="87"/>
        <v>-0.27278000585478157</v>
      </c>
      <c r="R116" s="5">
        <f t="shared" si="67"/>
        <v>140587.46292163478</v>
      </c>
      <c r="S116" s="5">
        <f t="shared" si="68"/>
        <v>-10483.704522976186</v>
      </c>
      <c r="T116" s="5">
        <f t="shared" si="69"/>
        <v>340061.71306273248</v>
      </c>
      <c r="U116" s="2">
        <f t="shared" si="70"/>
        <v>0.38190044678762436</v>
      </c>
      <c r="V116" s="2">
        <f t="shared" si="71"/>
        <v>-2.8478580935383791E-2</v>
      </c>
      <c r="W116" s="2">
        <f t="shared" si="72"/>
        <v>0.92376459077587492</v>
      </c>
      <c r="X116" s="2">
        <f t="shared" si="90"/>
        <v>-0.66079705706238778</v>
      </c>
      <c r="Y116" s="2">
        <f t="shared" si="91"/>
        <v>0.70700013930871419</v>
      </c>
      <c r="Z116" s="2">
        <f t="shared" si="92"/>
        <v>0.25138908003000621</v>
      </c>
      <c r="AA116">
        <f t="shared" si="73"/>
        <v>0</v>
      </c>
      <c r="AB116">
        <f t="shared" si="74"/>
        <v>0.3282815815256232</v>
      </c>
      <c r="AC116">
        <f t="shared" si="75"/>
        <v>0</v>
      </c>
      <c r="AD116">
        <f t="shared" si="76"/>
        <v>0.19211731115919514</v>
      </c>
      <c r="AE116">
        <f t="shared" si="77"/>
        <v>0</v>
      </c>
      <c r="AF116">
        <f t="shared" si="88"/>
        <v>0</v>
      </c>
      <c r="AG116">
        <f t="shared" si="89"/>
        <v>0.3324179243375765</v>
      </c>
      <c r="AH116">
        <f t="shared" si="78"/>
        <v>0.85281681702239487</v>
      </c>
      <c r="AI116">
        <f t="shared" si="79"/>
        <v>0.81017597617127513</v>
      </c>
      <c r="AJ116" s="2">
        <f t="shared" si="80"/>
        <v>-13.714385427337497</v>
      </c>
      <c r="AK116" s="2">
        <f t="shared" si="81"/>
        <v>-14.43619518667105</v>
      </c>
      <c r="AL116" s="2">
        <f t="shared" si="93"/>
        <v>25.490362615443814</v>
      </c>
      <c r="AM116" s="4">
        <f t="shared" si="82"/>
        <v>0.52234349621811094</v>
      </c>
      <c r="AN116">
        <f t="shared" si="83"/>
        <v>1.5666666666666667</v>
      </c>
    </row>
    <row r="117" spans="1:40">
      <c r="A117">
        <v>94</v>
      </c>
      <c r="B117">
        <f t="shared" si="84"/>
        <v>5640</v>
      </c>
      <c r="C117" s="5">
        <f t="shared" si="103"/>
        <v>3908682.861341394</v>
      </c>
      <c r="D117" s="5">
        <f t="shared" si="104"/>
        <v>-3908682.9508302677</v>
      </c>
      <c r="E117" s="5">
        <f t="shared" si="105"/>
        <v>241457.05687337264</v>
      </c>
      <c r="F117" s="5">
        <f t="shared" si="106"/>
        <v>468.66460063193432</v>
      </c>
      <c r="G117" s="5">
        <f t="shared" si="107"/>
        <v>-468.66458077017705</v>
      </c>
      <c r="H117" s="5">
        <f t="shared" si="108"/>
        <v>6120.9256806710728</v>
      </c>
      <c r="I117" s="2">
        <f t="shared" si="109"/>
        <v>-4.912111146036426</v>
      </c>
      <c r="J117" s="2">
        <f t="shared" si="110"/>
        <v>4.9121112584986824</v>
      </c>
      <c r="K117" s="2">
        <f t="shared" si="111"/>
        <v>-0.30344337016633988</v>
      </c>
      <c r="L117" s="5">
        <f t="shared" si="64"/>
        <v>3739102.1514264843</v>
      </c>
      <c r="M117" s="5">
        <f t="shared" si="65"/>
        <v>-3908682.9508302677</v>
      </c>
      <c r="N117" s="5">
        <f t="shared" si="66"/>
        <v>-1164138.4462578904</v>
      </c>
      <c r="O117" s="2">
        <f t="shared" si="85"/>
        <v>0.6757840863032708</v>
      </c>
      <c r="P117" s="2">
        <f t="shared" si="86"/>
        <v>-0.70643315683907948</v>
      </c>
      <c r="Q117" s="2">
        <f t="shared" si="87"/>
        <v>-0.21039977095430942</v>
      </c>
      <c r="R117" s="5">
        <f t="shared" si="67"/>
        <v>123035.03357756184</v>
      </c>
      <c r="S117" s="5">
        <f t="shared" si="68"/>
        <v>7247.3262149798684</v>
      </c>
      <c r="T117" s="5">
        <f t="shared" si="69"/>
        <v>343789.9877628549</v>
      </c>
      <c r="U117" s="2">
        <f t="shared" si="70"/>
        <v>0.33688422080975144</v>
      </c>
      <c r="V117" s="2">
        <f t="shared" si="71"/>
        <v>1.9844021445716429E-2</v>
      </c>
      <c r="W117" s="2">
        <f t="shared" si="72"/>
        <v>0.94133694104835208</v>
      </c>
      <c r="X117" s="2">
        <f t="shared" si="90"/>
        <v>-0.66081644934703865</v>
      </c>
      <c r="Y117" s="2">
        <f t="shared" si="91"/>
        <v>0.70702088750636916</v>
      </c>
      <c r="Z117" s="2">
        <f t="shared" si="92"/>
        <v>0.2513964574971822</v>
      </c>
      <c r="AA117">
        <f t="shared" si="73"/>
        <v>0</v>
      </c>
      <c r="AB117">
        <f t="shared" si="74"/>
        <v>0.33995723931937816</v>
      </c>
      <c r="AC117">
        <f t="shared" si="75"/>
        <v>0</v>
      </c>
      <c r="AD117">
        <f t="shared" si="76"/>
        <v>0.16947162858367029</v>
      </c>
      <c r="AE117">
        <f t="shared" si="77"/>
        <v>0</v>
      </c>
      <c r="AF117">
        <f t="shared" si="88"/>
        <v>0</v>
      </c>
      <c r="AG117">
        <f t="shared" si="89"/>
        <v>0.33242767974272386</v>
      </c>
      <c r="AH117">
        <f t="shared" si="78"/>
        <v>0.84185654764577222</v>
      </c>
      <c r="AI117">
        <f t="shared" si="79"/>
        <v>0.79976372026348352</v>
      </c>
      <c r="AJ117" s="2">
        <f t="shared" si="80"/>
        <v>-13.724797683245288</v>
      </c>
      <c r="AK117" s="2">
        <f t="shared" si="81"/>
        <v>-14.447155456047673</v>
      </c>
      <c r="AL117" s="2">
        <f t="shared" si="93"/>
        <v>25.249576691176355</v>
      </c>
      <c r="AM117" s="4">
        <f t="shared" si="82"/>
        <v>0.51740935842574498</v>
      </c>
      <c r="AN117">
        <f t="shared" si="83"/>
        <v>1.5833333333333333</v>
      </c>
    </row>
    <row r="118" spans="1:40">
      <c r="A118">
        <v>95</v>
      </c>
      <c r="B118">
        <f t="shared" si="84"/>
        <v>5700</v>
      </c>
      <c r="C118" s="5">
        <f t="shared" si="103"/>
        <v>3901435.5371278478</v>
      </c>
      <c r="D118" s="5">
        <f t="shared" si="104"/>
        <v>-3901435.6246152879</v>
      </c>
      <c r="E118" s="5">
        <f t="shared" si="105"/>
        <v>606527.80544843932</v>
      </c>
      <c r="F118" s="5">
        <f t="shared" si="106"/>
        <v>173.93793186974875</v>
      </c>
      <c r="G118" s="5">
        <f t="shared" si="107"/>
        <v>-173.93790526025612</v>
      </c>
      <c r="H118" s="5">
        <f t="shared" si="108"/>
        <v>6102.7190784610921</v>
      </c>
      <c r="I118" s="2">
        <f t="shared" si="109"/>
        <v>-4.90300330502932</v>
      </c>
      <c r="J118" s="2">
        <f t="shared" si="110"/>
        <v>4.9030034149763386</v>
      </c>
      <c r="K118" s="2">
        <f t="shared" si="111"/>
        <v>-0.76223426131375505</v>
      </c>
      <c r="L118" s="5">
        <f t="shared" si="64"/>
        <v>3862137.1850040462</v>
      </c>
      <c r="M118" s="5">
        <f t="shared" si="65"/>
        <v>-3901435.6246152879</v>
      </c>
      <c r="N118" s="5">
        <f t="shared" si="66"/>
        <v>-820348.45849503553</v>
      </c>
      <c r="O118" s="2">
        <f t="shared" si="85"/>
        <v>0.69579276346603947</v>
      </c>
      <c r="P118" s="2">
        <f t="shared" si="86"/>
        <v>-0.70287266989794428</v>
      </c>
      <c r="Q118" s="2">
        <f t="shared" si="87"/>
        <v>-0.14779188143747107</v>
      </c>
      <c r="R118" s="5">
        <f t="shared" si="67"/>
        <v>105005.3815322211</v>
      </c>
      <c r="S118" s="5">
        <f t="shared" si="68"/>
        <v>24865.35027221404</v>
      </c>
      <c r="T118" s="5">
        <f t="shared" si="69"/>
        <v>345946.02593016415</v>
      </c>
      <c r="U118" s="2">
        <f t="shared" si="70"/>
        <v>0.28976174344399208</v>
      </c>
      <c r="V118" s="2">
        <f t="shared" si="71"/>
        <v>6.8615790363195886E-2</v>
      </c>
      <c r="W118" s="2">
        <f t="shared" si="72"/>
        <v>0.9546360591079367</v>
      </c>
      <c r="X118" s="2">
        <f t="shared" si="90"/>
        <v>-0.66084673889195145</v>
      </c>
      <c r="Y118" s="2">
        <f t="shared" si="91"/>
        <v>0.7070532949032301</v>
      </c>
      <c r="Z118" s="2">
        <f t="shared" si="92"/>
        <v>0.25140798064297637</v>
      </c>
      <c r="AA118">
        <f t="shared" si="73"/>
        <v>0</v>
      </c>
      <c r="AB118">
        <f t="shared" si="74"/>
        <v>0.35002272441817189</v>
      </c>
      <c r="AC118">
        <f t="shared" si="75"/>
        <v>0</v>
      </c>
      <c r="AD118">
        <f t="shared" si="76"/>
        <v>0.14576638360996086</v>
      </c>
      <c r="AE118">
        <f t="shared" si="77"/>
        <v>0</v>
      </c>
      <c r="AF118">
        <f t="shared" si="88"/>
        <v>0</v>
      </c>
      <c r="AG118">
        <f t="shared" si="89"/>
        <v>0.33244291708002949</v>
      </c>
      <c r="AH118">
        <f t="shared" si="78"/>
        <v>0.8282320251081623</v>
      </c>
      <c r="AI118">
        <f t="shared" si="79"/>
        <v>0.78682042385275419</v>
      </c>
      <c r="AJ118" s="2">
        <f t="shared" si="80"/>
        <v>-13.737740979656017</v>
      </c>
      <c r="AK118" s="2">
        <f t="shared" si="81"/>
        <v>-14.460779978585283</v>
      </c>
      <c r="AL118" s="2">
        <f t="shared" si="93"/>
        <v>25.008563691533265</v>
      </c>
      <c r="AM118" s="4">
        <f t="shared" si="82"/>
        <v>0.51247056744945219</v>
      </c>
      <c r="AN118">
        <f t="shared" si="83"/>
        <v>1.6</v>
      </c>
    </row>
    <row r="119" spans="1:40">
      <c r="A119">
        <v>96</v>
      </c>
      <c r="B119">
        <f t="shared" si="84"/>
        <v>5760</v>
      </c>
      <c r="C119" s="5">
        <f t="shared" si="103"/>
        <v>3876570.1892438214</v>
      </c>
      <c r="D119" s="5">
        <f t="shared" si="104"/>
        <v>-3876570.2743430738</v>
      </c>
      <c r="E119" s="5">
        <f t="shared" si="105"/>
        <v>967202.86347464588</v>
      </c>
      <c r="F119" s="5">
        <f t="shared" si="106"/>
        <v>-120.24226643201047</v>
      </c>
      <c r="G119" s="5">
        <f t="shared" si="107"/>
        <v>120.2422996383242</v>
      </c>
      <c r="H119" s="5">
        <f t="shared" si="108"/>
        <v>6056.9850227822672</v>
      </c>
      <c r="I119" s="2">
        <f t="shared" si="109"/>
        <v>-4.871754580887683</v>
      </c>
      <c r="J119" s="2">
        <f t="shared" si="110"/>
        <v>4.8717546878334241</v>
      </c>
      <c r="K119" s="2">
        <f t="shared" si="111"/>
        <v>-1.2155010101079651</v>
      </c>
      <c r="L119" s="5">
        <f t="shared" si="64"/>
        <v>3967142.5665362673</v>
      </c>
      <c r="M119" s="5">
        <f t="shared" si="65"/>
        <v>-3876570.2743430738</v>
      </c>
      <c r="N119" s="5">
        <f t="shared" si="66"/>
        <v>-474402.43256487139</v>
      </c>
      <c r="O119" s="2">
        <f t="shared" si="85"/>
        <v>0.7126224304919907</v>
      </c>
      <c r="P119" s="2">
        <f t="shared" si="86"/>
        <v>-0.69635282436732404</v>
      </c>
      <c r="Q119" s="2">
        <f t="shared" si="87"/>
        <v>-8.5217460390101862E-2</v>
      </c>
      <c r="R119" s="5">
        <f t="shared" si="67"/>
        <v>86582.235290639102</v>
      </c>
      <c r="S119" s="5">
        <f t="shared" si="68"/>
        <v>42291.171730700415</v>
      </c>
      <c r="T119" s="5">
        <f t="shared" si="69"/>
        <v>346527.18633869523</v>
      </c>
      <c r="U119" s="2">
        <f t="shared" si="70"/>
        <v>0.24072351790188667</v>
      </c>
      <c r="V119" s="2">
        <f t="shared" si="71"/>
        <v>0.11758162169217748</v>
      </c>
      <c r="W119" s="2">
        <f t="shared" si="72"/>
        <v>0.963445250218806</v>
      </c>
      <c r="X119" s="2">
        <f t="shared" si="90"/>
        <v>-0.6608778139239917</v>
      </c>
      <c r="Y119" s="2">
        <f t="shared" si="91"/>
        <v>0.70708654270865967</v>
      </c>
      <c r="Z119" s="2">
        <f t="shared" si="92"/>
        <v>0.2514198026140862</v>
      </c>
      <c r="AA119">
        <f t="shared" si="73"/>
        <v>0</v>
      </c>
      <c r="AB119">
        <f t="shared" si="74"/>
        <v>0.35848898939357882</v>
      </c>
      <c r="AC119">
        <f t="shared" si="75"/>
        <v>0</v>
      </c>
      <c r="AD119">
        <f t="shared" si="76"/>
        <v>0.12109741002165149</v>
      </c>
      <c r="AE119">
        <f t="shared" si="77"/>
        <v>0</v>
      </c>
      <c r="AF119">
        <f t="shared" si="88"/>
        <v>0</v>
      </c>
      <c r="AG119">
        <f t="shared" si="89"/>
        <v>0.33245854956134752</v>
      </c>
      <c r="AH119">
        <f t="shared" si="78"/>
        <v>0.81204494897657775</v>
      </c>
      <c r="AI119">
        <f t="shared" si="79"/>
        <v>0.77144270152774885</v>
      </c>
      <c r="AJ119" s="2">
        <f t="shared" si="80"/>
        <v>-13.753118701981023</v>
      </c>
      <c r="AK119" s="2">
        <f t="shared" si="81"/>
        <v>-14.476967054716868</v>
      </c>
      <c r="AL119" s="2">
        <f t="shared" si="93"/>
        <v>24.767280907287983</v>
      </c>
      <c r="AM119" s="4">
        <f t="shared" si="82"/>
        <v>0.50752624810016367</v>
      </c>
      <c r="AN119">
        <f t="shared" si="83"/>
        <v>1.6166666666666667</v>
      </c>
    </row>
    <row r="120" spans="1:40">
      <c r="A120">
        <v>97</v>
      </c>
      <c r="B120">
        <f t="shared" si="84"/>
        <v>5820</v>
      </c>
      <c r="C120" s="5">
        <f t="shared" si="103"/>
        <v>3834279.0202755095</v>
      </c>
      <c r="D120" s="5">
        <f t="shared" si="104"/>
        <v>-3834279.1026123734</v>
      </c>
      <c r="E120" s="5">
        <f t="shared" si="105"/>
        <v>1321870.3575688046</v>
      </c>
      <c r="F120" s="5">
        <f t="shared" si="106"/>
        <v>-412.54754128527145</v>
      </c>
      <c r="G120" s="5">
        <f t="shared" si="107"/>
        <v>412.54758090832962</v>
      </c>
      <c r="H120" s="5">
        <f t="shared" si="108"/>
        <v>5984.0549621757891</v>
      </c>
      <c r="I120" s="2">
        <f t="shared" si="109"/>
        <v>-4.818606518013925</v>
      </c>
      <c r="J120" s="2">
        <f t="shared" si="110"/>
        <v>4.8186066214881231</v>
      </c>
      <c r="K120" s="2">
        <f t="shared" si="111"/>
        <v>-1.6612179466513519</v>
      </c>
      <c r="L120" s="5">
        <f t="shared" si="64"/>
        <v>4053724.8018269064</v>
      </c>
      <c r="M120" s="5">
        <f t="shared" si="65"/>
        <v>-3834279.1026123734</v>
      </c>
      <c r="N120" s="5">
        <f t="shared" si="66"/>
        <v>-127875.24622617615</v>
      </c>
      <c r="O120" s="2">
        <f t="shared" si="85"/>
        <v>0.72630682688418347</v>
      </c>
      <c r="P120" s="2">
        <f t="shared" si="86"/>
        <v>-0.68698868930413415</v>
      </c>
      <c r="Q120" s="2">
        <f t="shared" si="87"/>
        <v>-2.2911437964834368E-2</v>
      </c>
      <c r="R120" s="5">
        <f t="shared" si="67"/>
        <v>67850.724794796668</v>
      </c>
      <c r="S120" s="5">
        <f t="shared" si="68"/>
        <v>59446.822529214434</v>
      </c>
      <c r="T120" s="5">
        <f t="shared" si="69"/>
        <v>345537.96474850015</v>
      </c>
      <c r="U120" s="2">
        <f t="shared" si="70"/>
        <v>0.18999460897941003</v>
      </c>
      <c r="V120" s="2">
        <f t="shared" si="71"/>
        <v>0.16646212454863321</v>
      </c>
      <c r="W120" s="2">
        <f t="shared" si="72"/>
        <v>0.96757036418521858</v>
      </c>
      <c r="X120" s="2">
        <f t="shared" si="90"/>
        <v>-0.66089600966103657</v>
      </c>
      <c r="Y120" s="2">
        <f t="shared" si="91"/>
        <v>0.70710601069582457</v>
      </c>
      <c r="Z120" s="2">
        <f t="shared" si="92"/>
        <v>0.25142672487493389</v>
      </c>
      <c r="AA120">
        <f t="shared" si="73"/>
        <v>0</v>
      </c>
      <c r="AB120">
        <f t="shared" si="74"/>
        <v>0.36537300710504977</v>
      </c>
      <c r="AC120">
        <f t="shared" si="75"/>
        <v>0</v>
      </c>
      <c r="AD120">
        <f t="shared" si="76"/>
        <v>9.5577928014746086E-2</v>
      </c>
      <c r="AE120">
        <f t="shared" si="77"/>
        <v>0</v>
      </c>
      <c r="AF120">
        <f t="shared" si="88"/>
        <v>0</v>
      </c>
      <c r="AG120">
        <f t="shared" si="89"/>
        <v>0.33246770303604239</v>
      </c>
      <c r="AH120">
        <f t="shared" si="78"/>
        <v>0.79341863815583824</v>
      </c>
      <c r="AI120">
        <f t="shared" si="79"/>
        <v>0.75374770624804632</v>
      </c>
      <c r="AJ120" s="2">
        <f t="shared" si="80"/>
        <v>-13.770813697260726</v>
      </c>
      <c r="AK120" s="2">
        <f t="shared" si="81"/>
        <v>-14.495593365537607</v>
      </c>
      <c r="AL120" s="2">
        <f t="shared" si="93"/>
        <v>24.525687684529021</v>
      </c>
      <c r="AM120" s="4">
        <f t="shared" si="82"/>
        <v>0.50257556730592257</v>
      </c>
      <c r="AN120">
        <f t="shared" si="83"/>
        <v>1.6333333333333333</v>
      </c>
    </row>
    <row r="121" spans="1:40">
      <c r="A121">
        <v>98</v>
      </c>
      <c r="B121">
        <f t="shared" si="84"/>
        <v>5880</v>
      </c>
      <c r="C121" s="5">
        <f t="shared" si="103"/>
        <v>3774832.2008686927</v>
      </c>
      <c r="D121" s="5">
        <f t="shared" si="104"/>
        <v>-3774832.280083159</v>
      </c>
      <c r="E121" s="5">
        <f t="shared" si="105"/>
        <v>1668952.8860834623</v>
      </c>
      <c r="F121" s="5">
        <f t="shared" si="106"/>
        <v>-701.66393236610702</v>
      </c>
      <c r="G121" s="5">
        <f t="shared" si="107"/>
        <v>701.66397819761698</v>
      </c>
      <c r="H121" s="5">
        <f t="shared" si="108"/>
        <v>5884.3818853767079</v>
      </c>
      <c r="I121" s="2">
        <f t="shared" si="109"/>
        <v>-4.7438986446551672</v>
      </c>
      <c r="J121" s="2">
        <f t="shared" si="110"/>
        <v>4.743898744205393</v>
      </c>
      <c r="K121" s="2">
        <f t="shared" si="111"/>
        <v>-2.0974027222886007</v>
      </c>
      <c r="L121" s="5">
        <f t="shared" si="64"/>
        <v>4121575.5266217031</v>
      </c>
      <c r="M121" s="5">
        <f t="shared" si="65"/>
        <v>-3774832.280083159</v>
      </c>
      <c r="N121" s="5">
        <f t="shared" si="66"/>
        <v>217662.71852232399</v>
      </c>
      <c r="O121" s="2">
        <f t="shared" si="85"/>
        <v>0.7368876648405055</v>
      </c>
      <c r="P121" s="2">
        <f t="shared" si="86"/>
        <v>-0.67489418210783891</v>
      </c>
      <c r="Q121" s="2">
        <f t="shared" si="87"/>
        <v>3.8915451467225574E-2</v>
      </c>
      <c r="R121" s="5">
        <f t="shared" si="67"/>
        <v>48896.989939759951</v>
      </c>
      <c r="S121" s="5">
        <f t="shared" si="68"/>
        <v>76255.909650135785</v>
      </c>
      <c r="T121" s="5">
        <f t="shared" si="69"/>
        <v>342989.94127696101</v>
      </c>
      <c r="U121" s="2">
        <f t="shared" si="70"/>
        <v>0.13783483858370313</v>
      </c>
      <c r="V121" s="2">
        <f t="shared" si="71"/>
        <v>0.21495640141916506</v>
      </c>
      <c r="W121" s="2">
        <f t="shared" si="72"/>
        <v>0.96684812807468745</v>
      </c>
      <c r="X121" s="2">
        <f t="shared" si="90"/>
        <v>-0.66088530202645823</v>
      </c>
      <c r="Y121" s="2">
        <f t="shared" si="91"/>
        <v>0.70709455438097346</v>
      </c>
      <c r="Z121" s="2">
        <f t="shared" si="92"/>
        <v>0.25142265133620118</v>
      </c>
      <c r="AA121">
        <f t="shared" si="73"/>
        <v>0</v>
      </c>
      <c r="AB121">
        <f t="shared" si="74"/>
        <v>0.37069576112400532</v>
      </c>
      <c r="AC121">
        <f t="shared" si="75"/>
        <v>0</v>
      </c>
      <c r="AD121">
        <f t="shared" si="76"/>
        <v>6.9338642558563354E-2</v>
      </c>
      <c r="AE121">
        <f t="shared" si="77"/>
        <v>0</v>
      </c>
      <c r="AF121">
        <f t="shared" si="88"/>
        <v>0</v>
      </c>
      <c r="AG121">
        <f t="shared" si="89"/>
        <v>0.33246231649622193</v>
      </c>
      <c r="AH121">
        <f t="shared" si="78"/>
        <v>0.77249672017879067</v>
      </c>
      <c r="AI121">
        <f t="shared" si="79"/>
        <v>0.73387188416985105</v>
      </c>
      <c r="AJ121" s="2">
        <f t="shared" si="80"/>
        <v>-13.790689519338921</v>
      </c>
      <c r="AK121" s="2">
        <f t="shared" si="81"/>
        <v>-14.516515283514654</v>
      </c>
      <c r="AL121" s="2">
        <f t="shared" si="93"/>
        <v>24.283745763137112</v>
      </c>
      <c r="AM121" s="4">
        <f t="shared" si="82"/>
        <v>0.49761774104789169</v>
      </c>
      <c r="AN121">
        <f t="shared" si="83"/>
        <v>1.65</v>
      </c>
    </row>
    <row r="122" spans="1:40">
      <c r="A122">
        <v>99</v>
      </c>
      <c r="B122">
        <f t="shared" si="84"/>
        <v>5940</v>
      </c>
      <c r="C122" s="5">
        <f t="shared" si="103"/>
        <v>3698576.2946852092</v>
      </c>
      <c r="D122" s="5">
        <f t="shared" si="104"/>
        <v>-3698576.3704330232</v>
      </c>
      <c r="E122" s="5">
        <f t="shared" si="105"/>
        <v>2006914.499605587</v>
      </c>
      <c r="F122" s="5">
        <f t="shared" si="106"/>
        <v>-986.29785104541702</v>
      </c>
      <c r="G122" s="5">
        <f t="shared" si="107"/>
        <v>986.29790284994056</v>
      </c>
      <c r="H122" s="5">
        <f t="shared" si="108"/>
        <v>5758.5377220393921</v>
      </c>
      <c r="I122" s="2">
        <f t="shared" si="109"/>
        <v>-4.6480664935180833</v>
      </c>
      <c r="J122" s="2">
        <f t="shared" si="110"/>
        <v>4.6480665887117061</v>
      </c>
      <c r="K122" s="2">
        <f t="shared" si="111"/>
        <v>-2.5221250821233312</v>
      </c>
      <c r="L122" s="5">
        <f t="shared" si="64"/>
        <v>4170472.516561463</v>
      </c>
      <c r="M122" s="5">
        <f t="shared" si="65"/>
        <v>-3698576.3704330232</v>
      </c>
      <c r="N122" s="5">
        <f t="shared" si="66"/>
        <v>560652.659799285</v>
      </c>
      <c r="O122" s="2">
        <f t="shared" si="85"/>
        <v>0.74441112232674878</v>
      </c>
      <c r="P122" s="2">
        <f t="shared" si="86"/>
        <v>-0.66017972207985975</v>
      </c>
      <c r="Q122" s="2">
        <f t="shared" si="87"/>
        <v>0.1000740501368346</v>
      </c>
      <c r="R122" s="5">
        <f t="shared" si="67"/>
        <v>29807.786291739438</v>
      </c>
      <c r="S122" s="5">
        <f t="shared" si="68"/>
        <v>92643.953609720804</v>
      </c>
      <c r="T122" s="5">
        <f t="shared" si="69"/>
        <v>338901.6959572765</v>
      </c>
      <c r="U122" s="2">
        <f t="shared" si="70"/>
        <v>8.453745171737527E-2</v>
      </c>
      <c r="V122" s="2">
        <f t="shared" si="71"/>
        <v>0.26274623947364245</v>
      </c>
      <c r="W122" s="2">
        <f t="shared" si="72"/>
        <v>0.96115442718617894</v>
      </c>
      <c r="X122" s="2">
        <f t="shared" si="90"/>
        <v>-0.66082874295794847</v>
      </c>
      <c r="Y122" s="2">
        <f t="shared" si="91"/>
        <v>0.70703404068938192</v>
      </c>
      <c r="Z122" s="2">
        <f t="shared" si="92"/>
        <v>0.25140113439382322</v>
      </c>
      <c r="AA122">
        <f t="shared" si="73"/>
        <v>0</v>
      </c>
      <c r="AB122">
        <f t="shared" si="74"/>
        <v>0.3744804815532049</v>
      </c>
      <c r="AC122">
        <f t="shared" si="75"/>
        <v>0</v>
      </c>
      <c r="AD122">
        <f t="shared" si="76"/>
        <v>4.2527072311135929E-2</v>
      </c>
      <c r="AE122">
        <f t="shared" si="77"/>
        <v>0</v>
      </c>
      <c r="AF122">
        <f t="shared" si="88"/>
        <v>0</v>
      </c>
      <c r="AG122">
        <f t="shared" si="89"/>
        <v>0.33243386411745368</v>
      </c>
      <c r="AH122">
        <f t="shared" si="78"/>
        <v>0.74944141798179453</v>
      </c>
      <c r="AI122">
        <f t="shared" si="79"/>
        <v>0.71196934708270476</v>
      </c>
      <c r="AJ122" s="2">
        <f t="shared" si="80"/>
        <v>-13.812592056426066</v>
      </c>
      <c r="AK122" s="2">
        <f t="shared" si="81"/>
        <v>-14.539570585711649</v>
      </c>
      <c r="AL122" s="2">
        <f t="shared" si="93"/>
        <v>24.041419586708585</v>
      </c>
      <c r="AM122" s="4">
        <f t="shared" si="82"/>
        <v>0.49265204071124152</v>
      </c>
      <c r="AN122">
        <f t="shared" si="83"/>
        <v>1.6666666666666667</v>
      </c>
    </row>
    <row r="123" spans="1:40">
      <c r="A123">
        <v>100</v>
      </c>
      <c r="B123">
        <f t="shared" si="84"/>
        <v>6000</v>
      </c>
      <c r="C123" s="5">
        <f t="shared" si="103"/>
        <v>3605932.344869154</v>
      </c>
      <c r="D123" s="5">
        <f t="shared" si="104"/>
        <v>-3605932.4168233024</v>
      </c>
      <c r="E123" s="5">
        <f t="shared" si="105"/>
        <v>2334267.4623366622</v>
      </c>
      <c r="F123" s="5">
        <f t="shared" si="106"/>
        <v>-1265.1818406565021</v>
      </c>
      <c r="G123" s="5">
        <f t="shared" si="107"/>
        <v>1265.1818981726428</v>
      </c>
      <c r="H123" s="5">
        <f t="shared" si="108"/>
        <v>5607.2102171119923</v>
      </c>
      <c r="I123" s="2">
        <f t="shared" si="109"/>
        <v>-4.5316391969969958</v>
      </c>
      <c r="J123" s="2">
        <f t="shared" si="110"/>
        <v>4.5316392874230518</v>
      </c>
      <c r="K123" s="2">
        <f t="shared" si="111"/>
        <v>-2.9335153621645023</v>
      </c>
      <c r="L123" s="5">
        <f t="shared" si="64"/>
        <v>4200280.3028532024</v>
      </c>
      <c r="M123" s="5">
        <f t="shared" si="65"/>
        <v>-3605932.4168233024</v>
      </c>
      <c r="N123" s="5">
        <f t="shared" si="66"/>
        <v>899554.3557565615</v>
      </c>
      <c r="O123" s="2">
        <f t="shared" si="85"/>
        <v>0.74892487004505548</v>
      </c>
      <c r="P123" s="2">
        <f t="shared" si="86"/>
        <v>-0.64295053471221353</v>
      </c>
      <c r="Q123" s="2">
        <f t="shared" si="87"/>
        <v>0.16039373099119378</v>
      </c>
      <c r="R123" s="5">
        <f t="shared" si="67"/>
        <v>10670.089804544114</v>
      </c>
      <c r="S123" s="5">
        <f t="shared" si="68"/>
        <v>108538.71675980417</v>
      </c>
      <c r="T123" s="5">
        <f t="shared" si="69"/>
        <v>333298.69301006873</v>
      </c>
      <c r="U123" s="2">
        <f t="shared" si="70"/>
        <v>3.0426106154019125E-2</v>
      </c>
      <c r="V123" s="2">
        <f t="shared" si="71"/>
        <v>0.30950166104022908</v>
      </c>
      <c r="W123" s="2">
        <f t="shared" si="72"/>
        <v>0.95041200217465871</v>
      </c>
      <c r="X123" s="2">
        <f t="shared" si="90"/>
        <v>-0.66071003115731641</v>
      </c>
      <c r="Y123" s="2">
        <f t="shared" si="91"/>
        <v>0.70690702853234</v>
      </c>
      <c r="Z123" s="2">
        <f t="shared" si="92"/>
        <v>0.25135597249421954</v>
      </c>
      <c r="AA123">
        <f t="shared" si="73"/>
        <v>0</v>
      </c>
      <c r="AB123">
        <f t="shared" si="74"/>
        <v>0.3767511494253854</v>
      </c>
      <c r="AC123">
        <f t="shared" si="75"/>
        <v>0</v>
      </c>
      <c r="AD123">
        <f t="shared" si="76"/>
        <v>1.5306035257416244E-2</v>
      </c>
      <c r="AE123">
        <f t="shared" si="77"/>
        <v>0</v>
      </c>
      <c r="AF123">
        <f t="shared" si="88"/>
        <v>0</v>
      </c>
      <c r="AG123">
        <f t="shared" si="89"/>
        <v>0.33237414543387495</v>
      </c>
      <c r="AH123">
        <f t="shared" si="78"/>
        <v>0.7244313301166766</v>
      </c>
      <c r="AI123">
        <f t="shared" si="79"/>
        <v>0.68820976361084274</v>
      </c>
      <c r="AJ123" s="2">
        <f t="shared" si="80"/>
        <v>-13.836351639897929</v>
      </c>
      <c r="AK123" s="2">
        <f t="shared" si="81"/>
        <v>-14.564580673576767</v>
      </c>
      <c r="AL123" s="2">
        <f t="shared" si="93"/>
        <v>23.798676575482304</v>
      </c>
      <c r="AM123" s="4">
        <f t="shared" si="82"/>
        <v>0.48767779867791611</v>
      </c>
      <c r="AN123">
        <f t="shared" si="83"/>
        <v>1.6833333333333333</v>
      </c>
    </row>
    <row r="124" spans="1:40">
      <c r="A124">
        <v>101</v>
      </c>
      <c r="B124">
        <f t="shared" si="84"/>
        <v>6060</v>
      </c>
      <c r="C124" s="5">
        <f t="shared" si="103"/>
        <v>3497393.6322113853</v>
      </c>
      <c r="D124" s="5">
        <f t="shared" si="104"/>
        <v>-3497393.7000634982</v>
      </c>
      <c r="E124" s="5">
        <f t="shared" si="105"/>
        <v>2649578.7647557976</v>
      </c>
      <c r="F124" s="5">
        <f t="shared" si="106"/>
        <v>-1537.0801924763218</v>
      </c>
      <c r="G124" s="5">
        <f t="shared" si="107"/>
        <v>1537.0802554180259</v>
      </c>
      <c r="H124" s="5">
        <f t="shared" si="108"/>
        <v>5431.1992953821218</v>
      </c>
      <c r="I124" s="2">
        <f t="shared" si="109"/>
        <v>-4.3952366698194139</v>
      </c>
      <c r="J124" s="2">
        <f t="shared" si="110"/>
        <v>4.3952367550903695</v>
      </c>
      <c r="K124" s="2">
        <f t="shared" si="111"/>
        <v>-3.3297726739057674</v>
      </c>
      <c r="L124" s="5">
        <f t="shared" si="64"/>
        <v>4210950.3926577466</v>
      </c>
      <c r="M124" s="5">
        <f t="shared" si="65"/>
        <v>-3497393.7000634982</v>
      </c>
      <c r="N124" s="5">
        <f t="shared" si="66"/>
        <v>1232853.0487666302</v>
      </c>
      <c r="O124" s="2">
        <f t="shared" si="85"/>
        <v>0.75047564751112472</v>
      </c>
      <c r="P124" s="2">
        <f t="shared" si="86"/>
        <v>-0.62330556214410637</v>
      </c>
      <c r="Q124" s="2">
        <f t="shared" si="87"/>
        <v>0.21971909041541648</v>
      </c>
      <c r="R124" s="5">
        <f t="shared" si="67"/>
        <v>-8429.2976727094501</v>
      </c>
      <c r="S124" s="5">
        <f t="shared" si="68"/>
        <v>123870.51996173244</v>
      </c>
      <c r="T124" s="5">
        <f t="shared" si="69"/>
        <v>326213.13449323061</v>
      </c>
      <c r="U124" s="2">
        <f t="shared" si="70"/>
        <v>-2.4149843790709731E-2</v>
      </c>
      <c r="V124" s="2">
        <f t="shared" si="71"/>
        <v>0.35488765772680081</v>
      </c>
      <c r="W124" s="2">
        <f t="shared" si="72"/>
        <v>0.93459699092072279</v>
      </c>
      <c r="X124" s="2">
        <f t="shared" si="90"/>
        <v>-0.66051509615942172</v>
      </c>
      <c r="Y124" s="2">
        <f t="shared" si="91"/>
        <v>0.70669846363454725</v>
      </c>
      <c r="Z124" s="2">
        <f t="shared" si="92"/>
        <v>0.25128181276656658</v>
      </c>
      <c r="AA124">
        <f t="shared" si="73"/>
        <v>0</v>
      </c>
      <c r="AB124">
        <f t="shared" si="74"/>
        <v>0.37753127733435632</v>
      </c>
      <c r="AC124">
        <f t="shared" si="75"/>
        <v>0</v>
      </c>
      <c r="AD124">
        <f t="shared" si="76"/>
        <v>0</v>
      </c>
      <c r="AE124">
        <f t="shared" si="77"/>
        <v>1.2148723817979273E-2</v>
      </c>
      <c r="AF124">
        <f t="shared" si="88"/>
        <v>0</v>
      </c>
      <c r="AG124">
        <f t="shared" si="89"/>
        <v>0.33227608221357402</v>
      </c>
      <c r="AH124">
        <f t="shared" si="78"/>
        <v>0.72195608336590955</v>
      </c>
      <c r="AI124">
        <f t="shared" si="79"/>
        <v>0.685858279197614</v>
      </c>
      <c r="AJ124" s="2">
        <f t="shared" si="80"/>
        <v>-13.838703124311158</v>
      </c>
      <c r="AK124" s="2">
        <f t="shared" si="81"/>
        <v>-14.567055920327535</v>
      </c>
      <c r="AL124" s="2">
        <f t="shared" si="93"/>
        <v>23.555892310143513</v>
      </c>
      <c r="AM124" s="4">
        <f t="shared" si="82"/>
        <v>0.48270271127343267</v>
      </c>
      <c r="AN124">
        <f t="shared" si="83"/>
        <v>1.7</v>
      </c>
    </row>
    <row r="125" spans="1:40">
      <c r="A125">
        <v>102</v>
      </c>
      <c r="B125">
        <f t="shared" si="84"/>
        <v>6120</v>
      </c>
      <c r="C125" s="5">
        <f t="shared" si="103"/>
        <v>3373523.1166401063</v>
      </c>
      <c r="D125" s="5">
        <f t="shared" si="104"/>
        <v>-3373523.1801017658</v>
      </c>
      <c r="E125" s="5">
        <f t="shared" si="105"/>
        <v>2951476.3592266031</v>
      </c>
      <c r="F125" s="5">
        <f t="shared" si="106"/>
        <v>-1800.7943926654866</v>
      </c>
      <c r="G125" s="5">
        <f t="shared" si="107"/>
        <v>1800.7944607234481</v>
      </c>
      <c r="H125" s="5">
        <f t="shared" si="108"/>
        <v>5231.4129349477762</v>
      </c>
      <c r="I125" s="2">
        <f t="shared" si="109"/>
        <v>-4.2395663937218178</v>
      </c>
      <c r="J125" s="2">
        <f t="shared" si="110"/>
        <v>4.239566473475211</v>
      </c>
      <c r="K125" s="2">
        <f t="shared" si="111"/>
        <v>-3.7091727407233406</v>
      </c>
      <c r="L125" s="5">
        <f t="shared" si="64"/>
        <v>4202521.0949850371</v>
      </c>
      <c r="M125" s="5">
        <f t="shared" si="65"/>
        <v>-3373523.1801017658</v>
      </c>
      <c r="N125" s="5">
        <f t="shared" si="66"/>
        <v>1559066.1832598608</v>
      </c>
      <c r="O125" s="2">
        <f t="shared" si="85"/>
        <v>0.74910738236517105</v>
      </c>
      <c r="P125" s="2">
        <f t="shared" si="86"/>
        <v>-0.60133692649632231</v>
      </c>
      <c r="Q125" s="2">
        <f t="shared" si="87"/>
        <v>0.27790651398979133</v>
      </c>
      <c r="R125" s="5">
        <f t="shared" si="67"/>
        <v>-27404.140315438621</v>
      </c>
      <c r="S125" s="5">
        <f t="shared" si="68"/>
        <v>138572.54625242809</v>
      </c>
      <c r="T125" s="5">
        <f t="shared" si="69"/>
        <v>317683.78413068503</v>
      </c>
      <c r="U125" s="2">
        <f t="shared" si="70"/>
        <v>-7.8821656953208794E-2</v>
      </c>
      <c r="V125" s="2">
        <f t="shared" si="71"/>
        <v>0.39857180623499244</v>
      </c>
      <c r="W125" s="2">
        <f t="shared" si="72"/>
        <v>0.91374376149428593</v>
      </c>
      <c r="X125" s="2">
        <f t="shared" si="90"/>
        <v>-0.66023356638754382</v>
      </c>
      <c r="Y125" s="2">
        <f t="shared" si="91"/>
        <v>0.70639724923625513</v>
      </c>
      <c r="Z125" s="2">
        <f t="shared" si="92"/>
        <v>0.25117470951966331</v>
      </c>
      <c r="AA125">
        <f t="shared" si="73"/>
        <v>0</v>
      </c>
      <c r="AB125">
        <f t="shared" si="74"/>
        <v>0.37684296334309347</v>
      </c>
      <c r="AC125">
        <f t="shared" si="75"/>
        <v>0</v>
      </c>
      <c r="AD125">
        <f t="shared" si="76"/>
        <v>0</v>
      </c>
      <c r="AE125">
        <f t="shared" si="77"/>
        <v>3.9651707460253399E-2</v>
      </c>
      <c r="AF125">
        <f t="shared" si="88"/>
        <v>0</v>
      </c>
      <c r="AG125">
        <f t="shared" si="89"/>
        <v>0.3321344569726522</v>
      </c>
      <c r="AH125">
        <f t="shared" si="78"/>
        <v>0.7486291277759991</v>
      </c>
      <c r="AI125">
        <f t="shared" si="79"/>
        <v>0.71119767138719914</v>
      </c>
      <c r="AJ125" s="2">
        <f t="shared" si="80"/>
        <v>-13.813363732121573</v>
      </c>
      <c r="AK125" s="2">
        <f t="shared" si="81"/>
        <v>-14.540382875917446</v>
      </c>
      <c r="AL125" s="2">
        <f t="shared" si="93"/>
        <v>23.313552595544888</v>
      </c>
      <c r="AM125" s="4">
        <f t="shared" si="82"/>
        <v>0.47773673351526413</v>
      </c>
      <c r="AN125">
        <f t="shared" si="83"/>
        <v>1.7166666666666666</v>
      </c>
    </row>
    <row r="126" spans="1:40">
      <c r="A126">
        <v>103</v>
      </c>
      <c r="B126">
        <f t="shared" si="84"/>
        <v>6180</v>
      </c>
      <c r="C126" s="5">
        <f t="shared" si="103"/>
        <v>3234950.5750453798</v>
      </c>
      <c r="D126" s="5">
        <f t="shared" si="104"/>
        <v>-3234950.6338493377</v>
      </c>
      <c r="E126" s="5">
        <f t="shared" si="105"/>
        <v>3238655.0915902616</v>
      </c>
      <c r="F126" s="5">
        <f t="shared" si="106"/>
        <v>-2055.1683762887956</v>
      </c>
      <c r="G126" s="5">
        <f t="shared" si="107"/>
        <v>2055.1684491319606</v>
      </c>
      <c r="H126" s="5">
        <f t="shared" si="108"/>
        <v>5008.862570504376</v>
      </c>
      <c r="I126" s="2">
        <f t="shared" si="109"/>
        <v>-4.0654198205029166</v>
      </c>
      <c r="J126" s="2">
        <f t="shared" si="110"/>
        <v>4.0654198944028943</v>
      </c>
      <c r="K126" s="2">
        <f t="shared" si="111"/>
        <v>-4.0700753522143192</v>
      </c>
      <c r="L126" s="5">
        <f t="shared" si="64"/>
        <v>4175116.9546695985</v>
      </c>
      <c r="M126" s="5">
        <f t="shared" si="65"/>
        <v>-3234950.6338493377</v>
      </c>
      <c r="N126" s="5">
        <f t="shared" si="66"/>
        <v>1876749.9673905459</v>
      </c>
      <c r="O126" s="2">
        <f t="shared" si="85"/>
        <v>0.7448598345971984</v>
      </c>
      <c r="P126" s="2">
        <f t="shared" si="86"/>
        <v>-0.57712989126308312</v>
      </c>
      <c r="Q126" s="2">
        <f t="shared" si="87"/>
        <v>0.33482072130394841</v>
      </c>
      <c r="R126" s="5">
        <f t="shared" si="67"/>
        <v>-46169.155909523368</v>
      </c>
      <c r="S126" s="5">
        <f t="shared" si="68"/>
        <v>152581.13018761855</v>
      </c>
      <c r="T126" s="5">
        <f t="shared" si="69"/>
        <v>307755.76225198223</v>
      </c>
      <c r="U126" s="2">
        <f t="shared" si="70"/>
        <v>-0.13320884491646842</v>
      </c>
      <c r="V126" s="2">
        <f t="shared" si="71"/>
        <v>0.440232352269396</v>
      </c>
      <c r="W126" s="2">
        <f t="shared" si="72"/>
        <v>0.8879475658232161</v>
      </c>
      <c r="X126" s="2">
        <f t="shared" si="90"/>
        <v>-0.65985999583904509</v>
      </c>
      <c r="Y126" s="2">
        <f t="shared" si="91"/>
        <v>0.70599755854906343</v>
      </c>
      <c r="Z126" s="2">
        <f t="shared" si="92"/>
        <v>0.25103259091379554</v>
      </c>
      <c r="AA126">
        <f t="shared" si="73"/>
        <v>0</v>
      </c>
      <c r="AB126">
        <f t="shared" si="74"/>
        <v>0.37470620895312817</v>
      </c>
      <c r="AC126">
        <f t="shared" si="75"/>
        <v>0</v>
      </c>
      <c r="AD126">
        <f t="shared" si="76"/>
        <v>0</v>
      </c>
      <c r="AE126">
        <f t="shared" si="77"/>
        <v>6.7011508688298929E-2</v>
      </c>
      <c r="AF126">
        <f t="shared" si="88"/>
        <v>0</v>
      </c>
      <c r="AG126">
        <f t="shared" si="89"/>
        <v>0.33194653006680663</v>
      </c>
      <c r="AH126">
        <f t="shared" si="78"/>
        <v>0.77366424770823372</v>
      </c>
      <c r="AI126">
        <f t="shared" si="79"/>
        <v>0.734981035322822</v>
      </c>
      <c r="AJ126" s="2">
        <f t="shared" si="80"/>
        <v>-13.78958036818595</v>
      </c>
      <c r="AK126" s="2">
        <f t="shared" si="81"/>
        <v>-14.515347755985211</v>
      </c>
      <c r="AL126" s="2">
        <f t="shared" si="93"/>
        <v>23.071630132945135</v>
      </c>
      <c r="AM126" s="4">
        <f t="shared" si="82"/>
        <v>0.47277930600297408</v>
      </c>
      <c r="AN126">
        <f t="shared" si="83"/>
        <v>1.7333333333333334</v>
      </c>
    </row>
    <row r="127" spans="1:40">
      <c r="A127">
        <v>104</v>
      </c>
      <c r="B127">
        <f t="shared" si="84"/>
        <v>6240</v>
      </c>
      <c r="C127" s="5">
        <f t="shared" si="103"/>
        <v>3082369.4497604314</v>
      </c>
      <c r="D127" s="5">
        <f t="shared" si="104"/>
        <v>-3082369.5036617192</v>
      </c>
      <c r="E127" s="5">
        <f t="shared" si="105"/>
        <v>3509882.3032845813</v>
      </c>
      <c r="F127" s="5">
        <f t="shared" si="106"/>
        <v>-2299.0935655189705</v>
      </c>
      <c r="G127" s="5">
        <f t="shared" si="107"/>
        <v>2299.0936427961342</v>
      </c>
      <c r="H127" s="5">
        <f t="shared" si="108"/>
        <v>4764.6580493715164</v>
      </c>
      <c r="I127" s="2">
        <f t="shared" si="109"/>
        <v>-3.8736684114541502</v>
      </c>
      <c r="J127" s="2">
        <f t="shared" si="110"/>
        <v>3.8736684791928555</v>
      </c>
      <c r="K127" s="2">
        <f t="shared" si="111"/>
        <v>-4.4109314044791539</v>
      </c>
      <c r="L127" s="5">
        <f t="shared" si="64"/>
        <v>4128947.7987600751</v>
      </c>
      <c r="M127" s="5">
        <f t="shared" si="65"/>
        <v>-3082369.5036617192</v>
      </c>
      <c r="N127" s="5">
        <f t="shared" si="66"/>
        <v>2184505.7296425281</v>
      </c>
      <c r="O127" s="2">
        <f t="shared" si="85"/>
        <v>0.73776774197773387</v>
      </c>
      <c r="P127" s="2">
        <f t="shared" si="86"/>
        <v>-0.55076326935894904</v>
      </c>
      <c r="Q127" s="2">
        <f t="shared" si="87"/>
        <v>0.39033137207008806</v>
      </c>
      <c r="R127" s="5">
        <f t="shared" si="67"/>
        <v>-64640.397369433194</v>
      </c>
      <c r="S127" s="5">
        <f t="shared" si="68"/>
        <v>165836.0316179567</v>
      </c>
      <c r="T127" s="5">
        <f t="shared" si="69"/>
        <v>296480.31290117512</v>
      </c>
      <c r="U127" s="2">
        <f t="shared" si="70"/>
        <v>-0.18692773815092975</v>
      </c>
      <c r="V127" s="2">
        <f t="shared" si="71"/>
        <v>0.47956627056456691</v>
      </c>
      <c r="W127" s="2">
        <f t="shared" si="72"/>
        <v>0.85736469069268884</v>
      </c>
      <c r="X127" s="2">
        <f t="shared" si="90"/>
        <v>-0.65939474046683189</v>
      </c>
      <c r="Y127" s="2">
        <f t="shared" si="91"/>
        <v>0.70549977241419382</v>
      </c>
      <c r="Z127" s="2">
        <f t="shared" si="92"/>
        <v>0.25085559236522392</v>
      </c>
      <c r="AA127">
        <f t="shared" si="73"/>
        <v>0</v>
      </c>
      <c r="AB127">
        <f t="shared" si="74"/>
        <v>0.37113848920835085</v>
      </c>
      <c r="AC127">
        <f t="shared" si="75"/>
        <v>0</v>
      </c>
      <c r="AD127">
        <f t="shared" si="76"/>
        <v>0</v>
      </c>
      <c r="AE127">
        <f t="shared" si="77"/>
        <v>9.4035120243254111E-2</v>
      </c>
      <c r="AF127">
        <f t="shared" si="88"/>
        <v>0</v>
      </c>
      <c r="AG127">
        <f t="shared" si="89"/>
        <v>0.33171248056028252</v>
      </c>
      <c r="AH127">
        <f t="shared" si="78"/>
        <v>0.79688609001188748</v>
      </c>
      <c r="AI127">
        <f t="shared" si="79"/>
        <v>0.75704178551129309</v>
      </c>
      <c r="AJ127" s="2">
        <f t="shared" si="80"/>
        <v>-13.767519617997479</v>
      </c>
      <c r="AK127" s="2">
        <f t="shared" si="81"/>
        <v>-14.492125913681557</v>
      </c>
      <c r="AL127" s="2">
        <f t="shared" si="93"/>
        <v>22.830094701050442</v>
      </c>
      <c r="AM127" s="4">
        <f t="shared" si="82"/>
        <v>0.46782980944775499</v>
      </c>
      <c r="AN127">
        <f t="shared" si="83"/>
        <v>1.75</v>
      </c>
    </row>
    <row r="128" spans="1:40">
      <c r="A128">
        <v>105</v>
      </c>
      <c r="B128">
        <f t="shared" si="84"/>
        <v>6300</v>
      </c>
      <c r="C128" s="5">
        <f t="shared" si="103"/>
        <v>2916533.4232668234</v>
      </c>
      <c r="D128" s="5">
        <f t="shared" si="104"/>
        <v>-2916533.4720437624</v>
      </c>
      <c r="E128" s="5">
        <f t="shared" si="105"/>
        <v>3764003.0801346223</v>
      </c>
      <c r="F128" s="5">
        <f t="shared" si="106"/>
        <v>-2531.5136702062196</v>
      </c>
      <c r="G128" s="5">
        <f t="shared" si="107"/>
        <v>2531.5137515477054</v>
      </c>
      <c r="H128" s="5">
        <f t="shared" si="108"/>
        <v>4500.0021651027673</v>
      </c>
      <c r="I128" s="2">
        <f t="shared" si="109"/>
        <v>-3.665259332730868</v>
      </c>
      <c r="J128" s="2">
        <f t="shared" si="110"/>
        <v>3.6652593940297131</v>
      </c>
      <c r="K128" s="2">
        <f t="shared" si="111"/>
        <v>-4.7302894963700215</v>
      </c>
      <c r="L128" s="5">
        <f t="shared" si="64"/>
        <v>4064307.4013906419</v>
      </c>
      <c r="M128" s="5">
        <f t="shared" si="65"/>
        <v>-2916533.4720437624</v>
      </c>
      <c r="N128" s="5">
        <f t="shared" si="66"/>
        <v>2480986.0425437032</v>
      </c>
      <c r="O128" s="2">
        <f t="shared" si="85"/>
        <v>0.72786044290692009</v>
      </c>
      <c r="P128" s="2">
        <f t="shared" si="86"/>
        <v>-0.52231023273197397</v>
      </c>
      <c r="Q128" s="2">
        <f t="shared" si="87"/>
        <v>0.44430979781545826</v>
      </c>
      <c r="R128" s="5">
        <f t="shared" si="67"/>
        <v>-82735.626489893533</v>
      </c>
      <c r="S128" s="5">
        <f t="shared" si="68"/>
        <v>178280.69272987638</v>
      </c>
      <c r="T128" s="5">
        <f t="shared" si="69"/>
        <v>283914.54429453425</v>
      </c>
      <c r="U128" s="2">
        <f t="shared" si="70"/>
        <v>-0.2396004684169733</v>
      </c>
      <c r="V128" s="2">
        <f t="shared" si="71"/>
        <v>0.51629677927197182</v>
      </c>
      <c r="W128" s="2">
        <f t="shared" si="72"/>
        <v>0.82220998002198675</v>
      </c>
      <c r="X128" s="2">
        <f t="shared" si="90"/>
        <v>-0.65884440363093766</v>
      </c>
      <c r="Y128" s="2">
        <f t="shared" si="91"/>
        <v>0.70491095590012764</v>
      </c>
      <c r="Z128" s="2">
        <f t="shared" si="92"/>
        <v>0.25064622601075448</v>
      </c>
      <c r="AA128">
        <f t="shared" si="73"/>
        <v>0</v>
      </c>
      <c r="AB128">
        <f t="shared" si="74"/>
        <v>0.36615456296698357</v>
      </c>
      <c r="AC128">
        <f t="shared" si="75"/>
        <v>0</v>
      </c>
      <c r="AD128">
        <f t="shared" si="76"/>
        <v>0</v>
      </c>
      <c r="AE128">
        <f t="shared" si="77"/>
        <v>0.1205324532399689</v>
      </c>
      <c r="AF128">
        <f t="shared" si="88"/>
        <v>0</v>
      </c>
      <c r="AG128">
        <f t="shared" si="89"/>
        <v>0.33143563031296491</v>
      </c>
      <c r="AH128">
        <f t="shared" si="78"/>
        <v>0.8181226465199174</v>
      </c>
      <c r="AI128">
        <f t="shared" si="79"/>
        <v>0.77721651419392146</v>
      </c>
      <c r="AJ128" s="2">
        <f t="shared" si="80"/>
        <v>-13.747344889314849</v>
      </c>
      <c r="AK128" s="2">
        <f t="shared" si="81"/>
        <v>-14.470889357173526</v>
      </c>
      <c r="AL128" s="2">
        <f t="shared" si="93"/>
        <v>22.588913211764215</v>
      </c>
      <c r="AM128" s="4">
        <f t="shared" si="82"/>
        <v>0.46288756581484047</v>
      </c>
      <c r="AN128">
        <f t="shared" si="83"/>
        <v>1.7666666666666666</v>
      </c>
    </row>
    <row r="129" spans="1:40">
      <c r="A129">
        <v>106</v>
      </c>
      <c r="B129">
        <f t="shared" si="84"/>
        <v>6360</v>
      </c>
      <c r="C129" s="5">
        <f t="shared" si="103"/>
        <v>2738252.7358587882</v>
      </c>
      <c r="D129" s="5">
        <f t="shared" si="104"/>
        <v>-2738252.7793138861</v>
      </c>
      <c r="E129" s="5">
        <f t="shared" si="105"/>
        <v>3999945.1256669243</v>
      </c>
      <c r="F129" s="5">
        <f t="shared" si="106"/>
        <v>-2751.4292301700716</v>
      </c>
      <c r="G129" s="5">
        <f t="shared" si="107"/>
        <v>2751.4293151894881</v>
      </c>
      <c r="H129" s="5">
        <f t="shared" si="108"/>
        <v>4216.1847953205661</v>
      </c>
      <c r="I129" s="2">
        <f t="shared" si="109"/>
        <v>-3.4412108276957198</v>
      </c>
      <c r="J129" s="2">
        <f t="shared" si="110"/>
        <v>3.4412108823065126</v>
      </c>
      <c r="K129" s="2">
        <f t="shared" si="111"/>
        <v>-5.0268020538713269</v>
      </c>
      <c r="L129" s="5">
        <f t="shared" si="64"/>
        <v>3981571.7749007484</v>
      </c>
      <c r="M129" s="5">
        <f t="shared" si="65"/>
        <v>-2738252.7793138861</v>
      </c>
      <c r="N129" s="5">
        <f t="shared" si="66"/>
        <v>2764900.5868382375</v>
      </c>
      <c r="O129" s="2">
        <f t="shared" si="85"/>
        <v>0.7151619564059758</v>
      </c>
      <c r="P129" s="2">
        <f t="shared" si="86"/>
        <v>-0.49183948588670995</v>
      </c>
      <c r="Q129" s="2">
        <f t="shared" si="87"/>
        <v>0.49662591176082849</v>
      </c>
      <c r="R129" s="5">
        <f t="shared" si="67"/>
        <v>-100374.67827538075</v>
      </c>
      <c r="S129" s="5">
        <f t="shared" si="68"/>
        <v>189862.47726397589</v>
      </c>
      <c r="T129" s="5">
        <f t="shared" si="69"/>
        <v>270121.14392187586</v>
      </c>
      <c r="U129" s="2">
        <f t="shared" si="70"/>
        <v>-0.29086380121290922</v>
      </c>
      <c r="V129" s="2">
        <f t="shared" si="71"/>
        <v>0.55017981420762962</v>
      </c>
      <c r="W129" s="2">
        <f t="shared" si="72"/>
        <v>0.78275182604861127</v>
      </c>
      <c r="X129" s="2">
        <f t="shared" si="90"/>
        <v>-0.6582218075638997</v>
      </c>
      <c r="Y129" s="2">
        <f t="shared" si="91"/>
        <v>0.70424482777285624</v>
      </c>
      <c r="Z129" s="2">
        <f t="shared" si="92"/>
        <v>0.2504093698521932</v>
      </c>
      <c r="AA129">
        <f t="shared" si="73"/>
        <v>0</v>
      </c>
      <c r="AB129">
        <f t="shared" si="74"/>
        <v>0.3597665131417645</v>
      </c>
      <c r="AC129">
        <f t="shared" si="75"/>
        <v>0</v>
      </c>
      <c r="AD129">
        <f t="shared" si="76"/>
        <v>0</v>
      </c>
      <c r="AE129">
        <f t="shared" si="77"/>
        <v>0.14632078038296126</v>
      </c>
      <c r="AF129">
        <f t="shared" si="88"/>
        <v>0</v>
      </c>
      <c r="AG129">
        <f t="shared" si="89"/>
        <v>0.33112242962586508</v>
      </c>
      <c r="AH129">
        <f t="shared" si="78"/>
        <v>0.83720972315059083</v>
      </c>
      <c r="AI129">
        <f t="shared" si="79"/>
        <v>0.79534923699306126</v>
      </c>
      <c r="AJ129" s="2">
        <f t="shared" si="80"/>
        <v>-13.72921216651571</v>
      </c>
      <c r="AK129" s="2">
        <f t="shared" si="81"/>
        <v>-14.451802280542854</v>
      </c>
      <c r="AL129" s="2">
        <f t="shared" si="93"/>
        <v>22.348049840421833</v>
      </c>
      <c r="AM129" s="4">
        <f t="shared" si="82"/>
        <v>0.45795184099225072</v>
      </c>
      <c r="AN129">
        <f t="shared" si="83"/>
        <v>1.7833333333333334</v>
      </c>
    </row>
    <row r="130" spans="1:40">
      <c r="A130">
        <v>107</v>
      </c>
      <c r="B130">
        <f t="shared" si="84"/>
        <v>6420</v>
      </c>
      <c r="C130" s="5">
        <f t="shared" si="103"/>
        <v>2548390.2640891746</v>
      </c>
      <c r="D130" s="5">
        <f t="shared" si="104"/>
        <v>-2548390.3020499102</v>
      </c>
      <c r="E130" s="5">
        <f t="shared" si="105"/>
        <v>4216723.2385982843</v>
      </c>
      <c r="F130" s="5">
        <f t="shared" si="106"/>
        <v>-2957.9018798318148</v>
      </c>
      <c r="G130" s="5">
        <f t="shared" si="107"/>
        <v>2957.9019681278787</v>
      </c>
      <c r="H130" s="5">
        <f t="shared" si="108"/>
        <v>3914.5766720882866</v>
      </c>
      <c r="I130" s="2">
        <f t="shared" si="109"/>
        <v>-3.2026072886320556</v>
      </c>
      <c r="J130" s="2">
        <f t="shared" si="110"/>
        <v>3.2026073363379859</v>
      </c>
      <c r="K130" s="2">
        <f t="shared" si="111"/>
        <v>-5.299230957039347</v>
      </c>
      <c r="L130" s="5">
        <f t="shared" si="64"/>
        <v>3881197.0966253676</v>
      </c>
      <c r="M130" s="5">
        <f t="shared" si="65"/>
        <v>-2548390.3020499102</v>
      </c>
      <c r="N130" s="5">
        <f t="shared" si="66"/>
        <v>3035021.7307601133</v>
      </c>
      <c r="O130" s="2">
        <f t="shared" si="85"/>
        <v>0.69969150445708495</v>
      </c>
      <c r="P130" s="2">
        <f t="shared" si="86"/>
        <v>-0.45941677271054066</v>
      </c>
      <c r="Q130" s="2">
        <f t="shared" si="87"/>
        <v>0.54714534407487414</v>
      </c>
      <c r="R130" s="5">
        <f t="shared" si="67"/>
        <v>-117479.81424170872</v>
      </c>
      <c r="S130" s="5">
        <f t="shared" si="68"/>
        <v>200532.89090930624</v>
      </c>
      <c r="T130" s="5">
        <f t="shared" si="69"/>
        <v>255168.0696951719</v>
      </c>
      <c r="U130" s="2">
        <f t="shared" si="70"/>
        <v>-0.34037725765851079</v>
      </c>
      <c r="V130" s="2">
        <f t="shared" si="71"/>
        <v>0.58100905179853291</v>
      </c>
      <c r="W130" s="2">
        <f t="shared" si="72"/>
        <v>0.73930494668779356</v>
      </c>
      <c r="X130" s="2">
        <f t="shared" si="90"/>
        <v>-0.6575454902131691</v>
      </c>
      <c r="Y130" s="2">
        <f t="shared" si="91"/>
        <v>0.70352122215737523</v>
      </c>
      <c r="Z130" s="2">
        <f t="shared" si="92"/>
        <v>0.25015207633856273</v>
      </c>
      <c r="AA130">
        <f t="shared" si="73"/>
        <v>0</v>
      </c>
      <c r="AB130">
        <f t="shared" si="74"/>
        <v>0.35198400946616326</v>
      </c>
      <c r="AC130">
        <f t="shared" si="75"/>
        <v>0</v>
      </c>
      <c r="AD130">
        <f t="shared" si="76"/>
        <v>0</v>
      </c>
      <c r="AE130">
        <f t="shared" si="77"/>
        <v>0.17122882172865977</v>
      </c>
      <c r="AF130">
        <f t="shared" si="88"/>
        <v>0</v>
      </c>
      <c r="AG130">
        <f t="shared" si="89"/>
        <v>0.33078220412467596</v>
      </c>
      <c r="AH130">
        <f t="shared" si="78"/>
        <v>0.85399503531949894</v>
      </c>
      <c r="AI130">
        <f t="shared" si="79"/>
        <v>0.81129528355352398</v>
      </c>
      <c r="AJ130" s="2">
        <f t="shared" si="80"/>
        <v>-13.713266119955248</v>
      </c>
      <c r="AK130" s="2">
        <f t="shared" si="81"/>
        <v>-14.435016968373946</v>
      </c>
      <c r="AL130" s="2">
        <f t="shared" si="93"/>
        <v>22.107466224282266</v>
      </c>
      <c r="AM130" s="4">
        <f t="shared" si="82"/>
        <v>0.4530218488582432</v>
      </c>
      <c r="AN130">
        <f t="shared" si="83"/>
        <v>1.8</v>
      </c>
    </row>
    <row r="131" spans="1:40">
      <c r="A131">
        <v>108</v>
      </c>
      <c r="B131">
        <f t="shared" si="84"/>
        <v>6480</v>
      </c>
      <c r="C131" s="5">
        <f t="shared" si="103"/>
        <v>2347857.3788211145</v>
      </c>
      <c r="D131" s="5">
        <f t="shared" si="104"/>
        <v>-2347857.4111406039</v>
      </c>
      <c r="E131" s="5">
        <f t="shared" si="105"/>
        <v>4413443.3760328982</v>
      </c>
      <c r="F131" s="5">
        <f t="shared" si="106"/>
        <v>-3150.0583171497383</v>
      </c>
      <c r="G131" s="5">
        <f t="shared" si="107"/>
        <v>3150.0584083081581</v>
      </c>
      <c r="H131" s="5">
        <f t="shared" si="108"/>
        <v>3596.6228146659259</v>
      </c>
      <c r="I131" s="2">
        <f t="shared" si="109"/>
        <v>-2.95059405148392</v>
      </c>
      <c r="J131" s="2">
        <f t="shared" si="110"/>
        <v>2.9505940921003964</v>
      </c>
      <c r="K131" s="2">
        <f t="shared" si="111"/>
        <v>-5.5464526462942185</v>
      </c>
      <c r="L131" s="5">
        <f t="shared" si="64"/>
        <v>3763717.2823836589</v>
      </c>
      <c r="M131" s="5">
        <f t="shared" si="65"/>
        <v>-2347857.4111406039</v>
      </c>
      <c r="N131" s="5">
        <f t="shared" si="66"/>
        <v>3290189.8004552852</v>
      </c>
      <c r="O131" s="2">
        <f t="shared" si="85"/>
        <v>0.68146446784867853</v>
      </c>
      <c r="P131" s="2">
        <f t="shared" si="86"/>
        <v>-0.42510669139691559</v>
      </c>
      <c r="Q131" s="2">
        <f t="shared" si="87"/>
        <v>0.59572685014970128</v>
      </c>
      <c r="R131" s="5">
        <f t="shared" si="67"/>
        <v>-133976.06314125564</v>
      </c>
      <c r="S131" s="5">
        <f t="shared" si="68"/>
        <v>210247.7819616124</v>
      </c>
      <c r="T131" s="5">
        <f t="shared" si="69"/>
        <v>239128.2186500961</v>
      </c>
      <c r="U131" s="2">
        <f t="shared" si="70"/>
        <v>-0.38783003260850735</v>
      </c>
      <c r="V131" s="2">
        <f t="shared" si="71"/>
        <v>0.60861919825235944</v>
      </c>
      <c r="W131" s="2">
        <f t="shared" si="72"/>
        <v>0.69222145107294919</v>
      </c>
      <c r="X131" s="2">
        <f t="shared" si="90"/>
        <v>-0.65683876869510804</v>
      </c>
      <c r="Y131" s="2">
        <f t="shared" si="91"/>
        <v>0.70276508650818936</v>
      </c>
      <c r="Z131" s="2">
        <f t="shared" si="92"/>
        <v>0.24988321607297309</v>
      </c>
      <c r="AA131">
        <f t="shared" si="73"/>
        <v>0</v>
      </c>
      <c r="AB131">
        <f t="shared" si="74"/>
        <v>0.34281478933808479</v>
      </c>
      <c r="AC131">
        <f t="shared" si="75"/>
        <v>0</v>
      </c>
      <c r="AD131">
        <f t="shared" si="76"/>
        <v>0</v>
      </c>
      <c r="AE131">
        <f t="shared" si="77"/>
        <v>0.19510022488390524</v>
      </c>
      <c r="AF131">
        <f t="shared" si="88"/>
        <v>0</v>
      </c>
      <c r="AG131">
        <f t="shared" si="89"/>
        <v>0.33042668362468625</v>
      </c>
      <c r="AH131">
        <f t="shared" si="78"/>
        <v>0.86834169784667625</v>
      </c>
      <c r="AI131">
        <f t="shared" si="79"/>
        <v>0.82492461295434238</v>
      </c>
      <c r="AJ131" s="2">
        <f t="shared" si="80"/>
        <v>-13.699636790554429</v>
      </c>
      <c r="AK131" s="2">
        <f t="shared" si="81"/>
        <v>-14.420670305846768</v>
      </c>
      <c r="AL131" s="2">
        <f t="shared" si="93"/>
        <v>21.867121719184819</v>
      </c>
      <c r="AM131" s="4">
        <f t="shared" si="82"/>
        <v>0.44809675654067255</v>
      </c>
      <c r="AN131">
        <f t="shared" si="83"/>
        <v>1.8166666666666667</v>
      </c>
    </row>
    <row r="132" spans="1:40">
      <c r="A132">
        <v>109</v>
      </c>
      <c r="B132">
        <f t="shared" si="84"/>
        <v>6540</v>
      </c>
      <c r="C132" s="5">
        <f t="shared" si="103"/>
        <v>2137609.6026214459</v>
      </c>
      <c r="D132" s="5">
        <f t="shared" si="104"/>
        <v>-2137609.6291789915</v>
      </c>
      <c r="E132" s="5">
        <f t="shared" si="105"/>
        <v>4589306.2858595354</v>
      </c>
      <c r="F132" s="5">
        <f t="shared" si="106"/>
        <v>-3327.0939602387734</v>
      </c>
      <c r="G132" s="5">
        <f t="shared" si="107"/>
        <v>3327.094053834182</v>
      </c>
      <c r="H132" s="5">
        <f t="shared" si="108"/>
        <v>3263.8356558882729</v>
      </c>
      <c r="I132" s="2">
        <f t="shared" si="109"/>
        <v>-2.6863719384252671</v>
      </c>
      <c r="J132" s="2">
        <f t="shared" si="110"/>
        <v>2.6863719718006065</v>
      </c>
      <c r="K132" s="2">
        <f t="shared" si="111"/>
        <v>-5.767462687317952</v>
      </c>
      <c r="L132" s="5">
        <f t="shared" si="64"/>
        <v>3629741.2192424033</v>
      </c>
      <c r="M132" s="5">
        <f t="shared" si="65"/>
        <v>-2137609.6291789915</v>
      </c>
      <c r="N132" s="5">
        <f t="shared" si="66"/>
        <v>3529318.0191053813</v>
      </c>
      <c r="O132" s="2">
        <f t="shared" si="85"/>
        <v>0.6604937716901681</v>
      </c>
      <c r="P132" s="2">
        <f t="shared" si="86"/>
        <v>-0.38897479492280163</v>
      </c>
      <c r="Q132" s="2">
        <f t="shared" si="87"/>
        <v>0.64222004521290088</v>
      </c>
      <c r="R132" s="5">
        <f t="shared" si="67"/>
        <v>-149791.54762718314</v>
      </c>
      <c r="S132" s="5">
        <f t="shared" si="68"/>
        <v>218967.52142701531</v>
      </c>
      <c r="T132" s="5">
        <f t="shared" si="69"/>
        <v>222079.07480092859</v>
      </c>
      <c r="U132" s="2">
        <f t="shared" si="70"/>
        <v>-0.43294633470922955</v>
      </c>
      <c r="V132" s="2">
        <f t="shared" si="71"/>
        <v>0.63288741804138415</v>
      </c>
      <c r="W132" s="2">
        <f t="shared" si="72"/>
        <v>0.64188082020477444</v>
      </c>
      <c r="X132" s="2">
        <f t="shared" si="90"/>
        <v>-0.65612844663324565</v>
      </c>
      <c r="Y132" s="2">
        <f t="shared" si="91"/>
        <v>0.70200509856435123</v>
      </c>
      <c r="Z132" s="2">
        <f t="shared" si="92"/>
        <v>0.24961298604130475</v>
      </c>
      <c r="AA132">
        <f t="shared" si="73"/>
        <v>0</v>
      </c>
      <c r="AB132">
        <f t="shared" si="74"/>
        <v>0.33226535481136915</v>
      </c>
      <c r="AC132">
        <f t="shared" si="75"/>
        <v>0</v>
      </c>
      <c r="AD132">
        <f t="shared" si="76"/>
        <v>0</v>
      </c>
      <c r="AE132">
        <f t="shared" si="77"/>
        <v>0.21779625135348615</v>
      </c>
      <c r="AF132">
        <f t="shared" si="88"/>
        <v>0</v>
      </c>
      <c r="AG132">
        <f t="shared" si="89"/>
        <v>0.33006935184953401</v>
      </c>
      <c r="AH132">
        <f t="shared" si="78"/>
        <v>0.88013095801438934</v>
      </c>
      <c r="AI132">
        <f t="shared" si="79"/>
        <v>0.83612441011366978</v>
      </c>
      <c r="AJ132" s="2">
        <f t="shared" si="80"/>
        <v>-13.688436993395102</v>
      </c>
      <c r="AK132" s="2">
        <f t="shared" si="81"/>
        <v>-14.408881045679056</v>
      </c>
      <c r="AL132" s="2">
        <f t="shared" si="93"/>
        <v>21.626973701756835</v>
      </c>
      <c r="AM132" s="4">
        <f t="shared" si="82"/>
        <v>0.44317569060977124</v>
      </c>
      <c r="AN132">
        <f t="shared" si="83"/>
        <v>1.8333333333333333</v>
      </c>
    </row>
    <row r="133" spans="1:40">
      <c r="A133">
        <v>110</v>
      </c>
      <c r="B133">
        <f t="shared" si="84"/>
        <v>6600</v>
      </c>
      <c r="C133" s="5">
        <f t="shared" si="103"/>
        <v>1918642.0870504577</v>
      </c>
      <c r="D133" s="5">
        <f t="shared" si="104"/>
        <v>-1918642.1077519762</v>
      </c>
      <c r="E133" s="5">
        <f t="shared" si="105"/>
        <v>4743610.6938641425</v>
      </c>
      <c r="F133" s="5">
        <f t="shared" si="106"/>
        <v>-3488.2762765442894</v>
      </c>
      <c r="G133" s="5">
        <f t="shared" si="107"/>
        <v>3488.2763721422184</v>
      </c>
      <c r="H133" s="5">
        <f t="shared" si="108"/>
        <v>2917.7878946491956</v>
      </c>
      <c r="I133" s="2">
        <f t="shared" si="109"/>
        <v>-2.4111915740896888</v>
      </c>
      <c r="J133" s="2">
        <f t="shared" si="110"/>
        <v>2.4111916001056546</v>
      </c>
      <c r="K133" s="2">
        <f t="shared" si="111"/>
        <v>-5.9613797763554244</v>
      </c>
      <c r="L133" s="5">
        <f t="shared" si="64"/>
        <v>3479949.6716152201</v>
      </c>
      <c r="M133" s="5">
        <f t="shared" si="65"/>
        <v>-1918642.1077519762</v>
      </c>
      <c r="N133" s="5">
        <f t="shared" si="66"/>
        <v>3751397.0939063099</v>
      </c>
      <c r="O133" s="2">
        <f t="shared" si="85"/>
        <v>0.63679169945964498</v>
      </c>
      <c r="P133" s="2">
        <f t="shared" si="86"/>
        <v>-0.35108995351738198</v>
      </c>
      <c r="Q133" s="2">
        <f t="shared" si="87"/>
        <v>0.68646352855665949</v>
      </c>
      <c r="R133" s="5">
        <f t="shared" si="67"/>
        <v>-164857.7954423991</v>
      </c>
      <c r="S133" s="5">
        <f t="shared" si="68"/>
        <v>226657.16184929362</v>
      </c>
      <c r="T133" s="5">
        <f t="shared" si="69"/>
        <v>204102.33783628652</v>
      </c>
      <c r="U133" s="2">
        <f t="shared" si="70"/>
        <v>-0.47548892601257908</v>
      </c>
      <c r="V133" s="2">
        <f t="shared" si="71"/>
        <v>0.65373293493079343</v>
      </c>
      <c r="W133" s="2">
        <f t="shared" si="72"/>
        <v>0.58867948072459164</v>
      </c>
      <c r="X133" s="2">
        <f t="shared" si="90"/>
        <v>-0.65544326877052694</v>
      </c>
      <c r="Y133" s="2">
        <f t="shared" si="91"/>
        <v>0.70127201290784547</v>
      </c>
      <c r="Z133" s="2">
        <f t="shared" si="92"/>
        <v>0.24935232169553517</v>
      </c>
      <c r="AA133">
        <f t="shared" si="73"/>
        <v>0</v>
      </c>
      <c r="AB133">
        <f t="shared" si="74"/>
        <v>0.32034188516337114</v>
      </c>
      <c r="AC133">
        <f t="shared" si="75"/>
        <v>0</v>
      </c>
      <c r="AD133">
        <f t="shared" si="76"/>
        <v>0</v>
      </c>
      <c r="AE133">
        <f t="shared" si="77"/>
        <v>0.23919755716418395</v>
      </c>
      <c r="AF133">
        <f t="shared" si="88"/>
        <v>0</v>
      </c>
      <c r="AG133">
        <f t="shared" si="89"/>
        <v>0.32972466901462616</v>
      </c>
      <c r="AH133">
        <f t="shared" si="78"/>
        <v>0.8892641113421812</v>
      </c>
      <c r="AI133">
        <f t="shared" si="79"/>
        <v>0.84480090577507205</v>
      </c>
      <c r="AJ133" s="2">
        <f t="shared" si="80"/>
        <v>-13.6797604977337</v>
      </c>
      <c r="AK133" s="2">
        <f t="shared" si="81"/>
        <v>-14.399747892351263</v>
      </c>
      <c r="AL133" s="2">
        <f t="shared" si="93"/>
        <v>21.386977903550981</v>
      </c>
      <c r="AM133" s="4">
        <f t="shared" si="82"/>
        <v>0.43825774392522504</v>
      </c>
      <c r="AN133">
        <f t="shared" si="83"/>
        <v>1.85</v>
      </c>
    </row>
    <row r="134" spans="1:40">
      <c r="A134">
        <v>111</v>
      </c>
      <c r="B134">
        <f t="shared" si="84"/>
        <v>6660</v>
      </c>
      <c r="C134" s="5">
        <f t="shared" si="103"/>
        <v>1691984.9311243547</v>
      </c>
      <c r="D134" s="5">
        <f t="shared" si="104"/>
        <v>-1691984.9459026826</v>
      </c>
      <c r="E134" s="5">
        <f t="shared" si="105"/>
        <v>4875756.0331533356</v>
      </c>
      <c r="F134" s="5">
        <f t="shared" si="106"/>
        <v>-3632.947770989671</v>
      </c>
      <c r="G134" s="5">
        <f t="shared" si="107"/>
        <v>3632.9478681485575</v>
      </c>
      <c r="H134" s="5">
        <f t="shared" si="108"/>
        <v>2560.1051080678699</v>
      </c>
      <c r="I134" s="2">
        <f t="shared" si="109"/>
        <v>-2.1263475021990779</v>
      </c>
      <c r="J134" s="2">
        <f t="shared" si="110"/>
        <v>2.1263475207712648</v>
      </c>
      <c r="K134" s="2">
        <f t="shared" si="111"/>
        <v>-6.1274491703293439</v>
      </c>
      <c r="L134" s="5">
        <f t="shared" si="64"/>
        <v>3315091.876172821</v>
      </c>
      <c r="M134" s="5">
        <f t="shared" si="65"/>
        <v>-1691984.9459026826</v>
      </c>
      <c r="N134" s="5">
        <f t="shared" si="66"/>
        <v>3955499.4317425964</v>
      </c>
      <c r="O134" s="2">
        <f t="shared" si="85"/>
        <v>0.61037213349491926</v>
      </c>
      <c r="P134" s="2">
        <f t="shared" si="86"/>
        <v>-0.31152695003559755</v>
      </c>
      <c r="Q134" s="2">
        <f t="shared" si="87"/>
        <v>0.72828347369302482</v>
      </c>
      <c r="R134" s="5">
        <f t="shared" si="67"/>
        <v>-179110.03379539028</v>
      </c>
      <c r="S134" s="5">
        <f t="shared" si="68"/>
        <v>233286.57423846656</v>
      </c>
      <c r="T134" s="5">
        <f t="shared" si="69"/>
        <v>185283.53442222066</v>
      </c>
      <c r="U134" s="2">
        <f t="shared" si="70"/>
        <v>-0.51526080100778693</v>
      </c>
      <c r="V134" s="2">
        <f t="shared" si="71"/>
        <v>0.67111498199923003</v>
      </c>
      <c r="W134" s="2">
        <f t="shared" si="72"/>
        <v>0.5330206261309095</v>
      </c>
      <c r="X134" s="2">
        <f t="shared" si="90"/>
        <v>-0.65481224030245788</v>
      </c>
      <c r="Y134" s="2">
        <f t="shared" si="91"/>
        <v>0.70059686278412237</v>
      </c>
      <c r="Z134" s="2">
        <f t="shared" si="92"/>
        <v>0.24911225757241959</v>
      </c>
      <c r="AA134">
        <f t="shared" si="73"/>
        <v>0</v>
      </c>
      <c r="AB134">
        <f t="shared" si="74"/>
        <v>0.30705136398742006</v>
      </c>
      <c r="AC134">
        <f t="shared" si="75"/>
        <v>0</v>
      </c>
      <c r="AD134">
        <f t="shared" si="76"/>
        <v>0</v>
      </c>
      <c r="AE134">
        <f t="shared" si="77"/>
        <v>0.25920503751177321</v>
      </c>
      <c r="AF134">
        <f t="shared" si="88"/>
        <v>0</v>
      </c>
      <c r="AG134">
        <f t="shared" si="89"/>
        <v>0.32940722635759323</v>
      </c>
      <c r="AH134">
        <f t="shared" si="78"/>
        <v>0.89566362785678655</v>
      </c>
      <c r="AI134">
        <f t="shared" si="79"/>
        <v>0.85088044646394723</v>
      </c>
      <c r="AJ134" s="2">
        <f t="shared" si="80"/>
        <v>-13.673680957044825</v>
      </c>
      <c r="AK134" s="2">
        <f t="shared" si="81"/>
        <v>-14.393348375836659</v>
      </c>
      <c r="AL134" s="2">
        <f t="shared" si="93"/>
        <v>21.147088763953704</v>
      </c>
      <c r="AM134" s="4">
        <f t="shared" si="82"/>
        <v>0.43334198286790382</v>
      </c>
      <c r="AN134">
        <f t="shared" si="83"/>
        <v>1.8666666666666667</v>
      </c>
    </row>
    <row r="135" spans="1:40">
      <c r="A135">
        <v>112</v>
      </c>
      <c r="B135">
        <f t="shared" si="84"/>
        <v>6720</v>
      </c>
      <c r="C135" s="5">
        <f t="shared" si="103"/>
        <v>1458698.362849141</v>
      </c>
      <c r="D135" s="5">
        <f t="shared" si="104"/>
        <v>-1458698.371664216</v>
      </c>
      <c r="E135" s="5">
        <f t="shared" si="105"/>
        <v>4985244.7056110371</v>
      </c>
      <c r="F135" s="5">
        <f t="shared" si="106"/>
        <v>-3760.5286211216157</v>
      </c>
      <c r="G135" s="5">
        <f t="shared" si="107"/>
        <v>3760.5287193948334</v>
      </c>
      <c r="H135" s="5">
        <f t="shared" si="108"/>
        <v>2192.4581578481093</v>
      </c>
      <c r="I135" s="2">
        <f t="shared" si="109"/>
        <v>-1.8331721301117141</v>
      </c>
      <c r="J135" s="2">
        <f t="shared" si="110"/>
        <v>1.8331721411897752</v>
      </c>
      <c r="K135" s="2">
        <f t="shared" si="111"/>
        <v>-6.2650455288529505</v>
      </c>
      <c r="L135" s="5">
        <f t="shared" si="64"/>
        <v>3135981.8423774308</v>
      </c>
      <c r="M135" s="5">
        <f t="shared" si="65"/>
        <v>-1458698.371664216</v>
      </c>
      <c r="N135" s="5">
        <f t="shared" si="66"/>
        <v>4140782.9661648171</v>
      </c>
      <c r="O135" s="2">
        <f t="shared" si="85"/>
        <v>0.58125321391022144</v>
      </c>
      <c r="P135" s="2">
        <f t="shared" si="86"/>
        <v>-0.27036926846892967</v>
      </c>
      <c r="Q135" s="2">
        <f t="shared" si="87"/>
        <v>0.76749277520157411</v>
      </c>
      <c r="R135" s="5">
        <f t="shared" si="67"/>
        <v>-192487.46566717606</v>
      </c>
      <c r="S135" s="5">
        <f t="shared" si="68"/>
        <v>238830.56258025626</v>
      </c>
      <c r="T135" s="5">
        <f t="shared" si="69"/>
        <v>165711.61394989677</v>
      </c>
      <c r="U135" s="2">
        <f t="shared" si="70"/>
        <v>-0.55210509554647447</v>
      </c>
      <c r="V135" s="2">
        <f t="shared" si="71"/>
        <v>0.68502938680061809</v>
      </c>
      <c r="W135" s="2">
        <f t="shared" si="72"/>
        <v>0.47530485237496495</v>
      </c>
      <c r="X135" s="2">
        <f t="shared" si="90"/>
        <v>-0.65426293040659078</v>
      </c>
      <c r="Y135" s="2">
        <f t="shared" si="91"/>
        <v>0.70000914501396561</v>
      </c>
      <c r="Z135" s="2">
        <f t="shared" si="92"/>
        <v>0.24890328189993866</v>
      </c>
      <c r="AA135">
        <f t="shared" si="73"/>
        <v>0</v>
      </c>
      <c r="AB135">
        <f t="shared" si="74"/>
        <v>0.29240291677682034</v>
      </c>
      <c r="AC135">
        <f t="shared" si="75"/>
        <v>0</v>
      </c>
      <c r="AD135">
        <f t="shared" si="76"/>
        <v>0</v>
      </c>
      <c r="AE135">
        <f t="shared" si="77"/>
        <v>0.27773978094522722</v>
      </c>
      <c r="AF135">
        <f t="shared" si="88"/>
        <v>0</v>
      </c>
      <c r="AG135">
        <f t="shared" si="89"/>
        <v>0.3291308927186179</v>
      </c>
      <c r="AH135">
        <f t="shared" si="78"/>
        <v>0.89927359044066546</v>
      </c>
      <c r="AI135">
        <f t="shared" si="79"/>
        <v>0.85430991091863218</v>
      </c>
      <c r="AJ135" s="2">
        <f t="shared" si="80"/>
        <v>-13.67025149259014</v>
      </c>
      <c r="AK135" s="2">
        <f t="shared" si="81"/>
        <v>-14.389738413252779</v>
      </c>
      <c r="AL135" s="2">
        <f t="shared" si="93"/>
        <v>20.90725979039949</v>
      </c>
      <c r="AM135" s="4">
        <f t="shared" si="82"/>
        <v>0.42842745472130106</v>
      </c>
      <c r="AN135">
        <f t="shared" si="83"/>
        <v>1.8833333333333333</v>
      </c>
    </row>
    <row r="136" spans="1:40">
      <c r="A136">
        <v>113</v>
      </c>
      <c r="B136">
        <f t="shared" si="84"/>
        <v>6780</v>
      </c>
      <c r="C136" s="5">
        <f t="shared" si="103"/>
        <v>1219867.8062450399</v>
      </c>
      <c r="D136" s="5">
        <f t="shared" si="104"/>
        <v>-1219867.8090839598</v>
      </c>
      <c r="E136" s="5">
        <f t="shared" si="105"/>
        <v>5071683.8672741828</v>
      </c>
      <c r="F136" s="5">
        <f t="shared" si="106"/>
        <v>-3870.5189489283184</v>
      </c>
      <c r="G136" s="5">
        <f t="shared" si="107"/>
        <v>3870.5190478662198</v>
      </c>
      <c r="H136" s="5">
        <f t="shared" si="108"/>
        <v>1816.5554261169323</v>
      </c>
      <c r="I136" s="2">
        <f t="shared" si="109"/>
        <v>-1.5330295294642726</v>
      </c>
      <c r="J136" s="2">
        <f t="shared" si="110"/>
        <v>1.5330295330319936</v>
      </c>
      <c r="K136" s="2">
        <f t="shared" si="111"/>
        <v>-6.3736751579433664</v>
      </c>
      <c r="L136" s="5">
        <f t="shared" si="64"/>
        <v>2943494.3767102547</v>
      </c>
      <c r="M136" s="5">
        <f t="shared" si="65"/>
        <v>-1219867.8090839598</v>
      </c>
      <c r="N136" s="5">
        <f t="shared" si="66"/>
        <v>4306494.5801147139</v>
      </c>
      <c r="O136" s="2">
        <f t="shared" si="85"/>
        <v>0.54946039577770334</v>
      </c>
      <c r="P136" s="2">
        <f t="shared" si="86"/>
        <v>-0.22771201959110482</v>
      </c>
      <c r="Q136" s="2">
        <f t="shared" si="87"/>
        <v>0.80389085677444416</v>
      </c>
      <c r="R136" s="5">
        <f t="shared" si="67"/>
        <v>-204933.52688108478</v>
      </c>
      <c r="S136" s="5">
        <f t="shared" si="68"/>
        <v>243268.95550980361</v>
      </c>
      <c r="T136" s="5">
        <f t="shared" si="69"/>
        <v>145478.53062716592</v>
      </c>
      <c r="U136" s="2">
        <f t="shared" si="70"/>
        <v>-0.58590343785732402</v>
      </c>
      <c r="V136" s="2">
        <f t="shared" si="71"/>
        <v>0.69550414481404188</v>
      </c>
      <c r="W136" s="2">
        <f t="shared" si="72"/>
        <v>0.41592204324062593</v>
      </c>
      <c r="X136" s="2">
        <f t="shared" si="90"/>
        <v>-0.65381987132351893</v>
      </c>
      <c r="Y136" s="2">
        <f t="shared" si="91"/>
        <v>0.69953510713788192</v>
      </c>
      <c r="Z136" s="2">
        <f t="shared" si="92"/>
        <v>0.24873472755469389</v>
      </c>
      <c r="AA136">
        <f t="shared" si="73"/>
        <v>0</v>
      </c>
      <c r="AB136">
        <f t="shared" si="74"/>
        <v>0.27640934885834828</v>
      </c>
      <c r="AC136">
        <f t="shared" si="75"/>
        <v>0</v>
      </c>
      <c r="AD136">
        <f t="shared" si="76"/>
        <v>0</v>
      </c>
      <c r="AE136">
        <f t="shared" si="77"/>
        <v>0.29474223983475395</v>
      </c>
      <c r="AF136">
        <f t="shared" si="88"/>
        <v>0</v>
      </c>
      <c r="AG136">
        <f t="shared" si="89"/>
        <v>0.32890800918852409</v>
      </c>
      <c r="AH136">
        <f t="shared" si="78"/>
        <v>0.90005959788162637</v>
      </c>
      <c r="AI136">
        <f t="shared" si="79"/>
        <v>0.85505661798754506</v>
      </c>
      <c r="AJ136" s="2">
        <f t="shared" si="80"/>
        <v>-13.669504785521227</v>
      </c>
      <c r="AK136" s="2">
        <f t="shared" si="81"/>
        <v>-14.388952405811818</v>
      </c>
      <c r="AL136" s="2">
        <f t="shared" si="93"/>
        <v>20.667443916969294</v>
      </c>
      <c r="AM136" s="4">
        <f t="shared" si="82"/>
        <v>0.42351319501986262</v>
      </c>
      <c r="AN136">
        <f t="shared" si="83"/>
        <v>1.9</v>
      </c>
    </row>
    <row r="137" spans="1:40">
      <c r="A137">
        <v>114</v>
      </c>
      <c r="B137">
        <f t="shared" si="84"/>
        <v>6840</v>
      </c>
      <c r="C137" s="5">
        <f t="shared" si="103"/>
        <v>976598.856697198</v>
      </c>
      <c r="D137" s="5">
        <f t="shared" si="104"/>
        <v>-976598.85357415618</v>
      </c>
      <c r="E137" s="5">
        <f t="shared" si="105"/>
        <v>5134786.7317040069</v>
      </c>
      <c r="F137" s="5">
        <f t="shared" si="106"/>
        <v>-3962.500720696175</v>
      </c>
      <c r="G137" s="5">
        <f t="shared" si="107"/>
        <v>3962.5008198481396</v>
      </c>
      <c r="H137" s="5">
        <f t="shared" si="108"/>
        <v>1434.1349166403302</v>
      </c>
      <c r="I137" s="2">
        <f t="shared" si="109"/>
        <v>-1.2273091216058476</v>
      </c>
      <c r="J137" s="2">
        <f t="shared" si="110"/>
        <v>1.2273091176810653</v>
      </c>
      <c r="K137" s="2">
        <f t="shared" si="111"/>
        <v>-6.45297764799143</v>
      </c>
      <c r="L137" s="5">
        <f t="shared" si="64"/>
        <v>2738560.8498291699</v>
      </c>
      <c r="M137" s="5">
        <f t="shared" si="65"/>
        <v>-976598.85357415618</v>
      </c>
      <c r="N137" s="5">
        <f t="shared" si="66"/>
        <v>4451973.1107418798</v>
      </c>
      <c r="O137" s="2">
        <f t="shared" si="85"/>
        <v>0.51502986503132431</v>
      </c>
      <c r="P137" s="2">
        <f t="shared" si="86"/>
        <v>-0.18366492596920722</v>
      </c>
      <c r="Q137" s="2">
        <f t="shared" si="87"/>
        <v>0.83726425523519232</v>
      </c>
      <c r="R137" s="5">
        <f t="shared" si="67"/>
        <v>-216396.12285932759</v>
      </c>
      <c r="S137" s="5">
        <f t="shared" si="68"/>
        <v>246586.67483819206</v>
      </c>
      <c r="T137" s="5">
        <f t="shared" si="69"/>
        <v>124678.81386645138</v>
      </c>
      <c r="U137" s="2">
        <f t="shared" si="70"/>
        <v>-0.61657303653778706</v>
      </c>
      <c r="V137" s="2">
        <f t="shared" si="71"/>
        <v>0.70259435735628062</v>
      </c>
      <c r="W137" s="2">
        <f t="shared" si="72"/>
        <v>0.35524478831601164</v>
      </c>
      <c r="X137" s="2">
        <f t="shared" si="90"/>
        <v>-0.65350314909136176</v>
      </c>
      <c r="Y137" s="2">
        <f t="shared" si="91"/>
        <v>0.69919623961438815</v>
      </c>
      <c r="Z137" s="2">
        <f t="shared" si="92"/>
        <v>0.24861423593065329</v>
      </c>
      <c r="AA137">
        <f t="shared" si="73"/>
        <v>0</v>
      </c>
      <c r="AB137">
        <f t="shared" si="74"/>
        <v>0.25908886378319784</v>
      </c>
      <c r="AC137">
        <f t="shared" si="75"/>
        <v>0</v>
      </c>
      <c r="AD137">
        <f t="shared" si="76"/>
        <v>0</v>
      </c>
      <c r="AE137">
        <f t="shared" si="77"/>
        <v>0.31017076546855299</v>
      </c>
      <c r="AF137">
        <f t="shared" si="88"/>
        <v>0</v>
      </c>
      <c r="AG137">
        <f t="shared" si="89"/>
        <v>0.32874868016930403</v>
      </c>
      <c r="AH137">
        <f t="shared" si="78"/>
        <v>0.89800830942105492</v>
      </c>
      <c r="AI137">
        <f t="shared" si="79"/>
        <v>0.85310789395000208</v>
      </c>
      <c r="AJ137" s="2">
        <f t="shared" si="80"/>
        <v>-13.67145350955877</v>
      </c>
      <c r="AK137" s="2">
        <f t="shared" si="81"/>
        <v>-14.39100369427239</v>
      </c>
      <c r="AL137" s="2">
        <f t="shared" si="93"/>
        <v>20.427593855398086</v>
      </c>
      <c r="AM137" s="4">
        <f t="shared" si="82"/>
        <v>0.41859823474176411</v>
      </c>
      <c r="AN137">
        <f t="shared" si="83"/>
        <v>1.9166666666666667</v>
      </c>
    </row>
    <row r="138" spans="1:40">
      <c r="A138">
        <v>115</v>
      </c>
      <c r="B138">
        <f t="shared" si="84"/>
        <v>6900</v>
      </c>
      <c r="C138" s="5">
        <f t="shared" si="103"/>
        <v>730012.18777986546</v>
      </c>
      <c r="D138" s="5">
        <f t="shared" si="104"/>
        <v>-730012.17873596412</v>
      </c>
      <c r="E138" s="5">
        <f t="shared" si="105"/>
        <v>5174373.3876368888</v>
      </c>
      <c r="F138" s="5">
        <f t="shared" si="106"/>
        <v>-4036.1392679925257</v>
      </c>
      <c r="G138" s="5">
        <f t="shared" si="107"/>
        <v>4036.1393669090035</v>
      </c>
      <c r="H138" s="5">
        <f t="shared" si="108"/>
        <v>1046.9562577608444</v>
      </c>
      <c r="I138" s="2">
        <f t="shared" si="109"/>
        <v>-0.91741927691347491</v>
      </c>
      <c r="J138" s="2">
        <f t="shared" si="110"/>
        <v>0.91741926554784348</v>
      </c>
      <c r="K138" s="2">
        <f t="shared" si="111"/>
        <v>-6.5027269013180327</v>
      </c>
      <c r="L138" s="5">
        <f t="shared" si="64"/>
        <v>2522164.7269698423</v>
      </c>
      <c r="M138" s="5">
        <f t="shared" si="65"/>
        <v>-730012.17873596412</v>
      </c>
      <c r="N138" s="5">
        <f t="shared" si="66"/>
        <v>4576651.9246083312</v>
      </c>
      <c r="O138" s="2">
        <f t="shared" si="85"/>
        <v>0.47801224634882783</v>
      </c>
      <c r="P138" s="2">
        <f t="shared" si="86"/>
        <v>-0.13835526192566275</v>
      </c>
      <c r="Q138" s="2">
        <f t="shared" si="87"/>
        <v>0.8673880987412893</v>
      </c>
      <c r="R138" s="5">
        <f t="shared" si="67"/>
        <v>-226827.84408716951</v>
      </c>
      <c r="S138" s="5">
        <f t="shared" si="68"/>
        <v>248773.78072648472</v>
      </c>
      <c r="T138" s="5">
        <f t="shared" si="69"/>
        <v>103409.12896562275</v>
      </c>
      <c r="U138" s="2">
        <f t="shared" si="70"/>
        <v>-0.64406284153118087</v>
      </c>
      <c r="V138" s="2">
        <f t="shared" si="71"/>
        <v>0.70637689459138941</v>
      </c>
      <c r="W138" s="2">
        <f t="shared" si="72"/>
        <v>0.29362346457019761</v>
      </c>
      <c r="X138" s="2">
        <f t="shared" si="90"/>
        <v>-0.65332726294253163</v>
      </c>
      <c r="Y138" s="2">
        <f t="shared" si="91"/>
        <v>0.69900805546556888</v>
      </c>
      <c r="Z138" s="2">
        <f t="shared" si="92"/>
        <v>0.2485473230159061</v>
      </c>
      <c r="AA138">
        <f t="shared" si="73"/>
        <v>0</v>
      </c>
      <c r="AB138">
        <f t="shared" si="74"/>
        <v>0.24046692859925592</v>
      </c>
      <c r="AC138">
        <f t="shared" si="75"/>
        <v>0</v>
      </c>
      <c r="AD138">
        <f t="shared" si="76"/>
        <v>0</v>
      </c>
      <c r="AE138">
        <f t="shared" si="77"/>
        <v>0.32399967680930969</v>
      </c>
      <c r="AF138">
        <f t="shared" si="88"/>
        <v>0</v>
      </c>
      <c r="AG138">
        <f t="shared" si="89"/>
        <v>0.32866019958681814</v>
      </c>
      <c r="AH138">
        <f t="shared" si="78"/>
        <v>0.89312680499538377</v>
      </c>
      <c r="AI138">
        <f t="shared" si="79"/>
        <v>0.84847046474561449</v>
      </c>
      <c r="AJ138" s="2">
        <f t="shared" si="80"/>
        <v>-13.676090938763156</v>
      </c>
      <c r="AK138" s="2">
        <f t="shared" si="81"/>
        <v>-14.39588519869806</v>
      </c>
      <c r="AL138" s="2">
        <f t="shared" si="93"/>
        <v>20.187662435419785</v>
      </c>
      <c r="AM138" s="4">
        <f t="shared" si="82"/>
        <v>0.41368160728319237</v>
      </c>
      <c r="AN138">
        <f t="shared" si="83"/>
        <v>1.9333333333333333</v>
      </c>
    </row>
    <row r="139" spans="1:40">
      <c r="A139">
        <v>116</v>
      </c>
      <c r="B139">
        <f t="shared" si="84"/>
        <v>6960</v>
      </c>
      <c r="C139" s="5">
        <f t="shared" si="103"/>
        <v>481238.41290653689</v>
      </c>
      <c r="D139" s="5">
        <f t="shared" si="104"/>
        <v>-481238.3980094794</v>
      </c>
      <c r="E139" s="5">
        <f t="shared" si="105"/>
        <v>5190371.1294130497</v>
      </c>
      <c r="F139" s="5">
        <f t="shared" si="106"/>
        <v>-4091.1844246073342</v>
      </c>
      <c r="G139" s="5">
        <f t="shared" si="107"/>
        <v>4091.1845228418742</v>
      </c>
      <c r="H139" s="5">
        <f t="shared" si="108"/>
        <v>656.79264368176246</v>
      </c>
      <c r="I139" s="2">
        <f t="shared" si="109"/>
        <v>-0.60478085733664011</v>
      </c>
      <c r="J139" s="2">
        <f t="shared" si="110"/>
        <v>0.60478083861524345</v>
      </c>
      <c r="K139" s="2">
        <f t="shared" si="111"/>
        <v>-6.5228315474297212</v>
      </c>
      <c r="L139" s="5">
        <f t="shared" si="64"/>
        <v>2295336.8828826728</v>
      </c>
      <c r="M139" s="5">
        <f t="shared" si="65"/>
        <v>-481238.3980094794</v>
      </c>
      <c r="N139" s="5">
        <f t="shared" si="66"/>
        <v>4680061.0535739539</v>
      </c>
      <c r="O139" s="2">
        <f t="shared" si="85"/>
        <v>0.43847650141770439</v>
      </c>
      <c r="P139" s="2">
        <f t="shared" si="86"/>
        <v>-9.1930614055245524E-2</v>
      </c>
      <c r="Q139" s="2">
        <f t="shared" si="87"/>
        <v>0.89402859009313307</v>
      </c>
      <c r="R139" s="5">
        <f t="shared" si="67"/>
        <v>-236186.15940619959</v>
      </c>
      <c r="S139" s="5">
        <f t="shared" si="68"/>
        <v>249825.49340854221</v>
      </c>
      <c r="T139" s="5">
        <f t="shared" si="69"/>
        <v>81767.830113263801</v>
      </c>
      <c r="U139" s="2">
        <f t="shared" si="70"/>
        <v>-0.6683491175231554</v>
      </c>
      <c r="V139" s="2">
        <f t="shared" si="71"/>
        <v>0.70694509989141774</v>
      </c>
      <c r="W139" s="2">
        <f t="shared" si="72"/>
        <v>0.23138297872906044</v>
      </c>
      <c r="X139" s="2">
        <f t="shared" si="90"/>
        <v>-0.6533003102456677</v>
      </c>
      <c r="Y139" s="2">
        <f t="shared" si="91"/>
        <v>0.69897921822994191</v>
      </c>
      <c r="Z139" s="2">
        <f t="shared" si="92"/>
        <v>0.24853706931759326</v>
      </c>
      <c r="AA139">
        <f t="shared" si="73"/>
        <v>0</v>
      </c>
      <c r="AB139">
        <f t="shared" si="74"/>
        <v>0.22057823489718467</v>
      </c>
      <c r="AC139">
        <f t="shared" si="75"/>
        <v>0</v>
      </c>
      <c r="AD139">
        <f t="shared" si="76"/>
        <v>0</v>
      </c>
      <c r="AE139">
        <f t="shared" si="77"/>
        <v>0.33621703366472844</v>
      </c>
      <c r="AF139">
        <f t="shared" si="88"/>
        <v>0</v>
      </c>
      <c r="AG139">
        <f t="shared" si="89"/>
        <v>0.32864664087094458</v>
      </c>
      <c r="AH139">
        <f t="shared" si="78"/>
        <v>0.88544190943285761</v>
      </c>
      <c r="AI139">
        <f t="shared" si="79"/>
        <v>0.84116981396121471</v>
      </c>
      <c r="AJ139" s="2">
        <f t="shared" si="80"/>
        <v>-13.683391589547558</v>
      </c>
      <c r="AK139" s="2">
        <f t="shared" si="81"/>
        <v>-14.403570094260587</v>
      </c>
      <c r="AL139" s="2">
        <f t="shared" si="93"/>
        <v>19.947602933848774</v>
      </c>
      <c r="AM139" s="4">
        <f t="shared" si="82"/>
        <v>0.40876235520181914</v>
      </c>
      <c r="AN139">
        <f t="shared" si="83"/>
        <v>1.95</v>
      </c>
    </row>
    <row r="140" spans="1:40">
      <c r="A140">
        <v>117</v>
      </c>
      <c r="B140">
        <f t="shared" si="84"/>
        <v>7020</v>
      </c>
      <c r="C140" s="5">
        <f t="shared" si="103"/>
        <v>231412.92525727305</v>
      </c>
      <c r="D140" s="5">
        <f t="shared" si="104"/>
        <v>-231412.90460093718</v>
      </c>
      <c r="E140" s="5">
        <f t="shared" si="105"/>
        <v>5182814.3008924611</v>
      </c>
      <c r="F140" s="5">
        <f t="shared" si="106"/>
        <v>-4127.4712760475322</v>
      </c>
      <c r="G140" s="5">
        <f t="shared" si="107"/>
        <v>4127.471373158789</v>
      </c>
      <c r="H140" s="5">
        <f t="shared" si="108"/>
        <v>265.42275083597917</v>
      </c>
      <c r="I140" s="2">
        <f t="shared" si="109"/>
        <v>-0.29082073164233135</v>
      </c>
      <c r="J140" s="2">
        <f t="shared" si="110"/>
        <v>0.29082070568314733</v>
      </c>
      <c r="K140" s="2">
        <f t="shared" si="111"/>
        <v>-6.5133347468650591</v>
      </c>
      <c r="L140" s="5">
        <f t="shared" si="64"/>
        <v>2059150.7234764732</v>
      </c>
      <c r="M140" s="5">
        <f t="shared" si="65"/>
        <v>-231412.90460093718</v>
      </c>
      <c r="N140" s="5">
        <f t="shared" si="66"/>
        <v>4761828.8836872177</v>
      </c>
      <c r="O140" s="2">
        <f t="shared" si="85"/>
        <v>0.39651387479866212</v>
      </c>
      <c r="P140" s="2">
        <f t="shared" si="86"/>
        <v>-4.4561297255022975E-2</v>
      </c>
      <c r="Q140" s="2">
        <f t="shared" si="87"/>
        <v>0.91694658398354933</v>
      </c>
      <c r="R140" s="5">
        <f t="shared" si="67"/>
        <v>-244433.58636253537</v>
      </c>
      <c r="S140" s="5">
        <f t="shared" si="68"/>
        <v>249742.19147044601</v>
      </c>
      <c r="T140" s="5">
        <f t="shared" si="69"/>
        <v>59854.50777537562</v>
      </c>
      <c r="U140" s="2">
        <f t="shared" si="70"/>
        <v>-0.68943074305600605</v>
      </c>
      <c r="V140" s="2">
        <f t="shared" si="71"/>
        <v>0.70440379000344755</v>
      </c>
      <c r="W140" s="2">
        <f t="shared" si="72"/>
        <v>0.16882106254262907</v>
      </c>
      <c r="X140" s="2">
        <f t="shared" si="90"/>
        <v>-0.65342353453959756</v>
      </c>
      <c r="Y140" s="2">
        <f t="shared" si="91"/>
        <v>0.6991110583948501</v>
      </c>
      <c r="Z140" s="2">
        <f t="shared" si="92"/>
        <v>0.24858394791906005</v>
      </c>
      <c r="AA140">
        <f t="shared" si="73"/>
        <v>0</v>
      </c>
      <c r="AB140">
        <f t="shared" si="74"/>
        <v>0.19946868380071575</v>
      </c>
      <c r="AC140">
        <f t="shared" si="75"/>
        <v>0</v>
      </c>
      <c r="AD140">
        <f t="shared" si="76"/>
        <v>0</v>
      </c>
      <c r="AE140">
        <f t="shared" si="77"/>
        <v>0.34682227187878212</v>
      </c>
      <c r="AF140">
        <f t="shared" si="88"/>
        <v>0</v>
      </c>
      <c r="AG140">
        <f t="shared" si="89"/>
        <v>0.32870862959135178</v>
      </c>
      <c r="AH140">
        <f t="shared" si="78"/>
        <v>0.87499958527084964</v>
      </c>
      <c r="AI140">
        <f t="shared" si="79"/>
        <v>0.83124960600730713</v>
      </c>
      <c r="AJ140" s="2">
        <f t="shared" si="80"/>
        <v>-13.693311797501465</v>
      </c>
      <c r="AK140" s="2">
        <f t="shared" si="81"/>
        <v>-14.414012418422596</v>
      </c>
      <c r="AL140" s="2">
        <f t="shared" si="93"/>
        <v>19.707369393541732</v>
      </c>
      <c r="AM140" s="4">
        <f t="shared" si="82"/>
        <v>0.4038395367529044</v>
      </c>
      <c r="AN140">
        <f t="shared" si="83"/>
        <v>1.9666666666666666</v>
      </c>
    </row>
    <row r="141" spans="1:40">
      <c r="A141">
        <v>118</v>
      </c>
      <c r="B141">
        <f t="shared" si="84"/>
        <v>7080</v>
      </c>
      <c r="C141" s="5">
        <f t="shared" si="103"/>
        <v>-18329.260573403677</v>
      </c>
      <c r="D141" s="5">
        <f t="shared" si="104"/>
        <v>18329.286869508833</v>
      </c>
      <c r="E141" s="5">
        <f t="shared" si="105"/>
        <v>5151843.6557651917</v>
      </c>
      <c r="F141" s="5">
        <f t="shared" si="106"/>
        <v>-4144.9205199460721</v>
      </c>
      <c r="G141" s="5">
        <f t="shared" si="107"/>
        <v>4144.9206154997783</v>
      </c>
      <c r="H141" s="5">
        <f t="shared" si="108"/>
        <v>-125.37733397592439</v>
      </c>
      <c r="I141" s="2">
        <f t="shared" si="109"/>
        <v>2.3034707177630575E-2</v>
      </c>
      <c r="J141" s="2">
        <f t="shared" si="110"/>
        <v>-2.3034740224412781E-2</v>
      </c>
      <c r="K141" s="2">
        <f t="shared" si="111"/>
        <v>-6.4744133872852778</v>
      </c>
      <c r="L141" s="5">
        <f t="shared" si="64"/>
        <v>1814717.1371139379</v>
      </c>
      <c r="M141" s="5">
        <f t="shared" si="65"/>
        <v>18329.286869508833</v>
      </c>
      <c r="N141" s="5">
        <f t="shared" si="66"/>
        <v>4821683.3914625933</v>
      </c>
      <c r="O141" s="2">
        <f t="shared" si="85"/>
        <v>0.35224169988659809</v>
      </c>
      <c r="P141" s="2">
        <f t="shared" si="86"/>
        <v>3.5577661292673013E-3</v>
      </c>
      <c r="Q141" s="2">
        <f t="shared" si="87"/>
        <v>0.93590230641940897</v>
      </c>
      <c r="R141" s="5">
        <f t="shared" si="67"/>
        <v>-251537.83794307173</v>
      </c>
      <c r="S141" s="5">
        <f t="shared" si="68"/>
        <v>248529.38680037096</v>
      </c>
      <c r="T141" s="5">
        <f t="shared" si="69"/>
        <v>37769.532536658458</v>
      </c>
      <c r="U141" s="2">
        <f t="shared" si="70"/>
        <v>-0.70732450296430405</v>
      </c>
      <c r="V141" s="2">
        <f t="shared" si="71"/>
        <v>0.69886473712309161</v>
      </c>
      <c r="W141" s="2">
        <f t="shared" si="72"/>
        <v>0.10620794090920145</v>
      </c>
      <c r="X141" s="2">
        <f t="shared" si="90"/>
        <v>-0.65369125633386937</v>
      </c>
      <c r="Y141" s="2">
        <f t="shared" si="91"/>
        <v>0.69939749935856665</v>
      </c>
      <c r="Z141" s="2">
        <f t="shared" si="92"/>
        <v>0.24868579815408554</v>
      </c>
      <c r="AA141">
        <f t="shared" si="73"/>
        <v>1</v>
      </c>
      <c r="AB141">
        <f t="shared" si="74"/>
        <v>0</v>
      </c>
      <c r="AC141">
        <f t="shared" si="75"/>
        <v>0</v>
      </c>
      <c r="AD141">
        <f t="shared" si="76"/>
        <v>0</v>
      </c>
      <c r="AE141">
        <f t="shared" si="77"/>
        <v>0</v>
      </c>
      <c r="AF141">
        <f t="shared" si="88"/>
        <v>0</v>
      </c>
      <c r="AG141">
        <f t="shared" si="89"/>
        <v>0</v>
      </c>
      <c r="AH141">
        <f t="shared" si="78"/>
        <v>0</v>
      </c>
      <c r="AI141">
        <f t="shared" si="79"/>
        <v>0</v>
      </c>
      <c r="AJ141" s="2">
        <f t="shared" si="80"/>
        <v>-14.524561403508772</v>
      </c>
      <c r="AK141" s="2">
        <f t="shared" si="81"/>
        <v>-15.289012003693445</v>
      </c>
      <c r="AL141" s="2">
        <f t="shared" si="93"/>
        <v>19.452552526813509</v>
      </c>
      <c r="AM141" s="4">
        <f t="shared" si="82"/>
        <v>0.39861787964781781</v>
      </c>
      <c r="AN141">
        <f t="shared" si="83"/>
        <v>1.9833333333333334</v>
      </c>
    </row>
    <row r="142" spans="1:40">
      <c r="A142">
        <v>119</v>
      </c>
      <c r="B142">
        <f t="shared" si="84"/>
        <v>7140</v>
      </c>
      <c r="C142" s="5">
        <f t="shared" si="103"/>
        <v>-266858.64187848906</v>
      </c>
      <c r="D142" s="5">
        <f t="shared" si="104"/>
        <v>266858.67366987979</v>
      </c>
      <c r="E142" s="5">
        <f t="shared" si="105"/>
        <v>5097705.2393381828</v>
      </c>
      <c r="F142" s="5">
        <f t="shared" si="106"/>
        <v>-4143.5384375154144</v>
      </c>
      <c r="G142" s="5">
        <f t="shared" si="107"/>
        <v>4143.5385310863139</v>
      </c>
      <c r="H142" s="5">
        <f t="shared" si="108"/>
        <v>-513.84213721304104</v>
      </c>
      <c r="I142" s="2">
        <f t="shared" si="109"/>
        <v>0.3353659930183262</v>
      </c>
      <c r="J142" s="2">
        <f t="shared" si="110"/>
        <v>-0.33536603297113132</v>
      </c>
      <c r="K142" s="2">
        <f t="shared" si="111"/>
        <v>-6.4063766781958611</v>
      </c>
      <c r="L142" s="5">
        <f t="shared" si="64"/>
        <v>1563179.2991708661</v>
      </c>
      <c r="M142" s="5">
        <f t="shared" si="65"/>
        <v>266858.67366987979</v>
      </c>
      <c r="N142" s="5">
        <f t="shared" si="66"/>
        <v>4859452.9239992518</v>
      </c>
      <c r="O142" s="2">
        <f t="shared" si="85"/>
        <v>0.30580683385602703</v>
      </c>
      <c r="P142" s="2">
        <f t="shared" si="86"/>
        <v>5.2205915294099889E-2</v>
      </c>
      <c r="Q142" s="2">
        <f t="shared" si="87"/>
        <v>0.95066120293996303</v>
      </c>
      <c r="R142" s="5">
        <f t="shared" si="67"/>
        <v>-257471.94514273433</v>
      </c>
      <c r="S142" s="5">
        <f t="shared" si="68"/>
        <v>246197.6764277867</v>
      </c>
      <c r="T142" s="5">
        <f t="shared" si="69"/>
        <v>15613.597476114519</v>
      </c>
      <c r="U142" s="2">
        <f t="shared" si="70"/>
        <v>-0.72206058630414971</v>
      </c>
      <c r="V142" s="2">
        <f t="shared" si="71"/>
        <v>0.69044275285844103</v>
      </c>
      <c r="W142" s="2">
        <f t="shared" si="72"/>
        <v>4.378715258344093E-2</v>
      </c>
      <c r="X142" s="2">
        <f t="shared" si="90"/>
        <v>-0.65409118961484414</v>
      </c>
      <c r="Y142" s="2">
        <f t="shared" si="91"/>
        <v>0.69982539606655081</v>
      </c>
      <c r="Z142" s="2">
        <f t="shared" si="92"/>
        <v>0.24883794601628176</v>
      </c>
      <c r="AA142">
        <f t="shared" si="73"/>
        <v>1</v>
      </c>
      <c r="AB142">
        <f t="shared" si="74"/>
        <v>0</v>
      </c>
      <c r="AC142">
        <f t="shared" si="75"/>
        <v>0</v>
      </c>
      <c r="AD142">
        <f t="shared" si="76"/>
        <v>0</v>
      </c>
      <c r="AE142">
        <f t="shared" si="77"/>
        <v>0</v>
      </c>
      <c r="AF142">
        <f t="shared" si="88"/>
        <v>0</v>
      </c>
      <c r="AG142">
        <f t="shared" si="89"/>
        <v>0</v>
      </c>
      <c r="AH142">
        <f t="shared" si="78"/>
        <v>0</v>
      </c>
      <c r="AI142">
        <f t="shared" si="79"/>
        <v>0</v>
      </c>
      <c r="AJ142" s="2">
        <f t="shared" si="80"/>
        <v>-14.524561403508772</v>
      </c>
      <c r="AK142" s="2">
        <f t="shared" si="81"/>
        <v>-15.289012003693445</v>
      </c>
      <c r="AL142" s="2">
        <f t="shared" si="93"/>
        <v>19.197735660085286</v>
      </c>
      <c r="AM142" s="4">
        <f t="shared" si="82"/>
        <v>0.39339622254273127</v>
      </c>
      <c r="AN142">
        <f t="shared" si="83"/>
        <v>2</v>
      </c>
    </row>
    <row r="143" spans="1:40">
      <c r="A143">
        <v>120</v>
      </c>
      <c r="B143">
        <f t="shared" si="84"/>
        <v>7200</v>
      </c>
      <c r="C143" s="5">
        <f t="shared" si="103"/>
        <v>-513056.31297968194</v>
      </c>
      <c r="D143" s="5">
        <f t="shared" si="104"/>
        <v>513056.35009766649</v>
      </c>
      <c r="E143" s="5">
        <f t="shared" si="105"/>
        <v>5020748.7990223896</v>
      </c>
      <c r="F143" s="5">
        <f t="shared" si="106"/>
        <v>-4123.4164779343146</v>
      </c>
      <c r="G143" s="5">
        <f t="shared" si="107"/>
        <v>4123.4165691080461</v>
      </c>
      <c r="H143" s="5">
        <f t="shared" si="108"/>
        <v>-898.22473790479273</v>
      </c>
      <c r="I143" s="2">
        <f t="shared" si="109"/>
        <v>0.64476697724894527</v>
      </c>
      <c r="J143" s="2">
        <f t="shared" si="110"/>
        <v>-0.64476702389577545</v>
      </c>
      <c r="K143" s="2">
        <f t="shared" si="111"/>
        <v>-6.3096641533775228</v>
      </c>
      <c r="L143" s="5">
        <f t="shared" si="64"/>
        <v>1305707.3540281318</v>
      </c>
      <c r="M143" s="5">
        <f t="shared" si="65"/>
        <v>513056.35009766649</v>
      </c>
      <c r="N143" s="5">
        <f t="shared" si="66"/>
        <v>4875066.5214753663</v>
      </c>
      <c r="O143" s="2">
        <f t="shared" si="85"/>
        <v>0.25738845442528369</v>
      </c>
      <c r="P143" s="2">
        <f t="shared" si="86"/>
        <v>0.10113658361295441</v>
      </c>
      <c r="Q143" s="2">
        <f t="shared" si="87"/>
        <v>0.961000819450048</v>
      </c>
      <c r="R143" s="5">
        <f t="shared" si="67"/>
        <v>-262214.35491757095</v>
      </c>
      <c r="S143" s="5">
        <f t="shared" si="68"/>
        <v>242762.6715744331</v>
      </c>
      <c r="T143" s="5">
        <f t="shared" si="69"/>
        <v>-6512.7388459676877</v>
      </c>
      <c r="U143" s="2">
        <f t="shared" si="70"/>
        <v>-0.73367844503750257</v>
      </c>
      <c r="V143" s="2">
        <f t="shared" si="71"/>
        <v>0.6792524362362623</v>
      </c>
      <c r="W143" s="2">
        <f t="shared" si="72"/>
        <v>-1.8222709854870428E-2</v>
      </c>
      <c r="X143" s="2">
        <f t="shared" si="90"/>
        <v>-0.65460513045538127</v>
      </c>
      <c r="Y143" s="2">
        <f t="shared" si="91"/>
        <v>0.70037527176889147</v>
      </c>
      <c r="Z143" s="2">
        <f t="shared" si="92"/>
        <v>0.24903346612901786</v>
      </c>
      <c r="AA143">
        <f t="shared" si="73"/>
        <v>1</v>
      </c>
      <c r="AB143">
        <f t="shared" si="74"/>
        <v>0</v>
      </c>
      <c r="AC143">
        <f t="shared" si="75"/>
        <v>0</v>
      </c>
      <c r="AD143">
        <f t="shared" si="76"/>
        <v>0</v>
      </c>
      <c r="AE143">
        <f t="shared" si="77"/>
        <v>0</v>
      </c>
      <c r="AF143">
        <f t="shared" si="88"/>
        <v>0</v>
      </c>
      <c r="AG143">
        <f t="shared" si="89"/>
        <v>0</v>
      </c>
      <c r="AH143">
        <f t="shared" si="78"/>
        <v>0</v>
      </c>
      <c r="AI143">
        <f t="shared" si="79"/>
        <v>0</v>
      </c>
      <c r="AJ143" s="2">
        <f t="shared" si="80"/>
        <v>-14.524561403508772</v>
      </c>
      <c r="AK143" s="2">
        <f t="shared" si="81"/>
        <v>-15.289012003693445</v>
      </c>
      <c r="AL143" s="2">
        <f t="shared" si="93"/>
        <v>18.942918793357062</v>
      </c>
      <c r="AM143" s="4">
        <f t="shared" si="82"/>
        <v>0.38817456543764473</v>
      </c>
      <c r="AN143">
        <f t="shared" si="83"/>
        <v>2.0166666666666666</v>
      </c>
    </row>
    <row r="144" spans="1:40">
      <c r="A144">
        <v>121</v>
      </c>
      <c r="B144">
        <f t="shared" si="84"/>
        <v>7260</v>
      </c>
      <c r="C144" s="5">
        <f t="shared" si="103"/>
        <v>-755818.97941954841</v>
      </c>
      <c r="D144" s="5">
        <f t="shared" si="104"/>
        <v>755819.0216720996</v>
      </c>
      <c r="E144" s="5">
        <f t="shared" si="105"/>
        <v>4921425.7328437837</v>
      </c>
      <c r="F144" s="5">
        <f t="shared" si="106"/>
        <v>-4084.7304592993778</v>
      </c>
      <c r="G144" s="5">
        <f t="shared" si="107"/>
        <v>4084.7305476742995</v>
      </c>
      <c r="H144" s="5">
        <f t="shared" si="108"/>
        <v>-1276.8045871074441</v>
      </c>
      <c r="I144" s="2">
        <f t="shared" si="109"/>
        <v>0.94985113013710076</v>
      </c>
      <c r="J144" s="2">
        <f t="shared" si="110"/>
        <v>-0.94985118323663209</v>
      </c>
      <c r="K144" s="2">
        <f t="shared" si="111"/>
        <v>-6.1848430927435558</v>
      </c>
      <c r="L144" s="5">
        <f t="shared" si="64"/>
        <v>1043492.9991105609</v>
      </c>
      <c r="M144" s="5">
        <f t="shared" si="65"/>
        <v>755819.0216720996</v>
      </c>
      <c r="N144" s="5">
        <f t="shared" si="66"/>
        <v>4868553.7826293986</v>
      </c>
      <c r="O144" s="2">
        <f t="shared" si="85"/>
        <v>0.20719993070558623</v>
      </c>
      <c r="P144" s="2">
        <f t="shared" si="86"/>
        <v>0.15007829381692883</v>
      </c>
      <c r="Q144" s="2">
        <f t="shared" si="87"/>
        <v>0.96671851872228032</v>
      </c>
      <c r="R144" s="5">
        <f t="shared" si="67"/>
        <v>-265749.00319188507</v>
      </c>
      <c r="S144" s="5">
        <f t="shared" si="68"/>
        <v>238244.90434115427</v>
      </c>
      <c r="T144" s="5">
        <f t="shared" si="69"/>
        <v>-28509.506724866107</v>
      </c>
      <c r="U144" s="2">
        <f t="shared" si="70"/>
        <v>-0.7422231163568328</v>
      </c>
      <c r="V144" s="2">
        <f t="shared" si="71"/>
        <v>0.66540560164790397</v>
      </c>
      <c r="W144" s="2">
        <f t="shared" si="72"/>
        <v>-7.9625566504372719E-2</v>
      </c>
      <c r="X144" s="2">
        <f t="shared" si="90"/>
        <v>-0.65520998673975217</v>
      </c>
      <c r="Y144" s="2">
        <f t="shared" si="91"/>
        <v>0.70102241974381296</v>
      </c>
      <c r="Z144" s="2">
        <f t="shared" si="92"/>
        <v>0.24926357348687192</v>
      </c>
      <c r="AA144">
        <f t="shared" si="73"/>
        <v>1</v>
      </c>
      <c r="AB144">
        <f t="shared" si="74"/>
        <v>0</v>
      </c>
      <c r="AC144">
        <f t="shared" si="75"/>
        <v>0</v>
      </c>
      <c r="AD144">
        <f t="shared" si="76"/>
        <v>0</v>
      </c>
      <c r="AE144">
        <f t="shared" si="77"/>
        <v>0</v>
      </c>
      <c r="AF144">
        <f t="shared" si="88"/>
        <v>0</v>
      </c>
      <c r="AG144">
        <f t="shared" si="89"/>
        <v>0</v>
      </c>
      <c r="AH144">
        <f t="shared" si="78"/>
        <v>0</v>
      </c>
      <c r="AI144">
        <f t="shared" si="79"/>
        <v>0</v>
      </c>
      <c r="AJ144" s="2">
        <f t="shared" si="80"/>
        <v>-14.524561403508772</v>
      </c>
      <c r="AK144" s="2">
        <f t="shared" si="81"/>
        <v>-15.289012003693445</v>
      </c>
      <c r="AL144" s="2">
        <f t="shared" si="93"/>
        <v>18.688101926628839</v>
      </c>
      <c r="AM144" s="4">
        <f t="shared" si="82"/>
        <v>0.38295290833255818</v>
      </c>
      <c r="AN144">
        <f t="shared" si="83"/>
        <v>2.0333333333333332</v>
      </c>
    </row>
    <row r="145" spans="1:40">
      <c r="A145">
        <v>122</v>
      </c>
      <c r="B145">
        <f t="shared" si="84"/>
        <v>7320</v>
      </c>
      <c r="C145" s="5">
        <f t="shared" si="103"/>
        <v>-994063.878840524</v>
      </c>
      <c r="D145" s="5">
        <f t="shared" si="104"/>
        <v>994063.92601325386</v>
      </c>
      <c r="E145" s="5">
        <f t="shared" si="105"/>
        <v>4800286.5873495834</v>
      </c>
      <c r="F145" s="5">
        <f t="shared" si="106"/>
        <v>-4027.7393914911518</v>
      </c>
      <c r="G145" s="5">
        <f t="shared" si="107"/>
        <v>4027.7394766801017</v>
      </c>
      <c r="H145" s="5">
        <f t="shared" si="108"/>
        <v>-1647.8951726720575</v>
      </c>
      <c r="I145" s="2">
        <f t="shared" si="109"/>
        <v>1.2492577250048356</v>
      </c>
      <c r="J145" s="2">
        <f t="shared" si="110"/>
        <v>-1.2492577842876427</v>
      </c>
      <c r="K145" s="2">
        <f t="shared" si="111"/>
        <v>-6.0326053779141722</v>
      </c>
      <c r="L145" s="5">
        <f t="shared" si="64"/>
        <v>777743.99591867579</v>
      </c>
      <c r="M145" s="5">
        <f t="shared" si="65"/>
        <v>994063.92601325386</v>
      </c>
      <c r="N145" s="5">
        <f t="shared" si="66"/>
        <v>4840044.2759045325</v>
      </c>
      <c r="O145" s="2">
        <f t="shared" si="85"/>
        <v>0.15548948378060684</v>
      </c>
      <c r="P145" s="2">
        <f t="shared" si="86"/>
        <v>0.1987369719494258</v>
      </c>
      <c r="Q145" s="2">
        <f t="shared" si="87"/>
        <v>0.96763972449151425</v>
      </c>
      <c r="R145" s="5">
        <f t="shared" si="67"/>
        <v>-268065.36270196596</v>
      </c>
      <c r="S145" s="5">
        <f t="shared" si="68"/>
        <v>232669.71255393513</v>
      </c>
      <c r="T145" s="5">
        <f t="shared" si="69"/>
        <v>-50277.774928654544</v>
      </c>
      <c r="U145" s="2">
        <f t="shared" si="70"/>
        <v>-0.74774206737917337</v>
      </c>
      <c r="V145" s="2">
        <f t="shared" si="71"/>
        <v>0.6490093689389641</v>
      </c>
      <c r="W145" s="2">
        <f t="shared" si="72"/>
        <v>-0.14024492754095455</v>
      </c>
      <c r="X145" s="2">
        <f t="shared" si="90"/>
        <v>-0.6558790991832667</v>
      </c>
      <c r="Y145" s="2">
        <f t="shared" si="91"/>
        <v>0.701738316683307</v>
      </c>
      <c r="Z145" s="2">
        <f t="shared" si="92"/>
        <v>0.24951812601523737</v>
      </c>
      <c r="AA145">
        <f t="shared" si="73"/>
        <v>1</v>
      </c>
      <c r="AB145">
        <f t="shared" si="74"/>
        <v>0</v>
      </c>
      <c r="AC145">
        <f t="shared" si="75"/>
        <v>0</v>
      </c>
      <c r="AD145">
        <f t="shared" si="76"/>
        <v>0</v>
      </c>
      <c r="AE145">
        <f t="shared" si="77"/>
        <v>0</v>
      </c>
      <c r="AF145">
        <f t="shared" si="88"/>
        <v>0</v>
      </c>
      <c r="AG145">
        <f t="shared" si="89"/>
        <v>0</v>
      </c>
      <c r="AH145">
        <f t="shared" si="78"/>
        <v>0</v>
      </c>
      <c r="AI145">
        <f t="shared" si="79"/>
        <v>0</v>
      </c>
      <c r="AJ145" s="2">
        <f t="shared" si="80"/>
        <v>-14.524561403508772</v>
      </c>
      <c r="AK145" s="2">
        <f t="shared" si="81"/>
        <v>-15.289012003693445</v>
      </c>
      <c r="AL145" s="2">
        <f t="shared" si="93"/>
        <v>18.433285059900616</v>
      </c>
      <c r="AM145" s="4">
        <f t="shared" si="82"/>
        <v>0.37773125122747164</v>
      </c>
      <c r="AN145">
        <f t="shared" si="83"/>
        <v>2.0499999999999998</v>
      </c>
    </row>
    <row r="146" spans="1:40">
      <c r="A146">
        <v>123</v>
      </c>
      <c r="B146">
        <f t="shared" si="84"/>
        <v>7380</v>
      </c>
      <c r="C146" s="5">
        <f t="shared" si="103"/>
        <v>-1226733.5867099583</v>
      </c>
      <c r="D146" s="5">
        <f t="shared" si="104"/>
        <v>1226733.638567189</v>
      </c>
      <c r="E146" s="5">
        <f t="shared" si="105"/>
        <v>4657978.1182682775</v>
      </c>
      <c r="F146" s="5">
        <f t="shared" si="106"/>
        <v>-3952.7839279908617</v>
      </c>
      <c r="G146" s="5">
        <f t="shared" si="107"/>
        <v>3952.7840096228433</v>
      </c>
      <c r="H146" s="5">
        <f t="shared" si="108"/>
        <v>-2009.8514953469078</v>
      </c>
      <c r="I146" s="2">
        <f t="shared" si="109"/>
        <v>1.5416578776686063</v>
      </c>
      <c r="J146" s="2">
        <f t="shared" si="110"/>
        <v>-1.5416579428385089</v>
      </c>
      <c r="K146" s="2">
        <f t="shared" si="111"/>
        <v>-5.8537637982957715</v>
      </c>
      <c r="L146" s="5">
        <f t="shared" si="64"/>
        <v>509678.63321670983</v>
      </c>
      <c r="M146" s="5">
        <f t="shared" si="65"/>
        <v>1226733.638567189</v>
      </c>
      <c r="N146" s="5">
        <f t="shared" si="66"/>
        <v>4789766.500975878</v>
      </c>
      <c r="O146" s="2">
        <f t="shared" si="85"/>
        <v>0.1025393874795075</v>
      </c>
      <c r="P146" s="2">
        <f t="shared" si="86"/>
        <v>0.2467996649286712</v>
      </c>
      <c r="Q146" s="2">
        <f t="shared" si="87"/>
        <v>0.96362627579701399</v>
      </c>
      <c r="R146" s="5">
        <f t="shared" si="67"/>
        <v>-269158.46557380771</v>
      </c>
      <c r="S146" s="5">
        <f t="shared" si="68"/>
        <v>226067.10338893346</v>
      </c>
      <c r="T146" s="5">
        <f t="shared" si="69"/>
        <v>-71720.093583041802</v>
      </c>
      <c r="U146" s="2">
        <f t="shared" si="70"/>
        <v>-0.75028258666119685</v>
      </c>
      <c r="V146" s="2">
        <f t="shared" si="71"/>
        <v>0.63016487602594906</v>
      </c>
      <c r="W146" s="2">
        <f t="shared" si="72"/>
        <v>-0.19992065720226074</v>
      </c>
      <c r="X146" s="2">
        <f t="shared" si="90"/>
        <v>-0.65658378383281002</v>
      </c>
      <c r="Y146" s="2">
        <f t="shared" si="91"/>
        <v>0.7024922730456592</v>
      </c>
      <c r="Z146" s="2">
        <f t="shared" si="92"/>
        <v>0.24978621138860069</v>
      </c>
      <c r="AA146">
        <f t="shared" si="73"/>
        <v>1</v>
      </c>
      <c r="AB146">
        <f t="shared" si="74"/>
        <v>0</v>
      </c>
      <c r="AC146">
        <f t="shared" si="75"/>
        <v>0</v>
      </c>
      <c r="AD146">
        <f t="shared" si="76"/>
        <v>0</v>
      </c>
      <c r="AE146">
        <f t="shared" si="77"/>
        <v>0</v>
      </c>
      <c r="AF146">
        <f t="shared" si="88"/>
        <v>0</v>
      </c>
      <c r="AG146">
        <f t="shared" si="89"/>
        <v>0</v>
      </c>
      <c r="AH146">
        <f t="shared" si="78"/>
        <v>0</v>
      </c>
      <c r="AI146">
        <f t="shared" si="79"/>
        <v>0</v>
      </c>
      <c r="AJ146" s="2">
        <f t="shared" si="80"/>
        <v>-14.524561403508772</v>
      </c>
      <c r="AK146" s="2">
        <f t="shared" si="81"/>
        <v>-15.289012003693445</v>
      </c>
      <c r="AL146" s="2">
        <f t="shared" si="93"/>
        <v>18.178468193172392</v>
      </c>
      <c r="AM146" s="4">
        <f t="shared" si="82"/>
        <v>0.3725095941223851</v>
      </c>
      <c r="AN146">
        <f t="shared" si="83"/>
        <v>2.0666666666666669</v>
      </c>
    </row>
    <row r="147" spans="1:40">
      <c r="A147">
        <v>124</v>
      </c>
      <c r="B147">
        <f t="shared" si="84"/>
        <v>7440</v>
      </c>
      <c r="C147" s="5">
        <f t="shared" si="103"/>
        <v>-1452800.6856701958</v>
      </c>
      <c r="D147" s="5">
        <f t="shared" si="104"/>
        <v>1452800.7419561225</v>
      </c>
      <c r="E147" s="5">
        <f t="shared" si="105"/>
        <v>4495239.9291997338</v>
      </c>
      <c r="F147" s="5">
        <f t="shared" si="106"/>
        <v>-3860.2844553307455</v>
      </c>
      <c r="G147" s="5">
        <f t="shared" si="107"/>
        <v>3860.2845330525329</v>
      </c>
      <c r="H147" s="5">
        <f t="shared" si="108"/>
        <v>-2361.0773232446541</v>
      </c>
      <c r="I147" s="2">
        <f t="shared" si="109"/>
        <v>1.8257604144944282</v>
      </c>
      <c r="J147" s="2">
        <f t="shared" si="110"/>
        <v>-1.8257604852299514</v>
      </c>
      <c r="K147" s="2">
        <f t="shared" si="111"/>
        <v>-5.6492478268631245</v>
      </c>
      <c r="L147" s="5">
        <f t="shared" si="64"/>
        <v>240520.16764290212</v>
      </c>
      <c r="M147" s="5">
        <f t="shared" si="65"/>
        <v>1452800.7419561225</v>
      </c>
      <c r="N147" s="5">
        <f t="shared" si="66"/>
        <v>4718046.4073928362</v>
      </c>
      <c r="O147" s="2">
        <f t="shared" si="85"/>
        <v>4.8663530620839043E-2</v>
      </c>
      <c r="P147" s="2">
        <f t="shared" si="86"/>
        <v>0.29393964790979471</v>
      </c>
      <c r="Q147" s="2">
        <f t="shared" si="87"/>
        <v>0.95458438295112524</v>
      </c>
      <c r="R147" s="5">
        <f t="shared" si="67"/>
        <v>-269028.9006469883</v>
      </c>
      <c r="S147" s="5">
        <f t="shared" si="68"/>
        <v>218471.5964894963</v>
      </c>
      <c r="T147" s="5">
        <f t="shared" si="69"/>
        <v>-92740.928350608796</v>
      </c>
      <c r="U147" s="2">
        <f t="shared" si="70"/>
        <v>-0.74988972270743137</v>
      </c>
      <c r="V147" s="2">
        <f t="shared" si="71"/>
        <v>0.60896656276319749</v>
      </c>
      <c r="W147" s="2">
        <f t="shared" si="72"/>
        <v>-0.25850556901960242</v>
      </c>
      <c r="X147" s="2">
        <f t="shared" si="90"/>
        <v>-0.65729500649351769</v>
      </c>
      <c r="Y147" s="2">
        <f t="shared" si="91"/>
        <v>0.70325322455842099</v>
      </c>
      <c r="Z147" s="2">
        <f t="shared" si="92"/>
        <v>0.25005678403788995</v>
      </c>
      <c r="AA147">
        <f t="shared" si="73"/>
        <v>1</v>
      </c>
      <c r="AB147">
        <f t="shared" si="74"/>
        <v>0</v>
      </c>
      <c r="AC147">
        <f t="shared" si="75"/>
        <v>0</v>
      </c>
      <c r="AD147">
        <f t="shared" si="76"/>
        <v>0</v>
      </c>
      <c r="AE147">
        <f t="shared" si="77"/>
        <v>0</v>
      </c>
      <c r="AF147">
        <f t="shared" si="88"/>
        <v>0</v>
      </c>
      <c r="AG147">
        <f t="shared" si="89"/>
        <v>0</v>
      </c>
      <c r="AH147">
        <f t="shared" si="78"/>
        <v>0</v>
      </c>
      <c r="AI147">
        <f t="shared" si="79"/>
        <v>0</v>
      </c>
      <c r="AJ147" s="2">
        <f t="shared" si="80"/>
        <v>-14.524561403508772</v>
      </c>
      <c r="AK147" s="2">
        <f t="shared" si="81"/>
        <v>-15.289012003693445</v>
      </c>
      <c r="AL147" s="2">
        <f t="shared" si="93"/>
        <v>17.923651326444169</v>
      </c>
      <c r="AM147" s="4">
        <f t="shared" si="82"/>
        <v>0.36728793701729856</v>
      </c>
      <c r="AN147">
        <f t="shared" si="83"/>
        <v>2.0833333333333335</v>
      </c>
    </row>
    <row r="148" spans="1:40">
      <c r="A148">
        <v>125</v>
      </c>
      <c r="B148">
        <f t="shared" si="84"/>
        <v>7500</v>
      </c>
      <c r="C148" s="5">
        <f t="shared" si="103"/>
        <v>-1671272.2780056808</v>
      </c>
      <c r="D148" s="5">
        <f t="shared" si="104"/>
        <v>1671272.3384456187</v>
      </c>
      <c r="E148" s="5">
        <f t="shared" si="105"/>
        <v>4312900.7054516394</v>
      </c>
      <c r="F148" s="5">
        <f t="shared" si="106"/>
        <v>-3750.7388304610799</v>
      </c>
      <c r="G148" s="5">
        <f t="shared" si="107"/>
        <v>3750.7389039387358</v>
      </c>
      <c r="H148" s="5">
        <f t="shared" si="108"/>
        <v>-2700.0321928564417</v>
      </c>
      <c r="I148" s="2">
        <f t="shared" si="109"/>
        <v>2.1003175432954007</v>
      </c>
      <c r="J148" s="2">
        <f t="shared" si="110"/>
        <v>-2.1003176192513435</v>
      </c>
      <c r="K148" s="2">
        <f t="shared" si="111"/>
        <v>-5.4200988871547571</v>
      </c>
      <c r="L148" s="5">
        <f t="shared" si="64"/>
        <v>-28508.733004086185</v>
      </c>
      <c r="M148" s="5">
        <f t="shared" si="65"/>
        <v>1671272.3384456187</v>
      </c>
      <c r="N148" s="5">
        <f t="shared" si="66"/>
        <v>4625305.4790422274</v>
      </c>
      <c r="O148" s="2">
        <f t="shared" si="85"/>
        <v>-5.7967315820725484E-3</v>
      </c>
      <c r="P148" s="2">
        <f t="shared" si="86"/>
        <v>0.33982278851618486</v>
      </c>
      <c r="Q148" s="2">
        <f t="shared" si="87"/>
        <v>0.94047162121355365</v>
      </c>
      <c r="R148" s="5">
        <f t="shared" si="67"/>
        <v>-267682.78567105066</v>
      </c>
      <c r="S148" s="5">
        <f t="shared" si="68"/>
        <v>209922.04737771442</v>
      </c>
      <c r="T148" s="5">
        <f t="shared" si="69"/>
        <v>-113247.08397946134</v>
      </c>
      <c r="U148" s="2">
        <f t="shared" si="70"/>
        <v>-0.74660475445925389</v>
      </c>
      <c r="V148" s="2">
        <f t="shared" si="71"/>
        <v>0.58550197109283975</v>
      </c>
      <c r="W148" s="2">
        <f t="shared" si="72"/>
        <v>-0.31586196742443806</v>
      </c>
      <c r="X148" s="2">
        <f t="shared" si="90"/>
        <v>-0.65798508253379506</v>
      </c>
      <c r="Y148" s="2">
        <f t="shared" si="91"/>
        <v>0.70399155087418641</v>
      </c>
      <c r="Z148" s="2">
        <f t="shared" si="92"/>
        <v>0.25031931181258554</v>
      </c>
      <c r="AA148">
        <f t="shared" si="73"/>
        <v>1</v>
      </c>
      <c r="AB148">
        <f t="shared" si="74"/>
        <v>0</v>
      </c>
      <c r="AC148">
        <f t="shared" si="75"/>
        <v>0</v>
      </c>
      <c r="AD148">
        <f t="shared" si="76"/>
        <v>0</v>
      </c>
      <c r="AE148">
        <f t="shared" si="77"/>
        <v>0</v>
      </c>
      <c r="AF148">
        <f t="shared" si="88"/>
        <v>0</v>
      </c>
      <c r="AG148">
        <f t="shared" si="89"/>
        <v>0</v>
      </c>
      <c r="AH148">
        <f t="shared" si="78"/>
        <v>0</v>
      </c>
      <c r="AI148">
        <f t="shared" si="79"/>
        <v>0</v>
      </c>
      <c r="AJ148" s="2">
        <f t="shared" si="80"/>
        <v>-14.524561403508772</v>
      </c>
      <c r="AK148" s="2">
        <f t="shared" si="81"/>
        <v>-15.289012003693445</v>
      </c>
      <c r="AL148" s="2">
        <f t="shared" si="93"/>
        <v>17.668834459715946</v>
      </c>
      <c r="AM148" s="4">
        <f t="shared" si="82"/>
        <v>0.36206627991221202</v>
      </c>
      <c r="AN148">
        <f t="shared" si="83"/>
        <v>2.1</v>
      </c>
    </row>
    <row r="149" spans="1:40">
      <c r="A149">
        <v>126</v>
      </c>
      <c r="B149">
        <f t="shared" si="84"/>
        <v>7560</v>
      </c>
      <c r="C149" s="5">
        <f t="shared" si="103"/>
        <v>-1881194.3215216186</v>
      </c>
      <c r="D149" s="5">
        <f t="shared" si="104"/>
        <v>1881194.3858233332</v>
      </c>
      <c r="E149" s="5">
        <f t="shared" si="105"/>
        <v>4111874.0618927386</v>
      </c>
      <c r="F149" s="5">
        <f t="shared" si="106"/>
        <v>-3624.7197778633558</v>
      </c>
      <c r="G149" s="5">
        <f t="shared" si="107"/>
        <v>3624.7198467836552</v>
      </c>
      <c r="H149" s="5">
        <f t="shared" si="108"/>
        <v>-3025.2381260857273</v>
      </c>
      <c r="I149" s="2">
        <f t="shared" si="109"/>
        <v>2.3641303023073981</v>
      </c>
      <c r="J149" s="2">
        <f t="shared" si="110"/>
        <v>-2.3641303831165046</v>
      </c>
      <c r="K149" s="2">
        <f t="shared" si="111"/>
        <v>-5.1674651351964096</v>
      </c>
      <c r="L149" s="5">
        <f t="shared" si="64"/>
        <v>-296191.51867513685</v>
      </c>
      <c r="M149" s="5">
        <f t="shared" si="65"/>
        <v>1881194.3858233332</v>
      </c>
      <c r="N149" s="5">
        <f t="shared" si="66"/>
        <v>4512058.395062766</v>
      </c>
      <c r="O149" s="2">
        <f t="shared" si="85"/>
        <v>-6.0478374122392396E-2</v>
      </c>
      <c r="P149" s="2">
        <f t="shared" si="86"/>
        <v>0.3841149077180448</v>
      </c>
      <c r="Q149" s="2">
        <f t="shared" si="87"/>
        <v>0.92130239548818593</v>
      </c>
      <c r="R149" s="5">
        <f t="shared" si="67"/>
        <v>-265131.71461387863</v>
      </c>
      <c r="S149" s="5">
        <f t="shared" si="68"/>
        <v>200461.45204858063</v>
      </c>
      <c r="T149" s="5">
        <f t="shared" si="69"/>
        <v>-133148.11535324808</v>
      </c>
      <c r="U149" s="2">
        <f t="shared" si="70"/>
        <v>-0.74046417118569074</v>
      </c>
      <c r="V149" s="2">
        <f t="shared" si="71"/>
        <v>0.55985200850831129</v>
      </c>
      <c r="W149" s="2">
        <f t="shared" si="72"/>
        <v>-0.37185822534871771</v>
      </c>
      <c r="X149" s="2">
        <f t="shared" si="90"/>
        <v>-0.65862928447159808</v>
      </c>
      <c r="Y149" s="2">
        <f t="shared" si="91"/>
        <v>0.70468079555967977</v>
      </c>
      <c r="Z149" s="2">
        <f t="shared" si="92"/>
        <v>0.25056438755977167</v>
      </c>
      <c r="AA149">
        <f t="shared" si="73"/>
        <v>1</v>
      </c>
      <c r="AB149">
        <f t="shared" si="74"/>
        <v>0</v>
      </c>
      <c r="AC149">
        <f t="shared" si="75"/>
        <v>0</v>
      </c>
      <c r="AD149">
        <f t="shared" si="76"/>
        <v>0</v>
      </c>
      <c r="AE149">
        <f t="shared" si="77"/>
        <v>0</v>
      </c>
      <c r="AF149">
        <f t="shared" si="88"/>
        <v>0</v>
      </c>
      <c r="AG149">
        <f t="shared" si="89"/>
        <v>0</v>
      </c>
      <c r="AH149">
        <f t="shared" si="78"/>
        <v>0</v>
      </c>
      <c r="AI149">
        <f t="shared" si="79"/>
        <v>0</v>
      </c>
      <c r="AJ149" s="2">
        <f t="shared" si="80"/>
        <v>-14.524561403508772</v>
      </c>
      <c r="AK149" s="2">
        <f t="shared" si="81"/>
        <v>-15.289012003693445</v>
      </c>
      <c r="AL149" s="2">
        <f t="shared" si="93"/>
        <v>17.414017592987722</v>
      </c>
      <c r="AM149" s="4">
        <f t="shared" si="82"/>
        <v>0.35684462280712548</v>
      </c>
      <c r="AN149">
        <f t="shared" si="83"/>
        <v>2.1166666666666667</v>
      </c>
    </row>
    <row r="150" spans="1:40">
      <c r="A150">
        <v>127</v>
      </c>
      <c r="B150">
        <f t="shared" si="84"/>
        <v>7620</v>
      </c>
      <c r="C150" s="5">
        <f t="shared" si="103"/>
        <v>-2081655.7700168067</v>
      </c>
      <c r="D150" s="5">
        <f t="shared" si="104"/>
        <v>2081655.8378719138</v>
      </c>
      <c r="E150" s="5">
        <f t="shared" si="105"/>
        <v>3893154.0253541805</v>
      </c>
      <c r="F150" s="5">
        <f t="shared" si="106"/>
        <v>-3482.8719597249119</v>
      </c>
      <c r="G150" s="5">
        <f t="shared" si="107"/>
        <v>3482.872023796665</v>
      </c>
      <c r="H150" s="5">
        <f t="shared" si="108"/>
        <v>-3335.286034197512</v>
      </c>
      <c r="I150" s="2">
        <f t="shared" si="109"/>
        <v>2.6160537635947874</v>
      </c>
      <c r="J150" s="2">
        <f t="shared" si="110"/>
        <v>-2.6160538488695053</v>
      </c>
      <c r="K150" s="2">
        <f t="shared" si="111"/>
        <v>-4.8925957821545927</v>
      </c>
      <c r="L150" s="5">
        <f t="shared" si="64"/>
        <v>-561323.23328901548</v>
      </c>
      <c r="M150" s="5">
        <f t="shared" si="65"/>
        <v>2081655.8378719138</v>
      </c>
      <c r="N150" s="5">
        <f t="shared" si="66"/>
        <v>4378910.279709518</v>
      </c>
      <c r="O150" s="2">
        <f t="shared" si="85"/>
        <v>-0.11500393379610527</v>
      </c>
      <c r="P150" s="2">
        <f t="shared" si="86"/>
        <v>0.42648975842700509</v>
      </c>
      <c r="Q150" s="2">
        <f t="shared" si="87"/>
        <v>0.89715137026496028</v>
      </c>
      <c r="R150" s="5">
        <f t="shared" si="67"/>
        <v>-261392.6804330314</v>
      </c>
      <c r="S150" s="5">
        <f t="shared" si="68"/>
        <v>190136.73371593934</v>
      </c>
      <c r="T150" s="5">
        <f t="shared" si="69"/>
        <v>-152356.7242393801</v>
      </c>
      <c r="U150" s="2">
        <f t="shared" si="70"/>
        <v>-0.73149913753113927</v>
      </c>
      <c r="V150" s="2">
        <f t="shared" si="71"/>
        <v>0.53209162741582938</v>
      </c>
      <c r="W150" s="2">
        <f t="shared" si="72"/>
        <v>-0.42636546743981707</v>
      </c>
      <c r="X150" s="2">
        <f t="shared" si="90"/>
        <v>-0.65920723785264868</v>
      </c>
      <c r="Y150" s="2">
        <f t="shared" si="91"/>
        <v>0.7052991595740925</v>
      </c>
      <c r="Z150" s="2">
        <f t="shared" si="92"/>
        <v>0.25078426016242616</v>
      </c>
      <c r="AA150">
        <f t="shared" si="73"/>
        <v>1</v>
      </c>
      <c r="AB150">
        <f t="shared" si="74"/>
        <v>0</v>
      </c>
      <c r="AC150">
        <f t="shared" si="75"/>
        <v>0</v>
      </c>
      <c r="AD150">
        <f t="shared" si="76"/>
        <v>0</v>
      </c>
      <c r="AE150">
        <f t="shared" si="77"/>
        <v>0</v>
      </c>
      <c r="AF150">
        <f t="shared" si="88"/>
        <v>0</v>
      </c>
      <c r="AG150">
        <f t="shared" si="89"/>
        <v>0</v>
      </c>
      <c r="AH150">
        <f t="shared" si="78"/>
        <v>0</v>
      </c>
      <c r="AI150">
        <f t="shared" si="79"/>
        <v>0</v>
      </c>
      <c r="AJ150" s="2">
        <f t="shared" si="80"/>
        <v>-14.524561403508772</v>
      </c>
      <c r="AK150" s="2">
        <f t="shared" si="81"/>
        <v>-15.289012003693445</v>
      </c>
      <c r="AL150" s="2">
        <f t="shared" si="93"/>
        <v>17.159200726259499</v>
      </c>
      <c r="AM150" s="4">
        <f t="shared" si="82"/>
        <v>0.35162296570203894</v>
      </c>
      <c r="AN150">
        <f t="shared" si="83"/>
        <v>2.1333333333333333</v>
      </c>
    </row>
    <row r="151" spans="1:40">
      <c r="A151">
        <v>128</v>
      </c>
      <c r="B151">
        <f t="shared" si="84"/>
        <v>7680</v>
      </c>
      <c r="C151" s="5">
        <f t="shared" si="103"/>
        <v>-2271792.5005024192</v>
      </c>
      <c r="D151" s="5">
        <f t="shared" si="104"/>
        <v>2271792.5715878531</v>
      </c>
      <c r="E151" s="5">
        <f t="shared" si="105"/>
        <v>3657810.1736708167</v>
      </c>
      <c r="F151" s="5">
        <f t="shared" si="106"/>
        <v>-3325.9087339092248</v>
      </c>
      <c r="G151" s="5">
        <f t="shared" si="107"/>
        <v>3325.9087928644944</v>
      </c>
      <c r="H151" s="5">
        <f t="shared" si="108"/>
        <v>-3628.8417811267877</v>
      </c>
      <c r="I151" s="2">
        <f t="shared" si="109"/>
        <v>2.8550019684559964</v>
      </c>
      <c r="J151" s="2">
        <f t="shared" si="110"/>
        <v>-2.8550020577903235</v>
      </c>
      <c r="K151" s="2">
        <f t="shared" si="111"/>
        <v>-4.5968349854834951</v>
      </c>
      <c r="L151" s="5">
        <f t="shared" si="64"/>
        <v>-822715.91372204688</v>
      </c>
      <c r="M151" s="5">
        <f t="shared" si="65"/>
        <v>2271792.5715878531</v>
      </c>
      <c r="N151" s="5">
        <f t="shared" si="66"/>
        <v>4226553.5554701379</v>
      </c>
      <c r="O151" s="2">
        <f t="shared" si="85"/>
        <v>-0.16898981675271357</v>
      </c>
      <c r="P151" s="2">
        <f t="shared" si="86"/>
        <v>0.46663715137824657</v>
      </c>
      <c r="Q151" s="2">
        <f t="shared" si="87"/>
        <v>0.86815448555397079</v>
      </c>
      <c r="R151" s="5">
        <f t="shared" si="67"/>
        <v>-256487.97377045848</v>
      </c>
      <c r="S151" s="5">
        <f t="shared" si="68"/>
        <v>178998.51275577908</v>
      </c>
      <c r="T151" s="5">
        <f t="shared" si="69"/>
        <v>-170789.14000520715</v>
      </c>
      <c r="U151" s="2">
        <f t="shared" si="70"/>
        <v>-0.7197354219675528</v>
      </c>
      <c r="V151" s="2">
        <f t="shared" si="71"/>
        <v>0.50229088021546631</v>
      </c>
      <c r="W151" s="2">
        <f t="shared" si="72"/>
        <v>-0.47925441470847285</v>
      </c>
      <c r="X151" s="2">
        <f t="shared" si="90"/>
        <v>-0.65970399557691994</v>
      </c>
      <c r="Y151" s="2">
        <f t="shared" si="91"/>
        <v>0.70583065071272477</v>
      </c>
      <c r="Z151" s="2">
        <f t="shared" si="92"/>
        <v>0.25097324324878822</v>
      </c>
      <c r="AA151">
        <f t="shared" si="73"/>
        <v>1</v>
      </c>
      <c r="AB151">
        <f t="shared" si="74"/>
        <v>0</v>
      </c>
      <c r="AC151">
        <f t="shared" si="75"/>
        <v>0</v>
      </c>
      <c r="AD151">
        <f t="shared" si="76"/>
        <v>0</v>
      </c>
      <c r="AE151">
        <f t="shared" si="77"/>
        <v>0</v>
      </c>
      <c r="AF151">
        <f t="shared" si="88"/>
        <v>0</v>
      </c>
      <c r="AG151">
        <f t="shared" si="89"/>
        <v>0</v>
      </c>
      <c r="AH151">
        <f t="shared" si="78"/>
        <v>0</v>
      </c>
      <c r="AI151">
        <f t="shared" si="79"/>
        <v>0</v>
      </c>
      <c r="AJ151" s="2">
        <f t="shared" si="80"/>
        <v>-14.524561403508772</v>
      </c>
      <c r="AK151" s="2">
        <f t="shared" si="81"/>
        <v>-15.289012003693445</v>
      </c>
      <c r="AL151" s="2">
        <f t="shared" si="93"/>
        <v>16.904383859531276</v>
      </c>
      <c r="AM151" s="4">
        <f t="shared" si="82"/>
        <v>0.3464013085969524</v>
      </c>
      <c r="AN151">
        <f t="shared" si="83"/>
        <v>2.15</v>
      </c>
    </row>
    <row r="152" spans="1:40">
      <c r="A152">
        <v>129</v>
      </c>
      <c r="B152">
        <f t="shared" si="84"/>
        <v>7740</v>
      </c>
      <c r="C152" s="5">
        <f t="shared" si="103"/>
        <v>-2450791.0103640896</v>
      </c>
      <c r="D152" s="5">
        <f t="shared" si="104"/>
        <v>2450791.0843436322</v>
      </c>
      <c r="E152" s="5">
        <f t="shared" si="105"/>
        <v>3406982.4549077284</v>
      </c>
      <c r="F152" s="5">
        <f t="shared" si="106"/>
        <v>-3154.6086158018652</v>
      </c>
      <c r="G152" s="5">
        <f t="shared" si="107"/>
        <v>3154.6086693970751</v>
      </c>
      <c r="H152" s="5">
        <f t="shared" si="108"/>
        <v>-3904.6518802557976</v>
      </c>
      <c r="I152" s="2">
        <f t="shared" si="109"/>
        <v>3.0799525737127444</v>
      </c>
      <c r="J152" s="2">
        <f t="shared" si="110"/>
        <v>-3.0799526666841484</v>
      </c>
      <c r="K152" s="2">
        <f t="shared" si="111"/>
        <v>-4.2816153381549782</v>
      </c>
      <c r="L152" s="5">
        <f t="shared" ref="L152:L215" si="112">C152*COS($B$7)+E152*SIN($B$7)</f>
        <v>-1079203.8874925054</v>
      </c>
      <c r="M152" s="5">
        <f t="shared" ref="M152:M215" si="113">D152</f>
        <v>2450791.0843436322</v>
      </c>
      <c r="N152" s="5">
        <f t="shared" ref="N152:N215" si="114">-C152*SIN($B$7)+E152*COS($B$7)</f>
        <v>4055764.4154649307</v>
      </c>
      <c r="O152" s="2">
        <f t="shared" si="85"/>
        <v>-0.22205520271080781</v>
      </c>
      <c r="P152" s="2">
        <f t="shared" si="86"/>
        <v>0.50427071042175531</v>
      </c>
      <c r="Q152" s="2">
        <f t="shared" si="87"/>
        <v>0.83450736219628419</v>
      </c>
      <c r="R152" s="5">
        <f t="shared" ref="R152:R215" si="115">L153-L152</f>
        <v>-250445.05813783454</v>
      </c>
      <c r="S152" s="5">
        <f t="shared" ref="S152:S215" si="116">M153-M152</f>
        <v>167100.86096369848</v>
      </c>
      <c r="T152" s="5">
        <f t="shared" ref="T152:T215" si="117">N153-N152</f>
        <v>-188365.4826522558</v>
      </c>
      <c r="U152" s="2">
        <f t="shared" ref="U152:U215" si="118">R152/SQRT($R152^2+$S152^2+$T152^2)</f>
        <v>-0.70519377189190946</v>
      </c>
      <c r="V152" s="2">
        <f t="shared" ref="V152:V215" si="119">S152/SQRT($R152^2+$S152^2+$T152^2)</f>
        <v>0.47051631725359366</v>
      </c>
      <c r="W152" s="2">
        <f t="shared" ref="W152:W215" si="120">T152/SQRT($R152^2+$S152^2+$T152^2)</f>
        <v>-0.53039243893835553</v>
      </c>
      <c r="X152" s="2">
        <f t="shared" si="90"/>
        <v>-0.66011070276737849</v>
      </c>
      <c r="Y152" s="2">
        <f t="shared" si="91"/>
        <v>0.70626579496350173</v>
      </c>
      <c r="Z152" s="2">
        <f t="shared" si="92"/>
        <v>0.25112796813044092</v>
      </c>
      <c r="AA152">
        <f t="shared" ref="AA152:AA215" si="121">IF(C152&lt;0,IF(D152^2+E152^2&lt;($B$12*1000)^2,1,0),0)</f>
        <v>1</v>
      </c>
      <c r="AB152">
        <f t="shared" ref="AB152:AB215" si="122">IF(AA152=0,IF(O152&gt;0,O152*AB$20,0),0)</f>
        <v>0</v>
      </c>
      <c r="AC152">
        <f t="shared" ref="AC152:AC215" si="123">IF(AA152=0,IF(O152&lt;0,-O152*AC$20,0),0)</f>
        <v>0</v>
      </c>
      <c r="AD152">
        <f t="shared" ref="AD152:AD215" si="124">IF(AA152=0,IF(U152&gt;0,U152*AD$20,0),0)</f>
        <v>0</v>
      </c>
      <c r="AE152">
        <f t="shared" ref="AE152:AE215" si="125">IF(AA152=0,IF(U152&lt;0,-U152*AD$20,0),0)</f>
        <v>0</v>
      </c>
      <c r="AF152">
        <f t="shared" si="88"/>
        <v>0</v>
      </c>
      <c r="AG152">
        <f t="shared" si="89"/>
        <v>0</v>
      </c>
      <c r="AH152">
        <f t="shared" ref="AH152:AH215" si="126">SUM(AB152:AG152)</f>
        <v>0</v>
      </c>
      <c r="AI152">
        <f t="shared" ref="AI152:AI215" si="127">AH152*$T$4</f>
        <v>0</v>
      </c>
      <c r="AJ152" s="2">
        <f t="shared" ref="AJ152:AJ215" si="128">AI152-$T$17</f>
        <v>-14.524561403508772</v>
      </c>
      <c r="AK152" s="2">
        <f t="shared" ref="AK152:AK215" si="129">AJ152/$T$5</f>
        <v>-15.289012003693445</v>
      </c>
      <c r="AL152" s="2">
        <f t="shared" si="93"/>
        <v>16.649566992803052</v>
      </c>
      <c r="AM152" s="4">
        <f t="shared" ref="AM152:AM215" si="130">AL152/$T$3</f>
        <v>0.34117965149186585</v>
      </c>
      <c r="AN152">
        <f t="shared" ref="AN152:AN215" si="131">A153/60</f>
        <v>2.1666666666666665</v>
      </c>
    </row>
    <row r="153" spans="1:40">
      <c r="A153">
        <v>130</v>
      </c>
      <c r="B153">
        <f t="shared" si="84"/>
        <v>7800</v>
      </c>
      <c r="C153" s="5">
        <f t="shared" si="103"/>
        <v>-2617891.8687814698</v>
      </c>
      <c r="D153" s="5">
        <f t="shared" si="104"/>
        <v>2617891.9453073307</v>
      </c>
      <c r="E153" s="5">
        <f t="shared" si="105"/>
        <v>3141875.7116576647</v>
      </c>
      <c r="F153" s="5">
        <f t="shared" si="106"/>
        <v>-2969.8114613791004</v>
      </c>
      <c r="G153" s="5">
        <f t="shared" si="107"/>
        <v>2969.8115093960264</v>
      </c>
      <c r="H153" s="5">
        <f t="shared" si="108"/>
        <v>-4161.5488005450961</v>
      </c>
      <c r="I153" s="2">
        <f t="shared" si="109"/>
        <v>3.2899511891702735</v>
      </c>
      <c r="J153" s="2">
        <f t="shared" si="110"/>
        <v>-3.2899512853416817</v>
      </c>
      <c r="K153" s="2">
        <f t="shared" si="111"/>
        <v>-3.9484509872459479</v>
      </c>
      <c r="L153" s="5">
        <f t="shared" si="112"/>
        <v>-1329648.9456303399</v>
      </c>
      <c r="M153" s="5">
        <f t="shared" si="113"/>
        <v>2617891.9453073307</v>
      </c>
      <c r="N153" s="5">
        <f t="shared" si="114"/>
        <v>3867398.9328126749</v>
      </c>
      <c r="O153" s="2">
        <f t="shared" si="85"/>
        <v>-0.27383099186663756</v>
      </c>
      <c r="P153" s="2">
        <f t="shared" si="86"/>
        <v>0.53913474706163844</v>
      </c>
      <c r="Q153" s="2">
        <f t="shared" si="87"/>
        <v>0.79646111794871466</v>
      </c>
      <c r="R153" s="5">
        <f t="shared" si="115"/>
        <v>-243296.42226357106</v>
      </c>
      <c r="S153" s="5">
        <f t="shared" si="116"/>
        <v>154501.04130930174</v>
      </c>
      <c r="T153" s="5">
        <f t="shared" si="117"/>
        <v>-205010.10660608951</v>
      </c>
      <c r="U153" s="2">
        <f t="shared" si="118"/>
        <v>-0.68789072456443467</v>
      </c>
      <c r="V153" s="2">
        <f t="shared" si="119"/>
        <v>0.43683270088155574</v>
      </c>
      <c r="W153" s="2">
        <f t="shared" si="120"/>
        <v>-0.57964087373022832</v>
      </c>
      <c r="X153" s="2">
        <f t="shared" si="90"/>
        <v>-0.66042479714581415</v>
      </c>
      <c r="Y153" s="2">
        <f t="shared" si="91"/>
        <v>0.70660185089313376</v>
      </c>
      <c r="Z153" s="2">
        <f t="shared" si="92"/>
        <v>0.25124746003191506</v>
      </c>
      <c r="AA153">
        <f t="shared" si="121"/>
        <v>1</v>
      </c>
      <c r="AB153">
        <f t="shared" si="122"/>
        <v>0</v>
      </c>
      <c r="AC153">
        <f t="shared" si="123"/>
        <v>0</v>
      </c>
      <c r="AD153">
        <f t="shared" si="124"/>
        <v>0</v>
      </c>
      <c r="AE153">
        <f t="shared" si="125"/>
        <v>0</v>
      </c>
      <c r="AF153">
        <f t="shared" si="88"/>
        <v>0</v>
      </c>
      <c r="AG153">
        <f t="shared" si="89"/>
        <v>0</v>
      </c>
      <c r="AH153">
        <f t="shared" si="126"/>
        <v>0</v>
      </c>
      <c r="AI153">
        <f t="shared" si="127"/>
        <v>0</v>
      </c>
      <c r="AJ153" s="2">
        <f t="shared" si="128"/>
        <v>-14.524561403508772</v>
      </c>
      <c r="AK153" s="2">
        <f t="shared" si="129"/>
        <v>-15.289012003693445</v>
      </c>
      <c r="AL153" s="2">
        <f t="shared" si="93"/>
        <v>16.394750126074829</v>
      </c>
      <c r="AM153" s="4">
        <f t="shared" si="130"/>
        <v>0.33595799438677931</v>
      </c>
      <c r="AN153">
        <f t="shared" si="131"/>
        <v>2.1833333333333331</v>
      </c>
    </row>
    <row r="154" spans="1:40">
      <c r="A154">
        <v>131</v>
      </c>
      <c r="B154">
        <f t="shared" si="84"/>
        <v>7860</v>
      </c>
      <c r="C154" s="5">
        <f t="shared" si="103"/>
        <v>-2772392.9079021895</v>
      </c>
      <c r="D154" s="5">
        <f t="shared" si="104"/>
        <v>2772392.9866166324</v>
      </c>
      <c r="E154" s="5">
        <f t="shared" si="105"/>
        <v>2863753.9365167883</v>
      </c>
      <c r="F154" s="5">
        <f t="shared" si="106"/>
        <v>-2772.4143900288841</v>
      </c>
      <c r="G154" s="5">
        <f t="shared" si="107"/>
        <v>2772.4144322755255</v>
      </c>
      <c r="H154" s="5">
        <f t="shared" si="108"/>
        <v>-4398.4558597798532</v>
      </c>
      <c r="I154" s="2">
        <f t="shared" si="109"/>
        <v>3.4841153880223255</v>
      </c>
      <c r="J154" s="2">
        <f t="shared" si="110"/>
        <v>-3.4841154869441633</v>
      </c>
      <c r="K154" s="2">
        <f t="shared" si="111"/>
        <v>-3.5989304146927448</v>
      </c>
      <c r="L154" s="5">
        <f t="shared" si="112"/>
        <v>-1572945.367893911</v>
      </c>
      <c r="M154" s="5">
        <f t="shared" si="113"/>
        <v>2772392.9866166324</v>
      </c>
      <c r="N154" s="5">
        <f t="shared" si="114"/>
        <v>3662388.8262065854</v>
      </c>
      <c r="O154" s="2">
        <f t="shared" si="85"/>
        <v>-0.32396822489859023</v>
      </c>
      <c r="P154" s="2">
        <f t="shared" si="86"/>
        <v>0.57100980932229639</v>
      </c>
      <c r="Q154" s="2">
        <f t="shared" si="87"/>
        <v>0.75431584029090293</v>
      </c>
      <c r="R154" s="5">
        <f t="shared" si="115"/>
        <v>-235079.41037282813</v>
      </c>
      <c r="S154" s="5">
        <f t="shared" si="116"/>
        <v>141259.23443053337</v>
      </c>
      <c r="T154" s="5">
        <f t="shared" si="117"/>
        <v>-220651.92379349098</v>
      </c>
      <c r="U154" s="2">
        <f t="shared" si="118"/>
        <v>-0.66783984856069378</v>
      </c>
      <c r="V154" s="2">
        <f t="shared" si="119"/>
        <v>0.40130501254988321</v>
      </c>
      <c r="W154" s="2">
        <f t="shared" si="120"/>
        <v>-0.62685263306200423</v>
      </c>
      <c r="X154" s="2">
        <f t="shared" si="90"/>
        <v>-0.66064973023243101</v>
      </c>
      <c r="Y154" s="2">
        <f t="shared" si="91"/>
        <v>0.70684251135291398</v>
      </c>
      <c r="Z154" s="2">
        <f t="shared" si="92"/>
        <v>0.25133303202578094</v>
      </c>
      <c r="AA154">
        <f t="shared" si="121"/>
        <v>1</v>
      </c>
      <c r="AB154">
        <f t="shared" si="122"/>
        <v>0</v>
      </c>
      <c r="AC154">
        <f t="shared" si="123"/>
        <v>0</v>
      </c>
      <c r="AD154">
        <f t="shared" si="124"/>
        <v>0</v>
      </c>
      <c r="AE154">
        <f t="shared" si="125"/>
        <v>0</v>
      </c>
      <c r="AF154">
        <f t="shared" si="88"/>
        <v>0</v>
      </c>
      <c r="AG154">
        <f t="shared" si="89"/>
        <v>0</v>
      </c>
      <c r="AH154">
        <f t="shared" si="126"/>
        <v>0</v>
      </c>
      <c r="AI154">
        <f t="shared" si="127"/>
        <v>0</v>
      </c>
      <c r="AJ154" s="2">
        <f t="shared" si="128"/>
        <v>-14.524561403508772</v>
      </c>
      <c r="AK154" s="2">
        <f t="shared" si="129"/>
        <v>-15.289012003693445</v>
      </c>
      <c r="AL154" s="2">
        <f t="shared" si="93"/>
        <v>16.139933259346606</v>
      </c>
      <c r="AM154" s="4">
        <f t="shared" si="130"/>
        <v>0.33073633728169277</v>
      </c>
      <c r="AN154">
        <f t="shared" si="131"/>
        <v>2.2000000000000002</v>
      </c>
    </row>
    <row r="155" spans="1:40">
      <c r="A155">
        <v>132</v>
      </c>
      <c r="B155">
        <f t="shared" ref="B155:B218" si="132">A155*$B$5</f>
        <v>7920</v>
      </c>
      <c r="C155" s="5">
        <f t="shared" si="103"/>
        <v>-2913652.1405101619</v>
      </c>
      <c r="D155" s="5">
        <f t="shared" si="104"/>
        <v>2913652.2210471658</v>
      </c>
      <c r="E155" s="5">
        <f t="shared" si="105"/>
        <v>2573934.2859442094</v>
      </c>
      <c r="F155" s="5">
        <f t="shared" si="106"/>
        <v>-2563.3674667475448</v>
      </c>
      <c r="G155" s="5">
        <f t="shared" si="107"/>
        <v>2563.3675030588756</v>
      </c>
      <c r="H155" s="5">
        <f t="shared" si="108"/>
        <v>-4614.3916846614175</v>
      </c>
      <c r="I155" s="2">
        <f t="shared" si="109"/>
        <v>3.6616383735366949</v>
      </c>
      <c r="J155" s="2">
        <f t="shared" si="110"/>
        <v>-3.6616384747489779</v>
      </c>
      <c r="K155" s="2">
        <f t="shared" si="111"/>
        <v>-3.234708914402137</v>
      </c>
      <c r="L155" s="5">
        <f t="shared" si="112"/>
        <v>-1808024.7782667391</v>
      </c>
      <c r="M155" s="5">
        <f t="shared" si="113"/>
        <v>2913652.2210471658</v>
      </c>
      <c r="N155" s="5">
        <f t="shared" si="114"/>
        <v>3441736.9024130944</v>
      </c>
      <c r="O155" s="2">
        <f t="shared" si="85"/>
        <v>-0.37214545377340436</v>
      </c>
      <c r="P155" s="2">
        <f t="shared" si="86"/>
        <v>0.5997165752224648</v>
      </c>
      <c r="Q155" s="2">
        <f t="shared" si="87"/>
        <v>0.70841216155513931</v>
      </c>
      <c r="R155" s="5">
        <f t="shared" si="115"/>
        <v>-225836.03126820829</v>
      </c>
      <c r="S155" s="5">
        <f t="shared" si="116"/>
        <v>127438.25316534005</v>
      </c>
      <c r="T155" s="5">
        <f t="shared" si="117"/>
        <v>-235224.70463899476</v>
      </c>
      <c r="U155" s="2">
        <f t="shared" si="118"/>
        <v>-0.64505341403551386</v>
      </c>
      <c r="V155" s="2">
        <f t="shared" si="119"/>
        <v>0.36400073018196427</v>
      </c>
      <c r="W155" s="2">
        <f t="shared" si="120"/>
        <v>-0.67187019688934313</v>
      </c>
      <c r="X155" s="2">
        <f t="shared" si="90"/>
        <v>-0.66079423754837441</v>
      </c>
      <c r="Y155" s="2">
        <f t="shared" si="91"/>
        <v>0.70699712265363179</v>
      </c>
      <c r="Z155" s="2">
        <f t="shared" si="92"/>
        <v>0.25138800739351941</v>
      </c>
      <c r="AA155">
        <f t="shared" si="121"/>
        <v>1</v>
      </c>
      <c r="AB155">
        <f t="shared" si="122"/>
        <v>0</v>
      </c>
      <c r="AC155">
        <f t="shared" si="123"/>
        <v>0</v>
      </c>
      <c r="AD155">
        <f t="shared" si="124"/>
        <v>0</v>
      </c>
      <c r="AE155">
        <f t="shared" si="125"/>
        <v>0</v>
      </c>
      <c r="AF155">
        <f t="shared" si="88"/>
        <v>0</v>
      </c>
      <c r="AG155">
        <f t="shared" si="89"/>
        <v>0</v>
      </c>
      <c r="AH155">
        <f t="shared" si="126"/>
        <v>0</v>
      </c>
      <c r="AI155">
        <f t="shared" si="127"/>
        <v>0</v>
      </c>
      <c r="AJ155" s="2">
        <f t="shared" si="128"/>
        <v>-14.524561403508772</v>
      </c>
      <c r="AK155" s="2">
        <f t="shared" si="129"/>
        <v>-15.289012003693445</v>
      </c>
      <c r="AL155" s="2">
        <f t="shared" si="93"/>
        <v>15.885116392618382</v>
      </c>
      <c r="AM155" s="4">
        <f t="shared" si="130"/>
        <v>0.32551468017660623</v>
      </c>
      <c r="AN155">
        <f t="shared" si="131"/>
        <v>2.2166666666666668</v>
      </c>
    </row>
    <row r="156" spans="1:40">
      <c r="A156">
        <v>133</v>
      </c>
      <c r="B156">
        <f t="shared" si="132"/>
        <v>7980</v>
      </c>
      <c r="C156" s="5">
        <f t="shared" si="103"/>
        <v>-3041090.39222555</v>
      </c>
      <c r="D156" s="5">
        <f t="shared" si="104"/>
        <v>3041090.4742125059</v>
      </c>
      <c r="E156" s="5">
        <f t="shared" si="105"/>
        <v>2273780.8806808293</v>
      </c>
      <c r="F156" s="5">
        <f t="shared" si="106"/>
        <v>-2343.6691643353429</v>
      </c>
      <c r="G156" s="5">
        <f t="shared" si="107"/>
        <v>2343.6691945739371</v>
      </c>
      <c r="H156" s="5">
        <f t="shared" si="108"/>
        <v>-4808.4742195255458</v>
      </c>
      <c r="I156" s="2">
        <f t="shared" si="109"/>
        <v>3.8217922869876642</v>
      </c>
      <c r="J156" s="2">
        <f t="shared" si="110"/>
        <v>-3.8217923900221269</v>
      </c>
      <c r="K156" s="2">
        <f t="shared" si="111"/>
        <v>-2.857500801127618</v>
      </c>
      <c r="L156" s="5">
        <f t="shared" si="112"/>
        <v>-2033860.8095349474</v>
      </c>
      <c r="M156" s="5">
        <f t="shared" si="113"/>
        <v>3041090.4742125059</v>
      </c>
      <c r="N156" s="5">
        <f t="shared" si="114"/>
        <v>3206512.1977740997</v>
      </c>
      <c r="O156" s="2">
        <f t="shared" ref="O156:O219" si="133">L156/SQRT($L156^2+$M156^2+$N156^2)</f>
        <v>-0.41807464441228082</v>
      </c>
      <c r="P156" s="2">
        <f t="shared" ref="P156:P219" si="134">M156/SQRT($L156^2+$M156^2+$N156^2)</f>
        <v>0.6251179100710833</v>
      </c>
      <c r="Q156" s="2">
        <f t="shared" ref="Q156:Q219" si="135">N156/SQRT($L156^2+$M156^2+$N156^2)</f>
        <v>0.65912152916431577</v>
      </c>
      <c r="R156" s="5">
        <f t="shared" si="115"/>
        <v>-215612.74717080593</v>
      </c>
      <c r="S156" s="5">
        <f t="shared" si="116"/>
        <v>113103.24646627717</v>
      </c>
      <c r="T156" s="5">
        <f t="shared" si="117"/>
        <v>-248667.35571894422</v>
      </c>
      <c r="U156" s="2">
        <f t="shared" si="118"/>
        <v>-0.61954449051903904</v>
      </c>
      <c r="V156" s="2">
        <f t="shared" si="119"/>
        <v>0.32499234914199382</v>
      </c>
      <c r="W156" s="2">
        <f t="shared" si="120"/>
        <v>-0.71452403547163668</v>
      </c>
      <c r="X156" s="2">
        <f t="shared" si="90"/>
        <v>-0.66087122588276026</v>
      </c>
      <c r="Y156" s="2">
        <f t="shared" si="91"/>
        <v>0.70707949403006842</v>
      </c>
      <c r="Z156" s="2">
        <f t="shared" si="92"/>
        <v>0.25141729630506487</v>
      </c>
      <c r="AA156">
        <f t="shared" si="121"/>
        <v>1</v>
      </c>
      <c r="AB156">
        <f t="shared" si="122"/>
        <v>0</v>
      </c>
      <c r="AC156">
        <f t="shared" si="123"/>
        <v>0</v>
      </c>
      <c r="AD156">
        <f t="shared" si="124"/>
        <v>0</v>
      </c>
      <c r="AE156">
        <f t="shared" si="125"/>
        <v>0</v>
      </c>
      <c r="AF156">
        <f t="shared" ref="AF156:AF219" si="136">IF(AA156=0,IF(X156&gt;0,X156*AF$20,0),0)</f>
        <v>0</v>
      </c>
      <c r="AG156">
        <f t="shared" ref="AG156:AG219" si="137">IF(AA156=0,IF(X156&lt;0,-X156*AG$20,0),0)</f>
        <v>0</v>
      </c>
      <c r="AH156">
        <f t="shared" si="126"/>
        <v>0</v>
      </c>
      <c r="AI156">
        <f t="shared" si="127"/>
        <v>0</v>
      </c>
      <c r="AJ156" s="2">
        <f t="shared" si="128"/>
        <v>-14.524561403508772</v>
      </c>
      <c r="AK156" s="2">
        <f t="shared" si="129"/>
        <v>-15.289012003693445</v>
      </c>
      <c r="AL156" s="2">
        <f t="shared" si="93"/>
        <v>15.630299525890159</v>
      </c>
      <c r="AM156" s="4">
        <f t="shared" si="130"/>
        <v>0.32029302307151969</v>
      </c>
      <c r="AN156">
        <f t="shared" si="131"/>
        <v>2.2333333333333334</v>
      </c>
    </row>
    <row r="157" spans="1:40">
      <c r="A157">
        <v>134</v>
      </c>
      <c r="B157">
        <f t="shared" si="132"/>
        <v>8040</v>
      </c>
      <c r="C157" s="5">
        <f t="shared" si="103"/>
        <v>-3154193.6376193594</v>
      </c>
      <c r="D157" s="5">
        <f t="shared" si="104"/>
        <v>3154193.720678783</v>
      </c>
      <c r="E157" s="5">
        <f t="shared" si="105"/>
        <v>1964698.4217411776</v>
      </c>
      <c r="F157" s="5">
        <f t="shared" si="106"/>
        <v>-2114.3616271160831</v>
      </c>
      <c r="G157" s="5">
        <f t="shared" si="107"/>
        <v>2114.3616511726095</v>
      </c>
      <c r="H157" s="5">
        <f t="shared" si="108"/>
        <v>-4979.9242675932028</v>
      </c>
      <c r="I157" s="2">
        <f t="shared" si="109"/>
        <v>3.9639311434926809</v>
      </c>
      <c r="J157" s="2">
        <f t="shared" si="110"/>
        <v>-3.9639312478749336</v>
      </c>
      <c r="K157" s="2">
        <f t="shared" si="111"/>
        <v>-2.4690713875730035</v>
      </c>
      <c r="L157" s="5">
        <f t="shared" si="112"/>
        <v>-2249473.5567057533</v>
      </c>
      <c r="M157" s="5">
        <f t="shared" si="113"/>
        <v>3154193.720678783</v>
      </c>
      <c r="N157" s="5">
        <f t="shared" si="114"/>
        <v>2957844.8420551554</v>
      </c>
      <c r="O157" s="2">
        <f t="shared" si="133"/>
        <v>-0.46150533552117323</v>
      </c>
      <c r="P157" s="2">
        <f t="shared" si="134"/>
        <v>0.64711906793534812</v>
      </c>
      <c r="Q157" s="2">
        <f t="shared" si="135"/>
        <v>0.60683584040494487</v>
      </c>
      <c r="R157" s="5">
        <f t="shared" si="115"/>
        <v>-204460.24336848687</v>
      </c>
      <c r="S157" s="5">
        <f t="shared" si="116"/>
        <v>98321.394085656852</v>
      </c>
      <c r="T157" s="5">
        <f t="shared" si="117"/>
        <v>-260924.17292246642</v>
      </c>
      <c r="U157" s="2">
        <f t="shared" si="118"/>
        <v>-0.59132946685189969</v>
      </c>
      <c r="V157" s="2">
        <f t="shared" si="119"/>
        <v>0.28436011122232707</v>
      </c>
      <c r="W157" s="2">
        <f t="shared" si="120"/>
        <v>-0.75463155829734152</v>
      </c>
      <c r="X157" s="2">
        <f t="shared" si="90"/>
        <v>-0.66089637771121945</v>
      </c>
      <c r="Y157" s="2">
        <f t="shared" si="91"/>
        <v>0.70710640448016093</v>
      </c>
      <c r="Z157" s="2">
        <f t="shared" si="92"/>
        <v>0.25142686489340949</v>
      </c>
      <c r="AA157">
        <f t="shared" si="121"/>
        <v>1</v>
      </c>
      <c r="AB157">
        <f t="shared" si="122"/>
        <v>0</v>
      </c>
      <c r="AC157">
        <f t="shared" si="123"/>
        <v>0</v>
      </c>
      <c r="AD157">
        <f t="shared" si="124"/>
        <v>0</v>
      </c>
      <c r="AE157">
        <f t="shared" si="125"/>
        <v>0</v>
      </c>
      <c r="AF157">
        <f t="shared" si="136"/>
        <v>0</v>
      </c>
      <c r="AG157">
        <f t="shared" si="137"/>
        <v>0</v>
      </c>
      <c r="AH157">
        <f t="shared" si="126"/>
        <v>0</v>
      </c>
      <c r="AI157">
        <f t="shared" si="127"/>
        <v>0</v>
      </c>
      <c r="AJ157" s="2">
        <f t="shared" si="128"/>
        <v>-14.524561403508772</v>
      </c>
      <c r="AK157" s="2">
        <f t="shared" si="129"/>
        <v>-15.289012003693445</v>
      </c>
      <c r="AL157" s="2">
        <f t="shared" si="93"/>
        <v>15.375482659161936</v>
      </c>
      <c r="AM157" s="4">
        <f t="shared" si="130"/>
        <v>0.31507136596643315</v>
      </c>
      <c r="AN157">
        <f t="shared" si="131"/>
        <v>2.25</v>
      </c>
    </row>
    <row r="158" spans="1:40">
      <c r="A158">
        <v>135</v>
      </c>
      <c r="B158">
        <f t="shared" si="132"/>
        <v>8100</v>
      </c>
      <c r="C158" s="5">
        <f t="shared" si="103"/>
        <v>-3252515.0310131768</v>
      </c>
      <c r="D158" s="5">
        <f t="shared" si="104"/>
        <v>3252515.1147644399</v>
      </c>
      <c r="E158" s="5">
        <f t="shared" si="105"/>
        <v>1648125.6516950598</v>
      </c>
      <c r="F158" s="5">
        <f t="shared" si="106"/>
        <v>-1876.5257585065224</v>
      </c>
      <c r="G158" s="5">
        <f t="shared" si="107"/>
        <v>1876.5257763001134</v>
      </c>
      <c r="H158" s="5">
        <f t="shared" si="108"/>
        <v>-5128.0685508475826</v>
      </c>
      <c r="I158" s="2">
        <f t="shared" si="109"/>
        <v>4.0874933841544516</v>
      </c>
      <c r="J158" s="2">
        <f t="shared" si="110"/>
        <v>-4.0874934894061505</v>
      </c>
      <c r="K158" s="2">
        <f t="shared" si="111"/>
        <v>-2.0712287670689964</v>
      </c>
      <c r="L158" s="5">
        <f t="shared" si="112"/>
        <v>-2453933.8000742402</v>
      </c>
      <c r="M158" s="5">
        <f t="shared" si="113"/>
        <v>3252515.1147644399</v>
      </c>
      <c r="N158" s="5">
        <f t="shared" si="114"/>
        <v>2696920.669132689</v>
      </c>
      <c r="O158" s="2">
        <f t="shared" si="133"/>
        <v>-0.50222693924154438</v>
      </c>
      <c r="P158" s="2">
        <f t="shared" si="134"/>
        <v>0.66566616869435757</v>
      </c>
      <c r="Q158" s="2">
        <f t="shared" si="135"/>
        <v>0.55195711188084651</v>
      </c>
      <c r="R158" s="5">
        <f t="shared" si="115"/>
        <v>-192433.17980039446</v>
      </c>
      <c r="S158" s="5">
        <f t="shared" si="116"/>
        <v>83161.593454282731</v>
      </c>
      <c r="T158" s="5">
        <f t="shared" si="117"/>
        <v>-271945.06908488367</v>
      </c>
      <c r="U158" s="2">
        <f t="shared" si="118"/>
        <v>-0.56043097793855101</v>
      </c>
      <c r="V158" s="2">
        <f t="shared" si="119"/>
        <v>0.24219489172737943</v>
      </c>
      <c r="W158" s="2">
        <f t="shared" si="120"/>
        <v>-0.79199668773802467</v>
      </c>
      <c r="X158" s="2">
        <f t="shared" ref="X158:X221" si="138">P158*W158-Q158*V158</f>
        <v>-0.66088659369533109</v>
      </c>
      <c r="Y158" s="2">
        <f t="shared" ref="Y158:Y221" si="139">O158*W158-Q158*U158</f>
        <v>0.70709593636363033</v>
      </c>
      <c r="Z158" s="2">
        <f t="shared" ref="Z158:Z221" si="140">O158*V158-P158*U158</f>
        <v>0.25142314272980826</v>
      </c>
      <c r="AA158">
        <f t="shared" si="121"/>
        <v>1</v>
      </c>
      <c r="AB158">
        <f t="shared" si="122"/>
        <v>0</v>
      </c>
      <c r="AC158">
        <f t="shared" si="123"/>
        <v>0</v>
      </c>
      <c r="AD158">
        <f t="shared" si="124"/>
        <v>0</v>
      </c>
      <c r="AE158">
        <f t="shared" si="125"/>
        <v>0</v>
      </c>
      <c r="AF158">
        <f t="shared" si="136"/>
        <v>0</v>
      </c>
      <c r="AG158">
        <f t="shared" si="137"/>
        <v>0</v>
      </c>
      <c r="AH158">
        <f t="shared" si="126"/>
        <v>0</v>
      </c>
      <c r="AI158">
        <f t="shared" si="127"/>
        <v>0</v>
      </c>
      <c r="AJ158" s="2">
        <f t="shared" si="128"/>
        <v>-14.524561403508772</v>
      </c>
      <c r="AK158" s="2">
        <f t="shared" si="129"/>
        <v>-15.289012003693445</v>
      </c>
      <c r="AL158" s="2">
        <f t="shared" si="93"/>
        <v>15.120665792433712</v>
      </c>
      <c r="AM158" s="4">
        <f t="shared" si="130"/>
        <v>0.30984970886134661</v>
      </c>
      <c r="AN158">
        <f t="shared" si="131"/>
        <v>2.2666666666666666</v>
      </c>
    </row>
    <row r="159" spans="1:40">
      <c r="A159">
        <v>136</v>
      </c>
      <c r="B159">
        <f t="shared" si="132"/>
        <v>8160</v>
      </c>
      <c r="C159" s="5">
        <f t="shared" si="103"/>
        <v>-3335676.624157656</v>
      </c>
      <c r="D159" s="5">
        <f t="shared" si="104"/>
        <v>3335676.7082187226</v>
      </c>
      <c r="E159" s="5">
        <f t="shared" si="105"/>
        <v>1325528.6915213082</v>
      </c>
      <c r="F159" s="5">
        <f t="shared" si="106"/>
        <v>-1631.2761554572553</v>
      </c>
      <c r="G159" s="5">
        <f t="shared" si="107"/>
        <v>1631.2761669357444</v>
      </c>
      <c r="H159" s="5">
        <f t="shared" si="108"/>
        <v>-5252.3422768717228</v>
      </c>
      <c r="I159" s="2">
        <f t="shared" si="109"/>
        <v>4.192004034697983</v>
      </c>
      <c r="J159" s="2">
        <f t="shared" si="110"/>
        <v>-4.1920041403390176</v>
      </c>
      <c r="K159" s="2">
        <f t="shared" si="111"/>
        <v>-1.6658154398789935</v>
      </c>
      <c r="L159" s="5">
        <f t="shared" si="112"/>
        <v>-2646366.9798746346</v>
      </c>
      <c r="M159" s="5">
        <f t="shared" si="113"/>
        <v>3335676.7082187226</v>
      </c>
      <c r="N159" s="5">
        <f t="shared" si="114"/>
        <v>2424975.6000478053</v>
      </c>
      <c r="O159" s="2">
        <f t="shared" si="133"/>
        <v>-0.54006922602555818</v>
      </c>
      <c r="P159" s="2">
        <f t="shared" si="134"/>
        <v>0.68074320446837988</v>
      </c>
      <c r="Q159" s="2">
        <f t="shared" si="135"/>
        <v>0.49488778593765692</v>
      </c>
      <c r="R159" s="5">
        <f t="shared" si="115"/>
        <v>-179589.92578327842</v>
      </c>
      <c r="S159" s="5">
        <f t="shared" si="116"/>
        <v>67694.140205703676</v>
      </c>
      <c r="T159" s="5">
        <f t="shared" si="117"/>
        <v>-281685.77517915424</v>
      </c>
      <c r="U159" s="2">
        <f t="shared" si="118"/>
        <v>-0.52688120613910627</v>
      </c>
      <c r="V159" s="2">
        <f t="shared" si="119"/>
        <v>0.19860117478511619</v>
      </c>
      <c r="W159" s="2">
        <f t="shared" si="120"/>
        <v>-0.82641016934169698</v>
      </c>
      <c r="X159" s="2">
        <f t="shared" si="138"/>
        <v>-0.66085840255694706</v>
      </c>
      <c r="Y159" s="2">
        <f t="shared" si="139"/>
        <v>0.70706577409436533</v>
      </c>
      <c r="Z159" s="2">
        <f t="shared" si="140"/>
        <v>0.25141241788733593</v>
      </c>
      <c r="AA159">
        <f t="shared" si="121"/>
        <v>1</v>
      </c>
      <c r="AB159">
        <f t="shared" si="122"/>
        <v>0</v>
      </c>
      <c r="AC159">
        <f t="shared" si="123"/>
        <v>0</v>
      </c>
      <c r="AD159">
        <f t="shared" si="124"/>
        <v>0</v>
      </c>
      <c r="AE159">
        <f t="shared" si="125"/>
        <v>0</v>
      </c>
      <c r="AF159">
        <f t="shared" si="136"/>
        <v>0</v>
      </c>
      <c r="AG159">
        <f t="shared" si="137"/>
        <v>0</v>
      </c>
      <c r="AH159">
        <f t="shared" si="126"/>
        <v>0</v>
      </c>
      <c r="AI159">
        <f t="shared" si="127"/>
        <v>0</v>
      </c>
      <c r="AJ159" s="2">
        <f t="shared" si="128"/>
        <v>-14.524561403508772</v>
      </c>
      <c r="AK159" s="2">
        <f t="shared" si="129"/>
        <v>-15.289012003693445</v>
      </c>
      <c r="AL159" s="2">
        <f t="shared" si="93"/>
        <v>14.865848925705489</v>
      </c>
      <c r="AM159" s="4">
        <f t="shared" si="130"/>
        <v>0.30462805175626001</v>
      </c>
      <c r="AN159">
        <f t="shared" si="131"/>
        <v>2.2833333333333332</v>
      </c>
    </row>
    <row r="160" spans="1:40">
      <c r="A160">
        <v>137</v>
      </c>
      <c r="B160">
        <f t="shared" si="132"/>
        <v>8220</v>
      </c>
      <c r="C160" s="5">
        <f t="shared" si="103"/>
        <v>-3403370.7644352661</v>
      </c>
      <c r="D160" s="5">
        <f t="shared" si="104"/>
        <v>3403370.8484244263</v>
      </c>
      <c r="E160" s="5">
        <f t="shared" si="105"/>
        <v>998394.28374187613</v>
      </c>
      <c r="F160" s="5">
        <f t="shared" si="106"/>
        <v>-1379.7559133753764</v>
      </c>
      <c r="G160" s="5">
        <f t="shared" si="107"/>
        <v>1379.7559185154034</v>
      </c>
      <c r="H160" s="5">
        <f t="shared" si="108"/>
        <v>-5352.2912032644626</v>
      </c>
      <c r="I160" s="2">
        <f t="shared" si="109"/>
        <v>4.2770764626168054</v>
      </c>
      <c r="J160" s="2">
        <f t="shared" si="110"/>
        <v>-4.2770765681674741</v>
      </c>
      <c r="K160" s="2">
        <f t="shared" si="111"/>
        <v>-1.2546998217257455</v>
      </c>
      <c r="L160" s="5">
        <f t="shared" si="112"/>
        <v>-2825956.9056579131</v>
      </c>
      <c r="M160" s="5">
        <f t="shared" si="113"/>
        <v>3403370.8484244263</v>
      </c>
      <c r="N160" s="5">
        <f t="shared" si="114"/>
        <v>2143289.8248686511</v>
      </c>
      <c r="O160" s="2">
        <f t="shared" si="133"/>
        <v>-0.57490116907395128</v>
      </c>
      <c r="P160" s="2">
        <f t="shared" si="134"/>
        <v>0.69236791107254703</v>
      </c>
      <c r="Q160" s="2">
        <f t="shared" si="135"/>
        <v>0.4360221571370449</v>
      </c>
      <c r="R160" s="5">
        <f t="shared" si="115"/>
        <v>-165992.27915606555</v>
      </c>
      <c r="S160" s="5">
        <f t="shared" si="116"/>
        <v>51990.403820118401</v>
      </c>
      <c r="T160" s="5">
        <f t="shared" si="117"/>
        <v>-290108.01427476946</v>
      </c>
      <c r="U160" s="2">
        <f t="shared" si="118"/>
        <v>-0.49072550056927061</v>
      </c>
      <c r="V160" s="2">
        <f t="shared" si="119"/>
        <v>0.15370002188739659</v>
      </c>
      <c r="W160" s="2">
        <f t="shared" si="120"/>
        <v>-0.85765073681706372</v>
      </c>
      <c r="X160" s="2">
        <f t="shared" si="138"/>
        <v>-0.66082646417521484</v>
      </c>
      <c r="Y160" s="2">
        <f t="shared" si="139"/>
        <v>0.70703160257363518</v>
      </c>
      <c r="Z160" s="2">
        <f t="shared" si="140"/>
        <v>0.25140026746941968</v>
      </c>
      <c r="AA160">
        <f t="shared" si="121"/>
        <v>1</v>
      </c>
      <c r="AB160">
        <f t="shared" si="122"/>
        <v>0</v>
      </c>
      <c r="AC160">
        <f t="shared" si="123"/>
        <v>0</v>
      </c>
      <c r="AD160">
        <f t="shared" si="124"/>
        <v>0</v>
      </c>
      <c r="AE160">
        <f t="shared" si="125"/>
        <v>0</v>
      </c>
      <c r="AF160">
        <f t="shared" si="136"/>
        <v>0</v>
      </c>
      <c r="AG160">
        <f t="shared" si="137"/>
        <v>0</v>
      </c>
      <c r="AH160">
        <f t="shared" si="126"/>
        <v>0</v>
      </c>
      <c r="AI160">
        <f t="shared" si="127"/>
        <v>0</v>
      </c>
      <c r="AJ160" s="2">
        <f t="shared" si="128"/>
        <v>-14.524561403508772</v>
      </c>
      <c r="AK160" s="2">
        <f t="shared" si="129"/>
        <v>-15.289012003693445</v>
      </c>
      <c r="AL160" s="2">
        <f t="shared" si="93"/>
        <v>14.611032058977266</v>
      </c>
      <c r="AM160" s="4">
        <f t="shared" si="130"/>
        <v>0.29940639465117347</v>
      </c>
      <c r="AN160">
        <f t="shared" si="131"/>
        <v>2.2999999999999998</v>
      </c>
    </row>
    <row r="161" spans="1:40">
      <c r="A161">
        <v>138</v>
      </c>
      <c r="B161">
        <f t="shared" si="132"/>
        <v>8280</v>
      </c>
      <c r="C161" s="5">
        <f t="shared" si="103"/>
        <v>-3455361.1687069479</v>
      </c>
      <c r="D161" s="5">
        <f t="shared" si="104"/>
        <v>3455361.2522445447</v>
      </c>
      <c r="E161" s="5">
        <f t="shared" si="105"/>
        <v>668222.97282958287</v>
      </c>
      <c r="F161" s="5">
        <f t="shared" si="106"/>
        <v>-1123.131325618368</v>
      </c>
      <c r="G161" s="5">
        <f t="shared" si="107"/>
        <v>1123.1313244253549</v>
      </c>
      <c r="H161" s="5">
        <f t="shared" si="108"/>
        <v>-5427.5731925680075</v>
      </c>
      <c r="I161" s="2">
        <f t="shared" si="109"/>
        <v>4.3424137266951259</v>
      </c>
      <c r="J161" s="2">
        <f t="shared" si="110"/>
        <v>-4.3424138316783063</v>
      </c>
      <c r="K161" s="2">
        <f t="shared" si="111"/>
        <v>-0.83976767348869297</v>
      </c>
      <c r="L161" s="5">
        <f t="shared" si="112"/>
        <v>-2991949.1848139786</v>
      </c>
      <c r="M161" s="5">
        <f t="shared" si="113"/>
        <v>3455361.2522445447</v>
      </c>
      <c r="N161" s="5">
        <f t="shared" si="114"/>
        <v>1853181.8105938816</v>
      </c>
      <c r="O161" s="2">
        <f t="shared" si="133"/>
        <v>-0.60662842011963958</v>
      </c>
      <c r="P161" s="2">
        <f t="shared" si="134"/>
        <v>0.70058687762173733</v>
      </c>
      <c r="Q161" s="2">
        <f t="shared" si="135"/>
        <v>0.37573925374836037</v>
      </c>
      <c r="R161" s="5">
        <f t="shared" si="115"/>
        <v>-151705.17118380405</v>
      </c>
      <c r="S161" s="5">
        <f t="shared" si="116"/>
        <v>36122.499877437484</v>
      </c>
      <c r="T161" s="5">
        <f t="shared" si="117"/>
        <v>-297179.64760028059</v>
      </c>
      <c r="U161" s="2">
        <f t="shared" si="118"/>
        <v>-0.4520262252149273</v>
      </c>
      <c r="V161" s="2">
        <f t="shared" si="119"/>
        <v>0.10763190956188012</v>
      </c>
      <c r="W161" s="2">
        <f t="shared" si="120"/>
        <v>-0.88548724652702193</v>
      </c>
      <c r="X161" s="2">
        <f t="shared" si="138"/>
        <v>-0.66080227859652763</v>
      </c>
      <c r="Y161" s="2">
        <f t="shared" si="139"/>
        <v>0.70700572593372213</v>
      </c>
      <c r="Z161" s="2">
        <f t="shared" si="140"/>
        <v>0.25139106647448284</v>
      </c>
      <c r="AA161">
        <f t="shared" si="121"/>
        <v>1</v>
      </c>
      <c r="AB161">
        <f t="shared" si="122"/>
        <v>0</v>
      </c>
      <c r="AC161">
        <f t="shared" si="123"/>
        <v>0</v>
      </c>
      <c r="AD161">
        <f t="shared" si="124"/>
        <v>0</v>
      </c>
      <c r="AE161">
        <f t="shared" si="125"/>
        <v>0</v>
      </c>
      <c r="AF161">
        <f t="shared" si="136"/>
        <v>0</v>
      </c>
      <c r="AG161">
        <f t="shared" si="137"/>
        <v>0</v>
      </c>
      <c r="AH161">
        <f t="shared" si="126"/>
        <v>0</v>
      </c>
      <c r="AI161">
        <f t="shared" si="127"/>
        <v>0</v>
      </c>
      <c r="AJ161" s="2">
        <f t="shared" si="128"/>
        <v>-14.524561403508772</v>
      </c>
      <c r="AK161" s="2">
        <f t="shared" si="129"/>
        <v>-15.289012003693445</v>
      </c>
      <c r="AL161" s="2">
        <f t="shared" ref="AL161:AL224" si="141">IF(AL160+AK161*$B$5/3600 &lt; $T$3, AL160+AK161*$B$5/3600, $T$3)</f>
        <v>14.356215192249042</v>
      </c>
      <c r="AM161" s="4">
        <f t="shared" si="130"/>
        <v>0.29418473754608693</v>
      </c>
      <c r="AN161">
        <f t="shared" si="131"/>
        <v>2.3166666666666669</v>
      </c>
    </row>
    <row r="162" spans="1:40">
      <c r="A162">
        <v>139</v>
      </c>
      <c r="B162">
        <f t="shared" si="132"/>
        <v>8340</v>
      </c>
      <c r="C162" s="5">
        <f t="shared" si="103"/>
        <v>-3491483.669411845</v>
      </c>
      <c r="D162" s="5">
        <f t="shared" si="104"/>
        <v>3491483.7521219822</v>
      </c>
      <c r="E162" s="5">
        <f t="shared" si="105"/>
        <v>336522.25402638386</v>
      </c>
      <c r="F162" s="5">
        <f t="shared" si="106"/>
        <v>-862.58650201666046</v>
      </c>
      <c r="G162" s="5">
        <f t="shared" si="107"/>
        <v>862.58649452465647</v>
      </c>
      <c r="H162" s="5">
        <f t="shared" si="108"/>
        <v>-5477.959252977329</v>
      </c>
      <c r="I162" s="2">
        <f t="shared" si="109"/>
        <v>4.3878095146446094</v>
      </c>
      <c r="J162" s="2">
        <f t="shared" si="110"/>
        <v>-4.387809618587907</v>
      </c>
      <c r="K162" s="2">
        <f t="shared" si="111"/>
        <v>-0.4229134912022533</v>
      </c>
      <c r="L162" s="5">
        <f t="shared" si="112"/>
        <v>-3143654.3559977827</v>
      </c>
      <c r="M162" s="5">
        <f t="shared" si="113"/>
        <v>3491483.7521219822</v>
      </c>
      <c r="N162" s="5">
        <f t="shared" si="114"/>
        <v>1556002.1629936011</v>
      </c>
      <c r="O162" s="2">
        <f t="shared" si="133"/>
        <v>-0.63518974326620226</v>
      </c>
      <c r="P162" s="2">
        <f t="shared" si="134"/>
        <v>0.70547026389756273</v>
      </c>
      <c r="Q162" s="2">
        <f t="shared" si="135"/>
        <v>0.31439735495980142</v>
      </c>
      <c r="R162" s="5">
        <f t="shared" si="115"/>
        <v>-136796.35862048529</v>
      </c>
      <c r="S162" s="5">
        <f t="shared" si="116"/>
        <v>20162.960417646449</v>
      </c>
      <c r="T162" s="5">
        <f t="shared" si="117"/>
        <v>-302874.79217485012</v>
      </c>
      <c r="U162" s="2">
        <f t="shared" si="118"/>
        <v>-0.41086670747307757</v>
      </c>
      <c r="V162" s="2">
        <f t="shared" si="119"/>
        <v>6.0559281279493143E-2</v>
      </c>
      <c r="W162" s="2">
        <f t="shared" si="120"/>
        <v>-0.90968187963768066</v>
      </c>
      <c r="X162" s="2">
        <f t="shared" si="138"/>
        <v>-0.66079319354336474</v>
      </c>
      <c r="Y162" s="2">
        <f t="shared" si="139"/>
        <v>0.70699600565155274</v>
      </c>
      <c r="Z162" s="2">
        <f t="shared" si="140"/>
        <v>0.25138761021944778</v>
      </c>
      <c r="AA162">
        <f t="shared" si="121"/>
        <v>1</v>
      </c>
      <c r="AB162">
        <f t="shared" si="122"/>
        <v>0</v>
      </c>
      <c r="AC162">
        <f t="shared" si="123"/>
        <v>0</v>
      </c>
      <c r="AD162">
        <f t="shared" si="124"/>
        <v>0</v>
      </c>
      <c r="AE162">
        <f t="shared" si="125"/>
        <v>0</v>
      </c>
      <c r="AF162">
        <f t="shared" si="136"/>
        <v>0</v>
      </c>
      <c r="AG162">
        <f t="shared" si="137"/>
        <v>0</v>
      </c>
      <c r="AH162">
        <f t="shared" si="126"/>
        <v>0</v>
      </c>
      <c r="AI162">
        <f t="shared" si="127"/>
        <v>0</v>
      </c>
      <c r="AJ162" s="2">
        <f t="shared" si="128"/>
        <v>-14.524561403508772</v>
      </c>
      <c r="AK162" s="2">
        <f t="shared" si="129"/>
        <v>-15.289012003693445</v>
      </c>
      <c r="AL162" s="2">
        <f t="shared" si="141"/>
        <v>14.101398325520819</v>
      </c>
      <c r="AM162" s="4">
        <f t="shared" si="130"/>
        <v>0.28896308044100039</v>
      </c>
      <c r="AN162">
        <f t="shared" si="131"/>
        <v>2.3333333333333335</v>
      </c>
    </row>
    <row r="163" spans="1:40">
      <c r="A163">
        <v>140</v>
      </c>
      <c r="B163">
        <f t="shared" si="132"/>
        <v>8400</v>
      </c>
      <c r="C163" s="5">
        <f t="shared" si="103"/>
        <v>-3511646.6310274038</v>
      </c>
      <c r="D163" s="5">
        <f t="shared" si="104"/>
        <v>3511646.7125396286</v>
      </c>
      <c r="E163" s="5">
        <f t="shared" si="105"/>
        <v>4799.7217110878901</v>
      </c>
      <c r="F163" s="5">
        <f t="shared" si="106"/>
        <v>-599.31793113798392</v>
      </c>
      <c r="G163" s="5">
        <f t="shared" si="107"/>
        <v>599.31791740938206</v>
      </c>
      <c r="H163" s="5">
        <f t="shared" si="108"/>
        <v>-5503.334062449464</v>
      </c>
      <c r="I163" s="2">
        <f t="shared" si="109"/>
        <v>4.4131486664771788</v>
      </c>
      <c r="J163" s="2">
        <f t="shared" si="110"/>
        <v>-4.4131487689150388</v>
      </c>
      <c r="K163" s="2">
        <f t="shared" si="111"/>
        <v>-6.0318954878873709E-3</v>
      </c>
      <c r="L163" s="5">
        <f t="shared" si="112"/>
        <v>-3280450.714618268</v>
      </c>
      <c r="M163" s="5">
        <f t="shared" si="113"/>
        <v>3511646.7125396286</v>
      </c>
      <c r="N163" s="5">
        <f t="shared" si="114"/>
        <v>1253127.3708187509</v>
      </c>
      <c r="O163" s="2">
        <f t="shared" si="133"/>
        <v>-0.66055274892644855</v>
      </c>
      <c r="P163" s="2">
        <f t="shared" si="134"/>
        <v>0.7071064591490146</v>
      </c>
      <c r="Q163" s="2">
        <f t="shared" si="135"/>
        <v>0.25233018312412647</v>
      </c>
      <c r="R163" s="5">
        <f t="shared" si="115"/>
        <v>-121336.10438199108</v>
      </c>
      <c r="S163" s="5">
        <f t="shared" si="116"/>
        <v>4184.4039083747193</v>
      </c>
      <c r="T163" s="5">
        <f t="shared" si="117"/>
        <v>-307173.90960527188</v>
      </c>
      <c r="U163" s="2">
        <f t="shared" si="118"/>
        <v>-0.36735511477737931</v>
      </c>
      <c r="V163" s="2">
        <f t="shared" si="119"/>
        <v>1.2668629719614254E-2</v>
      </c>
      <c r="W163" s="2">
        <f t="shared" si="120"/>
        <v>-0.929994476041619</v>
      </c>
      <c r="X163" s="2">
        <f t="shared" si="138"/>
        <v>-0.66080177863901424</v>
      </c>
      <c r="Y163" s="2">
        <f t="shared" si="139"/>
        <v>0.70700519101906423</v>
      </c>
      <c r="Z163" s="2">
        <f t="shared" si="140"/>
        <v>0.25139087627409007</v>
      </c>
      <c r="AA163">
        <f t="shared" si="121"/>
        <v>1</v>
      </c>
      <c r="AB163">
        <f t="shared" si="122"/>
        <v>0</v>
      </c>
      <c r="AC163">
        <f t="shared" si="123"/>
        <v>0</v>
      </c>
      <c r="AD163">
        <f t="shared" si="124"/>
        <v>0</v>
      </c>
      <c r="AE163">
        <f t="shared" si="125"/>
        <v>0</v>
      </c>
      <c r="AF163">
        <f t="shared" si="136"/>
        <v>0</v>
      </c>
      <c r="AG163">
        <f t="shared" si="137"/>
        <v>0</v>
      </c>
      <c r="AH163">
        <f t="shared" si="126"/>
        <v>0</v>
      </c>
      <c r="AI163">
        <f t="shared" si="127"/>
        <v>0</v>
      </c>
      <c r="AJ163" s="2">
        <f t="shared" si="128"/>
        <v>-14.524561403508772</v>
      </c>
      <c r="AK163" s="2">
        <f t="shared" si="129"/>
        <v>-15.289012003693445</v>
      </c>
      <c r="AL163" s="2">
        <f t="shared" si="141"/>
        <v>13.846581458792595</v>
      </c>
      <c r="AM163" s="4">
        <f t="shared" si="130"/>
        <v>0.28374142333591384</v>
      </c>
      <c r="AN163">
        <f t="shared" si="131"/>
        <v>2.35</v>
      </c>
    </row>
    <row r="164" spans="1:40">
      <c r="A164">
        <v>141</v>
      </c>
      <c r="B164">
        <f t="shared" si="132"/>
        <v>8460</v>
      </c>
      <c r="C164" s="5">
        <f t="shared" si="103"/>
        <v>-3515831.0364970472</v>
      </c>
      <c r="D164" s="5">
        <f t="shared" si="104"/>
        <v>3515831.1164480033</v>
      </c>
      <c r="E164" s="5">
        <f t="shared" si="105"/>
        <v>-325443.75168339268</v>
      </c>
      <c r="F164" s="5">
        <f t="shared" si="106"/>
        <v>-334.52901114935321</v>
      </c>
      <c r="G164" s="5">
        <f t="shared" si="107"/>
        <v>334.52899127447972</v>
      </c>
      <c r="H164" s="5">
        <f t="shared" si="108"/>
        <v>-5503.6959761787375</v>
      </c>
      <c r="I164" s="2">
        <f t="shared" si="109"/>
        <v>4.4184072831202066</v>
      </c>
      <c r="J164" s="2">
        <f t="shared" si="110"/>
        <v>-4.4184073835959934</v>
      </c>
      <c r="K164" s="2">
        <f t="shared" si="111"/>
        <v>0.40899094062169222</v>
      </c>
      <c r="L164" s="5">
        <f t="shared" si="112"/>
        <v>-3401786.819000259</v>
      </c>
      <c r="M164" s="5">
        <f t="shared" si="113"/>
        <v>3515831.1164480033</v>
      </c>
      <c r="N164" s="5">
        <f t="shared" si="114"/>
        <v>945953.46121347905</v>
      </c>
      <c r="O164" s="2">
        <f t="shared" si="133"/>
        <v>-0.68270925262577542</v>
      </c>
      <c r="P164" s="2">
        <f t="shared" si="134"/>
        <v>0.70559695876947293</v>
      </c>
      <c r="Q164" s="2">
        <f t="shared" si="135"/>
        <v>0.18984469482823596</v>
      </c>
      <c r="R164" s="5">
        <f t="shared" si="115"/>
        <v>-105396.84832541132</v>
      </c>
      <c r="S164" s="5">
        <f t="shared" si="116"/>
        <v>-11740.793685422279</v>
      </c>
      <c r="T164" s="5">
        <f t="shared" si="117"/>
        <v>-310063.86577717226</v>
      </c>
      <c r="U164" s="2">
        <f t="shared" si="118"/>
        <v>-0.32162804235197184</v>
      </c>
      <c r="V164" s="2">
        <f t="shared" si="119"/>
        <v>-3.5828096842534532E-2</v>
      </c>
      <c r="W164" s="2">
        <f t="shared" si="120"/>
        <v>-0.94618800977896589</v>
      </c>
      <c r="X164" s="2">
        <f t="shared" si="138"/>
        <v>-0.66082560801283119</v>
      </c>
      <c r="Y164" s="2">
        <f t="shared" si="139"/>
        <v>0.7070306865481808</v>
      </c>
      <c r="Z164" s="2">
        <f t="shared" si="140"/>
        <v>0.25139994175690122</v>
      </c>
      <c r="AA164">
        <f t="shared" si="121"/>
        <v>1</v>
      </c>
      <c r="AB164">
        <f t="shared" si="122"/>
        <v>0</v>
      </c>
      <c r="AC164">
        <f t="shared" si="123"/>
        <v>0</v>
      </c>
      <c r="AD164">
        <f t="shared" si="124"/>
        <v>0</v>
      </c>
      <c r="AE164">
        <f t="shared" si="125"/>
        <v>0</v>
      </c>
      <c r="AF164">
        <f t="shared" si="136"/>
        <v>0</v>
      </c>
      <c r="AG164">
        <f t="shared" si="137"/>
        <v>0</v>
      </c>
      <c r="AH164">
        <f t="shared" si="126"/>
        <v>0</v>
      </c>
      <c r="AI164">
        <f t="shared" si="127"/>
        <v>0</v>
      </c>
      <c r="AJ164" s="2">
        <f t="shared" si="128"/>
        <v>-14.524561403508772</v>
      </c>
      <c r="AK164" s="2">
        <f t="shared" si="129"/>
        <v>-15.289012003693445</v>
      </c>
      <c r="AL164" s="2">
        <f t="shared" si="141"/>
        <v>13.591764592064372</v>
      </c>
      <c r="AM164" s="4">
        <f t="shared" si="130"/>
        <v>0.2785197662308273</v>
      </c>
      <c r="AN164">
        <f t="shared" si="131"/>
        <v>2.3666666666666667</v>
      </c>
    </row>
    <row r="165" spans="1:40">
      <c r="A165">
        <v>142</v>
      </c>
      <c r="B165">
        <f t="shared" si="132"/>
        <v>8520</v>
      </c>
      <c r="C165" s="5">
        <f t="shared" si="103"/>
        <v>-3504090.2447275431</v>
      </c>
      <c r="D165" s="5">
        <f t="shared" si="104"/>
        <v>3504090.3227625811</v>
      </c>
      <c r="E165" s="5">
        <f t="shared" si="105"/>
        <v>-652720.77548164071</v>
      </c>
      <c r="F165" s="5">
        <f t="shared" si="106"/>
        <v>-69.4245741621408</v>
      </c>
      <c r="G165" s="5">
        <f t="shared" si="107"/>
        <v>69.424548258720108</v>
      </c>
      <c r="H165" s="5">
        <f t="shared" si="108"/>
        <v>-5479.1565197414357</v>
      </c>
      <c r="I165" s="2">
        <f t="shared" si="109"/>
        <v>4.4036524216591575</v>
      </c>
      <c r="J165" s="2">
        <f t="shared" si="110"/>
        <v>-4.4036525197271743</v>
      </c>
      <c r="K165" s="2">
        <f t="shared" si="111"/>
        <v>0.82028578685777043</v>
      </c>
      <c r="L165" s="5">
        <f t="shared" si="112"/>
        <v>-3507183.6673256704</v>
      </c>
      <c r="M165" s="5">
        <f t="shared" si="113"/>
        <v>3504090.3227625811</v>
      </c>
      <c r="N165" s="5">
        <f t="shared" si="114"/>
        <v>635889.59543630679</v>
      </c>
      <c r="O165" s="2">
        <f t="shared" si="133"/>
        <v>-0.70167054316712385</v>
      </c>
      <c r="P165" s="2">
        <f t="shared" si="134"/>
        <v>0.70105166803377761</v>
      </c>
      <c r="Q165" s="2">
        <f t="shared" si="135"/>
        <v>0.12722031126597516</v>
      </c>
      <c r="R165" s="5">
        <f t="shared" si="115"/>
        <v>-89052.869668913539</v>
      </c>
      <c r="S165" s="5">
        <f t="shared" si="116"/>
        <v>-27540.825246512424</v>
      </c>
      <c r="T165" s="5">
        <f t="shared" si="117"/>
        <v>-311537.96130202338</v>
      </c>
      <c r="U165" s="2">
        <f t="shared" si="118"/>
        <v>-0.27385355572182057</v>
      </c>
      <c r="V165" s="2">
        <f t="shared" si="119"/>
        <v>-8.4692980128674253E-2</v>
      </c>
      <c r="W165" s="2">
        <f t="shared" si="120"/>
        <v>-0.95803513982287714</v>
      </c>
      <c r="X165" s="2">
        <f t="shared" si="138"/>
        <v>-0.66085746551378843</v>
      </c>
      <c r="Y165" s="2">
        <f t="shared" si="139"/>
        <v>0.70706477153293368</v>
      </c>
      <c r="Z165" s="2">
        <f t="shared" si="140"/>
        <v>0.25141206140509265</v>
      </c>
      <c r="AA165">
        <f t="shared" si="121"/>
        <v>1</v>
      </c>
      <c r="AB165">
        <f t="shared" si="122"/>
        <v>0</v>
      </c>
      <c r="AC165">
        <f t="shared" si="123"/>
        <v>0</v>
      </c>
      <c r="AD165">
        <f t="shared" si="124"/>
        <v>0</v>
      </c>
      <c r="AE165">
        <f t="shared" si="125"/>
        <v>0</v>
      </c>
      <c r="AF165">
        <f t="shared" si="136"/>
        <v>0</v>
      </c>
      <c r="AG165">
        <f t="shared" si="137"/>
        <v>0</v>
      </c>
      <c r="AH165">
        <f t="shared" si="126"/>
        <v>0</v>
      </c>
      <c r="AI165">
        <f t="shared" si="127"/>
        <v>0</v>
      </c>
      <c r="AJ165" s="2">
        <f t="shared" si="128"/>
        <v>-14.524561403508772</v>
      </c>
      <c r="AK165" s="2">
        <f t="shared" si="129"/>
        <v>-15.289012003693445</v>
      </c>
      <c r="AL165" s="2">
        <f t="shared" si="141"/>
        <v>13.336947725336149</v>
      </c>
      <c r="AM165" s="4">
        <f t="shared" si="130"/>
        <v>0.27329810912574076</v>
      </c>
      <c r="AN165">
        <f t="shared" si="131"/>
        <v>2.3833333333333333</v>
      </c>
    </row>
    <row r="166" spans="1:40">
      <c r="A166">
        <v>143</v>
      </c>
      <c r="B166">
        <f t="shared" si="132"/>
        <v>8580</v>
      </c>
      <c r="C166" s="5">
        <f t="shared" si="103"/>
        <v>-3476549.4217413259</v>
      </c>
      <c r="D166" s="5">
        <f t="shared" si="104"/>
        <v>3476549.4975160686</v>
      </c>
      <c r="E166" s="5">
        <f t="shared" si="105"/>
        <v>-975564.10900075082</v>
      </c>
      <c r="F166" s="5">
        <f t="shared" si="106"/>
        <v>194.79457113740864</v>
      </c>
      <c r="G166" s="5">
        <f t="shared" si="107"/>
        <v>-194.79460292491035</v>
      </c>
      <c r="H166" s="5">
        <f t="shared" si="108"/>
        <v>-5429.9393725299697</v>
      </c>
      <c r="I166" s="2">
        <f t="shared" si="109"/>
        <v>4.3690413804565997</v>
      </c>
      <c r="J166" s="2">
        <f t="shared" si="110"/>
        <v>-4.3690414756840648</v>
      </c>
      <c r="K166" s="2">
        <f t="shared" si="111"/>
        <v>1.2260087358049618</v>
      </c>
      <c r="L166" s="5">
        <f t="shared" si="112"/>
        <v>-3596236.5369945839</v>
      </c>
      <c r="M166" s="5">
        <f t="shared" si="113"/>
        <v>3476549.4975160686</v>
      </c>
      <c r="N166" s="5">
        <f t="shared" si="114"/>
        <v>324351.63413428341</v>
      </c>
      <c r="O166" s="2">
        <f t="shared" si="133"/>
        <v>-0.7174627914730104</v>
      </c>
      <c r="P166" s="2">
        <f t="shared" si="134"/>
        <v>0.69358477439486821</v>
      </c>
      <c r="Q166" s="2">
        <f t="shared" si="135"/>
        <v>6.4709377831774703E-2</v>
      </c>
      <c r="R166" s="5">
        <f t="shared" si="115"/>
        <v>-72379.942617301363</v>
      </c>
      <c r="S166" s="5">
        <f t="shared" si="116"/>
        <v>-43144.774800419807</v>
      </c>
      <c r="T166" s="5">
        <f t="shared" si="117"/>
        <v>-311595.93271452899</v>
      </c>
      <c r="U166" s="2">
        <f t="shared" si="118"/>
        <v>-0.22423340489819935</v>
      </c>
      <c r="V166" s="2">
        <f t="shared" si="119"/>
        <v>-0.13366271659286472</v>
      </c>
      <c r="W166" s="2">
        <f t="shared" si="120"/>
        <v>-0.96532567474442299</v>
      </c>
      <c r="X166" s="2">
        <f t="shared" si="138"/>
        <v>-0.66088595910515535</v>
      </c>
      <c r="Y166" s="2">
        <f t="shared" si="139"/>
        <v>0.70709525740276391</v>
      </c>
      <c r="Z166" s="2">
        <f t="shared" si="140"/>
        <v>0.25142290131069334</v>
      </c>
      <c r="AA166">
        <f t="shared" si="121"/>
        <v>1</v>
      </c>
      <c r="AB166">
        <f t="shared" si="122"/>
        <v>0</v>
      </c>
      <c r="AC166">
        <f t="shared" si="123"/>
        <v>0</v>
      </c>
      <c r="AD166">
        <f t="shared" si="124"/>
        <v>0</v>
      </c>
      <c r="AE166">
        <f t="shared" si="125"/>
        <v>0</v>
      </c>
      <c r="AF166">
        <f t="shared" si="136"/>
        <v>0</v>
      </c>
      <c r="AG166">
        <f t="shared" si="137"/>
        <v>0</v>
      </c>
      <c r="AH166">
        <f t="shared" si="126"/>
        <v>0</v>
      </c>
      <c r="AI166">
        <f t="shared" si="127"/>
        <v>0</v>
      </c>
      <c r="AJ166" s="2">
        <f t="shared" si="128"/>
        <v>-14.524561403508772</v>
      </c>
      <c r="AK166" s="2">
        <f t="shared" si="129"/>
        <v>-15.289012003693445</v>
      </c>
      <c r="AL166" s="2">
        <f t="shared" si="141"/>
        <v>13.082130858607925</v>
      </c>
      <c r="AM166" s="4">
        <f t="shared" si="130"/>
        <v>0.26807645202065422</v>
      </c>
      <c r="AN166">
        <f t="shared" si="131"/>
        <v>2.4</v>
      </c>
    </row>
    <row r="167" spans="1:40">
      <c r="A167">
        <v>144</v>
      </c>
      <c r="B167">
        <f t="shared" si="132"/>
        <v>8640</v>
      </c>
      <c r="C167" s="5">
        <f t="shared" si="103"/>
        <v>-3433404.6495337938</v>
      </c>
      <c r="D167" s="5">
        <f t="shared" si="104"/>
        <v>3433404.7227156488</v>
      </c>
      <c r="E167" s="5">
        <f t="shared" si="105"/>
        <v>-1292533.2084547533</v>
      </c>
      <c r="F167" s="5">
        <f t="shared" si="106"/>
        <v>456.93705396480465</v>
      </c>
      <c r="G167" s="5">
        <f t="shared" si="107"/>
        <v>-456.93709146595421</v>
      </c>
      <c r="H167" s="5">
        <f t="shared" si="108"/>
        <v>-5356.3788483816716</v>
      </c>
      <c r="I167" s="2">
        <f t="shared" si="109"/>
        <v>4.3148205792373657</v>
      </c>
      <c r="J167" s="2">
        <f t="shared" si="110"/>
        <v>-4.3148206712063022</v>
      </c>
      <c r="K167" s="2">
        <f t="shared" si="111"/>
        <v>1.6243494305122326</v>
      </c>
      <c r="L167" s="5">
        <f t="shared" si="112"/>
        <v>-3668616.4796118853</v>
      </c>
      <c r="M167" s="5">
        <f t="shared" si="113"/>
        <v>3433404.7227156488</v>
      </c>
      <c r="N167" s="5">
        <f t="shared" si="114"/>
        <v>12755.701419754419</v>
      </c>
      <c r="O167" s="2">
        <f t="shared" si="133"/>
        <v>-0.73012277421739735</v>
      </c>
      <c r="P167" s="2">
        <f t="shared" si="134"/>
        <v>0.68331126872805914</v>
      </c>
      <c r="Q167" s="2">
        <f t="shared" si="135"/>
        <v>2.5386213466132516E-3</v>
      </c>
      <c r="R167" s="5">
        <f t="shared" si="115"/>
        <v>-55454.986781977583</v>
      </c>
      <c r="S167" s="5">
        <f t="shared" si="116"/>
        <v>-58482.934320643079</v>
      </c>
      <c r="T167" s="5">
        <f t="shared" si="117"/>
        <v>-310243.92454728554</v>
      </c>
      <c r="U167" s="2">
        <f t="shared" si="118"/>
        <v>-0.17300412157605441</v>
      </c>
      <c r="V167" s="2">
        <f t="shared" si="119"/>
        <v>-0.18245047499715822</v>
      </c>
      <c r="W167" s="2">
        <f t="shared" si="120"/>
        <v>-0.9678746809845834</v>
      </c>
      <c r="X167" s="2">
        <f t="shared" si="138"/>
        <v>-0.6608965035628136</v>
      </c>
      <c r="Y167" s="2">
        <f t="shared" si="139"/>
        <v>0.70710653913132748</v>
      </c>
      <c r="Z167" s="2">
        <f t="shared" si="140"/>
        <v>0.25142691277152418</v>
      </c>
      <c r="AA167">
        <f t="shared" si="121"/>
        <v>1</v>
      </c>
      <c r="AB167">
        <f t="shared" si="122"/>
        <v>0</v>
      </c>
      <c r="AC167">
        <f t="shared" si="123"/>
        <v>0</v>
      </c>
      <c r="AD167">
        <f t="shared" si="124"/>
        <v>0</v>
      </c>
      <c r="AE167">
        <f t="shared" si="125"/>
        <v>0</v>
      </c>
      <c r="AF167">
        <f t="shared" si="136"/>
        <v>0</v>
      </c>
      <c r="AG167">
        <f t="shared" si="137"/>
        <v>0</v>
      </c>
      <c r="AH167">
        <f t="shared" si="126"/>
        <v>0</v>
      </c>
      <c r="AI167">
        <f t="shared" si="127"/>
        <v>0</v>
      </c>
      <c r="AJ167" s="2">
        <f t="shared" si="128"/>
        <v>-14.524561403508772</v>
      </c>
      <c r="AK167" s="2">
        <f t="shared" si="129"/>
        <v>-15.289012003693445</v>
      </c>
      <c r="AL167" s="2">
        <f t="shared" si="141"/>
        <v>12.827313991879702</v>
      </c>
      <c r="AM167" s="4">
        <f t="shared" si="130"/>
        <v>0.26285479491556768</v>
      </c>
      <c r="AN167">
        <f t="shared" si="131"/>
        <v>2.4166666666666665</v>
      </c>
    </row>
    <row r="168" spans="1:40">
      <c r="A168">
        <v>145</v>
      </c>
      <c r="B168">
        <f t="shared" si="132"/>
        <v>8700</v>
      </c>
      <c r="C168" s="5">
        <f t="shared" ref="C168:C231" si="142">C167+F168*$B$5+I167*$B$5*$B$5</f>
        <v>-3374921.7181253964</v>
      </c>
      <c r="D168" s="5">
        <f t="shared" ref="D168:D231" si="143">D167+G168*$B$5+J167*$B$5*$B$5</f>
        <v>3374921.7883950057</v>
      </c>
      <c r="E168" s="5">
        <f t="shared" ref="E168:E231" si="144">E167+H168*$B$5+K167*$B$5*$B$5</f>
        <v>-1602220.6234579654</v>
      </c>
      <c r="F168" s="5">
        <f t="shared" ref="F168:F231" si="145">F167+I167*$B$5</f>
        <v>715.8262887190466</v>
      </c>
      <c r="G168" s="5">
        <f t="shared" ref="G168:G231" si="146">G167+J167*$B$5</f>
        <v>-715.82633173833233</v>
      </c>
      <c r="H168" s="5">
        <f t="shared" ref="H168:H231" si="147">H167+K167*$B$5</f>
        <v>-5258.917882550938</v>
      </c>
      <c r="I168" s="2">
        <f t="shared" ref="I168:I231" si="148">-$B$11*C168/$B$13^3</f>
        <v>4.2413240410389497</v>
      </c>
      <c r="J168" s="2">
        <f t="shared" ref="J168:J231" si="149">-$B$11*D168/$B$13^3</f>
        <v>-4.2413241293480155</v>
      </c>
      <c r="K168" s="2">
        <f t="shared" ref="K168:K231" si="150">-$B$11*E168/$B$13^3</f>
        <v>2.0135391030922256</v>
      </c>
      <c r="L168" s="5">
        <f t="shared" si="112"/>
        <v>-3724071.4663938629</v>
      </c>
      <c r="M168" s="5">
        <f t="shared" si="113"/>
        <v>3374921.7883950057</v>
      </c>
      <c r="N168" s="5">
        <f t="shared" si="114"/>
        <v>-297488.22312753112</v>
      </c>
      <c r="O168" s="2">
        <f t="shared" si="133"/>
        <v>-0.73969403193826022</v>
      </c>
      <c r="P168" s="2">
        <f t="shared" si="134"/>
        <v>0.67034414555731892</v>
      </c>
      <c r="Q168" s="2">
        <f t="shared" si="135"/>
        <v>-5.9088625233187045E-2</v>
      </c>
      <c r="R168" s="5">
        <f t="shared" si="115"/>
        <v>-38355.714000442531</v>
      </c>
      <c r="S168" s="5">
        <f t="shared" si="116"/>
        <v>-73487.113635605667</v>
      </c>
      <c r="T168" s="5">
        <f t="shared" si="117"/>
        <v>-307494.43254082859</v>
      </c>
      <c r="U168" s="2">
        <f t="shared" si="118"/>
        <v>-0.12043673424498</v>
      </c>
      <c r="V168" s="2">
        <f t="shared" si="119"/>
        <v>-0.23074913884434459</v>
      </c>
      <c r="W168" s="2">
        <f t="shared" si="120"/>
        <v>-0.96553085293376173</v>
      </c>
      <c r="X168" s="2">
        <f t="shared" si="138"/>
        <v>-0.66087260400716596</v>
      </c>
      <c r="Y168" s="2">
        <f t="shared" si="139"/>
        <v>0.70708096851325097</v>
      </c>
      <c r="Z168" s="2">
        <f t="shared" si="140"/>
        <v>0.25141782058921969</v>
      </c>
      <c r="AA168">
        <f t="shared" si="121"/>
        <v>1</v>
      </c>
      <c r="AB168">
        <f t="shared" si="122"/>
        <v>0</v>
      </c>
      <c r="AC168">
        <f t="shared" si="123"/>
        <v>0</v>
      </c>
      <c r="AD168">
        <f t="shared" si="124"/>
        <v>0</v>
      </c>
      <c r="AE168">
        <f t="shared" si="125"/>
        <v>0</v>
      </c>
      <c r="AF168">
        <f t="shared" si="136"/>
        <v>0</v>
      </c>
      <c r="AG168">
        <f t="shared" si="137"/>
        <v>0</v>
      </c>
      <c r="AH168">
        <f t="shared" si="126"/>
        <v>0</v>
      </c>
      <c r="AI168">
        <f t="shared" si="127"/>
        <v>0</v>
      </c>
      <c r="AJ168" s="2">
        <f t="shared" si="128"/>
        <v>-14.524561403508772</v>
      </c>
      <c r="AK168" s="2">
        <f t="shared" si="129"/>
        <v>-15.289012003693445</v>
      </c>
      <c r="AL168" s="2">
        <f t="shared" si="141"/>
        <v>12.572497125151479</v>
      </c>
      <c r="AM168" s="4">
        <f t="shared" si="130"/>
        <v>0.25763313781048114</v>
      </c>
      <c r="AN168">
        <f t="shared" si="131"/>
        <v>2.4333333333333331</v>
      </c>
    </row>
    <row r="169" spans="1:40">
      <c r="A169">
        <v>146</v>
      </c>
      <c r="B169">
        <f t="shared" si="132"/>
        <v>8760</v>
      </c>
      <c r="C169" s="5">
        <f t="shared" si="142"/>
        <v>-3301434.6077067731</v>
      </c>
      <c r="D169" s="5">
        <f t="shared" si="143"/>
        <v>3301434.6747594001</v>
      </c>
      <c r="E169" s="5">
        <f t="shared" si="144"/>
        <v>-1903258.2148687576</v>
      </c>
      <c r="F169" s="5">
        <f t="shared" si="145"/>
        <v>970.30573118138363</v>
      </c>
      <c r="G169" s="5">
        <f t="shared" si="146"/>
        <v>-970.30577949921326</v>
      </c>
      <c r="H169" s="5">
        <f t="shared" si="147"/>
        <v>-5138.1055363654041</v>
      </c>
      <c r="I169" s="2">
        <f t="shared" si="148"/>
        <v>4.1489714846963643</v>
      </c>
      <c r="J169" s="2">
        <f t="shared" si="149"/>
        <v>-4.1489715689625912</v>
      </c>
      <c r="K169" s="2">
        <f t="shared" si="150"/>
        <v>2.3918583887959102</v>
      </c>
      <c r="L169" s="5">
        <f t="shared" si="112"/>
        <v>-3762427.1803943054</v>
      </c>
      <c r="M169" s="5">
        <f t="shared" si="113"/>
        <v>3301434.6747594001</v>
      </c>
      <c r="N169" s="5">
        <f t="shared" si="114"/>
        <v>-604982.65566835972</v>
      </c>
      <c r="O169" s="2">
        <f t="shared" si="133"/>
        <v>-0.74622353412918774</v>
      </c>
      <c r="P169" s="2">
        <f t="shared" si="134"/>
        <v>0.65479227439490717</v>
      </c>
      <c r="Q169" s="2">
        <f t="shared" si="135"/>
        <v>-0.11998964332178579</v>
      </c>
      <c r="R169" s="5">
        <f t="shared" si="115"/>
        <v>-21160.273169480264</v>
      </c>
      <c r="S169" s="5">
        <f t="shared" si="116"/>
        <v>-88090.942066483665</v>
      </c>
      <c r="T169" s="5">
        <f t="shared" si="117"/>
        <v>-303366.21837657038</v>
      </c>
      <c r="U169" s="2">
        <f t="shared" si="118"/>
        <v>-6.6834894603195305E-2</v>
      </c>
      <c r="V169" s="2">
        <f t="shared" si="119"/>
        <v>-0.27823595571541615</v>
      </c>
      <c r="W169" s="2">
        <f t="shared" si="120"/>
        <v>-0.95818466373163635</v>
      </c>
      <c r="X169" s="2">
        <f t="shared" si="138"/>
        <v>-0.66079734834074644</v>
      </c>
      <c r="Y169" s="2">
        <f t="shared" si="139"/>
        <v>0.70700045095332253</v>
      </c>
      <c r="Z169" s="2">
        <f t="shared" si="140"/>
        <v>0.25138919084194017</v>
      </c>
      <c r="AA169">
        <f t="shared" si="121"/>
        <v>1</v>
      </c>
      <c r="AB169">
        <f t="shared" si="122"/>
        <v>0</v>
      </c>
      <c r="AC169">
        <f t="shared" si="123"/>
        <v>0</v>
      </c>
      <c r="AD169">
        <f t="shared" si="124"/>
        <v>0</v>
      </c>
      <c r="AE169">
        <f t="shared" si="125"/>
        <v>0</v>
      </c>
      <c r="AF169">
        <f t="shared" si="136"/>
        <v>0</v>
      </c>
      <c r="AG169">
        <f t="shared" si="137"/>
        <v>0</v>
      </c>
      <c r="AH169">
        <f t="shared" si="126"/>
        <v>0</v>
      </c>
      <c r="AI169">
        <f t="shared" si="127"/>
        <v>0</v>
      </c>
      <c r="AJ169" s="2">
        <f t="shared" si="128"/>
        <v>-14.524561403508772</v>
      </c>
      <c r="AK169" s="2">
        <f t="shared" si="129"/>
        <v>-15.289012003693445</v>
      </c>
      <c r="AL169" s="2">
        <f t="shared" si="141"/>
        <v>12.317680258423255</v>
      </c>
      <c r="AM169" s="4">
        <f t="shared" si="130"/>
        <v>0.2524114807053946</v>
      </c>
      <c r="AN169">
        <f t="shared" si="131"/>
        <v>2.4500000000000002</v>
      </c>
    </row>
    <row r="170" spans="1:40">
      <c r="A170">
        <v>147</v>
      </c>
      <c r="B170">
        <f t="shared" si="132"/>
        <v>8820</v>
      </c>
      <c r="C170" s="5">
        <f t="shared" si="142"/>
        <v>-3213343.6691460763</v>
      </c>
      <c r="D170" s="5">
        <f t="shared" si="143"/>
        <v>3213343.7326929164</v>
      </c>
      <c r="E170" s="5">
        <f t="shared" si="144"/>
        <v>-2194323.1666513514</v>
      </c>
      <c r="F170" s="5">
        <f t="shared" si="145"/>
        <v>1219.2440202631656</v>
      </c>
      <c r="G170" s="5">
        <f t="shared" si="146"/>
        <v>-1219.2440736369688</v>
      </c>
      <c r="H170" s="5">
        <f t="shared" si="147"/>
        <v>-4994.5940330376498</v>
      </c>
      <c r="I170" s="2">
        <f t="shared" si="148"/>
        <v>4.0382660382533881</v>
      </c>
      <c r="J170" s="2">
        <f t="shared" si="149"/>
        <v>-4.03826611811383</v>
      </c>
      <c r="K170" s="2">
        <f t="shared" si="150"/>
        <v>2.7576448812260406</v>
      </c>
      <c r="L170" s="5">
        <f t="shared" si="112"/>
        <v>-3783587.4535637856</v>
      </c>
      <c r="M170" s="5">
        <f t="shared" si="113"/>
        <v>3213343.7326929164</v>
      </c>
      <c r="N170" s="5">
        <f t="shared" si="114"/>
        <v>-908348.8740449301</v>
      </c>
      <c r="O170" s="2">
        <f t="shared" si="133"/>
        <v>-0.74975888613532804</v>
      </c>
      <c r="P170" s="2">
        <f t="shared" si="134"/>
        <v>0.6367589086713209</v>
      </c>
      <c r="Q170" s="2">
        <f t="shared" si="135"/>
        <v>-0.1799991802448567</v>
      </c>
      <c r="R170" s="5">
        <f t="shared" si="115"/>
        <v>-3946.8947078296915</v>
      </c>
      <c r="S170" s="5">
        <f t="shared" si="116"/>
        <v>-102230.16046863794</v>
      </c>
      <c r="T170" s="5">
        <f t="shared" si="117"/>
        <v>-297884.1964472339</v>
      </c>
      <c r="U170" s="2">
        <f t="shared" si="118"/>
        <v>-1.253130354843791E-2</v>
      </c>
      <c r="V170" s="2">
        <f t="shared" si="119"/>
        <v>-0.32457850220748735</v>
      </c>
      <c r="W170" s="2">
        <f t="shared" si="120"/>
        <v>-0.94577574632474115</v>
      </c>
      <c r="X170" s="2">
        <f t="shared" si="138"/>
        <v>-0.66065499639999736</v>
      </c>
      <c r="Y170" s="2">
        <f t="shared" si="139"/>
        <v>0.70684814573212829</v>
      </c>
      <c r="Z170" s="2">
        <f t="shared" si="140"/>
        <v>0.25133503545029123</v>
      </c>
      <c r="AA170">
        <f t="shared" si="121"/>
        <v>1</v>
      </c>
      <c r="AB170">
        <f t="shared" si="122"/>
        <v>0</v>
      </c>
      <c r="AC170">
        <f t="shared" si="123"/>
        <v>0</v>
      </c>
      <c r="AD170">
        <f t="shared" si="124"/>
        <v>0</v>
      </c>
      <c r="AE170">
        <f t="shared" si="125"/>
        <v>0</v>
      </c>
      <c r="AF170">
        <f t="shared" si="136"/>
        <v>0</v>
      </c>
      <c r="AG170">
        <f t="shared" si="137"/>
        <v>0</v>
      </c>
      <c r="AH170">
        <f t="shared" si="126"/>
        <v>0</v>
      </c>
      <c r="AI170">
        <f t="shared" si="127"/>
        <v>0</v>
      </c>
      <c r="AJ170" s="2">
        <f t="shared" si="128"/>
        <v>-14.524561403508772</v>
      </c>
      <c r="AK170" s="2">
        <f t="shared" si="129"/>
        <v>-15.289012003693445</v>
      </c>
      <c r="AL170" s="2">
        <f t="shared" si="141"/>
        <v>12.062863391695032</v>
      </c>
      <c r="AM170" s="4">
        <f t="shared" si="130"/>
        <v>0.24718982360030806</v>
      </c>
      <c r="AN170">
        <f t="shared" si="131"/>
        <v>2.4666666666666668</v>
      </c>
    </row>
    <row r="171" spans="1:40">
      <c r="A171">
        <v>148</v>
      </c>
      <c r="B171">
        <f t="shared" si="132"/>
        <v>8880</v>
      </c>
      <c r="C171" s="5">
        <f t="shared" si="142"/>
        <v>-3111113.5124548622</v>
      </c>
      <c r="D171" s="5">
        <f t="shared" si="143"/>
        <v>3111113.5722242785</v>
      </c>
      <c r="E171" s="5">
        <f t="shared" si="144"/>
        <v>-2474143.7654887829</v>
      </c>
      <c r="F171" s="5">
        <f t="shared" si="145"/>
        <v>1461.5399825583688</v>
      </c>
      <c r="G171" s="5">
        <f t="shared" si="146"/>
        <v>-1461.5400407237985</v>
      </c>
      <c r="H171" s="5">
        <f t="shared" si="147"/>
        <v>-4829.1353401640872</v>
      </c>
      <c r="I171" s="2">
        <f t="shared" si="148"/>
        <v>3.9097915853601619</v>
      </c>
      <c r="J171" s="2">
        <f t="shared" si="149"/>
        <v>-3.9097916604734491</v>
      </c>
      <c r="K171" s="2">
        <f t="shared" si="150"/>
        <v>3.1093003956793743</v>
      </c>
      <c r="L171" s="5">
        <f t="shared" si="112"/>
        <v>-3787534.3482716153</v>
      </c>
      <c r="M171" s="5">
        <f t="shared" si="113"/>
        <v>3111113.5722242785</v>
      </c>
      <c r="N171" s="5">
        <f t="shared" si="114"/>
        <v>-1206233.070492164</v>
      </c>
      <c r="O171" s="2">
        <f t="shared" si="133"/>
        <v>-0.75034608510282252</v>
      </c>
      <c r="P171" s="2">
        <f t="shared" si="134"/>
        <v>0.61634078389124536</v>
      </c>
      <c r="Q171" s="2">
        <f t="shared" si="135"/>
        <v>-0.23896608688931825</v>
      </c>
      <c r="R171" s="5">
        <f t="shared" si="115"/>
        <v>13206.463741427753</v>
      </c>
      <c r="S171" s="5">
        <f t="shared" si="116"/>
        <v>-115842.9023988368</v>
      </c>
      <c r="T171" s="5">
        <f t="shared" si="117"/>
        <v>-291079.29330356116</v>
      </c>
      <c r="U171" s="2">
        <f t="shared" si="118"/>
        <v>4.2117548286505685E-2</v>
      </c>
      <c r="V171" s="2">
        <f t="shared" si="119"/>
        <v>-0.36944174693236254</v>
      </c>
      <c r="W171" s="2">
        <f t="shared" si="120"/>
        <v>-0.92829893232185601</v>
      </c>
      <c r="X171" s="2">
        <f t="shared" si="138"/>
        <v>-0.66043254023063935</v>
      </c>
      <c r="Y171" s="2">
        <f t="shared" si="139"/>
        <v>0.70661013537623285</v>
      </c>
      <c r="Z171" s="2">
        <f t="shared" si="140"/>
        <v>0.25125040575776364</v>
      </c>
      <c r="AA171">
        <f t="shared" si="121"/>
        <v>1</v>
      </c>
      <c r="AB171">
        <f t="shared" si="122"/>
        <v>0</v>
      </c>
      <c r="AC171">
        <f t="shared" si="123"/>
        <v>0</v>
      </c>
      <c r="AD171">
        <f t="shared" si="124"/>
        <v>0</v>
      </c>
      <c r="AE171">
        <f t="shared" si="125"/>
        <v>0</v>
      </c>
      <c r="AF171">
        <f t="shared" si="136"/>
        <v>0</v>
      </c>
      <c r="AG171">
        <f t="shared" si="137"/>
        <v>0</v>
      </c>
      <c r="AH171">
        <f t="shared" si="126"/>
        <v>0</v>
      </c>
      <c r="AI171">
        <f t="shared" si="127"/>
        <v>0</v>
      </c>
      <c r="AJ171" s="2">
        <f t="shared" si="128"/>
        <v>-14.524561403508772</v>
      </c>
      <c r="AK171" s="2">
        <f t="shared" si="129"/>
        <v>-15.289012003693445</v>
      </c>
      <c r="AL171" s="2">
        <f t="shared" si="141"/>
        <v>11.808046524966809</v>
      </c>
      <c r="AM171" s="4">
        <f t="shared" si="130"/>
        <v>0.24196816649522151</v>
      </c>
      <c r="AN171">
        <f t="shared" si="131"/>
        <v>2.4833333333333334</v>
      </c>
    </row>
    <row r="172" spans="1:40">
      <c r="A172">
        <v>149</v>
      </c>
      <c r="B172">
        <f t="shared" si="132"/>
        <v>8940</v>
      </c>
      <c r="C172" s="5">
        <f t="shared" si="142"/>
        <v>-2995270.6140867672</v>
      </c>
      <c r="D172" s="5">
        <f t="shared" si="143"/>
        <v>2995270.6698254417</v>
      </c>
      <c r="E172" s="5">
        <f t="shared" si="144"/>
        <v>-2741504.9230497368</v>
      </c>
      <c r="F172" s="5">
        <f t="shared" si="145"/>
        <v>1696.1274776799785</v>
      </c>
      <c r="G172" s="5">
        <f t="shared" si="146"/>
        <v>-1696.1275403522054</v>
      </c>
      <c r="H172" s="5">
        <f t="shared" si="147"/>
        <v>-4642.5773164233251</v>
      </c>
      <c r="I172" s="2">
        <f t="shared" si="148"/>
        <v>3.7642097583229583</v>
      </c>
      <c r="J172" s="2">
        <f t="shared" si="149"/>
        <v>-3.7642098283707406</v>
      </c>
      <c r="K172" s="2">
        <f t="shared" si="150"/>
        <v>3.4452979090774445</v>
      </c>
      <c r="L172" s="5">
        <f t="shared" si="112"/>
        <v>-3774327.8845301876</v>
      </c>
      <c r="M172" s="5">
        <f t="shared" si="113"/>
        <v>2995270.6698254417</v>
      </c>
      <c r="N172" s="5">
        <f t="shared" si="114"/>
        <v>-1497312.3637957252</v>
      </c>
      <c r="O172" s="2">
        <f t="shared" si="133"/>
        <v>-0.74802781413707409</v>
      </c>
      <c r="P172" s="2">
        <f t="shared" si="134"/>
        <v>0.59362775054115591</v>
      </c>
      <c r="Q172" s="2">
        <f t="shared" si="135"/>
        <v>-0.29674986615794469</v>
      </c>
      <c r="R172" s="5">
        <f t="shared" si="115"/>
        <v>30222.46877150191</v>
      </c>
      <c r="S172" s="5">
        <f t="shared" si="116"/>
        <v>-128869.96318540163</v>
      </c>
      <c r="T172" s="5">
        <f t="shared" si="117"/>
        <v>-282988.28053679783</v>
      </c>
      <c r="U172" s="2">
        <f t="shared" si="118"/>
        <v>9.6738163441497035E-2</v>
      </c>
      <c r="V172" s="2">
        <f t="shared" si="119"/>
        <v>-0.41249587039310409</v>
      </c>
      <c r="W172" s="2">
        <f t="shared" si="120"/>
        <v>-0.90580841497670006</v>
      </c>
      <c r="X172" s="2">
        <f t="shared" si="138"/>
        <v>-0.66012110613372688</v>
      </c>
      <c r="Y172" s="2">
        <f t="shared" si="139"/>
        <v>0.70627692573561829</v>
      </c>
      <c r="Z172" s="2">
        <f t="shared" si="140"/>
        <v>0.2511319259154649</v>
      </c>
      <c r="AA172">
        <f t="shared" si="121"/>
        <v>1</v>
      </c>
      <c r="AB172">
        <f t="shared" si="122"/>
        <v>0</v>
      </c>
      <c r="AC172">
        <f t="shared" si="123"/>
        <v>0</v>
      </c>
      <c r="AD172">
        <f t="shared" si="124"/>
        <v>0</v>
      </c>
      <c r="AE172">
        <f t="shared" si="125"/>
        <v>0</v>
      </c>
      <c r="AF172">
        <f t="shared" si="136"/>
        <v>0</v>
      </c>
      <c r="AG172">
        <f t="shared" si="137"/>
        <v>0</v>
      </c>
      <c r="AH172">
        <f t="shared" si="126"/>
        <v>0</v>
      </c>
      <c r="AI172">
        <f t="shared" si="127"/>
        <v>0</v>
      </c>
      <c r="AJ172" s="2">
        <f t="shared" si="128"/>
        <v>-14.524561403508772</v>
      </c>
      <c r="AK172" s="2">
        <f t="shared" si="129"/>
        <v>-15.289012003693445</v>
      </c>
      <c r="AL172" s="2">
        <f t="shared" si="141"/>
        <v>11.553229658238585</v>
      </c>
      <c r="AM172" s="4">
        <f t="shared" si="130"/>
        <v>0.23674650939013497</v>
      </c>
      <c r="AN172">
        <f t="shared" si="131"/>
        <v>2.5</v>
      </c>
    </row>
    <row r="173" spans="1:40">
      <c r="A173">
        <v>150</v>
      </c>
      <c r="B173">
        <f t="shared" si="132"/>
        <v>9000</v>
      </c>
      <c r="C173" s="5">
        <f t="shared" si="142"/>
        <v>-2866400.6551660434</v>
      </c>
      <c r="D173" s="5">
        <f t="shared" si="143"/>
        <v>2866400.70664004</v>
      </c>
      <c r="E173" s="5">
        <f t="shared" si="144"/>
        <v>-2995253.4170897785</v>
      </c>
      <c r="F173" s="5">
        <f t="shared" si="145"/>
        <v>1921.980063179356</v>
      </c>
      <c r="G173" s="5">
        <f t="shared" si="146"/>
        <v>-1921.9801300544498</v>
      </c>
      <c r="H173" s="5">
        <f t="shared" si="147"/>
        <v>-4435.8594418786788</v>
      </c>
      <c r="I173" s="2">
        <f t="shared" si="148"/>
        <v>3.6022565930087227</v>
      </c>
      <c r="J173" s="2">
        <f t="shared" si="149"/>
        <v>-3.6022566576970081</v>
      </c>
      <c r="K173" s="2">
        <f t="shared" si="150"/>
        <v>3.7641881465515303</v>
      </c>
      <c r="L173" s="5">
        <f t="shared" si="112"/>
        <v>-3744105.4157586857</v>
      </c>
      <c r="M173" s="5">
        <f t="shared" si="113"/>
        <v>2866400.70664004</v>
      </c>
      <c r="N173" s="5">
        <f t="shared" si="114"/>
        <v>-1780300.644332523</v>
      </c>
      <c r="O173" s="2">
        <f t="shared" si="133"/>
        <v>-0.74284225388599912</v>
      </c>
      <c r="P173" s="2">
        <f t="shared" si="134"/>
        <v>0.56870288761072207</v>
      </c>
      <c r="Q173" s="2">
        <f t="shared" si="135"/>
        <v>-0.35321722985267151</v>
      </c>
      <c r="R173" s="5">
        <f t="shared" si="115"/>
        <v>47024.758258287329</v>
      </c>
      <c r="S173" s="5">
        <f t="shared" si="116"/>
        <v>-141255.05573868519</v>
      </c>
      <c r="T173" s="5">
        <f t="shared" si="117"/>
        <v>-273653.58197322302</v>
      </c>
      <c r="U173" s="2">
        <f t="shared" si="118"/>
        <v>0.15094803217393357</v>
      </c>
      <c r="V173" s="2">
        <f t="shared" si="119"/>
        <v>-0.45342439787271321</v>
      </c>
      <c r="W173" s="2">
        <f t="shared" si="120"/>
        <v>-0.87841960758887006</v>
      </c>
      <c r="X173" s="2">
        <f t="shared" si="138"/>
        <v>-0.65971707713388306</v>
      </c>
      <c r="Y173" s="2">
        <f t="shared" si="139"/>
        <v>0.70584464693515991</v>
      </c>
      <c r="Z173" s="2">
        <f t="shared" si="140"/>
        <v>0.25097821990619612</v>
      </c>
      <c r="AA173">
        <f t="shared" si="121"/>
        <v>1</v>
      </c>
      <c r="AB173">
        <f t="shared" si="122"/>
        <v>0</v>
      </c>
      <c r="AC173">
        <f t="shared" si="123"/>
        <v>0</v>
      </c>
      <c r="AD173">
        <f t="shared" si="124"/>
        <v>0</v>
      </c>
      <c r="AE173">
        <f t="shared" si="125"/>
        <v>0</v>
      </c>
      <c r="AF173">
        <f t="shared" si="136"/>
        <v>0</v>
      </c>
      <c r="AG173">
        <f t="shared" si="137"/>
        <v>0</v>
      </c>
      <c r="AH173">
        <f t="shared" si="126"/>
        <v>0</v>
      </c>
      <c r="AI173">
        <f t="shared" si="127"/>
        <v>0</v>
      </c>
      <c r="AJ173" s="2">
        <f t="shared" si="128"/>
        <v>-14.524561403508772</v>
      </c>
      <c r="AK173" s="2">
        <f t="shared" si="129"/>
        <v>-15.289012003693445</v>
      </c>
      <c r="AL173" s="2">
        <f t="shared" si="141"/>
        <v>11.298412791510362</v>
      </c>
      <c r="AM173" s="4">
        <f t="shared" si="130"/>
        <v>0.2315248522850484</v>
      </c>
      <c r="AN173">
        <f t="shared" si="131"/>
        <v>2.5166666666666666</v>
      </c>
    </row>
    <row r="174" spans="1:40">
      <c r="A174">
        <v>151</v>
      </c>
      <c r="B174">
        <f t="shared" si="132"/>
        <v>9060</v>
      </c>
      <c r="C174" s="5">
        <f t="shared" si="142"/>
        <v>-2725145.6039056191</v>
      </c>
      <c r="D174" s="5">
        <f t="shared" si="143"/>
        <v>2725145.6509013548</v>
      </c>
      <c r="E174" s="5">
        <f t="shared" si="144"/>
        <v>-3234302.8289473285</v>
      </c>
      <c r="F174" s="5">
        <f t="shared" si="145"/>
        <v>2138.1154587598794</v>
      </c>
      <c r="G174" s="5">
        <f t="shared" si="146"/>
        <v>-2138.1155295162703</v>
      </c>
      <c r="H174" s="5">
        <f t="shared" si="147"/>
        <v>-4210.0081530855869</v>
      </c>
      <c r="I174" s="2">
        <f t="shared" si="148"/>
        <v>3.4247388622680517</v>
      </c>
      <c r="J174" s="2">
        <f t="shared" si="149"/>
        <v>-3.4247389213284274</v>
      </c>
      <c r="K174" s="2">
        <f t="shared" si="150"/>
        <v>4.0646057864815051</v>
      </c>
      <c r="L174" s="5">
        <f t="shared" si="112"/>
        <v>-3697080.6575003983</v>
      </c>
      <c r="M174" s="5">
        <f t="shared" si="113"/>
        <v>2725145.6509013548</v>
      </c>
      <c r="N174" s="5">
        <f t="shared" si="114"/>
        <v>-2053954.226305746</v>
      </c>
      <c r="O174" s="2">
        <f t="shared" si="133"/>
        <v>-0.73482238731358329</v>
      </c>
      <c r="P174" s="2">
        <f t="shared" si="134"/>
        <v>0.54164304717291567</v>
      </c>
      <c r="Q174" s="2">
        <f t="shared" si="135"/>
        <v>-0.40823873965120533</v>
      </c>
      <c r="R174" s="5">
        <f t="shared" si="115"/>
        <v>63538.282442393713</v>
      </c>
      <c r="S174" s="5">
        <f t="shared" si="116"/>
        <v>-152945.0520045408</v>
      </c>
      <c r="T174" s="5">
        <f t="shared" si="117"/>
        <v>-263123.05616918998</v>
      </c>
      <c r="U174" s="2">
        <f t="shared" si="118"/>
        <v>0.20436439553669705</v>
      </c>
      <c r="V174" s="2">
        <f t="shared" si="119"/>
        <v>-0.4919321376301769</v>
      </c>
      <c r="W174" s="2">
        <f t="shared" si="120"/>
        <v>-0.84630843420323143</v>
      </c>
      <c r="X174" s="2">
        <f t="shared" si="138"/>
        <v>-0.65922283501004397</v>
      </c>
      <c r="Y174" s="2">
        <f t="shared" si="139"/>
        <v>0.70531584728832086</v>
      </c>
      <c r="Z174" s="2">
        <f t="shared" si="140"/>
        <v>0.2507901938375332</v>
      </c>
      <c r="AA174">
        <f t="shared" si="121"/>
        <v>1</v>
      </c>
      <c r="AB174">
        <f t="shared" si="122"/>
        <v>0</v>
      </c>
      <c r="AC174">
        <f t="shared" si="123"/>
        <v>0</v>
      </c>
      <c r="AD174">
        <f t="shared" si="124"/>
        <v>0</v>
      </c>
      <c r="AE174">
        <f t="shared" si="125"/>
        <v>0</v>
      </c>
      <c r="AF174">
        <f t="shared" si="136"/>
        <v>0</v>
      </c>
      <c r="AG174">
        <f t="shared" si="137"/>
        <v>0</v>
      </c>
      <c r="AH174">
        <f t="shared" si="126"/>
        <v>0</v>
      </c>
      <c r="AI174">
        <f t="shared" si="127"/>
        <v>0</v>
      </c>
      <c r="AJ174" s="2">
        <f t="shared" si="128"/>
        <v>-14.524561403508772</v>
      </c>
      <c r="AK174" s="2">
        <f t="shared" si="129"/>
        <v>-15.289012003693445</v>
      </c>
      <c r="AL174" s="2">
        <f t="shared" si="141"/>
        <v>11.043595924782139</v>
      </c>
      <c r="AM174" s="4">
        <f t="shared" si="130"/>
        <v>0.22630319517996186</v>
      </c>
      <c r="AN174">
        <f t="shared" si="131"/>
        <v>2.5333333333333332</v>
      </c>
    </row>
    <row r="175" spans="1:40">
      <c r="A175">
        <v>152</v>
      </c>
      <c r="B175">
        <f t="shared" si="132"/>
        <v>9120</v>
      </c>
      <c r="C175" s="5">
        <f t="shared" si="142"/>
        <v>-2572200.5565716964</v>
      </c>
      <c r="D175" s="5">
        <f t="shared" si="143"/>
        <v>2572200.598896814</v>
      </c>
      <c r="E175" s="5">
        <f t="shared" si="144"/>
        <v>-3457638.1564697968</v>
      </c>
      <c r="F175" s="5">
        <f t="shared" si="145"/>
        <v>2343.5997904959627</v>
      </c>
      <c r="G175" s="5">
        <f t="shared" si="146"/>
        <v>-2343.5998647959759</v>
      </c>
      <c r="H175" s="5">
        <f t="shared" si="147"/>
        <v>-3966.1318058966967</v>
      </c>
      <c r="I175" s="2">
        <f t="shared" si="148"/>
        <v>3.2325301059193201</v>
      </c>
      <c r="J175" s="2">
        <f t="shared" si="149"/>
        <v>-3.2325301591100475</v>
      </c>
      <c r="K175" s="2">
        <f t="shared" si="150"/>
        <v>4.3452752576420091</v>
      </c>
      <c r="L175" s="5">
        <f t="shared" si="112"/>
        <v>-3633542.3750580046</v>
      </c>
      <c r="M175" s="5">
        <f t="shared" si="113"/>
        <v>2572200.598896814</v>
      </c>
      <c r="N175" s="5">
        <f t="shared" si="114"/>
        <v>-2317077.282474936</v>
      </c>
      <c r="O175" s="2">
        <f t="shared" si="133"/>
        <v>-0.72399577471567722</v>
      </c>
      <c r="P175" s="2">
        <f t="shared" si="134"/>
        <v>0.51251978733086856</v>
      </c>
      <c r="Q175" s="2">
        <f t="shared" si="135"/>
        <v>-0.46168559192178332</v>
      </c>
      <c r="R175" s="5">
        <f t="shared" si="115"/>
        <v>79689.63753068354</v>
      </c>
      <c r="S175" s="5">
        <f t="shared" si="116"/>
        <v>-163890.20903335093</v>
      </c>
      <c r="T175" s="5">
        <f t="shared" si="117"/>
        <v>-251449.75530251302</v>
      </c>
      <c r="U175" s="2">
        <f t="shared" si="118"/>
        <v>0.2566132420017741</v>
      </c>
      <c r="V175" s="2">
        <f t="shared" si="119"/>
        <v>-0.52775240515058586</v>
      </c>
      <c r="W175" s="2">
        <f t="shared" si="120"/>
        <v>-0.80970799853225528</v>
      </c>
      <c r="X175" s="2">
        <f t="shared" si="138"/>
        <v>-0.65864705276794777</v>
      </c>
      <c r="Y175" s="2">
        <f t="shared" si="139"/>
        <v>0.70469980621939754</v>
      </c>
      <c r="Z175" s="2">
        <f t="shared" si="140"/>
        <v>0.25057114720802637</v>
      </c>
      <c r="AA175">
        <f t="shared" si="121"/>
        <v>1</v>
      </c>
      <c r="AB175">
        <f t="shared" si="122"/>
        <v>0</v>
      </c>
      <c r="AC175">
        <f t="shared" si="123"/>
        <v>0</v>
      </c>
      <c r="AD175">
        <f t="shared" si="124"/>
        <v>0</v>
      </c>
      <c r="AE175">
        <f t="shared" si="125"/>
        <v>0</v>
      </c>
      <c r="AF175">
        <f t="shared" si="136"/>
        <v>0</v>
      </c>
      <c r="AG175">
        <f t="shared" si="137"/>
        <v>0</v>
      </c>
      <c r="AH175">
        <f t="shared" si="126"/>
        <v>0</v>
      </c>
      <c r="AI175">
        <f t="shared" si="127"/>
        <v>0</v>
      </c>
      <c r="AJ175" s="2">
        <f t="shared" si="128"/>
        <v>-14.524561403508772</v>
      </c>
      <c r="AK175" s="2">
        <f t="shared" si="129"/>
        <v>-15.289012003693445</v>
      </c>
      <c r="AL175" s="2">
        <f t="shared" si="141"/>
        <v>10.788779058053915</v>
      </c>
      <c r="AM175" s="4">
        <f t="shared" si="130"/>
        <v>0.22108153807487532</v>
      </c>
      <c r="AN175">
        <f t="shared" si="131"/>
        <v>2.5499999999999998</v>
      </c>
    </row>
    <row r="176" spans="1:40">
      <c r="A176">
        <v>153</v>
      </c>
      <c r="B176">
        <f t="shared" si="132"/>
        <v>9180</v>
      </c>
      <c r="C176" s="5">
        <f t="shared" si="142"/>
        <v>-2408310.3523793197</v>
      </c>
      <c r="D176" s="5">
        <f t="shared" si="143"/>
        <v>2408310.3898634631</v>
      </c>
      <c r="E176" s="5">
        <f t="shared" si="144"/>
        <v>-3664320.0829685759</v>
      </c>
      <c r="F176" s="5">
        <f t="shared" si="145"/>
        <v>2537.5515968511218</v>
      </c>
      <c r="G176" s="5">
        <f t="shared" si="146"/>
        <v>-2537.5516743425787</v>
      </c>
      <c r="H176" s="5">
        <f t="shared" si="147"/>
        <v>-3705.4152904381763</v>
      </c>
      <c r="I176" s="2">
        <f t="shared" si="148"/>
        <v>3.0265663766278421</v>
      </c>
      <c r="J176" s="2">
        <f t="shared" si="149"/>
        <v>-3.0265664237348311</v>
      </c>
      <c r="K176" s="2">
        <f t="shared" si="150"/>
        <v>4.6050161040739752</v>
      </c>
      <c r="L176" s="5">
        <f t="shared" si="112"/>
        <v>-3553852.7375273211</v>
      </c>
      <c r="M176" s="5">
        <f t="shared" si="113"/>
        <v>2408310.3898634631</v>
      </c>
      <c r="N176" s="5">
        <f t="shared" si="114"/>
        <v>-2568527.037777449</v>
      </c>
      <c r="O176" s="2">
        <f t="shared" si="133"/>
        <v>-0.71038478036112429</v>
      </c>
      <c r="P176" s="2">
        <f t="shared" si="134"/>
        <v>0.4814006582993417</v>
      </c>
      <c r="Q176" s="2">
        <f t="shared" si="135"/>
        <v>-0.51342659652596678</v>
      </c>
      <c r="R176" s="5">
        <f t="shared" si="115"/>
        <v>95407.390341877006</v>
      </c>
      <c r="S176" s="5">
        <f t="shared" si="116"/>
        <v>-174044.37871144572</v>
      </c>
      <c r="T176" s="5">
        <f t="shared" si="117"/>
        <v>-238691.66165775247</v>
      </c>
      <c r="U176" s="2">
        <f t="shared" si="118"/>
        <v>0.30733796623136916</v>
      </c>
      <c r="V176" s="2">
        <f t="shared" si="119"/>
        <v>-0.56065306047575081</v>
      </c>
      <c r="W176" s="2">
        <f t="shared" si="120"/>
        <v>-0.76890280288989699</v>
      </c>
      <c r="X176" s="2">
        <f t="shared" si="138"/>
        <v>-0.65800450815133704</v>
      </c>
      <c r="Y176" s="2">
        <f t="shared" si="139"/>
        <v>0.70401233473537672</v>
      </c>
      <c r="Z176" s="2">
        <f t="shared" si="140"/>
        <v>0.2503267019606964</v>
      </c>
      <c r="AA176">
        <f t="shared" si="121"/>
        <v>1</v>
      </c>
      <c r="AB176">
        <f t="shared" si="122"/>
        <v>0</v>
      </c>
      <c r="AC176">
        <f t="shared" si="123"/>
        <v>0</v>
      </c>
      <c r="AD176">
        <f t="shared" si="124"/>
        <v>0</v>
      </c>
      <c r="AE176">
        <f t="shared" si="125"/>
        <v>0</v>
      </c>
      <c r="AF176">
        <f t="shared" si="136"/>
        <v>0</v>
      </c>
      <c r="AG176">
        <f t="shared" si="137"/>
        <v>0</v>
      </c>
      <c r="AH176">
        <f t="shared" si="126"/>
        <v>0</v>
      </c>
      <c r="AI176">
        <f t="shared" si="127"/>
        <v>0</v>
      </c>
      <c r="AJ176" s="2">
        <f t="shared" si="128"/>
        <v>-14.524561403508772</v>
      </c>
      <c r="AK176" s="2">
        <f t="shared" si="129"/>
        <v>-15.289012003693445</v>
      </c>
      <c r="AL176" s="2">
        <f t="shared" si="141"/>
        <v>10.533962191325692</v>
      </c>
      <c r="AM176" s="4">
        <f t="shared" si="130"/>
        <v>0.21585988096978878</v>
      </c>
      <c r="AN176">
        <f t="shared" si="131"/>
        <v>2.5666666666666669</v>
      </c>
    </row>
    <row r="177" spans="1:40">
      <c r="A177">
        <v>154</v>
      </c>
      <c r="B177">
        <f t="shared" si="132"/>
        <v>9240</v>
      </c>
      <c r="C177" s="5">
        <f t="shared" si="142"/>
        <v>-2234265.9786565318</v>
      </c>
      <c r="D177" s="5">
        <f t="shared" si="143"/>
        <v>2234266.0111520174</v>
      </c>
      <c r="E177" s="5">
        <f t="shared" si="144"/>
        <v>-3853488.8844455336</v>
      </c>
      <c r="F177" s="5">
        <f t="shared" si="145"/>
        <v>2719.1455794487924</v>
      </c>
      <c r="G177" s="5">
        <f t="shared" si="146"/>
        <v>-2719.1456597666684</v>
      </c>
      <c r="H177" s="5">
        <f t="shared" si="147"/>
        <v>-3429.114324193738</v>
      </c>
      <c r="I177" s="2">
        <f t="shared" si="148"/>
        <v>2.807841722211843</v>
      </c>
      <c r="J177" s="2">
        <f t="shared" si="149"/>
        <v>-2.8078417630494963</v>
      </c>
      <c r="K177" s="2">
        <f t="shared" si="150"/>
        <v>4.8427478953655365</v>
      </c>
      <c r="L177" s="5">
        <f t="shared" si="112"/>
        <v>-3458445.3471854441</v>
      </c>
      <c r="M177" s="5">
        <f t="shared" si="113"/>
        <v>2234266.0111520174</v>
      </c>
      <c r="N177" s="5">
        <f t="shared" si="114"/>
        <v>-2807218.6994352015</v>
      </c>
      <c r="O177" s="2">
        <f t="shared" si="133"/>
        <v>-0.69400723793790253</v>
      </c>
      <c r="P177" s="2">
        <f t="shared" si="134"/>
        <v>0.44835081302645274</v>
      </c>
      <c r="Q177" s="2">
        <f t="shared" si="135"/>
        <v>-0.56332539632819878</v>
      </c>
      <c r="R177" s="5">
        <f t="shared" si="115"/>
        <v>110622.39256798942</v>
      </c>
      <c r="S177" s="5">
        <f t="shared" si="116"/>
        <v>-183365.20027995645</v>
      </c>
      <c r="T177" s="5">
        <f t="shared" si="117"/>
        <v>-224911.40299898107</v>
      </c>
      <c r="U177" s="2">
        <f t="shared" si="118"/>
        <v>0.35620714501200396</v>
      </c>
      <c r="V177" s="2">
        <f t="shared" si="119"/>
        <v>-0.59044098550059709</v>
      </c>
      <c r="W177" s="2">
        <f t="shared" si="120"/>
        <v>-0.72422090033599629</v>
      </c>
      <c r="X177" s="2">
        <f t="shared" si="138"/>
        <v>-0.65731543164192963</v>
      </c>
      <c r="Y177" s="2">
        <f t="shared" si="139"/>
        <v>0.7032750778379091</v>
      </c>
      <c r="Z177" s="2">
        <f t="shared" si="140"/>
        <v>0.25006455444063902</v>
      </c>
      <c r="AA177">
        <f t="shared" si="121"/>
        <v>1</v>
      </c>
      <c r="AB177">
        <f t="shared" si="122"/>
        <v>0</v>
      </c>
      <c r="AC177">
        <f t="shared" si="123"/>
        <v>0</v>
      </c>
      <c r="AD177">
        <f t="shared" si="124"/>
        <v>0</v>
      </c>
      <c r="AE177">
        <f t="shared" si="125"/>
        <v>0</v>
      </c>
      <c r="AF177">
        <f t="shared" si="136"/>
        <v>0</v>
      </c>
      <c r="AG177">
        <f t="shared" si="137"/>
        <v>0</v>
      </c>
      <c r="AH177">
        <f t="shared" si="126"/>
        <v>0</v>
      </c>
      <c r="AI177">
        <f t="shared" si="127"/>
        <v>0</v>
      </c>
      <c r="AJ177" s="2">
        <f t="shared" si="128"/>
        <v>-14.524561403508772</v>
      </c>
      <c r="AK177" s="2">
        <f t="shared" si="129"/>
        <v>-15.289012003693445</v>
      </c>
      <c r="AL177" s="2">
        <f t="shared" si="141"/>
        <v>10.279145324597469</v>
      </c>
      <c r="AM177" s="4">
        <f t="shared" si="130"/>
        <v>0.21063822386470224</v>
      </c>
      <c r="AN177">
        <f t="shared" si="131"/>
        <v>2.5833333333333335</v>
      </c>
    </row>
    <row r="178" spans="1:40">
      <c r="A178">
        <v>155</v>
      </c>
      <c r="B178">
        <f t="shared" si="132"/>
        <v>9300</v>
      </c>
      <c r="C178" s="5">
        <f t="shared" si="142"/>
        <v>-2050900.783489679</v>
      </c>
      <c r="D178" s="5">
        <f t="shared" si="143"/>
        <v>2050900.8108720609</v>
      </c>
      <c r="E178" s="5">
        <f t="shared" si="144"/>
        <v>-4024367.9590505259</v>
      </c>
      <c r="F178" s="5">
        <f t="shared" si="145"/>
        <v>2887.6160827815029</v>
      </c>
      <c r="G178" s="5">
        <f t="shared" si="146"/>
        <v>-2887.616165549638</v>
      </c>
      <c r="H178" s="5">
        <f t="shared" si="147"/>
        <v>-3138.5494504718058</v>
      </c>
      <c r="I178" s="2">
        <f t="shared" si="148"/>
        <v>2.5774034260065748</v>
      </c>
      <c r="J178" s="2">
        <f t="shared" si="149"/>
        <v>-2.5774034604185005</v>
      </c>
      <c r="K178" s="2">
        <f t="shared" si="150"/>
        <v>5.0574946621839407</v>
      </c>
      <c r="L178" s="5">
        <f t="shared" si="112"/>
        <v>-3347822.9546174547</v>
      </c>
      <c r="M178" s="5">
        <f t="shared" si="113"/>
        <v>2050900.8108720609</v>
      </c>
      <c r="N178" s="5">
        <f t="shared" si="114"/>
        <v>-3032130.1024341825</v>
      </c>
      <c r="O178" s="2">
        <f t="shared" si="133"/>
        <v>-0.67487754777742193</v>
      </c>
      <c r="P178" s="2">
        <f t="shared" si="134"/>
        <v>0.41343491837495344</v>
      </c>
      <c r="Q178" s="2">
        <f t="shared" si="135"/>
        <v>-0.61123797638418143</v>
      </c>
      <c r="R178" s="5">
        <f t="shared" si="115"/>
        <v>125268.08327681012</v>
      </c>
      <c r="S178" s="5">
        <f t="shared" si="116"/>
        <v>-191814.27484799153</v>
      </c>
      <c r="T178" s="5">
        <f t="shared" si="117"/>
        <v>-210175.948213269</v>
      </c>
      <c r="U178" s="2">
        <f t="shared" si="118"/>
        <v>0.40292097129985915</v>
      </c>
      <c r="V178" s="2">
        <f t="shared" si="119"/>
        <v>-0.61696476795409083</v>
      </c>
      <c r="W178" s="2">
        <f t="shared" si="120"/>
        <v>-0.67602453061270851</v>
      </c>
      <c r="X178" s="2">
        <f t="shared" si="138"/>
        <v>-0.65660444289792586</v>
      </c>
      <c r="Y178" s="2">
        <f t="shared" si="139"/>
        <v>0.70251437659736216</v>
      </c>
      <c r="Z178" s="2">
        <f t="shared" si="140"/>
        <v>0.24979407078100874</v>
      </c>
      <c r="AA178">
        <f t="shared" si="121"/>
        <v>1</v>
      </c>
      <c r="AB178">
        <f t="shared" si="122"/>
        <v>0</v>
      </c>
      <c r="AC178">
        <f t="shared" si="123"/>
        <v>0</v>
      </c>
      <c r="AD178">
        <f t="shared" si="124"/>
        <v>0</v>
      </c>
      <c r="AE178">
        <f t="shared" si="125"/>
        <v>0</v>
      </c>
      <c r="AF178">
        <f t="shared" si="136"/>
        <v>0</v>
      </c>
      <c r="AG178">
        <f t="shared" si="137"/>
        <v>0</v>
      </c>
      <c r="AH178">
        <f t="shared" si="126"/>
        <v>0</v>
      </c>
      <c r="AI178">
        <f t="shared" si="127"/>
        <v>0</v>
      </c>
      <c r="AJ178" s="2">
        <f t="shared" si="128"/>
        <v>-14.524561403508772</v>
      </c>
      <c r="AK178" s="2">
        <f t="shared" si="129"/>
        <v>-15.289012003693445</v>
      </c>
      <c r="AL178" s="2">
        <f t="shared" si="141"/>
        <v>10.024328457869245</v>
      </c>
      <c r="AM178" s="4">
        <f t="shared" si="130"/>
        <v>0.2054165667596157</v>
      </c>
      <c r="AN178">
        <f t="shared" si="131"/>
        <v>2.6</v>
      </c>
    </row>
    <row r="179" spans="1:40">
      <c r="A179">
        <v>156</v>
      </c>
      <c r="B179">
        <f t="shared" si="132"/>
        <v>9360</v>
      </c>
      <c r="C179" s="5">
        <f t="shared" si="142"/>
        <v>-1859086.5138555414</v>
      </c>
      <c r="D179" s="5">
        <f t="shared" si="143"/>
        <v>1859086.5360240694</v>
      </c>
      <c r="E179" s="5">
        <f t="shared" si="144"/>
        <v>-4176266.9645111104</v>
      </c>
      <c r="F179" s="5">
        <f t="shared" si="145"/>
        <v>3042.2602883418972</v>
      </c>
      <c r="G179" s="5">
        <f t="shared" si="146"/>
        <v>-3042.2603731747481</v>
      </c>
      <c r="H179" s="5">
        <f t="shared" si="147"/>
        <v>-2835.0997707407696</v>
      </c>
      <c r="I179" s="2">
        <f t="shared" si="148"/>
        <v>2.3363470279146274</v>
      </c>
      <c r="J179" s="2">
        <f t="shared" si="149"/>
        <v>-2.3363470557742101</v>
      </c>
      <c r="K179" s="2">
        <f t="shared" si="150"/>
        <v>5.2483888391391718</v>
      </c>
      <c r="L179" s="5">
        <f t="shared" si="112"/>
        <v>-3222554.8713406445</v>
      </c>
      <c r="M179" s="5">
        <f t="shared" si="113"/>
        <v>1859086.5360240694</v>
      </c>
      <c r="N179" s="5">
        <f t="shared" si="114"/>
        <v>-3242306.0506474515</v>
      </c>
      <c r="O179" s="2">
        <f t="shared" si="133"/>
        <v>-0.65300820322825515</v>
      </c>
      <c r="P179" s="2">
        <f t="shared" si="134"/>
        <v>0.37671934443427235</v>
      </c>
      <c r="Q179" s="2">
        <f t="shared" si="135"/>
        <v>-0.65701051897638441</v>
      </c>
      <c r="R179" s="5">
        <f t="shared" si="115"/>
        <v>139280.77834003465</v>
      </c>
      <c r="S179" s="5">
        <f t="shared" si="116"/>
        <v>-199357.3211920592</v>
      </c>
      <c r="T179" s="5">
        <f t="shared" si="117"/>
        <v>-194556.28469106881</v>
      </c>
      <c r="U179" s="2">
        <f t="shared" si="118"/>
        <v>0.44721601942018469</v>
      </c>
      <c r="V179" s="2">
        <f t="shared" si="119"/>
        <v>-0.64011551836767089</v>
      </c>
      <c r="W179" s="2">
        <f t="shared" si="120"/>
        <v>-0.62469989204325382</v>
      </c>
      <c r="X179" s="2">
        <f t="shared" si="138"/>
        <v>-0.65589916272627602</v>
      </c>
      <c r="Y179" s="2">
        <f t="shared" si="139"/>
        <v>0.70175978307385845</v>
      </c>
      <c r="Z179" s="2">
        <f t="shared" si="140"/>
        <v>0.24952575885131914</v>
      </c>
      <c r="AA179">
        <f t="shared" si="121"/>
        <v>1</v>
      </c>
      <c r="AB179">
        <f t="shared" si="122"/>
        <v>0</v>
      </c>
      <c r="AC179">
        <f t="shared" si="123"/>
        <v>0</v>
      </c>
      <c r="AD179">
        <f t="shared" si="124"/>
        <v>0</v>
      </c>
      <c r="AE179">
        <f t="shared" si="125"/>
        <v>0</v>
      </c>
      <c r="AF179">
        <f t="shared" si="136"/>
        <v>0</v>
      </c>
      <c r="AG179">
        <f t="shared" si="137"/>
        <v>0</v>
      </c>
      <c r="AH179">
        <f t="shared" si="126"/>
        <v>0</v>
      </c>
      <c r="AI179">
        <f t="shared" si="127"/>
        <v>0</v>
      </c>
      <c r="AJ179" s="2">
        <f t="shared" si="128"/>
        <v>-14.524561403508772</v>
      </c>
      <c r="AK179" s="2">
        <f t="shared" si="129"/>
        <v>-15.289012003693445</v>
      </c>
      <c r="AL179" s="2">
        <f t="shared" si="141"/>
        <v>9.769511591141022</v>
      </c>
      <c r="AM179" s="4">
        <f t="shared" si="130"/>
        <v>0.20019490965452916</v>
      </c>
      <c r="AN179">
        <f t="shared" si="131"/>
        <v>2.6166666666666667</v>
      </c>
    </row>
    <row r="180" spans="1:40">
      <c r="A180">
        <v>157</v>
      </c>
      <c r="B180">
        <f t="shared" si="132"/>
        <v>9420</v>
      </c>
      <c r="C180" s="5">
        <f t="shared" si="142"/>
        <v>-1659729.1979540423</v>
      </c>
      <c r="D180" s="5">
        <f t="shared" si="143"/>
        <v>1659729.2148320102</v>
      </c>
      <c r="E180" s="5">
        <f t="shared" si="144"/>
        <v>-4308584.5511137545</v>
      </c>
      <c r="F180" s="5">
        <f t="shared" si="145"/>
        <v>3182.4411100167749</v>
      </c>
      <c r="G180" s="5">
        <f t="shared" si="146"/>
        <v>-3182.4411965212007</v>
      </c>
      <c r="H180" s="5">
        <f t="shared" si="147"/>
        <v>-2520.1964403924194</v>
      </c>
      <c r="I180" s="2">
        <f t="shared" si="148"/>
        <v>2.0858111496603371</v>
      </c>
      <c r="J180" s="2">
        <f t="shared" si="149"/>
        <v>-2.0858111708711791</v>
      </c>
      <c r="K180" s="2">
        <f t="shared" si="150"/>
        <v>5.414674699369959</v>
      </c>
      <c r="L180" s="5">
        <f t="shared" si="112"/>
        <v>-3083274.0930006099</v>
      </c>
      <c r="M180" s="5">
        <f t="shared" si="113"/>
        <v>1659729.2148320102</v>
      </c>
      <c r="N180" s="5">
        <f t="shared" si="114"/>
        <v>-3436862.3353385204</v>
      </c>
      <c r="O180" s="2">
        <f t="shared" si="133"/>
        <v>-0.62841174519790421</v>
      </c>
      <c r="P180" s="2">
        <f t="shared" si="134"/>
        <v>0.33827460711853247</v>
      </c>
      <c r="Q180" s="2">
        <f t="shared" si="135"/>
        <v>-0.70047767178984854</v>
      </c>
      <c r="R180" s="5">
        <f t="shared" si="115"/>
        <v>152599.94553678669</v>
      </c>
      <c r="S180" s="5">
        <f t="shared" si="116"/>
        <v>-205964.31222154433</v>
      </c>
      <c r="T180" s="5">
        <f t="shared" si="117"/>
        <v>-178127.07898577442</v>
      </c>
      <c r="U180" s="2">
        <f t="shared" si="118"/>
        <v>0.48886817232301322</v>
      </c>
      <c r="V180" s="2">
        <f t="shared" si="119"/>
        <v>-0.65982590311763922</v>
      </c>
      <c r="W180" s="2">
        <f t="shared" si="120"/>
        <v>-0.57064672755089785</v>
      </c>
      <c r="X180" s="2">
        <f t="shared" si="138"/>
        <v>-0.65522860996823429</v>
      </c>
      <c r="Y180" s="2">
        <f t="shared" si="139"/>
        <v>0.70104234511271546</v>
      </c>
      <c r="Z180" s="2">
        <f t="shared" si="140"/>
        <v>0.24927065837961659</v>
      </c>
      <c r="AA180">
        <f t="shared" si="121"/>
        <v>1</v>
      </c>
      <c r="AB180">
        <f t="shared" si="122"/>
        <v>0</v>
      </c>
      <c r="AC180">
        <f t="shared" si="123"/>
        <v>0</v>
      </c>
      <c r="AD180">
        <f t="shared" si="124"/>
        <v>0</v>
      </c>
      <c r="AE180">
        <f t="shared" si="125"/>
        <v>0</v>
      </c>
      <c r="AF180">
        <f t="shared" si="136"/>
        <v>0</v>
      </c>
      <c r="AG180">
        <f t="shared" si="137"/>
        <v>0</v>
      </c>
      <c r="AH180">
        <f t="shared" si="126"/>
        <v>0</v>
      </c>
      <c r="AI180">
        <f t="shared" si="127"/>
        <v>0</v>
      </c>
      <c r="AJ180" s="2">
        <f t="shared" si="128"/>
        <v>-14.524561403508772</v>
      </c>
      <c r="AK180" s="2">
        <f t="shared" si="129"/>
        <v>-15.289012003693445</v>
      </c>
      <c r="AL180" s="2">
        <f t="shared" si="141"/>
        <v>9.5146947244127986</v>
      </c>
      <c r="AM180" s="4">
        <f t="shared" si="130"/>
        <v>0.19497325254944262</v>
      </c>
      <c r="AN180">
        <f t="shared" si="131"/>
        <v>2.6333333333333333</v>
      </c>
    </row>
    <row r="181" spans="1:40">
      <c r="A181">
        <v>158</v>
      </c>
      <c r="B181">
        <f t="shared" si="132"/>
        <v>9480</v>
      </c>
      <c r="C181" s="5">
        <f t="shared" si="142"/>
        <v>-1453764.8910754814</v>
      </c>
      <c r="D181" s="5">
        <f t="shared" si="143"/>
        <v>1453764.9026104659</v>
      </c>
      <c r="E181" s="5">
        <f t="shared" si="144"/>
        <v>-4420810.6797018358</v>
      </c>
      <c r="F181" s="5">
        <f t="shared" si="145"/>
        <v>3307.5897789963951</v>
      </c>
      <c r="G181" s="5">
        <f t="shared" si="146"/>
        <v>-3307.5898667734714</v>
      </c>
      <c r="H181" s="5">
        <f t="shared" si="147"/>
        <v>-2195.3159584302221</v>
      </c>
      <c r="I181" s="2">
        <f t="shared" si="148"/>
        <v>1.8269721485456136</v>
      </c>
      <c r="J181" s="2">
        <f t="shared" si="149"/>
        <v>-1.8269721630418334</v>
      </c>
      <c r="K181" s="2">
        <f t="shared" si="150"/>
        <v>5.5557112676130131</v>
      </c>
      <c r="L181" s="5">
        <f t="shared" si="112"/>
        <v>-2930674.1474638232</v>
      </c>
      <c r="M181" s="5">
        <f t="shared" si="113"/>
        <v>1453764.9026104659</v>
      </c>
      <c r="N181" s="5">
        <f t="shared" si="114"/>
        <v>-3614989.4143242948</v>
      </c>
      <c r="O181" s="2">
        <f t="shared" si="133"/>
        <v>-0.6011031414374719</v>
      </c>
      <c r="P181" s="2">
        <f t="shared" si="134"/>
        <v>0.29817803205003995</v>
      </c>
      <c r="Q181" s="2">
        <f t="shared" si="135"/>
        <v>-0.74146131022243367</v>
      </c>
      <c r="R181" s="5">
        <f t="shared" si="115"/>
        <v>165168.46415270446</v>
      </c>
      <c r="S181" s="5">
        <f t="shared" si="116"/>
        <v>-211609.59158030944</v>
      </c>
      <c r="T181" s="5">
        <f t="shared" si="117"/>
        <v>-160966.3223632765</v>
      </c>
      <c r="U181" s="2">
        <f t="shared" si="118"/>
        <v>0.52769370248655945</v>
      </c>
      <c r="V181" s="2">
        <f t="shared" si="119"/>
        <v>-0.67606761033658114</v>
      </c>
      <c r="W181" s="2">
        <f t="shared" si="120"/>
        <v>-0.5142683566094759</v>
      </c>
      <c r="X181" s="2">
        <f t="shared" si="138"/>
        <v>-0.65462150267853292</v>
      </c>
      <c r="Y181" s="2">
        <f t="shared" si="139"/>
        <v>0.70039278874165345</v>
      </c>
      <c r="Z181" s="2">
        <f t="shared" si="140"/>
        <v>0.249039694664802</v>
      </c>
      <c r="AA181">
        <f t="shared" si="121"/>
        <v>1</v>
      </c>
      <c r="AB181">
        <f t="shared" si="122"/>
        <v>0</v>
      </c>
      <c r="AC181">
        <f t="shared" si="123"/>
        <v>0</v>
      </c>
      <c r="AD181">
        <f t="shared" si="124"/>
        <v>0</v>
      </c>
      <c r="AE181">
        <f t="shared" si="125"/>
        <v>0</v>
      </c>
      <c r="AF181">
        <f t="shared" si="136"/>
        <v>0</v>
      </c>
      <c r="AG181">
        <f t="shared" si="137"/>
        <v>0</v>
      </c>
      <c r="AH181">
        <f t="shared" si="126"/>
        <v>0</v>
      </c>
      <c r="AI181">
        <f t="shared" si="127"/>
        <v>0</v>
      </c>
      <c r="AJ181" s="2">
        <f t="shared" si="128"/>
        <v>-14.524561403508772</v>
      </c>
      <c r="AK181" s="2">
        <f t="shared" si="129"/>
        <v>-15.289012003693445</v>
      </c>
      <c r="AL181" s="2">
        <f t="shared" si="141"/>
        <v>9.2598778576845753</v>
      </c>
      <c r="AM181" s="4">
        <f t="shared" si="130"/>
        <v>0.18975159544435607</v>
      </c>
      <c r="AN181">
        <f t="shared" si="131"/>
        <v>2.65</v>
      </c>
    </row>
    <row r="182" spans="1:40">
      <c r="A182">
        <v>159</v>
      </c>
      <c r="B182">
        <f t="shared" si="132"/>
        <v>9540</v>
      </c>
      <c r="C182" s="5">
        <f t="shared" si="142"/>
        <v>-1242155.3048661691</v>
      </c>
      <c r="D182" s="5">
        <f t="shared" si="143"/>
        <v>1242155.3110301564</v>
      </c>
      <c r="E182" s="5">
        <f t="shared" si="144"/>
        <v>-4512528.5160808358</v>
      </c>
      <c r="F182" s="5">
        <f t="shared" si="145"/>
        <v>3417.2081079091317</v>
      </c>
      <c r="G182" s="5">
        <f t="shared" si="146"/>
        <v>-3417.2081965559814</v>
      </c>
      <c r="H182" s="5">
        <f t="shared" si="147"/>
        <v>-1861.9732823734412</v>
      </c>
      <c r="I182" s="2">
        <f t="shared" si="148"/>
        <v>1.5610386246704642</v>
      </c>
      <c r="J182" s="2">
        <f t="shared" si="149"/>
        <v>-1.5610386324168564</v>
      </c>
      <c r="K182" s="2">
        <f t="shared" si="150"/>
        <v>5.6709747009356697</v>
      </c>
      <c r="L182" s="5">
        <f t="shared" si="112"/>
        <v>-2765505.6833111187</v>
      </c>
      <c r="M182" s="5">
        <f t="shared" si="113"/>
        <v>1242155.3110301564</v>
      </c>
      <c r="N182" s="5">
        <f t="shared" si="114"/>
        <v>-3775955.7366875713</v>
      </c>
      <c r="O182" s="2">
        <f t="shared" si="133"/>
        <v>-0.57110257930413022</v>
      </c>
      <c r="P182" s="2">
        <f t="shared" si="134"/>
        <v>0.25651659524933229</v>
      </c>
      <c r="Q182" s="2">
        <f t="shared" si="135"/>
        <v>-0.77976988930957047</v>
      </c>
      <c r="R182" s="5">
        <f t="shared" si="115"/>
        <v>176932.86797027895</v>
      </c>
      <c r="S182" s="5">
        <f t="shared" si="116"/>
        <v>-216271.96994676022</v>
      </c>
      <c r="T182" s="5">
        <f t="shared" si="117"/>
        <v>-143154.96291352715</v>
      </c>
      <c r="U182" s="2">
        <f t="shared" si="118"/>
        <v>0.56354864076939304</v>
      </c>
      <c r="V182" s="2">
        <f t="shared" si="119"/>
        <v>-0.68884756177969719</v>
      </c>
      <c r="W182" s="2">
        <f t="shared" si="120"/>
        <v>-0.45596268061885925</v>
      </c>
      <c r="X182" s="2">
        <f t="shared" si="138"/>
        <v>-0.65410458139323047</v>
      </c>
      <c r="Y182" s="2">
        <f t="shared" si="139"/>
        <v>0.69983972420116436</v>
      </c>
      <c r="Z182" s="2">
        <f t="shared" si="140"/>
        <v>0.24884304069219249</v>
      </c>
      <c r="AA182">
        <f t="shared" si="121"/>
        <v>1</v>
      </c>
      <c r="AB182">
        <f t="shared" si="122"/>
        <v>0</v>
      </c>
      <c r="AC182">
        <f t="shared" si="123"/>
        <v>0</v>
      </c>
      <c r="AD182">
        <f t="shared" si="124"/>
        <v>0</v>
      </c>
      <c r="AE182">
        <f t="shared" si="125"/>
        <v>0</v>
      </c>
      <c r="AF182">
        <f t="shared" si="136"/>
        <v>0</v>
      </c>
      <c r="AG182">
        <f t="shared" si="137"/>
        <v>0</v>
      </c>
      <c r="AH182">
        <f t="shared" si="126"/>
        <v>0</v>
      </c>
      <c r="AI182">
        <f t="shared" si="127"/>
        <v>0</v>
      </c>
      <c r="AJ182" s="2">
        <f t="shared" si="128"/>
        <v>-14.524561403508772</v>
      </c>
      <c r="AK182" s="2">
        <f t="shared" si="129"/>
        <v>-15.289012003693445</v>
      </c>
      <c r="AL182" s="2">
        <f t="shared" si="141"/>
        <v>9.0050609909563519</v>
      </c>
      <c r="AM182" s="4">
        <f t="shared" si="130"/>
        <v>0.18452993833926951</v>
      </c>
      <c r="AN182">
        <f t="shared" si="131"/>
        <v>2.6666666666666665</v>
      </c>
    </row>
    <row r="183" spans="1:40">
      <c r="A183">
        <v>160</v>
      </c>
      <c r="B183">
        <f t="shared" si="132"/>
        <v>9600</v>
      </c>
      <c r="C183" s="5">
        <f t="shared" si="142"/>
        <v>-1025883.3402939938</v>
      </c>
      <c r="D183" s="5">
        <f t="shared" si="143"/>
        <v>1025883.3410833962</v>
      </c>
      <c r="E183" s="5">
        <f t="shared" si="144"/>
        <v>-4583415.8951765057</v>
      </c>
      <c r="F183" s="5">
        <f t="shared" si="145"/>
        <v>3510.8704253893598</v>
      </c>
      <c r="G183" s="5">
        <f t="shared" si="146"/>
        <v>-3510.8705145009926</v>
      </c>
      <c r="H183" s="5">
        <f t="shared" si="147"/>
        <v>-1521.7148003173011</v>
      </c>
      <c r="I183" s="2">
        <f t="shared" si="148"/>
        <v>1.2892458071315154</v>
      </c>
      <c r="J183" s="2">
        <f t="shared" si="149"/>
        <v>-1.2892458081235716</v>
      </c>
      <c r="K183" s="2">
        <f t="shared" si="150"/>
        <v>5.760060128769446</v>
      </c>
      <c r="L183" s="5">
        <f t="shared" si="112"/>
        <v>-2588572.8153408398</v>
      </c>
      <c r="M183" s="5">
        <f t="shared" si="113"/>
        <v>1025883.3410833962</v>
      </c>
      <c r="N183" s="5">
        <f t="shared" si="114"/>
        <v>-3919110.6996010984</v>
      </c>
      <c r="O183" s="2">
        <f t="shared" si="133"/>
        <v>-0.53843864631202298</v>
      </c>
      <c r="P183" s="2">
        <f t="shared" si="134"/>
        <v>0.21338987807235682</v>
      </c>
      <c r="Q183" s="2">
        <f t="shared" si="135"/>
        <v>-0.81519849367742392</v>
      </c>
      <c r="R183" s="5">
        <f t="shared" si="115"/>
        <v>187843.57062623836</v>
      </c>
      <c r="S183" s="5">
        <f t="shared" si="116"/>
        <v>-219934.80068854929</v>
      </c>
      <c r="T183" s="5">
        <f t="shared" si="117"/>
        <v>-124776.52594927978</v>
      </c>
      <c r="U183" s="2">
        <f t="shared" si="118"/>
        <v>0.59632667715040766</v>
      </c>
      <c r="V183" s="2">
        <f t="shared" si="119"/>
        <v>-0.69820323606018642</v>
      </c>
      <c r="W183" s="2">
        <f t="shared" si="120"/>
        <v>-0.39611454817241548</v>
      </c>
      <c r="X183" s="2">
        <f t="shared" si="138"/>
        <v>-0.65370106145416529</v>
      </c>
      <c r="Y183" s="2">
        <f t="shared" si="139"/>
        <v>0.69940799005512977</v>
      </c>
      <c r="Z183" s="2">
        <f t="shared" si="140"/>
        <v>0.2486895283465014</v>
      </c>
      <c r="AA183">
        <f t="shared" si="121"/>
        <v>1</v>
      </c>
      <c r="AB183">
        <f t="shared" si="122"/>
        <v>0</v>
      </c>
      <c r="AC183">
        <f t="shared" si="123"/>
        <v>0</v>
      </c>
      <c r="AD183">
        <f t="shared" si="124"/>
        <v>0</v>
      </c>
      <c r="AE183">
        <f t="shared" si="125"/>
        <v>0</v>
      </c>
      <c r="AF183">
        <f t="shared" si="136"/>
        <v>0</v>
      </c>
      <c r="AG183">
        <f t="shared" si="137"/>
        <v>0</v>
      </c>
      <c r="AH183">
        <f t="shared" si="126"/>
        <v>0</v>
      </c>
      <c r="AI183">
        <f t="shared" si="127"/>
        <v>0</v>
      </c>
      <c r="AJ183" s="2">
        <f t="shared" si="128"/>
        <v>-14.524561403508772</v>
      </c>
      <c r="AK183" s="2">
        <f t="shared" si="129"/>
        <v>-15.289012003693445</v>
      </c>
      <c r="AL183" s="2">
        <f t="shared" si="141"/>
        <v>8.7502441242281286</v>
      </c>
      <c r="AM183" s="4">
        <f t="shared" si="130"/>
        <v>0.17930828123418296</v>
      </c>
      <c r="AN183">
        <f t="shared" si="131"/>
        <v>2.6833333333333331</v>
      </c>
    </row>
    <row r="184" spans="1:40">
      <c r="A184">
        <v>161</v>
      </c>
      <c r="B184">
        <f t="shared" si="132"/>
        <v>9660</v>
      </c>
      <c r="C184" s="5">
        <f t="shared" si="142"/>
        <v>-805948.5449592853</v>
      </c>
      <c r="D184" s="5">
        <f t="shared" si="143"/>
        <v>805948.54039484693</v>
      </c>
      <c r="E184" s="5">
        <f t="shared" si="144"/>
        <v>-4633246.350268404</v>
      </c>
      <c r="F184" s="5">
        <f t="shared" si="145"/>
        <v>3588.2251738172508</v>
      </c>
      <c r="G184" s="5">
        <f t="shared" si="146"/>
        <v>-3588.2252629884069</v>
      </c>
      <c r="H184" s="5">
        <f t="shared" si="147"/>
        <v>-1176.1111925911343</v>
      </c>
      <c r="I184" s="2">
        <f t="shared" si="148"/>
        <v>1.012849845143925</v>
      </c>
      <c r="J184" s="2">
        <f t="shared" si="149"/>
        <v>-1.0128498394077143</v>
      </c>
      <c r="K184" s="2">
        <f t="shared" si="150"/>
        <v>5.8226829463661085</v>
      </c>
      <c r="L184" s="5">
        <f t="shared" si="112"/>
        <v>-2400729.2447146014</v>
      </c>
      <c r="M184" s="5">
        <f t="shared" si="113"/>
        <v>805948.54039484693</v>
      </c>
      <c r="N184" s="5">
        <f t="shared" si="114"/>
        <v>-4043887.2255503782</v>
      </c>
      <c r="O184" s="2">
        <f t="shared" si="133"/>
        <v>-0.50315185086621084</v>
      </c>
      <c r="P184" s="2">
        <f t="shared" si="134"/>
        <v>0.16891305035557888</v>
      </c>
      <c r="Q184" s="2">
        <f t="shared" si="135"/>
        <v>-0.84752970236415925</v>
      </c>
      <c r="R184" s="5">
        <f t="shared" si="115"/>
        <v>197855.07239619922</v>
      </c>
      <c r="S184" s="5">
        <f t="shared" si="116"/>
        <v>-222586.03462304</v>
      </c>
      <c r="T184" s="5">
        <f t="shared" si="117"/>
        <v>-105916.72446237877</v>
      </c>
      <c r="U184" s="2">
        <f t="shared" si="118"/>
        <v>0.62595590626112563</v>
      </c>
      <c r="V184" s="2">
        <f t="shared" si="119"/>
        <v>-0.70419747816489031</v>
      </c>
      <c r="W184" s="2">
        <f t="shared" si="120"/>
        <v>-0.33508971211158012</v>
      </c>
      <c r="X184" s="2">
        <f t="shared" si="138"/>
        <v>-0.65342930449022085</v>
      </c>
      <c r="Y184" s="2">
        <f t="shared" si="139"/>
        <v>0.69911723178174667</v>
      </c>
      <c r="Z184" s="2">
        <f t="shared" si="140"/>
        <v>0.2485861429993251</v>
      </c>
      <c r="AA184">
        <f t="shared" si="121"/>
        <v>1</v>
      </c>
      <c r="AB184">
        <f t="shared" si="122"/>
        <v>0</v>
      </c>
      <c r="AC184">
        <f t="shared" si="123"/>
        <v>0</v>
      </c>
      <c r="AD184">
        <f t="shared" si="124"/>
        <v>0</v>
      </c>
      <c r="AE184">
        <f t="shared" si="125"/>
        <v>0</v>
      </c>
      <c r="AF184">
        <f t="shared" si="136"/>
        <v>0</v>
      </c>
      <c r="AG184">
        <f t="shared" si="137"/>
        <v>0</v>
      </c>
      <c r="AH184">
        <f t="shared" si="126"/>
        <v>0</v>
      </c>
      <c r="AI184">
        <f t="shared" si="127"/>
        <v>0</v>
      </c>
      <c r="AJ184" s="2">
        <f t="shared" si="128"/>
        <v>-14.524561403508772</v>
      </c>
      <c r="AK184" s="2">
        <f t="shared" si="129"/>
        <v>-15.289012003693445</v>
      </c>
      <c r="AL184" s="2">
        <f t="shared" si="141"/>
        <v>8.4954272574999052</v>
      </c>
      <c r="AM184" s="4">
        <f t="shared" si="130"/>
        <v>0.17408662412909642</v>
      </c>
      <c r="AN184">
        <f t="shared" si="131"/>
        <v>2.7</v>
      </c>
    </row>
    <row r="185" spans="1:40">
      <c r="A185">
        <v>162</v>
      </c>
      <c r="B185">
        <f t="shared" si="132"/>
        <v>9720</v>
      </c>
      <c r="C185" s="5">
        <f t="shared" si="142"/>
        <v>-583362.51564521401</v>
      </c>
      <c r="D185" s="5">
        <f t="shared" si="143"/>
        <v>583362.50577180693</v>
      </c>
      <c r="E185" s="5">
        <f t="shared" si="144"/>
        <v>-4661889.7046100367</v>
      </c>
      <c r="F185" s="5">
        <f t="shared" si="145"/>
        <v>3648.9961645258863</v>
      </c>
      <c r="G185" s="5">
        <f t="shared" si="146"/>
        <v>-3648.9962533528696</v>
      </c>
      <c r="H185" s="5">
        <f t="shared" si="147"/>
        <v>-826.75021580916791</v>
      </c>
      <c r="I185" s="2">
        <f t="shared" si="148"/>
        <v>0.73312203034484591</v>
      </c>
      <c r="J185" s="2">
        <f t="shared" si="149"/>
        <v>-0.73312201793676002</v>
      </c>
      <c r="K185" s="2">
        <f t="shared" si="150"/>
        <v>5.8586795582971973</v>
      </c>
      <c r="L185" s="5">
        <f t="shared" si="112"/>
        <v>-2202874.1723184022</v>
      </c>
      <c r="M185" s="5">
        <f t="shared" si="113"/>
        <v>583362.50577180693</v>
      </c>
      <c r="N185" s="5">
        <f t="shared" si="114"/>
        <v>-4149803.950012757</v>
      </c>
      <c r="O185" s="2">
        <f t="shared" si="133"/>
        <v>-0.46529840579377152</v>
      </c>
      <c r="P185" s="2">
        <f t="shared" si="134"/>
        <v>0.1232197677681284</v>
      </c>
      <c r="Q185" s="2">
        <f t="shared" si="135"/>
        <v>-0.87653538570724177</v>
      </c>
      <c r="R185" s="5">
        <f t="shared" si="115"/>
        <v>206926.14755508583</v>
      </c>
      <c r="S185" s="5">
        <f t="shared" si="116"/>
        <v>-224218.25373031682</v>
      </c>
      <c r="T185" s="5">
        <f t="shared" si="117"/>
        <v>-86663.061444961932</v>
      </c>
      <c r="U185" s="2">
        <f t="shared" si="118"/>
        <v>0.65239475866810515</v>
      </c>
      <c r="V185" s="2">
        <f t="shared" si="119"/>
        <v>-0.70691314393911042</v>
      </c>
      <c r="W185" s="2">
        <f t="shared" si="120"/>
        <v>-0.2732304627754884</v>
      </c>
      <c r="X185" s="2">
        <f t="shared" si="138"/>
        <v>-0.65330177945456092</v>
      </c>
      <c r="Y185" s="2">
        <f t="shared" si="139"/>
        <v>0.69898079016625958</v>
      </c>
      <c r="Z185" s="2">
        <f t="shared" si="140"/>
        <v>0.24853762825330292</v>
      </c>
      <c r="AA185">
        <f t="shared" si="121"/>
        <v>1</v>
      </c>
      <c r="AB185">
        <f t="shared" si="122"/>
        <v>0</v>
      </c>
      <c r="AC185">
        <f t="shared" si="123"/>
        <v>0</v>
      </c>
      <c r="AD185">
        <f t="shared" si="124"/>
        <v>0</v>
      </c>
      <c r="AE185">
        <f t="shared" si="125"/>
        <v>0</v>
      </c>
      <c r="AF185">
        <f t="shared" si="136"/>
        <v>0</v>
      </c>
      <c r="AG185">
        <f t="shared" si="137"/>
        <v>0</v>
      </c>
      <c r="AH185">
        <f t="shared" si="126"/>
        <v>0</v>
      </c>
      <c r="AI185">
        <f t="shared" si="127"/>
        <v>0</v>
      </c>
      <c r="AJ185" s="2">
        <f t="shared" si="128"/>
        <v>-14.524561403508772</v>
      </c>
      <c r="AK185" s="2">
        <f t="shared" si="129"/>
        <v>-15.289012003693445</v>
      </c>
      <c r="AL185" s="2">
        <f t="shared" si="141"/>
        <v>8.2406103907716819</v>
      </c>
      <c r="AM185" s="4">
        <f t="shared" si="130"/>
        <v>0.16886496702400988</v>
      </c>
      <c r="AN185">
        <f t="shared" si="131"/>
        <v>2.7166666666666668</v>
      </c>
    </row>
    <row r="186" spans="1:40">
      <c r="A186">
        <v>163</v>
      </c>
      <c r="B186">
        <f t="shared" si="132"/>
        <v>9780</v>
      </c>
      <c r="C186" s="5">
        <f t="shared" si="142"/>
        <v>-359144.26715517795</v>
      </c>
      <c r="D186" s="5">
        <f t="shared" si="143"/>
        <v>359144.25204149011</v>
      </c>
      <c r="E186" s="5">
        <f t="shared" si="144"/>
        <v>-4669312.2247388475</v>
      </c>
      <c r="F186" s="5">
        <f t="shared" si="145"/>
        <v>3692.9834863465771</v>
      </c>
      <c r="G186" s="5">
        <f t="shared" si="146"/>
        <v>-3692.9835744290754</v>
      </c>
      <c r="H186" s="5">
        <f t="shared" si="147"/>
        <v>-475.22944231133607</v>
      </c>
      <c r="I186" s="2">
        <f t="shared" si="148"/>
        <v>0.45134297672914936</v>
      </c>
      <c r="J186" s="2">
        <f t="shared" si="149"/>
        <v>-0.45134295773550948</v>
      </c>
      <c r="K186" s="2">
        <f t="shared" si="150"/>
        <v>5.8680075711214199</v>
      </c>
      <c r="L186" s="5">
        <f t="shared" si="112"/>
        <v>-1995948.0247633164</v>
      </c>
      <c r="M186" s="5">
        <f t="shared" si="113"/>
        <v>359144.25204149011</v>
      </c>
      <c r="N186" s="5">
        <f t="shared" si="114"/>
        <v>-4236467.0114577189</v>
      </c>
      <c r="O186" s="2">
        <f t="shared" si="133"/>
        <v>-0.42495416014220794</v>
      </c>
      <c r="P186" s="2">
        <f t="shared" si="134"/>
        <v>7.6464838814773672E-2</v>
      </c>
      <c r="Q186" s="2">
        <f t="shared" si="135"/>
        <v>-0.90197953979170797</v>
      </c>
      <c r="R186" s="5">
        <f t="shared" si="115"/>
        <v>215020.01155352732</v>
      </c>
      <c r="S186" s="5">
        <f t="shared" si="116"/>
        <v>-224828.68376144019</v>
      </c>
      <c r="T186" s="5">
        <f t="shared" si="117"/>
        <v>-67104.425911530852</v>
      </c>
      <c r="U186" s="2">
        <f t="shared" si="118"/>
        <v>0.6756274515420555</v>
      </c>
      <c r="V186" s="2">
        <f t="shared" si="119"/>
        <v>-0.70644787685485866</v>
      </c>
      <c r="W186" s="2">
        <f t="shared" si="120"/>
        <v>-0.2108528966128991</v>
      </c>
      <c r="X186" s="2">
        <f t="shared" si="138"/>
        <v>-0.65332436360550805</v>
      </c>
      <c r="Y186" s="2">
        <f t="shared" si="139"/>
        <v>0.69900495340623403</v>
      </c>
      <c r="Z186" s="2">
        <f t="shared" si="140"/>
        <v>0.24854622001210283</v>
      </c>
      <c r="AA186">
        <f t="shared" si="121"/>
        <v>1</v>
      </c>
      <c r="AB186">
        <f t="shared" si="122"/>
        <v>0</v>
      </c>
      <c r="AC186">
        <f t="shared" si="123"/>
        <v>0</v>
      </c>
      <c r="AD186">
        <f t="shared" si="124"/>
        <v>0</v>
      </c>
      <c r="AE186">
        <f t="shared" si="125"/>
        <v>0</v>
      </c>
      <c r="AF186">
        <f t="shared" si="136"/>
        <v>0</v>
      </c>
      <c r="AG186">
        <f t="shared" si="137"/>
        <v>0</v>
      </c>
      <c r="AH186">
        <f t="shared" si="126"/>
        <v>0</v>
      </c>
      <c r="AI186">
        <f t="shared" si="127"/>
        <v>0</v>
      </c>
      <c r="AJ186" s="2">
        <f t="shared" si="128"/>
        <v>-14.524561403508772</v>
      </c>
      <c r="AK186" s="2">
        <f t="shared" si="129"/>
        <v>-15.289012003693445</v>
      </c>
      <c r="AL186" s="2">
        <f t="shared" si="141"/>
        <v>7.9857935240434577</v>
      </c>
      <c r="AM186" s="4">
        <f t="shared" si="130"/>
        <v>0.16364330991892331</v>
      </c>
      <c r="AN186">
        <f t="shared" si="131"/>
        <v>2.7333333333333334</v>
      </c>
    </row>
    <row r="187" spans="1:40">
      <c r="A187">
        <v>164</v>
      </c>
      <c r="B187">
        <f t="shared" si="132"/>
        <v>9840</v>
      </c>
      <c r="C187" s="5">
        <f t="shared" si="142"/>
        <v>-134315.58854193345</v>
      </c>
      <c r="D187" s="5">
        <f t="shared" si="143"/>
        <v>134315.56828004992</v>
      </c>
      <c r="E187" s="5">
        <f t="shared" si="144"/>
        <v>-4655576.3367654532</v>
      </c>
      <c r="F187" s="5">
        <f t="shared" si="145"/>
        <v>3720.0640649503262</v>
      </c>
      <c r="G187" s="5">
        <f t="shared" si="146"/>
        <v>-3720.0641518932061</v>
      </c>
      <c r="H187" s="5">
        <f t="shared" si="147"/>
        <v>-123.1489880440509</v>
      </c>
      <c r="I187" s="2">
        <f t="shared" si="148"/>
        <v>0.16879678474012874</v>
      </c>
      <c r="J187" s="2">
        <f t="shared" si="149"/>
        <v>-0.16879675927665999</v>
      </c>
      <c r="K187" s="2">
        <f t="shared" si="150"/>
        <v>5.8507454368402927</v>
      </c>
      <c r="L187" s="5">
        <f t="shared" si="112"/>
        <v>-1780928.0132097891</v>
      </c>
      <c r="M187" s="5">
        <f t="shared" si="113"/>
        <v>134315.56828004992</v>
      </c>
      <c r="N187" s="5">
        <f t="shared" si="114"/>
        <v>-4303571.4373692498</v>
      </c>
      <c r="O187" s="2">
        <f t="shared" si="133"/>
        <v>-0.38221852197125972</v>
      </c>
      <c r="P187" s="2">
        <f t="shared" si="134"/>
        <v>2.882648686804783E-2</v>
      </c>
      <c r="Q187" s="2">
        <f t="shared" si="135"/>
        <v>-0.92362223615337025</v>
      </c>
      <c r="R187" s="5">
        <f t="shared" si="115"/>
        <v>222104.46734523284</v>
      </c>
      <c r="S187" s="5">
        <f t="shared" si="116"/>
        <v>-224419.18578038434</v>
      </c>
      <c r="T187" s="5">
        <f t="shared" si="117"/>
        <v>-47330.684478104115</v>
      </c>
      <c r="U187" s="2">
        <f t="shared" si="118"/>
        <v>0.6956592586587742</v>
      </c>
      <c r="V187" s="2">
        <f t="shared" si="119"/>
        <v>-0.70290924930438492</v>
      </c>
      <c r="W187" s="2">
        <f t="shared" si="120"/>
        <v>-0.14824568487706724</v>
      </c>
      <c r="X187" s="2">
        <f t="shared" si="138"/>
        <v>-0.65349601494375631</v>
      </c>
      <c r="Y187" s="2">
        <f t="shared" si="139"/>
        <v>0.69918860664554261</v>
      </c>
      <c r="Z187" s="2">
        <f t="shared" si="140"/>
        <v>0.24861152186468666</v>
      </c>
      <c r="AA187">
        <f t="shared" si="121"/>
        <v>1</v>
      </c>
      <c r="AB187">
        <f t="shared" si="122"/>
        <v>0</v>
      </c>
      <c r="AC187">
        <f t="shared" si="123"/>
        <v>0</v>
      </c>
      <c r="AD187">
        <f t="shared" si="124"/>
        <v>0</v>
      </c>
      <c r="AE187">
        <f t="shared" si="125"/>
        <v>0</v>
      </c>
      <c r="AF187">
        <f t="shared" si="136"/>
        <v>0</v>
      </c>
      <c r="AG187">
        <f t="shared" si="137"/>
        <v>0</v>
      </c>
      <c r="AH187">
        <f t="shared" si="126"/>
        <v>0</v>
      </c>
      <c r="AI187">
        <f t="shared" si="127"/>
        <v>0</v>
      </c>
      <c r="AJ187" s="2">
        <f t="shared" si="128"/>
        <v>-14.524561403508772</v>
      </c>
      <c r="AK187" s="2">
        <f t="shared" si="129"/>
        <v>-15.289012003693445</v>
      </c>
      <c r="AL187" s="2">
        <f t="shared" si="141"/>
        <v>7.7309766573152334</v>
      </c>
      <c r="AM187" s="4">
        <f t="shared" si="130"/>
        <v>0.15842165281383677</v>
      </c>
      <c r="AN187">
        <f t="shared" si="131"/>
        <v>2.75</v>
      </c>
    </row>
    <row r="188" spans="1:40">
      <c r="A188">
        <v>165</v>
      </c>
      <c r="B188">
        <f t="shared" si="132"/>
        <v>9900</v>
      </c>
      <c r="C188" s="5">
        <f t="shared" si="142"/>
        <v>90103.592205215056</v>
      </c>
      <c r="D188" s="5">
        <f t="shared" si="143"/>
        <v>-90103.617500334411</v>
      </c>
      <c r="E188" s="5">
        <f t="shared" si="144"/>
        <v>-4620839.9089028463</v>
      </c>
      <c r="F188" s="5">
        <f t="shared" si="145"/>
        <v>3730.1918720347339</v>
      </c>
      <c r="G188" s="5">
        <f t="shared" si="146"/>
        <v>-3730.1919574498056</v>
      </c>
      <c r="H188" s="5">
        <f t="shared" si="147"/>
        <v>227.89573816636664</v>
      </c>
      <c r="I188" s="2">
        <f t="shared" si="148"/>
        <v>-0.11323478401040327</v>
      </c>
      <c r="J188" s="2">
        <f t="shared" si="149"/>
        <v>0.11323481579922884</v>
      </c>
      <c r="K188" s="2">
        <f t="shared" si="150"/>
        <v>5.8070915512398509</v>
      </c>
      <c r="L188" s="5">
        <f t="shared" si="112"/>
        <v>-1558823.5458645562</v>
      </c>
      <c r="M188" s="5">
        <f t="shared" si="113"/>
        <v>-90103.617500334411</v>
      </c>
      <c r="N188" s="5">
        <f t="shared" si="114"/>
        <v>-4350902.1218473539</v>
      </c>
      <c r="O188" s="2">
        <f t="shared" si="133"/>
        <v>-0.33721816991024589</v>
      </c>
      <c r="P188" s="2">
        <f t="shared" si="134"/>
        <v>-1.9491992583999401E-2</v>
      </c>
      <c r="Q188" s="2">
        <f t="shared" si="135"/>
        <v>-0.94122471711461653</v>
      </c>
      <c r="R188" s="5">
        <f t="shared" si="115"/>
        <v>228152.03029764397</v>
      </c>
      <c r="S188" s="5">
        <f t="shared" si="116"/>
        <v>-222996.22677323391</v>
      </c>
      <c r="T188" s="5">
        <f t="shared" si="117"/>
        <v>-27432.270366233774</v>
      </c>
      <c r="U188" s="2">
        <f t="shared" si="118"/>
        <v>0.71251184975539361</v>
      </c>
      <c r="V188" s="2">
        <f t="shared" si="119"/>
        <v>-0.69641043219903742</v>
      </c>
      <c r="W188" s="2">
        <f t="shared" si="120"/>
        <v>-8.5670145806443582E-2</v>
      </c>
      <c r="X188" s="2">
        <f t="shared" si="138"/>
        <v>-0.65380883019547753</v>
      </c>
      <c r="Y188" s="2">
        <f t="shared" si="139"/>
        <v>0.69952329401162539</v>
      </c>
      <c r="Z188" s="2">
        <f t="shared" si="140"/>
        <v>0.24873052714400659</v>
      </c>
      <c r="AA188">
        <f t="shared" si="121"/>
        <v>0</v>
      </c>
      <c r="AB188">
        <f t="shared" si="122"/>
        <v>0</v>
      </c>
      <c r="AC188">
        <f t="shared" si="123"/>
        <v>0.12722971776177647</v>
      </c>
      <c r="AD188">
        <f t="shared" si="124"/>
        <v>0.35843336109054924</v>
      </c>
      <c r="AE188">
        <f t="shared" si="125"/>
        <v>0</v>
      </c>
      <c r="AF188">
        <f t="shared" si="136"/>
        <v>0</v>
      </c>
      <c r="AG188">
        <f t="shared" si="137"/>
        <v>0.32890245488281611</v>
      </c>
      <c r="AH188">
        <f t="shared" si="126"/>
        <v>0.81456553373514184</v>
      </c>
      <c r="AI188">
        <f t="shared" si="127"/>
        <v>0.77383725704838469</v>
      </c>
      <c r="AJ188" s="2">
        <f t="shared" si="128"/>
        <v>-13.750724146460387</v>
      </c>
      <c r="AK188" s="2">
        <f t="shared" si="129"/>
        <v>-14.474446469958302</v>
      </c>
      <c r="AL188" s="2">
        <f t="shared" si="141"/>
        <v>7.4897358828159284</v>
      </c>
      <c r="AM188" s="4">
        <f t="shared" si="130"/>
        <v>0.15347819431999854</v>
      </c>
      <c r="AN188">
        <f t="shared" si="131"/>
        <v>2.7666666666666666</v>
      </c>
    </row>
    <row r="189" spans="1:40">
      <c r="A189">
        <v>166</v>
      </c>
      <c r="B189">
        <f t="shared" si="132"/>
        <v>9960</v>
      </c>
      <c r="C189" s="5">
        <f t="shared" si="142"/>
        <v>313099.81408242421</v>
      </c>
      <c r="D189" s="5">
        <f t="shared" si="143"/>
        <v>-313099.84427356831</v>
      </c>
      <c r="E189" s="5">
        <f t="shared" si="144"/>
        <v>-4565355.1054439368</v>
      </c>
      <c r="F189" s="5">
        <f t="shared" si="145"/>
        <v>3723.3977849941098</v>
      </c>
      <c r="G189" s="5">
        <f t="shared" si="146"/>
        <v>-3723.3978685018519</v>
      </c>
      <c r="H189" s="5">
        <f t="shared" si="147"/>
        <v>576.3212312407577</v>
      </c>
      <c r="I189" s="2">
        <f t="shared" si="148"/>
        <v>-0.39347809508607706</v>
      </c>
      <c r="J189" s="2">
        <f t="shared" si="149"/>
        <v>0.39347813302782386</v>
      </c>
      <c r="K189" s="2">
        <f t="shared" si="150"/>
        <v>5.7373628136638857</v>
      </c>
      <c r="L189" s="5">
        <f t="shared" si="112"/>
        <v>-1330671.5155669122</v>
      </c>
      <c r="M189" s="5">
        <f t="shared" si="113"/>
        <v>-313099.84427356831</v>
      </c>
      <c r="N189" s="5">
        <f t="shared" si="114"/>
        <v>-4378334.3922135876</v>
      </c>
      <c r="O189" s="2">
        <f t="shared" si="133"/>
        <v>-0.29011030932723136</v>
      </c>
      <c r="P189" s="2">
        <f t="shared" si="134"/>
        <v>-6.8261394047962803E-2</v>
      </c>
      <c r="Q189" s="2">
        <f t="shared" si="135"/>
        <v>-0.95455559843556892</v>
      </c>
      <c r="R189" s="5">
        <f t="shared" si="115"/>
        <v>233140.03121763631</v>
      </c>
      <c r="S189" s="5">
        <f t="shared" si="116"/>
        <v>-220570.82955231069</v>
      </c>
      <c r="T189" s="5">
        <f t="shared" si="117"/>
        <v>-7499.77170309145</v>
      </c>
      <c r="U189" s="2">
        <f t="shared" si="118"/>
        <v>0.72621889253953131</v>
      </c>
      <c r="V189" s="2">
        <f t="shared" si="119"/>
        <v>-0.68706649273146136</v>
      </c>
      <c r="W189" s="2">
        <f t="shared" si="120"/>
        <v>-2.3361393030929552E-2</v>
      </c>
      <c r="X189" s="2">
        <f t="shared" si="138"/>
        <v>-0.65424848587911399</v>
      </c>
      <c r="Y189" s="2">
        <f t="shared" si="139"/>
        <v>0.69999369052180638</v>
      </c>
      <c r="Z189" s="2">
        <f t="shared" si="140"/>
        <v>0.24889778672341631</v>
      </c>
      <c r="AA189">
        <f t="shared" si="121"/>
        <v>0</v>
      </c>
      <c r="AB189">
        <f t="shared" si="122"/>
        <v>0</v>
      </c>
      <c r="AC189">
        <f t="shared" si="123"/>
        <v>0.10945629882668977</v>
      </c>
      <c r="AD189">
        <f t="shared" si="124"/>
        <v>0.36532877120536644</v>
      </c>
      <c r="AE189">
        <f t="shared" si="125"/>
        <v>0</v>
      </c>
      <c r="AF189">
        <f t="shared" si="136"/>
        <v>0</v>
      </c>
      <c r="AG189">
        <f t="shared" si="137"/>
        <v>0.32912362631240355</v>
      </c>
      <c r="AH189">
        <f t="shared" si="126"/>
        <v>0.80390869634445972</v>
      </c>
      <c r="AI189">
        <f t="shared" si="127"/>
        <v>0.76371326152723673</v>
      </c>
      <c r="AJ189" s="2">
        <f t="shared" si="128"/>
        <v>-13.760848141981535</v>
      </c>
      <c r="AK189" s="2">
        <f t="shared" si="129"/>
        <v>-14.485103307348986</v>
      </c>
      <c r="AL189" s="2">
        <f t="shared" si="141"/>
        <v>7.2483174943601121</v>
      </c>
      <c r="AM189" s="4">
        <f t="shared" si="130"/>
        <v>0.14853109619590393</v>
      </c>
      <c r="AN189">
        <f t="shared" si="131"/>
        <v>2.7833333333333332</v>
      </c>
    </row>
    <row r="190" spans="1:40">
      <c r="A190">
        <v>167</v>
      </c>
      <c r="B190">
        <f t="shared" si="132"/>
        <v>10020</v>
      </c>
      <c r="C190" s="5">
        <f t="shared" si="142"/>
        <v>533670.63889745099</v>
      </c>
      <c r="D190" s="5">
        <f t="shared" si="143"/>
        <v>-533670.673825879</v>
      </c>
      <c r="E190" s="5">
        <f t="shared" si="144"/>
        <v>-4489466.8193111112</v>
      </c>
      <c r="F190" s="5">
        <f t="shared" si="145"/>
        <v>3699.7890992889452</v>
      </c>
      <c r="G190" s="5">
        <f t="shared" si="146"/>
        <v>-3699.7891805201825</v>
      </c>
      <c r="H190" s="5">
        <f t="shared" si="147"/>
        <v>920.56300006059087</v>
      </c>
      <c r="I190" s="2">
        <f t="shared" si="148"/>
        <v>-0.67067336661355847</v>
      </c>
      <c r="J190" s="2">
        <f t="shared" si="149"/>
        <v>0.67067341050873408</v>
      </c>
      <c r="K190" s="2">
        <f t="shared" si="150"/>
        <v>5.6419926571711363</v>
      </c>
      <c r="L190" s="5">
        <f t="shared" si="112"/>
        <v>-1097531.4843492759</v>
      </c>
      <c r="M190" s="5">
        <f t="shared" si="113"/>
        <v>-533670.673825879</v>
      </c>
      <c r="N190" s="5">
        <f t="shared" si="114"/>
        <v>-4385834.1639166791</v>
      </c>
      <c r="O190" s="2">
        <f t="shared" si="133"/>
        <v>-0.24108519706541642</v>
      </c>
      <c r="P190" s="2">
        <f t="shared" si="134"/>
        <v>-0.11722679613480784</v>
      </c>
      <c r="Q190" s="2">
        <f t="shared" si="135"/>
        <v>-0.96339805170235715</v>
      </c>
      <c r="R190" s="5">
        <f t="shared" si="115"/>
        <v>237050.69712518784</v>
      </c>
      <c r="S190" s="5">
        <f t="shared" si="116"/>
        <v>-217158.50227554806</v>
      </c>
      <c r="T190" s="5">
        <f t="shared" si="117"/>
        <v>12376.479016733356</v>
      </c>
      <c r="U190" s="2">
        <f t="shared" si="118"/>
        <v>0.73682205468111484</v>
      </c>
      <c r="V190" s="2">
        <f t="shared" si="119"/>
        <v>-0.67499136589183772</v>
      </c>
      <c r="W190" s="2">
        <f t="shared" si="120"/>
        <v>3.8469672561271734E-2</v>
      </c>
      <c r="X190" s="2">
        <f t="shared" si="138"/>
        <v>-0.65479504327882243</v>
      </c>
      <c r="Y190" s="2">
        <f t="shared" si="139"/>
        <v>0.70057846334063745</v>
      </c>
      <c r="Z190" s="2">
        <f t="shared" si="140"/>
        <v>0.24910571525522157</v>
      </c>
      <c r="AA190">
        <f t="shared" si="121"/>
        <v>0</v>
      </c>
      <c r="AB190">
        <f t="shared" si="122"/>
        <v>0</v>
      </c>
      <c r="AC190">
        <f t="shared" si="123"/>
        <v>9.0959516171205082E-2</v>
      </c>
      <c r="AD190">
        <f t="shared" si="124"/>
        <v>0.37066275553966288</v>
      </c>
      <c r="AE190">
        <f t="shared" si="125"/>
        <v>0</v>
      </c>
      <c r="AF190">
        <f t="shared" si="136"/>
        <v>0</v>
      </c>
      <c r="AG190">
        <f t="shared" si="137"/>
        <v>0.32939857529167127</v>
      </c>
      <c r="AH190">
        <f t="shared" si="126"/>
        <v>0.79102084700253927</v>
      </c>
      <c r="AI190">
        <f t="shared" si="127"/>
        <v>0.75146980465241231</v>
      </c>
      <c r="AJ190" s="2">
        <f t="shared" si="128"/>
        <v>-13.773091598856359</v>
      </c>
      <c r="AK190" s="2">
        <f t="shared" si="129"/>
        <v>-14.497991156690905</v>
      </c>
      <c r="AL190" s="2">
        <f t="shared" si="141"/>
        <v>7.0066843084152639</v>
      </c>
      <c r="AM190" s="4">
        <f t="shared" si="130"/>
        <v>0.14357959648391935</v>
      </c>
      <c r="AN190">
        <f t="shared" si="131"/>
        <v>2.8</v>
      </c>
    </row>
    <row r="191" spans="1:40">
      <c r="A191">
        <v>168</v>
      </c>
      <c r="B191">
        <f t="shared" si="132"/>
        <v>10080</v>
      </c>
      <c r="C191" s="5">
        <f t="shared" si="142"/>
        <v>750829.13661517005</v>
      </c>
      <c r="D191" s="5">
        <f t="shared" si="143"/>
        <v>-750829.17610142706</v>
      </c>
      <c r="E191" s="5">
        <f t="shared" si="144"/>
        <v>-4393610.6921758438</v>
      </c>
      <c r="F191" s="5">
        <f t="shared" si="145"/>
        <v>3659.5486972921317</v>
      </c>
      <c r="G191" s="5">
        <f t="shared" si="146"/>
        <v>-3659.5487758896584</v>
      </c>
      <c r="H191" s="5">
        <f t="shared" si="147"/>
        <v>1259.082559490859</v>
      </c>
      <c r="I191" s="2">
        <f t="shared" si="148"/>
        <v>-0.94358030609589294</v>
      </c>
      <c r="J191" s="2">
        <f t="shared" si="149"/>
        <v>0.94358035571897314</v>
      </c>
      <c r="K191" s="2">
        <f t="shared" si="150"/>
        <v>5.521528560384465</v>
      </c>
      <c r="L191" s="5">
        <f t="shared" si="112"/>
        <v>-860480.7872240881</v>
      </c>
      <c r="M191" s="5">
        <f t="shared" si="113"/>
        <v>-750829.17610142706</v>
      </c>
      <c r="N191" s="5">
        <f t="shared" si="114"/>
        <v>-4373457.6848999457</v>
      </c>
      <c r="O191" s="2">
        <f t="shared" si="133"/>
        <v>-0.19036764507878762</v>
      </c>
      <c r="P191" s="2">
        <f t="shared" si="134"/>
        <v>-0.16610897562510243</v>
      </c>
      <c r="Q191" s="2">
        <f t="shared" si="135"/>
        <v>-0.96755773363863717</v>
      </c>
      <c r="R191" s="5">
        <f t="shared" si="115"/>
        <v>239871.20951024047</v>
      </c>
      <c r="S191" s="5">
        <f t="shared" si="116"/>
        <v>-212779.1479922029</v>
      </c>
      <c r="T191" s="5">
        <f t="shared" si="117"/>
        <v>32106.812455505133</v>
      </c>
      <c r="U191" s="2">
        <f t="shared" si="118"/>
        <v>0.74436749314184225</v>
      </c>
      <c r="V191" s="2">
        <f t="shared" si="119"/>
        <v>-0.66029550318772789</v>
      </c>
      <c r="W191" s="2">
        <f t="shared" si="120"/>
        <v>9.9633747414190343E-2</v>
      </c>
      <c r="X191" s="2">
        <f t="shared" si="138"/>
        <v>-0.65542408031676291</v>
      </c>
      <c r="Y191" s="2">
        <f t="shared" si="139"/>
        <v>0.70125148279298055</v>
      </c>
      <c r="Z191" s="2">
        <f t="shared" si="140"/>
        <v>0.24934502177237772</v>
      </c>
      <c r="AA191">
        <f t="shared" si="121"/>
        <v>0</v>
      </c>
      <c r="AB191">
        <f t="shared" si="122"/>
        <v>0</v>
      </c>
      <c r="AC191">
        <f t="shared" si="123"/>
        <v>7.1824189547065931E-2</v>
      </c>
      <c r="AD191">
        <f t="shared" si="124"/>
        <v>0.37445853362996256</v>
      </c>
      <c r="AE191">
        <f t="shared" si="125"/>
        <v>0</v>
      </c>
      <c r="AF191">
        <f t="shared" si="136"/>
        <v>0</v>
      </c>
      <c r="AG191">
        <f t="shared" si="137"/>
        <v>0.32971501614782944</v>
      </c>
      <c r="AH191">
        <f t="shared" si="126"/>
        <v>0.77599773932485794</v>
      </c>
      <c r="AI191">
        <f t="shared" si="127"/>
        <v>0.73719785235861501</v>
      </c>
      <c r="AJ191" s="2">
        <f t="shared" si="128"/>
        <v>-13.787363551150156</v>
      </c>
      <c r="AK191" s="2">
        <f t="shared" si="129"/>
        <v>-14.513014264368586</v>
      </c>
      <c r="AL191" s="2">
        <f t="shared" si="141"/>
        <v>6.7648007373424539</v>
      </c>
      <c r="AM191" s="4">
        <f t="shared" si="130"/>
        <v>0.13862296592914866</v>
      </c>
      <c r="AN191">
        <f t="shared" si="131"/>
        <v>2.8166666666666669</v>
      </c>
    </row>
    <row r="192" spans="1:40">
      <c r="A192">
        <v>169</v>
      </c>
      <c r="B192">
        <f t="shared" si="132"/>
        <v>10140</v>
      </c>
      <c r="C192" s="5">
        <f t="shared" si="142"/>
        <v>963608.28024880751</v>
      </c>
      <c r="D192" s="5">
        <f t="shared" si="143"/>
        <v>-963608.32409362996</v>
      </c>
      <c r="E192" s="5">
        <f t="shared" si="144"/>
        <v>-4278310.7329716245</v>
      </c>
      <c r="F192" s="5">
        <f t="shared" si="145"/>
        <v>3602.9338789263779</v>
      </c>
      <c r="G192" s="5">
        <f t="shared" si="146"/>
        <v>-3602.93395454652</v>
      </c>
      <c r="H192" s="5">
        <f t="shared" si="147"/>
        <v>1590.3742731139268</v>
      </c>
      <c r="I192" s="2">
        <f t="shared" si="148"/>
        <v>-1.2109836335503448</v>
      </c>
      <c r="J192" s="2">
        <f t="shared" si="149"/>
        <v>1.2109836886509115</v>
      </c>
      <c r="K192" s="2">
        <f t="shared" si="150"/>
        <v>5.3766290546337672</v>
      </c>
      <c r="L192" s="5">
        <f t="shared" si="112"/>
        <v>-620609.57771384763</v>
      </c>
      <c r="M192" s="5">
        <f t="shared" si="113"/>
        <v>-963608.32409362996</v>
      </c>
      <c r="N192" s="5">
        <f t="shared" si="114"/>
        <v>-4341350.8724444406</v>
      </c>
      <c r="O192" s="2">
        <f t="shared" si="133"/>
        <v>-0.13821722628036417</v>
      </c>
      <c r="P192" s="2">
        <f t="shared" si="134"/>
        <v>-0.21460717745851821</v>
      </c>
      <c r="Q192" s="2">
        <f t="shared" si="135"/>
        <v>-0.9668711174415392</v>
      </c>
      <c r="R192" s="5">
        <f t="shared" si="115"/>
        <v>241593.73991106381</v>
      </c>
      <c r="S192" s="5">
        <f t="shared" si="116"/>
        <v>-207456.95471450465</v>
      </c>
      <c r="T192" s="5">
        <f t="shared" si="117"/>
        <v>51602.625112682581</v>
      </c>
      <c r="U192" s="2">
        <f t="shared" si="118"/>
        <v>0.74890287718938164</v>
      </c>
      <c r="V192" s="2">
        <f t="shared" si="119"/>
        <v>-0.64308417236238513</v>
      </c>
      <c r="W192" s="2">
        <f t="shared" si="120"/>
        <v>0.15996008187811186</v>
      </c>
      <c r="X192" s="2">
        <f t="shared" si="138"/>
        <v>-0.65610809401888182</v>
      </c>
      <c r="Y192" s="2">
        <f t="shared" si="139"/>
        <v>0.70198332289050858</v>
      </c>
      <c r="Z192" s="2">
        <f t="shared" si="140"/>
        <v>0.249605243232909</v>
      </c>
      <c r="AA192">
        <f t="shared" si="121"/>
        <v>0</v>
      </c>
      <c r="AB192">
        <f t="shared" si="122"/>
        <v>0</v>
      </c>
      <c r="AC192">
        <f t="shared" si="123"/>
        <v>5.2148253737771155E-2</v>
      </c>
      <c r="AD192">
        <f t="shared" si="124"/>
        <v>0.37674008578738155</v>
      </c>
      <c r="AE192">
        <f t="shared" si="125"/>
        <v>0</v>
      </c>
      <c r="AF192">
        <f t="shared" si="136"/>
        <v>0</v>
      </c>
      <c r="AG192">
        <f t="shared" si="137"/>
        <v>0.33005911334476257</v>
      </c>
      <c r="AH192">
        <f t="shared" si="126"/>
        <v>0.75894745286991527</v>
      </c>
      <c r="AI192">
        <f t="shared" si="127"/>
        <v>0.72100008022641948</v>
      </c>
      <c r="AJ192" s="2">
        <f t="shared" si="128"/>
        <v>-13.803561323282352</v>
      </c>
      <c r="AK192" s="2">
        <f t="shared" si="129"/>
        <v>-14.530064550823528</v>
      </c>
      <c r="AL192" s="2">
        <f t="shared" si="141"/>
        <v>6.5226329948287285</v>
      </c>
      <c r="AM192" s="4">
        <f t="shared" si="130"/>
        <v>0.13366051218911329</v>
      </c>
      <c r="AN192">
        <f t="shared" si="131"/>
        <v>2.8333333333333335</v>
      </c>
    </row>
    <row r="193" spans="1:40">
      <c r="A193">
        <v>170</v>
      </c>
      <c r="B193">
        <f t="shared" si="132"/>
        <v>10200</v>
      </c>
      <c r="C193" s="5">
        <f t="shared" si="142"/>
        <v>1171065.2308228277</v>
      </c>
      <c r="D193" s="5">
        <f t="shared" si="143"/>
        <v>-1171065.2788081346</v>
      </c>
      <c r="E193" s="5">
        <f t="shared" si="144"/>
        <v>-4144176.5473914258</v>
      </c>
      <c r="F193" s="5">
        <f t="shared" si="145"/>
        <v>3530.2748609133573</v>
      </c>
      <c r="G193" s="5">
        <f t="shared" si="146"/>
        <v>-3530.2749332274652</v>
      </c>
      <c r="H193" s="5">
        <f t="shared" si="147"/>
        <v>1912.9720163919528</v>
      </c>
      <c r="I193" s="2">
        <f t="shared" si="148"/>
        <v>-1.4716984664973316</v>
      </c>
      <c r="J193" s="2">
        <f t="shared" si="149"/>
        <v>1.4716985268013187</v>
      </c>
      <c r="K193" s="2">
        <f t="shared" si="150"/>
        <v>5.208060242216253</v>
      </c>
      <c r="L193" s="5">
        <f t="shared" si="112"/>
        <v>-379015.83780278382</v>
      </c>
      <c r="M193" s="5">
        <f t="shared" si="113"/>
        <v>-1171065.2788081346</v>
      </c>
      <c r="N193" s="5">
        <f t="shared" si="114"/>
        <v>-4289748.247331758</v>
      </c>
      <c r="O193" s="2">
        <f t="shared" si="133"/>
        <v>-8.4926952258843363E-2</v>
      </c>
      <c r="P193" s="2">
        <f t="shared" si="134"/>
        <v>-0.26240329586722366</v>
      </c>
      <c r="Q193" s="2">
        <f t="shared" si="135"/>
        <v>-0.96121377596143642</v>
      </c>
      <c r="R193" s="5">
        <f t="shared" si="115"/>
        <v>242215.46275575645</v>
      </c>
      <c r="S193" s="5">
        <f t="shared" si="116"/>
        <v>-201220.26660067844</v>
      </c>
      <c r="T193" s="5">
        <f t="shared" si="117"/>
        <v>70776.775361396372</v>
      </c>
      <c r="U193" s="2">
        <f t="shared" si="118"/>
        <v>0.75047496049722973</v>
      </c>
      <c r="V193" s="2">
        <f t="shared" si="119"/>
        <v>-0.62345636364537704</v>
      </c>
      <c r="W193" s="2">
        <f t="shared" si="120"/>
        <v>0.21929317430500375</v>
      </c>
      <c r="X193" s="2">
        <f t="shared" si="138"/>
        <v>-0.65681809714557782</v>
      </c>
      <c r="Y193" s="2">
        <f t="shared" si="139"/>
        <v>0.70274296959916072</v>
      </c>
      <c r="Z193" s="2">
        <f t="shared" si="140"/>
        <v>0.2498753519310806</v>
      </c>
      <c r="AA193">
        <f t="shared" si="121"/>
        <v>0</v>
      </c>
      <c r="AB193">
        <f t="shared" si="122"/>
        <v>0</v>
      </c>
      <c r="AC193">
        <f t="shared" si="123"/>
        <v>3.2042259671643529E-2</v>
      </c>
      <c r="AD193">
        <f t="shared" si="124"/>
        <v>0.37753093172789437</v>
      </c>
      <c r="AE193">
        <f t="shared" si="125"/>
        <v>0</v>
      </c>
      <c r="AF193">
        <f t="shared" si="136"/>
        <v>0</v>
      </c>
      <c r="AG193">
        <f t="shared" si="137"/>
        <v>0.33041628467766576</v>
      </c>
      <c r="AH193">
        <f t="shared" si="126"/>
        <v>0.73998947607720367</v>
      </c>
      <c r="AI193">
        <f t="shared" si="127"/>
        <v>0.70299000227334341</v>
      </c>
      <c r="AJ193" s="2">
        <f t="shared" si="128"/>
        <v>-13.821571401235428</v>
      </c>
      <c r="AK193" s="2">
        <f t="shared" si="129"/>
        <v>-14.549022527616239</v>
      </c>
      <c r="AL193" s="2">
        <f t="shared" si="141"/>
        <v>6.2801492860351242</v>
      </c>
      <c r="AM193" s="4">
        <f t="shared" si="130"/>
        <v>0.12869158373022796</v>
      </c>
      <c r="AN193">
        <f t="shared" si="131"/>
        <v>2.85</v>
      </c>
    </row>
    <row r="194" spans="1:40">
      <c r="A194">
        <v>171</v>
      </c>
      <c r="B194">
        <f t="shared" si="132"/>
        <v>10260</v>
      </c>
      <c r="C194" s="5">
        <f t="shared" si="142"/>
        <v>1372285.4935188482</v>
      </c>
      <c r="D194" s="5">
        <f t="shared" si="143"/>
        <v>-1372285.5454088131</v>
      </c>
      <c r="E194" s="5">
        <f t="shared" si="144"/>
        <v>-3991900.1926639518</v>
      </c>
      <c r="F194" s="5">
        <f t="shared" si="145"/>
        <v>3441.9729529235174</v>
      </c>
      <c r="G194" s="5">
        <f t="shared" si="146"/>
        <v>-3441.9730216193861</v>
      </c>
      <c r="H194" s="5">
        <f t="shared" si="147"/>
        <v>2225.4556309249278</v>
      </c>
      <c r="I194" s="2">
        <f t="shared" si="148"/>
        <v>-1.7245755430627843</v>
      </c>
      <c r="J194" s="2">
        <f t="shared" si="149"/>
        <v>1.7245756082738244</v>
      </c>
      <c r="K194" s="2">
        <f t="shared" si="150"/>
        <v>5.0166918437379167</v>
      </c>
      <c r="L194" s="5">
        <f t="shared" si="112"/>
        <v>-136800.37504702737</v>
      </c>
      <c r="M194" s="5">
        <f t="shared" si="113"/>
        <v>-1372285.5454088131</v>
      </c>
      <c r="N194" s="5">
        <f t="shared" si="114"/>
        <v>-4218971.4719703617</v>
      </c>
      <c r="O194" s="2">
        <f t="shared" si="133"/>
        <v>-3.0820275365735554E-2</v>
      </c>
      <c r="P194" s="2">
        <f t="shared" si="134"/>
        <v>-0.3091674154795182</v>
      </c>
      <c r="Q194" s="2">
        <f t="shared" si="135"/>
        <v>-0.95050808509559515</v>
      </c>
      <c r="R194" s="5">
        <f t="shared" si="115"/>
        <v>241738.54551166482</v>
      </c>
      <c r="S194" s="5">
        <f t="shared" si="116"/>
        <v>-194101.43691759184</v>
      </c>
      <c r="T194" s="5">
        <f t="shared" si="117"/>
        <v>89543.971079430077</v>
      </c>
      <c r="U194" s="2">
        <f t="shared" si="118"/>
        <v>0.74912769657519596</v>
      </c>
      <c r="V194" s="2">
        <f t="shared" si="119"/>
        <v>-0.60150424927990986</v>
      </c>
      <c r="W194" s="2">
        <f t="shared" si="120"/>
        <v>0.27748933731254105</v>
      </c>
      <c r="X194" s="2">
        <f t="shared" si="138"/>
        <v>-0.65752531339995313</v>
      </c>
      <c r="Y194" s="2">
        <f t="shared" si="139"/>
        <v>0.70349963457673548</v>
      </c>
      <c r="Z194" s="2">
        <f t="shared" si="140"/>
        <v>0.25014440041074493</v>
      </c>
      <c r="AA194">
        <f t="shared" si="121"/>
        <v>0</v>
      </c>
      <c r="AB194">
        <f t="shared" si="122"/>
        <v>0</v>
      </c>
      <c r="AC194">
        <f t="shared" si="123"/>
        <v>1.1628243333289098E-2</v>
      </c>
      <c r="AD194">
        <f t="shared" si="124"/>
        <v>0.37685318252833172</v>
      </c>
      <c r="AE194">
        <f t="shared" si="125"/>
        <v>0</v>
      </c>
      <c r="AF194">
        <f t="shared" si="136"/>
        <v>0</v>
      </c>
      <c r="AG194">
        <f t="shared" si="137"/>
        <v>0.33077205405772681</v>
      </c>
      <c r="AH194">
        <f t="shared" si="126"/>
        <v>0.71925347991934763</v>
      </c>
      <c r="AI194">
        <f t="shared" si="127"/>
        <v>0.68329080592338021</v>
      </c>
      <c r="AJ194" s="2">
        <f t="shared" si="128"/>
        <v>-13.841270597585391</v>
      </c>
      <c r="AK194" s="2">
        <f t="shared" si="129"/>
        <v>-14.569758523774096</v>
      </c>
      <c r="AL194" s="2">
        <f t="shared" si="141"/>
        <v>6.0373199773055557</v>
      </c>
      <c r="AM194" s="4">
        <f t="shared" si="130"/>
        <v>0.12371557330544172</v>
      </c>
      <c r="AN194">
        <f t="shared" si="131"/>
        <v>2.8666666666666667</v>
      </c>
    </row>
    <row r="195" spans="1:40">
      <c r="A195">
        <v>172</v>
      </c>
      <c r="B195">
        <f t="shared" si="132"/>
        <v>10320</v>
      </c>
      <c r="C195" s="5">
        <f t="shared" si="142"/>
        <v>1566386.9267842071</v>
      </c>
      <c r="D195" s="5">
        <f t="shared" si="143"/>
        <v>-1566386.9823264049</v>
      </c>
      <c r="E195" s="5">
        <f t="shared" si="144"/>
        <v>-3822252.673533543</v>
      </c>
      <c r="F195" s="5">
        <f t="shared" si="145"/>
        <v>3338.4984203397503</v>
      </c>
      <c r="G195" s="5">
        <f t="shared" si="146"/>
        <v>-3338.4984851229565</v>
      </c>
      <c r="H195" s="5">
        <f t="shared" si="147"/>
        <v>2526.4571415492028</v>
      </c>
      <c r="I195" s="2">
        <f t="shared" si="148"/>
        <v>-1.9685062602960592</v>
      </c>
      <c r="J195" s="2">
        <f t="shared" si="149"/>
        <v>1.968506330096925</v>
      </c>
      <c r="K195" s="2">
        <f t="shared" si="150"/>
        <v>4.8034927945492791</v>
      </c>
      <c r="L195" s="5">
        <f t="shared" si="112"/>
        <v>104938.17046463746</v>
      </c>
      <c r="M195" s="5">
        <f t="shared" si="113"/>
        <v>-1566386.9823264049</v>
      </c>
      <c r="N195" s="5">
        <f t="shared" si="114"/>
        <v>-4129427.5008909316</v>
      </c>
      <c r="O195" s="2">
        <f t="shared" si="133"/>
        <v>2.3753615376324897E-2</v>
      </c>
      <c r="P195" s="2">
        <f t="shared" si="134"/>
        <v>-0.35456453780278124</v>
      </c>
      <c r="Q195" s="2">
        <f t="shared" si="135"/>
        <v>-0.93472977607929764</v>
      </c>
      <c r="R195" s="5">
        <f t="shared" si="115"/>
        <v>240170.11628992879</v>
      </c>
      <c r="S195" s="5">
        <f t="shared" si="116"/>
        <v>-186136.66353067942</v>
      </c>
      <c r="T195" s="5">
        <f t="shared" si="117"/>
        <v>107821.14715894312</v>
      </c>
      <c r="U195" s="2">
        <f t="shared" si="118"/>
        <v>0.74490087927380055</v>
      </c>
      <c r="V195" s="2">
        <f t="shared" si="119"/>
        <v>-0.57731314149723345</v>
      </c>
      <c r="W195" s="2">
        <f t="shared" si="120"/>
        <v>0.33441324242875642</v>
      </c>
      <c r="X195" s="2">
        <f t="shared" si="138"/>
        <v>-0.65820286021622643</v>
      </c>
      <c r="Y195" s="2">
        <f t="shared" si="139"/>
        <v>0.70422455562227382</v>
      </c>
      <c r="Z195" s="2">
        <f t="shared" si="140"/>
        <v>0.25040216165377732</v>
      </c>
      <c r="AA195">
        <f t="shared" si="121"/>
        <v>0</v>
      </c>
      <c r="AB195">
        <f t="shared" si="122"/>
        <v>1.1949398736752496E-2</v>
      </c>
      <c r="AC195">
        <f t="shared" si="123"/>
        <v>0</v>
      </c>
      <c r="AD195">
        <f t="shared" si="124"/>
        <v>0.374726856723961</v>
      </c>
      <c r="AE195">
        <f t="shared" si="125"/>
        <v>0</v>
      </c>
      <c r="AF195">
        <f t="shared" si="136"/>
        <v>0</v>
      </c>
      <c r="AG195">
        <f t="shared" si="137"/>
        <v>0.33111289804893396</v>
      </c>
      <c r="AH195">
        <f t="shared" si="126"/>
        <v>0.71778915350964745</v>
      </c>
      <c r="AI195">
        <f t="shared" si="127"/>
        <v>0.6818996958341651</v>
      </c>
      <c r="AJ195" s="2">
        <f t="shared" si="128"/>
        <v>-13.842661707674607</v>
      </c>
      <c r="AK195" s="2">
        <f t="shared" si="129"/>
        <v>-14.571222850183798</v>
      </c>
      <c r="AL195" s="2">
        <f t="shared" si="141"/>
        <v>5.7944662631358259</v>
      </c>
      <c r="AM195" s="4">
        <f t="shared" si="130"/>
        <v>0.11873906276917677</v>
      </c>
      <c r="AN195">
        <f t="shared" si="131"/>
        <v>2.8833333333333333</v>
      </c>
    </row>
    <row r="196" spans="1:40">
      <c r="A196">
        <v>173</v>
      </c>
      <c r="B196">
        <f t="shared" si="132"/>
        <v>10380</v>
      </c>
      <c r="C196" s="5">
        <f t="shared" si="142"/>
        <v>1752523.5869304605</v>
      </c>
      <c r="D196" s="5">
        <f t="shared" si="143"/>
        <v>-1752523.6458570843</v>
      </c>
      <c r="E196" s="5">
        <f t="shared" si="144"/>
        <v>-3636080.096919836</v>
      </c>
      <c r="F196" s="5">
        <f t="shared" si="145"/>
        <v>3220.3880447219867</v>
      </c>
      <c r="G196" s="5">
        <f t="shared" si="146"/>
        <v>-3220.3881053171408</v>
      </c>
      <c r="H196" s="5">
        <f t="shared" si="147"/>
        <v>2814.6667092221596</v>
      </c>
      <c r="I196" s="2">
        <f t="shared" si="148"/>
        <v>-2.2024275057451272</v>
      </c>
      <c r="J196" s="2">
        <f t="shared" si="149"/>
        <v>2.2024275797992612</v>
      </c>
      <c r="K196" s="2">
        <f t="shared" si="150"/>
        <v>4.5695264122379067</v>
      </c>
      <c r="L196" s="5">
        <f t="shared" si="112"/>
        <v>345108.28675456624</v>
      </c>
      <c r="M196" s="5">
        <f t="shared" si="113"/>
        <v>-1752523.6458570843</v>
      </c>
      <c r="N196" s="5">
        <f t="shared" si="114"/>
        <v>-4021606.3537319885</v>
      </c>
      <c r="O196" s="2">
        <f t="shared" si="133"/>
        <v>7.8426093189238003E-2</v>
      </c>
      <c r="P196" s="2">
        <f t="shared" si="134"/>
        <v>-0.3982621920176545</v>
      </c>
      <c r="Q196" s="2">
        <f t="shared" si="135"/>
        <v>-0.91391278266384146</v>
      </c>
      <c r="R196" s="5">
        <f t="shared" si="115"/>
        <v>237522.20915373508</v>
      </c>
      <c r="S196" s="5">
        <f t="shared" si="116"/>
        <v>-177365.80774447368</v>
      </c>
      <c r="T196" s="5">
        <f t="shared" si="117"/>
        <v>125527.83123289468</v>
      </c>
      <c r="U196" s="2">
        <f t="shared" si="118"/>
        <v>0.73782928467154318</v>
      </c>
      <c r="V196" s="2">
        <f t="shared" si="119"/>
        <v>-0.55096189749815472</v>
      </c>
      <c r="W196" s="2">
        <f t="shared" si="120"/>
        <v>0.38993452551205543</v>
      </c>
      <c r="X196" s="2">
        <f t="shared" si="138"/>
        <v>-0.65882729975808396</v>
      </c>
      <c r="Y196" s="2">
        <f t="shared" si="139"/>
        <v>0.70489265612055141</v>
      </c>
      <c r="Z196" s="2">
        <f t="shared" si="140"/>
        <v>0.25063971913119709</v>
      </c>
      <c r="AA196">
        <f t="shared" si="121"/>
        <v>0</v>
      </c>
      <c r="AB196">
        <f t="shared" si="122"/>
        <v>3.9452716735405312E-2</v>
      </c>
      <c r="AC196">
        <f t="shared" si="123"/>
        <v>0</v>
      </c>
      <c r="AD196">
        <f t="shared" si="124"/>
        <v>0.37116944862972778</v>
      </c>
      <c r="AE196">
        <f t="shared" si="125"/>
        <v>0</v>
      </c>
      <c r="AF196">
        <f t="shared" si="136"/>
        <v>0</v>
      </c>
      <c r="AG196">
        <f t="shared" si="137"/>
        <v>0.33142702610710267</v>
      </c>
      <c r="AH196">
        <f t="shared" si="126"/>
        <v>0.7420491914722358</v>
      </c>
      <c r="AI196">
        <f t="shared" si="127"/>
        <v>0.704946731898624</v>
      </c>
      <c r="AJ196" s="2">
        <f t="shared" si="128"/>
        <v>-13.819614671610147</v>
      </c>
      <c r="AK196" s="2">
        <f t="shared" si="129"/>
        <v>-14.546962812221208</v>
      </c>
      <c r="AL196" s="2">
        <f t="shared" si="141"/>
        <v>5.552016882932139</v>
      </c>
      <c r="AM196" s="4">
        <f t="shared" si="130"/>
        <v>0.11377083776500285</v>
      </c>
      <c r="AN196">
        <f t="shared" si="131"/>
        <v>2.9</v>
      </c>
    </row>
    <row r="197" spans="1:40">
      <c r="A197">
        <v>174</v>
      </c>
      <c r="B197">
        <f t="shared" si="132"/>
        <v>10440</v>
      </c>
      <c r="C197" s="5">
        <f t="shared" si="142"/>
        <v>1929889.3915724149</v>
      </c>
      <c r="D197" s="5">
        <f t="shared" si="143"/>
        <v>-1929889.453601558</v>
      </c>
      <c r="E197" s="5">
        <f t="shared" si="144"/>
        <v>-3434299.5041983933</v>
      </c>
      <c r="F197" s="5">
        <f t="shared" si="145"/>
        <v>3088.2423943772792</v>
      </c>
      <c r="G197" s="5">
        <f t="shared" si="146"/>
        <v>-3088.2424505291851</v>
      </c>
      <c r="H197" s="5">
        <f t="shared" si="147"/>
        <v>3088.838293956434</v>
      </c>
      <c r="I197" s="2">
        <f t="shared" si="148"/>
        <v>-2.4253262613654458</v>
      </c>
      <c r="J197" s="2">
        <f t="shared" si="149"/>
        <v>2.4253263393185711</v>
      </c>
      <c r="K197" s="2">
        <f t="shared" si="150"/>
        <v>4.3159451589814886</v>
      </c>
      <c r="L197" s="5">
        <f t="shared" si="112"/>
        <v>582630.49590830132</v>
      </c>
      <c r="M197" s="5">
        <f t="shared" si="113"/>
        <v>-1929889.453601558</v>
      </c>
      <c r="N197" s="5">
        <f t="shared" si="114"/>
        <v>-3896078.5224990938</v>
      </c>
      <c r="O197" s="2">
        <f t="shared" si="133"/>
        <v>0.13281672479481027</v>
      </c>
      <c r="P197" s="2">
        <f t="shared" si="134"/>
        <v>-0.43993851719657784</v>
      </c>
      <c r="Q197" s="2">
        <f t="shared" si="135"/>
        <v>-0.88815191195068421</v>
      </c>
      <c r="R197" s="5">
        <f t="shared" si="115"/>
        <v>233811.68747856957</v>
      </c>
      <c r="S197" s="5">
        <f t="shared" si="116"/>
        <v>-167832.1973886576</v>
      </c>
      <c r="T197" s="5">
        <f t="shared" si="117"/>
        <v>142586.49601678224</v>
      </c>
      <c r="U197" s="2">
        <f t="shared" si="118"/>
        <v>0.72794229054359749</v>
      </c>
      <c r="V197" s="2">
        <f t="shared" si="119"/>
        <v>-0.52252372630116062</v>
      </c>
      <c r="W197" s="2">
        <f t="shared" si="120"/>
        <v>0.44392451733429922</v>
      </c>
      <c r="X197" s="2">
        <f t="shared" si="138"/>
        <v>-0.65937994045723003</v>
      </c>
      <c r="Y197" s="2">
        <f t="shared" si="139"/>
        <v>0.70548393758451522</v>
      </c>
      <c r="Z197" s="2">
        <f t="shared" si="140"/>
        <v>0.25084996195153075</v>
      </c>
      <c r="AA197">
        <f t="shared" si="121"/>
        <v>0</v>
      </c>
      <c r="AB197">
        <f t="shared" si="122"/>
        <v>6.6814250308378065E-2</v>
      </c>
      <c r="AC197">
        <f t="shared" si="123"/>
        <v>0</v>
      </c>
      <c r="AD197">
        <f t="shared" si="124"/>
        <v>0.36619573691169993</v>
      </c>
      <c r="AE197">
        <f t="shared" si="125"/>
        <v>0</v>
      </c>
      <c r="AF197">
        <f t="shared" si="136"/>
        <v>0</v>
      </c>
      <c r="AG197">
        <f t="shared" si="137"/>
        <v>0.3317050353266523</v>
      </c>
      <c r="AH197">
        <f t="shared" si="126"/>
        <v>0.76471502254673029</v>
      </c>
      <c r="AI197">
        <f t="shared" si="127"/>
        <v>0.72647927141939372</v>
      </c>
      <c r="AJ197" s="2">
        <f t="shared" si="128"/>
        <v>-13.798082132089379</v>
      </c>
      <c r="AK197" s="2">
        <f t="shared" si="129"/>
        <v>-14.524296981146716</v>
      </c>
      <c r="AL197" s="2">
        <f t="shared" si="141"/>
        <v>5.3099452665796933</v>
      </c>
      <c r="AM197" s="4">
        <f t="shared" si="130"/>
        <v>0.10881035382335438</v>
      </c>
      <c r="AN197">
        <f t="shared" si="131"/>
        <v>2.9166666666666665</v>
      </c>
    </row>
    <row r="198" spans="1:40">
      <c r="A198">
        <v>175</v>
      </c>
      <c r="B198">
        <f t="shared" si="132"/>
        <v>10500</v>
      </c>
      <c r="C198" s="5">
        <f t="shared" si="142"/>
        <v>2097721.5861532204</v>
      </c>
      <c r="D198" s="5">
        <f t="shared" si="143"/>
        <v>-2097721.6509902156</v>
      </c>
      <c r="E198" s="5">
        <f t="shared" si="144"/>
        <v>-3217894.4014163404</v>
      </c>
      <c r="F198" s="5">
        <f t="shared" si="145"/>
        <v>2942.7228186953525</v>
      </c>
      <c r="G198" s="5">
        <f t="shared" si="146"/>
        <v>-2942.722870170071</v>
      </c>
      <c r="H198" s="5">
        <f t="shared" si="147"/>
        <v>3347.7950034953233</v>
      </c>
      <c r="I198" s="2">
        <f t="shared" si="148"/>
        <v>-2.6362439599635881</v>
      </c>
      <c r="J198" s="2">
        <f t="shared" si="149"/>
        <v>2.6362440414453912</v>
      </c>
      <c r="K198" s="2">
        <f t="shared" si="150"/>
        <v>4.0439850242904694</v>
      </c>
      <c r="L198" s="5">
        <f t="shared" si="112"/>
        <v>816442.18338687089</v>
      </c>
      <c r="M198" s="5">
        <f t="shared" si="113"/>
        <v>-2097721.6509902156</v>
      </c>
      <c r="N198" s="5">
        <f t="shared" si="114"/>
        <v>-3753492.0264823115</v>
      </c>
      <c r="O198" s="2">
        <f t="shared" si="133"/>
        <v>0.18654183157542684</v>
      </c>
      <c r="P198" s="2">
        <f t="shared" si="134"/>
        <v>-0.47929032437771485</v>
      </c>
      <c r="Q198" s="2">
        <f t="shared" si="135"/>
        <v>-0.85760301423816721</v>
      </c>
      <c r="R198" s="5">
        <f t="shared" si="115"/>
        <v>229060.14581051236</v>
      </c>
      <c r="S198" s="5">
        <f t="shared" si="116"/>
        <v>-157582.4151117974</v>
      </c>
      <c r="T198" s="5">
        <f t="shared" si="117"/>
        <v>158922.89673224743</v>
      </c>
      <c r="U198" s="2">
        <f t="shared" si="118"/>
        <v>0.71526395310151114</v>
      </c>
      <c r="V198" s="2">
        <f t="shared" si="119"/>
        <v>-0.49206735974658899</v>
      </c>
      <c r="W198" s="2">
        <f t="shared" si="120"/>
        <v>0.49625315199565256</v>
      </c>
      <c r="X198" s="2">
        <f t="shared" si="138"/>
        <v>-0.65984778512035103</v>
      </c>
      <c r="Y198" s="2">
        <f t="shared" si="139"/>
        <v>0.70598449405411079</v>
      </c>
      <c r="Z198" s="2">
        <f t="shared" si="140"/>
        <v>0.25102794555209673</v>
      </c>
      <c r="AA198">
        <f t="shared" si="121"/>
        <v>0</v>
      </c>
      <c r="AB198">
        <f t="shared" si="122"/>
        <v>9.3840987625007907E-2</v>
      </c>
      <c r="AC198">
        <f t="shared" si="123"/>
        <v>0</v>
      </c>
      <c r="AD198">
        <f t="shared" si="124"/>
        <v>0.35981782319143374</v>
      </c>
      <c r="AE198">
        <f t="shared" si="125"/>
        <v>0</v>
      </c>
      <c r="AF198">
        <f t="shared" si="136"/>
        <v>0</v>
      </c>
      <c r="AG198">
        <f t="shared" si="137"/>
        <v>0.33194038739150328</v>
      </c>
      <c r="AH198">
        <f t="shared" si="126"/>
        <v>0.78559919820794488</v>
      </c>
      <c r="AI198">
        <f t="shared" si="127"/>
        <v>0.74631923829754765</v>
      </c>
      <c r="AJ198" s="2">
        <f t="shared" si="128"/>
        <v>-13.778242165211225</v>
      </c>
      <c r="AK198" s="2">
        <f t="shared" si="129"/>
        <v>-14.5034128054855</v>
      </c>
      <c r="AL198" s="2">
        <f t="shared" si="141"/>
        <v>5.0682217198216017</v>
      </c>
      <c r="AM198" s="4">
        <f t="shared" si="130"/>
        <v>0.1038570024553607</v>
      </c>
      <c r="AN198">
        <f t="shared" si="131"/>
        <v>2.9333333333333331</v>
      </c>
    </row>
    <row r="199" spans="1:40">
      <c r="A199">
        <v>176</v>
      </c>
      <c r="B199">
        <f t="shared" si="132"/>
        <v>10560</v>
      </c>
      <c r="C199" s="5">
        <f t="shared" si="142"/>
        <v>2255303.9987632036</v>
      </c>
      <c r="D199" s="5">
        <f t="shared" si="143"/>
        <v>-2255304.066102013</v>
      </c>
      <c r="E199" s="5">
        <f t="shared" si="144"/>
        <v>-2987910.0090317298</v>
      </c>
      <c r="F199" s="5">
        <f t="shared" si="145"/>
        <v>2784.5481810975371</v>
      </c>
      <c r="G199" s="5">
        <f t="shared" si="146"/>
        <v>-2784.5482276833477</v>
      </c>
      <c r="H199" s="5">
        <f t="shared" si="147"/>
        <v>3590.4341049527516</v>
      </c>
      <c r="I199" s="2">
        <f t="shared" si="148"/>
        <v>-2.8342805755858556</v>
      </c>
      <c r="J199" s="2">
        <f t="shared" si="149"/>
        <v>2.834280660211733</v>
      </c>
      <c r="K199" s="2">
        <f t="shared" si="150"/>
        <v>3.7549595552711788</v>
      </c>
      <c r="L199" s="5">
        <f t="shared" si="112"/>
        <v>1045502.3291973833</v>
      </c>
      <c r="M199" s="5">
        <f t="shared" si="113"/>
        <v>-2255304.066102013</v>
      </c>
      <c r="N199" s="5">
        <f t="shared" si="114"/>
        <v>-3594569.1297500641</v>
      </c>
      <c r="O199" s="2">
        <f t="shared" si="133"/>
        <v>0.23922347096506716</v>
      </c>
      <c r="P199" s="2">
        <f t="shared" si="134"/>
        <v>-0.51604061675188773</v>
      </c>
      <c r="Q199" s="2">
        <f t="shared" si="135"/>
        <v>-0.82248052426896823</v>
      </c>
      <c r="R199" s="5">
        <f t="shared" si="115"/>
        <v>223293.79076384893</v>
      </c>
      <c r="S199" s="5">
        <f t="shared" si="116"/>
        <v>-146666.07290747669</v>
      </c>
      <c r="T199" s="5">
        <f t="shared" si="117"/>
        <v>174466.39215344144</v>
      </c>
      <c r="U199" s="2">
        <f t="shared" si="118"/>
        <v>0.69981352616681458</v>
      </c>
      <c r="V199" s="2">
        <f t="shared" si="119"/>
        <v>-0.45965855700380504</v>
      </c>
      <c r="W199" s="2">
        <f t="shared" si="120"/>
        <v>0.54678610037851993</v>
      </c>
      <c r="X199" s="2">
        <f t="shared" si="138"/>
        <v>-0.66022404741989804</v>
      </c>
      <c r="Y199" s="2">
        <f t="shared" si="139"/>
        <v>0.70638706470020018</v>
      </c>
      <c r="Z199" s="2">
        <f t="shared" si="140"/>
        <v>0.25117108818919187</v>
      </c>
      <c r="AA199">
        <f t="shared" si="121"/>
        <v>0</v>
      </c>
      <c r="AB199">
        <f t="shared" si="122"/>
        <v>0.12034280240980282</v>
      </c>
      <c r="AC199">
        <f t="shared" si="123"/>
        <v>0</v>
      </c>
      <c r="AD199">
        <f t="shared" si="124"/>
        <v>0.35204539321937306</v>
      </c>
      <c r="AE199">
        <f t="shared" si="125"/>
        <v>0</v>
      </c>
      <c r="AF199">
        <f t="shared" si="136"/>
        <v>0</v>
      </c>
      <c r="AG199">
        <f t="shared" si="137"/>
        <v>0.33212966839886421</v>
      </c>
      <c r="AH199">
        <f t="shared" si="126"/>
        <v>0.80451786402804015</v>
      </c>
      <c r="AI199">
        <f t="shared" si="127"/>
        <v>0.76429197082663813</v>
      </c>
      <c r="AJ199" s="2">
        <f t="shared" si="128"/>
        <v>-13.760269432682133</v>
      </c>
      <c r="AK199" s="2">
        <f t="shared" si="129"/>
        <v>-14.484494139665404</v>
      </c>
      <c r="AL199" s="2">
        <f t="shared" si="141"/>
        <v>4.8268134841605113</v>
      </c>
      <c r="AM199" s="4">
        <f t="shared" si="130"/>
        <v>9.8910112380338353E-2</v>
      </c>
      <c r="AN199">
        <f t="shared" si="131"/>
        <v>2.95</v>
      </c>
    </row>
    <row r="200" spans="1:40">
      <c r="A200">
        <v>177</v>
      </c>
      <c r="B200">
        <f t="shared" si="132"/>
        <v>10620</v>
      </c>
      <c r="C200" s="5">
        <f t="shared" si="142"/>
        <v>2401970.0694848378</v>
      </c>
      <c r="D200" s="5">
        <f t="shared" si="143"/>
        <v>-2401970.1390094897</v>
      </c>
      <c r="E200" s="5">
        <f t="shared" si="144"/>
        <v>-2745448.2539366125</v>
      </c>
      <c r="F200" s="5">
        <f t="shared" si="145"/>
        <v>2614.4913465623858</v>
      </c>
      <c r="G200" s="5">
        <f t="shared" si="146"/>
        <v>-2614.4913880706436</v>
      </c>
      <c r="H200" s="5">
        <f t="shared" si="147"/>
        <v>3815.7316782690223</v>
      </c>
      <c r="I200" s="2">
        <f t="shared" si="148"/>
        <v>-3.0185984305498836</v>
      </c>
      <c r="J200" s="2">
        <f t="shared" si="149"/>
        <v>3.0185985179227481</v>
      </c>
      <c r="K200" s="2">
        <f t="shared" si="150"/>
        <v>3.4502535630123057</v>
      </c>
      <c r="L200" s="5">
        <f t="shared" si="112"/>
        <v>1268796.1199612322</v>
      </c>
      <c r="M200" s="5">
        <f t="shared" si="113"/>
        <v>-2401970.1390094897</v>
      </c>
      <c r="N200" s="5">
        <f t="shared" si="114"/>
        <v>-3420102.7375966227</v>
      </c>
      <c r="O200" s="2">
        <f t="shared" si="133"/>
        <v>0.2904982720451747</v>
      </c>
      <c r="P200" s="2">
        <f t="shared" si="134"/>
        <v>-0.54994507305687934</v>
      </c>
      <c r="Q200" s="2">
        <f t="shared" si="135"/>
        <v>-0.78305246986343846</v>
      </c>
      <c r="R200" s="5">
        <f t="shared" si="115"/>
        <v>216543.3015916869</v>
      </c>
      <c r="S200" s="5">
        <f t="shared" si="116"/>
        <v>-135135.57395519502</v>
      </c>
      <c r="T200" s="5">
        <f t="shared" si="117"/>
        <v>189150.24789779354</v>
      </c>
      <c r="U200" s="2">
        <f t="shared" si="118"/>
        <v>0.68160641389412979</v>
      </c>
      <c r="V200" s="2">
        <f t="shared" si="119"/>
        <v>-0.42536191734439466</v>
      </c>
      <c r="W200" s="2">
        <f t="shared" si="120"/>
        <v>0.59538217626284773</v>
      </c>
      <c r="X200" s="2">
        <f t="shared" si="138"/>
        <v>-0.66050819438401165</v>
      </c>
      <c r="Y200" s="2">
        <f t="shared" si="139"/>
        <v>0.7066910792854123</v>
      </c>
      <c r="Z200" s="2">
        <f t="shared" si="140"/>
        <v>0.25127918710267566</v>
      </c>
      <c r="AA200">
        <f t="shared" si="121"/>
        <v>0</v>
      </c>
      <c r="AB200">
        <f t="shared" si="122"/>
        <v>0.1461368987419574</v>
      </c>
      <c r="AC200">
        <f t="shared" si="123"/>
        <v>0</v>
      </c>
      <c r="AD200">
        <f t="shared" si="124"/>
        <v>0.34288619614792532</v>
      </c>
      <c r="AE200">
        <f t="shared" si="125"/>
        <v>0</v>
      </c>
      <c r="AF200">
        <f t="shared" si="136"/>
        <v>0</v>
      </c>
      <c r="AG200">
        <f t="shared" si="137"/>
        <v>0.33227261023404331</v>
      </c>
      <c r="AH200">
        <f t="shared" si="126"/>
        <v>0.82129570512392602</v>
      </c>
      <c r="AI200">
        <f t="shared" si="127"/>
        <v>0.78023091986772963</v>
      </c>
      <c r="AJ200" s="2">
        <f t="shared" si="128"/>
        <v>-13.744330483641042</v>
      </c>
      <c r="AK200" s="2">
        <f t="shared" si="129"/>
        <v>-14.467716298569519</v>
      </c>
      <c r="AL200" s="2">
        <f t="shared" si="141"/>
        <v>4.5856848791843525</v>
      </c>
      <c r="AM200" s="4">
        <f t="shared" si="130"/>
        <v>9.3968952442302314E-2</v>
      </c>
      <c r="AN200">
        <f t="shared" si="131"/>
        <v>2.9666666666666668</v>
      </c>
    </row>
    <row r="201" spans="1:40">
      <c r="A201">
        <v>178</v>
      </c>
      <c r="B201">
        <f t="shared" si="132"/>
        <v>10680</v>
      </c>
      <c r="C201" s="5">
        <f t="shared" si="142"/>
        <v>2537105.6415786217</v>
      </c>
      <c r="D201" s="5">
        <f t="shared" si="143"/>
        <v>-2537105.7129646847</v>
      </c>
      <c r="E201" s="5">
        <f t="shared" si="144"/>
        <v>-2491662.5275867824</v>
      </c>
      <c r="F201" s="5">
        <f t="shared" si="145"/>
        <v>2433.3754407293927</v>
      </c>
      <c r="G201" s="5">
        <f t="shared" si="146"/>
        <v>-2433.3754769952789</v>
      </c>
      <c r="H201" s="5">
        <f t="shared" si="147"/>
        <v>4022.7468920497604</v>
      </c>
      <c r="I201" s="2">
        <f t="shared" si="148"/>
        <v>-3.1884257031774919</v>
      </c>
      <c r="J201" s="2">
        <f t="shared" si="149"/>
        <v>3.1884257928896247</v>
      </c>
      <c r="K201" s="2">
        <f t="shared" si="150"/>
        <v>3.1313165350334917</v>
      </c>
      <c r="L201" s="5">
        <f t="shared" si="112"/>
        <v>1485339.4215529191</v>
      </c>
      <c r="M201" s="5">
        <f t="shared" si="113"/>
        <v>-2537105.7129646847</v>
      </c>
      <c r="N201" s="5">
        <f t="shared" si="114"/>
        <v>-3230952.4896988291</v>
      </c>
      <c r="O201" s="2">
        <f t="shared" si="133"/>
        <v>0.34002556446646676</v>
      </c>
      <c r="P201" s="2">
        <f t="shared" si="134"/>
        <v>-0.58079708223187365</v>
      </c>
      <c r="Q201" s="2">
        <f t="shared" si="135"/>
        <v>-0.7396332637058739</v>
      </c>
      <c r="R201" s="5">
        <f t="shared" si="115"/>
        <v>208843.67115232931</v>
      </c>
      <c r="S201" s="5">
        <f t="shared" si="116"/>
        <v>-123045.86291091144</v>
      </c>
      <c r="T201" s="5">
        <f t="shared" si="117"/>
        <v>202911.92066934751</v>
      </c>
      <c r="U201" s="2">
        <f t="shared" si="118"/>
        <v>0.66065555317821256</v>
      </c>
      <c r="V201" s="2">
        <f t="shared" si="119"/>
        <v>-0.38924297863163682</v>
      </c>
      <c r="W201" s="2">
        <f t="shared" si="120"/>
        <v>0.6418910683603265</v>
      </c>
      <c r="X201" s="2">
        <f t="shared" si="138"/>
        <v>-0.66070551427429103</v>
      </c>
      <c r="Y201" s="2">
        <f t="shared" si="139"/>
        <v>0.70690219582781433</v>
      </c>
      <c r="Z201" s="2">
        <f t="shared" si="140"/>
        <v>0.25135425412235912</v>
      </c>
      <c r="AA201">
        <f t="shared" si="121"/>
        <v>0</v>
      </c>
      <c r="AB201">
        <f t="shared" si="122"/>
        <v>0.17105190035824289</v>
      </c>
      <c r="AC201">
        <f t="shared" si="123"/>
        <v>0</v>
      </c>
      <c r="AD201">
        <f t="shared" si="124"/>
        <v>0.33234673995961889</v>
      </c>
      <c r="AE201">
        <f t="shared" si="125"/>
        <v>0</v>
      </c>
      <c r="AF201">
        <f t="shared" si="136"/>
        <v>0</v>
      </c>
      <c r="AG201">
        <f t="shared" si="137"/>
        <v>0.33237187318876771</v>
      </c>
      <c r="AH201">
        <f t="shared" si="126"/>
        <v>0.83577051350662945</v>
      </c>
      <c r="AI201">
        <f t="shared" si="127"/>
        <v>0.79398198783129792</v>
      </c>
      <c r="AJ201" s="2">
        <f t="shared" si="128"/>
        <v>-13.730579415677473</v>
      </c>
      <c r="AK201" s="2">
        <f t="shared" si="129"/>
        <v>-14.453241490186814</v>
      </c>
      <c r="AL201" s="2">
        <f t="shared" si="141"/>
        <v>4.3447975210145726</v>
      </c>
      <c r="AM201" s="4">
        <f t="shared" si="130"/>
        <v>8.9032736086364195E-2</v>
      </c>
      <c r="AN201">
        <f t="shared" si="131"/>
        <v>2.9833333333333334</v>
      </c>
    </row>
    <row r="202" spans="1:40">
      <c r="A202">
        <v>179</v>
      </c>
      <c r="B202">
        <f t="shared" si="132"/>
        <v>10740</v>
      </c>
      <c r="C202" s="5">
        <f t="shared" si="142"/>
        <v>2660151.5029595071</v>
      </c>
      <c r="D202" s="5">
        <f t="shared" si="143"/>
        <v>-2660151.5758755961</v>
      </c>
      <c r="E202" s="5">
        <f t="shared" si="144"/>
        <v>-2227752.2350115557</v>
      </c>
      <c r="F202" s="5">
        <f t="shared" si="145"/>
        <v>2242.069898538743</v>
      </c>
      <c r="G202" s="5">
        <f t="shared" si="146"/>
        <v>-2242.0699294219012</v>
      </c>
      <c r="H202" s="5">
        <f t="shared" si="147"/>
        <v>4210.6258841517702</v>
      </c>
      <c r="I202" s="2">
        <f t="shared" si="148"/>
        <v>-3.34305962171323</v>
      </c>
      <c r="J202" s="2">
        <f t="shared" si="149"/>
        <v>3.3430597133481736</v>
      </c>
      <c r="K202" s="2">
        <f t="shared" si="150"/>
        <v>2.7996557849291412</v>
      </c>
      <c r="L202" s="5">
        <f t="shared" si="112"/>
        <v>1694183.0927052484</v>
      </c>
      <c r="M202" s="5">
        <f t="shared" si="113"/>
        <v>-2660151.5758755961</v>
      </c>
      <c r="N202" s="5">
        <f t="shared" si="114"/>
        <v>-3028040.5690294816</v>
      </c>
      <c r="O202" s="2">
        <f t="shared" si="133"/>
        <v>0.38749430679906971</v>
      </c>
      <c r="P202" s="2">
        <f t="shared" si="134"/>
        <v>-0.60843104580179108</v>
      </c>
      <c r="Q202" s="2">
        <f t="shared" si="135"/>
        <v>-0.69257477914146381</v>
      </c>
      <c r="R202" s="5">
        <f t="shared" si="115"/>
        <v>200234.02807960566</v>
      </c>
      <c r="S202" s="5">
        <f t="shared" si="116"/>
        <v>-110454.16582920728</v>
      </c>
      <c r="T202" s="5">
        <f t="shared" si="117"/>
        <v>215693.32225489384</v>
      </c>
      <c r="U202" s="2">
        <f t="shared" si="118"/>
        <v>0.63697322460040451</v>
      </c>
      <c r="V202" s="2">
        <f t="shared" si="119"/>
        <v>-0.35137057798590998</v>
      </c>
      <c r="W202" s="2">
        <f t="shared" si="120"/>
        <v>0.68615146146314543</v>
      </c>
      <c r="X202" s="2">
        <f t="shared" si="138"/>
        <v>-0.66082625172184906</v>
      </c>
      <c r="Y202" s="2">
        <f t="shared" si="139"/>
        <v>0.70703137526548132</v>
      </c>
      <c r="Z202" s="2">
        <f t="shared" si="140"/>
        <v>0.25140018664512465</v>
      </c>
      <c r="AA202">
        <f t="shared" si="121"/>
        <v>0</v>
      </c>
      <c r="AB202">
        <f t="shared" si="122"/>
        <v>0.19493133600111279</v>
      </c>
      <c r="AC202">
        <f t="shared" si="123"/>
        <v>0</v>
      </c>
      <c r="AD202">
        <f t="shared" si="124"/>
        <v>0.32043320247458107</v>
      </c>
      <c r="AE202">
        <f t="shared" si="125"/>
        <v>0</v>
      </c>
      <c r="AF202">
        <f t="shared" si="136"/>
        <v>0</v>
      </c>
      <c r="AG202">
        <f t="shared" si="137"/>
        <v>0.33243261088618647</v>
      </c>
      <c r="AH202">
        <f t="shared" si="126"/>
        <v>0.84779714936188033</v>
      </c>
      <c r="AI202">
        <f t="shared" si="127"/>
        <v>0.80540729189378624</v>
      </c>
      <c r="AJ202" s="2">
        <f t="shared" si="128"/>
        <v>-13.719154111614985</v>
      </c>
      <c r="AK202" s="2">
        <f t="shared" si="129"/>
        <v>-14.441214854331564</v>
      </c>
      <c r="AL202" s="2">
        <f t="shared" si="141"/>
        <v>4.1041106067757136</v>
      </c>
      <c r="AM202" s="4">
        <f t="shared" si="130"/>
        <v>8.4100627188026925E-2</v>
      </c>
      <c r="AN202">
        <f t="shared" si="131"/>
        <v>3</v>
      </c>
    </row>
    <row r="203" spans="1:40">
      <c r="A203">
        <v>180</v>
      </c>
      <c r="B203">
        <f t="shared" si="132"/>
        <v>10800</v>
      </c>
      <c r="C203" s="5">
        <f t="shared" si="142"/>
        <v>2770605.6675954964</v>
      </c>
      <c r="D203" s="5">
        <f t="shared" si="143"/>
        <v>-2770605.7417048034</v>
      </c>
      <c r="E203" s="5">
        <f t="shared" si="144"/>
        <v>-1954957.1603109599</v>
      </c>
      <c r="F203" s="5">
        <f t="shared" si="145"/>
        <v>2041.4863212359492</v>
      </c>
      <c r="G203" s="5">
        <f t="shared" si="146"/>
        <v>-2041.4863466210109</v>
      </c>
      <c r="H203" s="5">
        <f t="shared" si="147"/>
        <v>4378.6052312475185</v>
      </c>
      <c r="I203" s="2">
        <f t="shared" si="148"/>
        <v>-3.481869331398499</v>
      </c>
      <c r="J203" s="2">
        <f t="shared" si="149"/>
        <v>3.4818694245329809</v>
      </c>
      <c r="K203" s="2">
        <f t="shared" si="150"/>
        <v>2.4568293713887059</v>
      </c>
      <c r="L203" s="5">
        <f t="shared" si="112"/>
        <v>1894417.1207848541</v>
      </c>
      <c r="M203" s="5">
        <f t="shared" si="113"/>
        <v>-2770605.7417048034</v>
      </c>
      <c r="N203" s="5">
        <f t="shared" si="114"/>
        <v>-2812347.2467745878</v>
      </c>
      <c r="O203" s="2">
        <f t="shared" si="133"/>
        <v>0.43262843901806169</v>
      </c>
      <c r="P203" s="2">
        <f t="shared" si="134"/>
        <v>-0.63272381991123072</v>
      </c>
      <c r="Q203" s="2">
        <f t="shared" si="135"/>
        <v>-0.64225633626281631</v>
      </c>
      <c r="R203" s="5">
        <f t="shared" si="115"/>
        <v>190757.44104672736</v>
      </c>
      <c r="S203" s="5">
        <f t="shared" si="116"/>
        <v>-97419.720940622967</v>
      </c>
      <c r="T203" s="5">
        <f t="shared" si="117"/>
        <v>227441.06217011437</v>
      </c>
      <c r="U203" s="2">
        <f t="shared" si="118"/>
        <v>0.61057328984810555</v>
      </c>
      <c r="V203" s="2">
        <f t="shared" si="119"/>
        <v>-0.31181944559756408</v>
      </c>
      <c r="W203" s="2">
        <f t="shared" si="120"/>
        <v>0.72798962291456404</v>
      </c>
      <c r="X203" s="2">
        <f t="shared" si="138"/>
        <v>-0.66088438977123343</v>
      </c>
      <c r="Y203" s="2">
        <f t="shared" si="139"/>
        <v>0.70709357834065401</v>
      </c>
      <c r="Z203" s="2">
        <f t="shared" si="140"/>
        <v>0.25142230428410883</v>
      </c>
      <c r="AA203">
        <f t="shared" si="121"/>
        <v>0</v>
      </c>
      <c r="AB203">
        <f t="shared" si="122"/>
        <v>0.21763633201867003</v>
      </c>
      <c r="AC203">
        <f t="shared" si="123"/>
        <v>0</v>
      </c>
      <c r="AD203">
        <f t="shared" si="124"/>
        <v>0.30715255689782855</v>
      </c>
      <c r="AE203">
        <f t="shared" si="125"/>
        <v>0</v>
      </c>
      <c r="AF203">
        <f t="shared" si="136"/>
        <v>0</v>
      </c>
      <c r="AG203">
        <f t="shared" si="137"/>
        <v>0.33246185758075758</v>
      </c>
      <c r="AH203">
        <f t="shared" si="126"/>
        <v>0.85725074649725608</v>
      </c>
      <c r="AI203">
        <f t="shared" si="127"/>
        <v>0.81438820917239318</v>
      </c>
      <c r="AJ203" s="2">
        <f t="shared" si="128"/>
        <v>-13.710173194336379</v>
      </c>
      <c r="AK203" s="2">
        <f t="shared" si="129"/>
        <v>-14.43176125719619</v>
      </c>
      <c r="AL203" s="2">
        <f t="shared" si="141"/>
        <v>3.8635812524891104</v>
      </c>
      <c r="AM203" s="4">
        <f t="shared" si="130"/>
        <v>7.9171746977235877E-2</v>
      </c>
      <c r="AN203">
        <f t="shared" si="131"/>
        <v>3.0166666666666666</v>
      </c>
    </row>
    <row r="204" spans="1:40">
      <c r="A204">
        <v>181</v>
      </c>
      <c r="B204">
        <f t="shared" si="132"/>
        <v>10860</v>
      </c>
      <c r="C204" s="5">
        <f t="shared" si="142"/>
        <v>2868025.3876835844</v>
      </c>
      <c r="D204" s="5">
        <f t="shared" si="143"/>
        <v>-2868025.4626454264</v>
      </c>
      <c r="E204" s="5">
        <f t="shared" si="144"/>
        <v>-1674551.6749621101</v>
      </c>
      <c r="F204" s="5">
        <f t="shared" si="145"/>
        <v>1832.5741613520393</v>
      </c>
      <c r="G204" s="5">
        <f t="shared" si="146"/>
        <v>-1832.574181149032</v>
      </c>
      <c r="H204" s="5">
        <f t="shared" si="147"/>
        <v>4526.0149935308409</v>
      </c>
      <c r="I204" s="2">
        <f t="shared" si="148"/>
        <v>-3.6042984232087822</v>
      </c>
      <c r="J204" s="2">
        <f t="shared" si="149"/>
        <v>3.6042985174146596</v>
      </c>
      <c r="K204" s="2">
        <f t="shared" si="150"/>
        <v>2.1044388196724833</v>
      </c>
      <c r="L204" s="5">
        <f t="shared" si="112"/>
        <v>2085174.5618315814</v>
      </c>
      <c r="M204" s="5">
        <f t="shared" si="113"/>
        <v>-2868025.4626454264</v>
      </c>
      <c r="N204" s="5">
        <f t="shared" si="114"/>
        <v>-2584906.1846044734</v>
      </c>
      <c r="O204" s="2">
        <f t="shared" si="133"/>
        <v>0.47519043557264096</v>
      </c>
      <c r="P204" s="2">
        <f t="shared" si="134"/>
        <v>-0.65359432911496584</v>
      </c>
      <c r="Q204" s="2">
        <f t="shared" si="135"/>
        <v>-0.58907427620720432</v>
      </c>
      <c r="R204" s="5">
        <f t="shared" si="115"/>
        <v>180460.70609022491</v>
      </c>
      <c r="S204" s="5">
        <f t="shared" si="116"/>
        <v>-84003.50154355634</v>
      </c>
      <c r="T204" s="5">
        <f t="shared" si="117"/>
        <v>238106.66795456037</v>
      </c>
      <c r="U204" s="2">
        <f t="shared" si="118"/>
        <v>0.58147384765347676</v>
      </c>
      <c r="V204" s="2">
        <f t="shared" si="119"/>
        <v>-0.27067299201674982</v>
      </c>
      <c r="W204" s="2">
        <f t="shared" si="120"/>
        <v>0.76721854506246245</v>
      </c>
      <c r="X204" s="2">
        <f t="shared" si="138"/>
        <v>-0.6608961871057657</v>
      </c>
      <c r="Y204" s="2">
        <f t="shared" si="139"/>
        <v>0.70710620054752948</v>
      </c>
      <c r="Z204" s="2">
        <f t="shared" si="140"/>
        <v>0.25142679238078269</v>
      </c>
      <c r="AA204">
        <f t="shared" si="121"/>
        <v>0</v>
      </c>
      <c r="AB204">
        <f t="shared" si="122"/>
        <v>0.23904739975743045</v>
      </c>
      <c r="AC204">
        <f t="shared" si="123"/>
        <v>0</v>
      </c>
      <c r="AD204">
        <f t="shared" si="124"/>
        <v>0.29251390790516735</v>
      </c>
      <c r="AE204">
        <f t="shared" si="125"/>
        <v>0</v>
      </c>
      <c r="AF204">
        <f t="shared" si="136"/>
        <v>0</v>
      </c>
      <c r="AG204">
        <f t="shared" si="137"/>
        <v>0.33246779230067802</v>
      </c>
      <c r="AH204">
        <f t="shared" si="126"/>
        <v>0.86402909996327582</v>
      </c>
      <c r="AI204">
        <f t="shared" si="127"/>
        <v>0.82082764496511196</v>
      </c>
      <c r="AJ204" s="2">
        <f t="shared" si="128"/>
        <v>-13.70373375854366</v>
      </c>
      <c r="AK204" s="2">
        <f t="shared" si="129"/>
        <v>-14.424982903730168</v>
      </c>
      <c r="AL204" s="2">
        <f t="shared" si="141"/>
        <v>3.6231648707602742</v>
      </c>
      <c r="AM204" s="4">
        <f t="shared" si="130"/>
        <v>7.424518177787448E-2</v>
      </c>
      <c r="AN204">
        <f t="shared" si="131"/>
        <v>3.0333333333333332</v>
      </c>
    </row>
    <row r="205" spans="1:40">
      <c r="A205">
        <v>182</v>
      </c>
      <c r="B205">
        <f t="shared" si="132"/>
        <v>10920</v>
      </c>
      <c r="C205" s="5">
        <f t="shared" si="142"/>
        <v>2952028.8887176034</v>
      </c>
      <c r="D205" s="5">
        <f t="shared" si="143"/>
        <v>-2952028.9641889827</v>
      </c>
      <c r="E205" s="5">
        <f t="shared" si="144"/>
        <v>-1387838.8158486178</v>
      </c>
      <c r="F205" s="5">
        <f t="shared" si="145"/>
        <v>1616.3162559595123</v>
      </c>
      <c r="G205" s="5">
        <f t="shared" si="146"/>
        <v>-1616.3162701041524</v>
      </c>
      <c r="H205" s="5">
        <f t="shared" si="147"/>
        <v>4652.2813227111901</v>
      </c>
      <c r="I205" s="2">
        <f t="shared" si="148"/>
        <v>-3.7098671143442092</v>
      </c>
      <c r="J205" s="2">
        <f t="shared" si="149"/>
        <v>3.7098672091904317</v>
      </c>
      <c r="K205" s="2">
        <f t="shared" si="150"/>
        <v>1.744121679366035</v>
      </c>
      <c r="L205" s="5">
        <f t="shared" si="112"/>
        <v>2265635.2679218063</v>
      </c>
      <c r="M205" s="5">
        <f t="shared" si="113"/>
        <v>-2952028.9641889827</v>
      </c>
      <c r="N205" s="5">
        <f t="shared" si="114"/>
        <v>-2346799.516649913</v>
      </c>
      <c r="O205" s="2">
        <f t="shared" si="133"/>
        <v>0.51498299774118439</v>
      </c>
      <c r="P205" s="2">
        <f t="shared" si="134"/>
        <v>-0.67100152743972641</v>
      </c>
      <c r="Q205" s="2">
        <f t="shared" si="135"/>
        <v>-0.53343177840381573</v>
      </c>
      <c r="R205" s="5">
        <f t="shared" si="115"/>
        <v>169394.11803279817</v>
      </c>
      <c r="S205" s="5">
        <f t="shared" si="116"/>
        <v>-70267.932300078217</v>
      </c>
      <c r="T205" s="5">
        <f t="shared" si="117"/>
        <v>247646.78221993707</v>
      </c>
      <c r="U205" s="2">
        <f t="shared" si="118"/>
        <v>0.54970028820349526</v>
      </c>
      <c r="V205" s="2">
        <f t="shared" si="119"/>
        <v>-0.22802623305573008</v>
      </c>
      <c r="W205" s="2">
        <f t="shared" si="120"/>
        <v>0.80363774811005995</v>
      </c>
      <c r="X205" s="2">
        <f t="shared" si="138"/>
        <v>-0.66087859551171335</v>
      </c>
      <c r="Y205" s="2">
        <f t="shared" si="139"/>
        <v>0.70708737894517404</v>
      </c>
      <c r="Z205" s="2">
        <f t="shared" si="140"/>
        <v>0.25142009995593328</v>
      </c>
      <c r="AA205">
        <f t="shared" si="121"/>
        <v>0</v>
      </c>
      <c r="AB205">
        <f t="shared" si="122"/>
        <v>0.25906528691168923</v>
      </c>
      <c r="AC205">
        <f t="shared" si="123"/>
        <v>0</v>
      </c>
      <c r="AD205">
        <f t="shared" si="124"/>
        <v>0.2765300281824975</v>
      </c>
      <c r="AE205">
        <f t="shared" si="125"/>
        <v>0</v>
      </c>
      <c r="AF205">
        <f t="shared" si="136"/>
        <v>0</v>
      </c>
      <c r="AG205">
        <f t="shared" si="137"/>
        <v>0.33245894274374044</v>
      </c>
      <c r="AH205">
        <f t="shared" si="126"/>
        <v>0.86805425783792722</v>
      </c>
      <c r="AI205">
        <f t="shared" si="127"/>
        <v>0.82465154494603088</v>
      </c>
      <c r="AJ205" s="2">
        <f t="shared" si="128"/>
        <v>-13.699909858562741</v>
      </c>
      <c r="AK205" s="2">
        <f t="shared" si="129"/>
        <v>-14.420957745855517</v>
      </c>
      <c r="AL205" s="2">
        <f t="shared" si="141"/>
        <v>3.3828155749960156</v>
      </c>
      <c r="AM205" s="4">
        <f t="shared" si="130"/>
        <v>6.9319991290901967E-2</v>
      </c>
      <c r="AN205">
        <f t="shared" si="131"/>
        <v>3.05</v>
      </c>
    </row>
    <row r="206" spans="1:40">
      <c r="A206">
        <v>183</v>
      </c>
      <c r="B206">
        <f t="shared" si="132"/>
        <v>10980</v>
      </c>
      <c r="C206" s="5">
        <f t="shared" si="142"/>
        <v>3022296.8208518955</v>
      </c>
      <c r="D206" s="5">
        <f t="shared" si="143"/>
        <v>-3022296.8964890609</v>
      </c>
      <c r="E206" s="5">
        <f t="shared" si="144"/>
        <v>-1096144.260394511</v>
      </c>
      <c r="F206" s="5">
        <f t="shared" si="145"/>
        <v>1393.7242290988597</v>
      </c>
      <c r="G206" s="5">
        <f t="shared" si="146"/>
        <v>-1393.7242375527264</v>
      </c>
      <c r="H206" s="5">
        <f t="shared" si="147"/>
        <v>4756.9286234731526</v>
      </c>
      <c r="I206" s="2">
        <f t="shared" si="148"/>
        <v>-3.7981740721840516</v>
      </c>
      <c r="J206" s="2">
        <f t="shared" si="149"/>
        <v>3.7981741672386198</v>
      </c>
      <c r="K206" s="2">
        <f t="shared" si="150"/>
        <v>1.3775439528240219</v>
      </c>
      <c r="L206" s="5">
        <f t="shared" si="112"/>
        <v>2435029.3859546045</v>
      </c>
      <c r="M206" s="5">
        <f t="shared" si="113"/>
        <v>-3022296.8964890609</v>
      </c>
      <c r="N206" s="5">
        <f t="shared" si="114"/>
        <v>-2099152.734429976</v>
      </c>
      <c r="O206" s="2">
        <f t="shared" si="133"/>
        <v>0.55184897474344841</v>
      </c>
      <c r="P206" s="2">
        <f t="shared" si="134"/>
        <v>-0.68494099221884608</v>
      </c>
      <c r="Q206" s="2">
        <f t="shared" si="135"/>
        <v>-0.47572948852564045</v>
      </c>
      <c r="R206" s="5">
        <f t="shared" si="115"/>
        <v>157611.22711113282</v>
      </c>
      <c r="S206" s="5">
        <f t="shared" si="116"/>
        <v>-56276.600249045528</v>
      </c>
      <c r="T206" s="5">
        <f t="shared" si="117"/>
        <v>256023.33566537499</v>
      </c>
      <c r="U206" s="2">
        <f t="shared" si="118"/>
        <v>0.5152887066471562</v>
      </c>
      <c r="V206" s="2">
        <f t="shared" si="119"/>
        <v>-0.18398877471071595</v>
      </c>
      <c r="W206" s="2">
        <f t="shared" si="120"/>
        <v>0.83703385808600994</v>
      </c>
      <c r="X206" s="2">
        <f t="shared" si="138"/>
        <v>-0.66084768696578866</v>
      </c>
      <c r="Y206" s="2">
        <f t="shared" si="139"/>
        <v>0.70705430926660806</v>
      </c>
      <c r="Z206" s="2">
        <f t="shared" si="140"/>
        <v>0.25140834132165718</v>
      </c>
      <c r="AA206">
        <f t="shared" si="121"/>
        <v>0</v>
      </c>
      <c r="AB206">
        <f t="shared" si="122"/>
        <v>0.27761093783854013</v>
      </c>
      <c r="AC206">
        <f t="shared" si="123"/>
        <v>0</v>
      </c>
      <c r="AD206">
        <f t="shared" si="124"/>
        <v>0.25921907561109181</v>
      </c>
      <c r="AE206">
        <f t="shared" si="125"/>
        <v>0</v>
      </c>
      <c r="AF206">
        <f t="shared" si="136"/>
        <v>0</v>
      </c>
      <c r="AG206">
        <f t="shared" si="137"/>
        <v>0.33244339401426176</v>
      </c>
      <c r="AH206">
        <f t="shared" si="126"/>
        <v>0.8692734074638937</v>
      </c>
      <c r="AI206">
        <f t="shared" si="127"/>
        <v>0.82580973709069894</v>
      </c>
      <c r="AJ206" s="2">
        <f t="shared" si="128"/>
        <v>-13.698751666418072</v>
      </c>
      <c r="AK206" s="2">
        <f t="shared" si="129"/>
        <v>-14.41973859622955</v>
      </c>
      <c r="AL206" s="2">
        <f t="shared" si="141"/>
        <v>3.1424865983921899</v>
      </c>
      <c r="AM206" s="4">
        <f t="shared" si="130"/>
        <v>6.439521718016783E-2</v>
      </c>
      <c r="AN206">
        <f t="shared" si="131"/>
        <v>3.0666666666666669</v>
      </c>
    </row>
    <row r="207" spans="1:40">
      <c r="A207">
        <v>184</v>
      </c>
      <c r="B207">
        <f t="shared" si="132"/>
        <v>11040</v>
      </c>
      <c r="C207" s="5">
        <f t="shared" si="142"/>
        <v>3078573.4212781019</v>
      </c>
      <c r="D207" s="5">
        <f t="shared" si="143"/>
        <v>-3078573.4967381065</v>
      </c>
      <c r="E207" s="5">
        <f t="shared" si="144"/>
        <v>-800810.22652578878</v>
      </c>
      <c r="F207" s="5">
        <f t="shared" si="145"/>
        <v>1165.8337847678167</v>
      </c>
      <c r="G207" s="5">
        <f t="shared" si="146"/>
        <v>-1165.8337875184093</v>
      </c>
      <c r="H207" s="5">
        <f t="shared" si="147"/>
        <v>4839.5812606425943</v>
      </c>
      <c r="I207" s="2">
        <f t="shared" si="148"/>
        <v>-3.8688978750662675</v>
      </c>
      <c r="J207" s="2">
        <f t="shared" si="149"/>
        <v>3.8688979698981947</v>
      </c>
      <c r="K207" s="2">
        <f t="shared" si="150"/>
        <v>1.0063924291435897</v>
      </c>
      <c r="L207" s="5">
        <f t="shared" si="112"/>
        <v>2592640.6130657373</v>
      </c>
      <c r="M207" s="5">
        <f t="shared" si="113"/>
        <v>-3078573.4967381065</v>
      </c>
      <c r="N207" s="5">
        <f t="shared" si="114"/>
        <v>-1843129.398764601</v>
      </c>
      <c r="O207" s="2">
        <f t="shared" si="133"/>
        <v>0.58566972505708326</v>
      </c>
      <c r="P207" s="2">
        <f t="shared" si="134"/>
        <v>-0.69544050352223419</v>
      </c>
      <c r="Q207" s="2">
        <f t="shared" si="135"/>
        <v>-0.41635739360830598</v>
      </c>
      <c r="R207" s="5">
        <f t="shared" si="115"/>
        <v>145168.58197669173</v>
      </c>
      <c r="S207" s="5">
        <f t="shared" si="116"/>
        <v>-42093.961867837701</v>
      </c>
      <c r="T207" s="5">
        <f t="shared" si="117"/>
        <v>263203.69538566656</v>
      </c>
      <c r="U207" s="2">
        <f t="shared" si="118"/>
        <v>0.47828960918093799</v>
      </c>
      <c r="V207" s="2">
        <f t="shared" si="119"/>
        <v>-0.13868775389621132</v>
      </c>
      <c r="W207" s="2">
        <f t="shared" si="120"/>
        <v>0.86718207815243131</v>
      </c>
      <c r="X207" s="2">
        <f t="shared" si="138"/>
        <v>-0.660817212813401</v>
      </c>
      <c r="Y207" s="2">
        <f t="shared" si="139"/>
        <v>0.7070217043544752</v>
      </c>
      <c r="Z207" s="2">
        <f t="shared" si="140"/>
        <v>0.25139674794506561</v>
      </c>
      <c r="AA207">
        <f t="shared" si="121"/>
        <v>0</v>
      </c>
      <c r="AB207">
        <f t="shared" si="122"/>
        <v>0.29462466920831604</v>
      </c>
      <c r="AC207">
        <f t="shared" si="123"/>
        <v>0</v>
      </c>
      <c r="AD207">
        <f t="shared" si="124"/>
        <v>0.24060645763612593</v>
      </c>
      <c r="AE207">
        <f t="shared" si="125"/>
        <v>0</v>
      </c>
      <c r="AF207">
        <f t="shared" si="136"/>
        <v>0</v>
      </c>
      <c r="AG207">
        <f t="shared" si="137"/>
        <v>0.33242806380905821</v>
      </c>
      <c r="AH207">
        <f t="shared" si="126"/>
        <v>0.86765919065350017</v>
      </c>
      <c r="AI207">
        <f t="shared" si="127"/>
        <v>0.82427623112082515</v>
      </c>
      <c r="AJ207" s="2">
        <f t="shared" si="128"/>
        <v>-13.700285172387947</v>
      </c>
      <c r="AK207" s="2">
        <f t="shared" si="129"/>
        <v>-14.421352813039945</v>
      </c>
      <c r="AL207" s="2">
        <f t="shared" si="141"/>
        <v>2.9021307181748575</v>
      </c>
      <c r="AM207" s="4">
        <f t="shared" si="130"/>
        <v>5.9469891765878233E-2</v>
      </c>
      <c r="AN207">
        <f t="shared" si="131"/>
        <v>3.0833333333333335</v>
      </c>
    </row>
    <row r="208" spans="1:40">
      <c r="A208">
        <v>185</v>
      </c>
      <c r="B208">
        <f t="shared" si="132"/>
        <v>11100</v>
      </c>
      <c r="C208" s="5">
        <f t="shared" si="142"/>
        <v>3120667.3836636939</v>
      </c>
      <c r="D208" s="5">
        <f t="shared" si="143"/>
        <v>-3120667.4586059442</v>
      </c>
      <c r="E208" s="5">
        <f t="shared" si="144"/>
        <v>-503189.32539739925</v>
      </c>
      <c r="F208" s="5">
        <f t="shared" si="145"/>
        <v>933.6999122638407</v>
      </c>
      <c r="G208" s="5">
        <f t="shared" si="146"/>
        <v>-933.69990932451765</v>
      </c>
      <c r="H208" s="5">
        <f t="shared" si="147"/>
        <v>4899.96480639121</v>
      </c>
      <c r="I208" s="2">
        <f t="shared" si="148"/>
        <v>-3.9217981049263448</v>
      </c>
      <c r="J208" s="2">
        <f t="shared" si="149"/>
        <v>3.9217981991076014</v>
      </c>
      <c r="K208" s="2">
        <f t="shared" si="150"/>
        <v>0.63236695877722393</v>
      </c>
      <c r="L208" s="5">
        <f t="shared" si="112"/>
        <v>2737809.195042429</v>
      </c>
      <c r="M208" s="5">
        <f t="shared" si="113"/>
        <v>-3120667.4586059442</v>
      </c>
      <c r="N208" s="5">
        <f t="shared" si="114"/>
        <v>-1579925.7033789344</v>
      </c>
      <c r="O208" s="2">
        <f t="shared" si="133"/>
        <v>0.61636221237750466</v>
      </c>
      <c r="P208" s="2">
        <f t="shared" si="134"/>
        <v>-0.70255498533784277</v>
      </c>
      <c r="Q208" s="2">
        <f t="shared" si="135"/>
        <v>-0.35568822827028079</v>
      </c>
      <c r="R208" s="5">
        <f t="shared" si="115"/>
        <v>132125.46029383456</v>
      </c>
      <c r="S208" s="5">
        <f t="shared" si="116"/>
        <v>-27785.047525896225</v>
      </c>
      <c r="T208" s="5">
        <f t="shared" si="117"/>
        <v>269160.78791327868</v>
      </c>
      <c r="U208" s="2">
        <f t="shared" si="118"/>
        <v>0.4387718103961219</v>
      </c>
      <c r="V208" s="2">
        <f t="shared" si="119"/>
        <v>-9.2270600819611012E-2</v>
      </c>
      <c r="W208" s="2">
        <f t="shared" si="120"/>
        <v>0.89384866427494181</v>
      </c>
      <c r="X208" s="2">
        <f t="shared" si="138"/>
        <v>-0.66079740175089385</v>
      </c>
      <c r="Y208" s="2">
        <f t="shared" si="139"/>
        <v>0.7070005080979207</v>
      </c>
      <c r="Z208" s="2">
        <f t="shared" si="140"/>
        <v>0.2513892111609291</v>
      </c>
      <c r="AA208">
        <f t="shared" si="121"/>
        <v>0</v>
      </c>
      <c r="AB208">
        <f t="shared" si="122"/>
        <v>0.31006470910977796</v>
      </c>
      <c r="AC208">
        <f t="shared" si="123"/>
        <v>0</v>
      </c>
      <c r="AD208">
        <f t="shared" si="124"/>
        <v>0.22072679185063149</v>
      </c>
      <c r="AE208">
        <f t="shared" si="125"/>
        <v>0</v>
      </c>
      <c r="AF208">
        <f t="shared" si="136"/>
        <v>0</v>
      </c>
      <c r="AG208">
        <f t="shared" si="137"/>
        <v>0.33241809773519765</v>
      </c>
      <c r="AH208">
        <f t="shared" si="126"/>
        <v>0.86320959869560698</v>
      </c>
      <c r="AI208">
        <f t="shared" si="127"/>
        <v>0.82004911876082665</v>
      </c>
      <c r="AJ208" s="2">
        <f t="shared" si="128"/>
        <v>-13.704512284747945</v>
      </c>
      <c r="AK208" s="2">
        <f t="shared" si="129"/>
        <v>-14.425802404997839</v>
      </c>
      <c r="AL208" s="2">
        <f t="shared" si="141"/>
        <v>2.66170067809156</v>
      </c>
      <c r="AM208" s="4">
        <f t="shared" si="130"/>
        <v>5.4543046682204104E-2</v>
      </c>
      <c r="AN208">
        <f t="shared" si="131"/>
        <v>3.1</v>
      </c>
    </row>
    <row r="209" spans="1:40">
      <c r="A209">
        <v>186</v>
      </c>
      <c r="B209">
        <f t="shared" si="132"/>
        <v>11160</v>
      </c>
      <c r="C209" s="5">
        <f t="shared" si="142"/>
        <v>3148452.4320440548</v>
      </c>
      <c r="D209" s="5">
        <f t="shared" si="143"/>
        <v>-3148452.5061318404</v>
      </c>
      <c r="E209" s="5">
        <f t="shared" si="144"/>
        <v>-204638.39491073065</v>
      </c>
      <c r="F209" s="5">
        <f t="shared" si="145"/>
        <v>698.39202596825999</v>
      </c>
      <c r="G209" s="5">
        <f t="shared" si="146"/>
        <v>-698.39201737806161</v>
      </c>
      <c r="H209" s="5">
        <f t="shared" si="147"/>
        <v>4937.9068239178432</v>
      </c>
      <c r="I209" s="2">
        <f t="shared" si="148"/>
        <v>-3.9567160685176641</v>
      </c>
      <c r="J209" s="2">
        <f t="shared" si="149"/>
        <v>3.9567161616251001</v>
      </c>
      <c r="K209" s="2">
        <f t="shared" si="150"/>
        <v>0.25717270400470249</v>
      </c>
      <c r="L209" s="5">
        <f t="shared" si="112"/>
        <v>2869934.6553362636</v>
      </c>
      <c r="M209" s="5">
        <f t="shared" si="113"/>
        <v>-3148452.5061318404</v>
      </c>
      <c r="N209" s="5">
        <f t="shared" si="114"/>
        <v>-1310764.9154656557</v>
      </c>
      <c r="O209" s="2">
        <f t="shared" si="133"/>
        <v>0.64387517207493639</v>
      </c>
      <c r="P209" s="2">
        <f t="shared" si="134"/>
        <v>-0.70636116936881266</v>
      </c>
      <c r="Q209" s="2">
        <f t="shared" si="135"/>
        <v>-0.29407254409991179</v>
      </c>
      <c r="R209" s="5">
        <f t="shared" si="115"/>
        <v>118543.58821020555</v>
      </c>
      <c r="S209" s="5">
        <f t="shared" si="116"/>
        <v>-13415.164678982925</v>
      </c>
      <c r="T209" s="5">
        <f t="shared" si="117"/>
        <v>273873.19655178033</v>
      </c>
      <c r="U209" s="2">
        <f t="shared" si="118"/>
        <v>0.396826379417061</v>
      </c>
      <c r="V209" s="2">
        <f t="shared" si="119"/>
        <v>-4.4907458169771583E-2</v>
      </c>
      <c r="W209" s="2">
        <f t="shared" si="120"/>
        <v>0.91679449431128079</v>
      </c>
      <c r="X209" s="2">
        <f t="shared" si="138"/>
        <v>-0.66079408154565067</v>
      </c>
      <c r="Y209" s="2">
        <f t="shared" si="139"/>
        <v>0.70699695574316213</v>
      </c>
      <c r="Z209" s="2">
        <f t="shared" si="140"/>
        <v>0.25138794804491765</v>
      </c>
      <c r="AA209">
        <f t="shared" si="121"/>
        <v>0</v>
      </c>
      <c r="AB209">
        <f t="shared" si="122"/>
        <v>0.32390526856332919</v>
      </c>
      <c r="AC209">
        <f t="shared" si="123"/>
        <v>0</v>
      </c>
      <c r="AD209">
        <f t="shared" si="124"/>
        <v>0.19962589112402901</v>
      </c>
      <c r="AE209">
        <f t="shared" si="125"/>
        <v>0</v>
      </c>
      <c r="AF209">
        <f t="shared" si="136"/>
        <v>0</v>
      </c>
      <c r="AG209">
        <f t="shared" si="137"/>
        <v>0.33241642748602879</v>
      </c>
      <c r="AH209">
        <f t="shared" si="126"/>
        <v>0.85594758717338704</v>
      </c>
      <c r="AI209">
        <f t="shared" si="127"/>
        <v>0.8131502078147177</v>
      </c>
      <c r="AJ209" s="2">
        <f t="shared" si="128"/>
        <v>-13.711411195694055</v>
      </c>
      <c r="AK209" s="2">
        <f t="shared" si="129"/>
        <v>-14.433064416520057</v>
      </c>
      <c r="AL209" s="2">
        <f t="shared" si="141"/>
        <v>2.4211496044828924</v>
      </c>
      <c r="AM209" s="4">
        <f t="shared" si="130"/>
        <v>4.961372140333796E-2</v>
      </c>
      <c r="AN209">
        <f t="shared" si="131"/>
        <v>3.1166666666666667</v>
      </c>
    </row>
    <row r="210" spans="1:40">
      <c r="A210">
        <v>187</v>
      </c>
      <c r="B210">
        <f t="shared" si="132"/>
        <v>11220</v>
      </c>
      <c r="C210" s="5">
        <f t="shared" si="142"/>
        <v>3161867.5979088233</v>
      </c>
      <c r="D210" s="5">
        <f t="shared" si="143"/>
        <v>-3161867.6708108233</v>
      </c>
      <c r="E210" s="5">
        <f t="shared" si="144"/>
        <v>93487.657993173794</v>
      </c>
      <c r="F210" s="5">
        <f t="shared" si="145"/>
        <v>460.98906185720011</v>
      </c>
      <c r="G210" s="5">
        <f t="shared" si="146"/>
        <v>-460.98904768055559</v>
      </c>
      <c r="H210" s="5">
        <f t="shared" si="147"/>
        <v>4953.3371861581254</v>
      </c>
      <c r="I210" s="2">
        <f t="shared" si="148"/>
        <v>-3.9735751456308281</v>
      </c>
      <c r="J210" s="2">
        <f t="shared" si="149"/>
        <v>3.9735752372480659</v>
      </c>
      <c r="K210" s="2">
        <f t="shared" si="150"/>
        <v>-0.11748759956634425</v>
      </c>
      <c r="L210" s="5">
        <f t="shared" si="112"/>
        <v>2988478.2435464691</v>
      </c>
      <c r="M210" s="5">
        <f t="shared" si="113"/>
        <v>-3161867.6708108233</v>
      </c>
      <c r="N210" s="5">
        <f t="shared" si="114"/>
        <v>-1036891.7189138754</v>
      </c>
      <c r="O210" s="2">
        <f t="shared" si="133"/>
        <v>0.66818468767560302</v>
      </c>
      <c r="P210" s="2">
        <f t="shared" si="134"/>
        <v>-0.70695229809842342</v>
      </c>
      <c r="Q210" s="2">
        <f t="shared" si="135"/>
        <v>-0.23183544027869171</v>
      </c>
      <c r="R210" s="5">
        <f t="shared" si="115"/>
        <v>104486.85001890501</v>
      </c>
      <c r="S210" s="5">
        <f t="shared" si="116"/>
        <v>950.39884735271335</v>
      </c>
      <c r="T210" s="5">
        <f t="shared" si="117"/>
        <v>277325.23267664178</v>
      </c>
      <c r="U210" s="2">
        <f t="shared" si="118"/>
        <v>0.35257044765714063</v>
      </c>
      <c r="V210" s="2">
        <f t="shared" si="119"/>
        <v>3.206935102391827E-3</v>
      </c>
      <c r="W210" s="2">
        <f t="shared" si="120"/>
        <v>0.93577977911797838</v>
      </c>
      <c r="X210" s="2">
        <f t="shared" si="138"/>
        <v>-0.66080818415008169</v>
      </c>
      <c r="Y210" s="2">
        <f t="shared" si="139"/>
        <v>0.70701204440493981</v>
      </c>
      <c r="Z210" s="2">
        <f t="shared" si="140"/>
        <v>0.25139331314259306</v>
      </c>
      <c r="AA210">
        <f t="shared" si="121"/>
        <v>0</v>
      </c>
      <c r="AB210">
        <f t="shared" si="122"/>
        <v>0.33613431624333812</v>
      </c>
      <c r="AC210">
        <f t="shared" si="123"/>
        <v>0</v>
      </c>
      <c r="AD210">
        <f t="shared" si="124"/>
        <v>0.17736267911661052</v>
      </c>
      <c r="AE210">
        <f t="shared" si="125"/>
        <v>0</v>
      </c>
      <c r="AF210">
        <f t="shared" si="136"/>
        <v>0</v>
      </c>
      <c r="AG210">
        <f t="shared" si="137"/>
        <v>0.33242352188580349</v>
      </c>
      <c r="AH210">
        <f t="shared" si="126"/>
        <v>0.84592051724575212</v>
      </c>
      <c r="AI210">
        <f t="shared" si="127"/>
        <v>0.80362449138346448</v>
      </c>
      <c r="AJ210" s="2">
        <f t="shared" si="128"/>
        <v>-13.720936912125307</v>
      </c>
      <c r="AK210" s="2">
        <f t="shared" si="129"/>
        <v>-14.443091486447692</v>
      </c>
      <c r="AL210" s="2">
        <f t="shared" si="141"/>
        <v>2.1804314130420974</v>
      </c>
      <c r="AM210" s="4">
        <f t="shared" si="130"/>
        <v>4.4680971578731507E-2</v>
      </c>
      <c r="AN210">
        <f t="shared" si="131"/>
        <v>3.1333333333333333</v>
      </c>
    </row>
    <row r="211" spans="1:40">
      <c r="A211">
        <v>188</v>
      </c>
      <c r="B211">
        <f t="shared" si="132"/>
        <v>11280</v>
      </c>
      <c r="C211" s="5">
        <f t="shared" si="142"/>
        <v>3160917.2005717135</v>
      </c>
      <c r="D211" s="5">
        <f t="shared" si="143"/>
        <v>-3160917.2719634706</v>
      </c>
      <c r="E211" s="5">
        <f t="shared" si="144"/>
        <v>389841.97844578366</v>
      </c>
      <c r="F211" s="5">
        <f t="shared" si="145"/>
        <v>222.57455311935041</v>
      </c>
      <c r="G211" s="5">
        <f t="shared" si="146"/>
        <v>-222.57453344567162</v>
      </c>
      <c r="H211" s="5">
        <f t="shared" si="147"/>
        <v>4946.2879301841449</v>
      </c>
      <c r="I211" s="2">
        <f t="shared" si="148"/>
        <v>-3.9723807644240656</v>
      </c>
      <c r="J211" s="2">
        <f t="shared" si="149"/>
        <v>3.9723808541433541</v>
      </c>
      <c r="K211" s="2">
        <f t="shared" si="150"/>
        <v>-0.48992133551076811</v>
      </c>
      <c r="L211" s="5">
        <f t="shared" si="112"/>
        <v>3092965.0935653741</v>
      </c>
      <c r="M211" s="5">
        <f t="shared" si="113"/>
        <v>-3160917.2719634706</v>
      </c>
      <c r="N211" s="5">
        <f t="shared" si="114"/>
        <v>-759566.48623723362</v>
      </c>
      <c r="O211" s="2">
        <f t="shared" si="133"/>
        <v>0.68928949093763747</v>
      </c>
      <c r="P211" s="2">
        <f t="shared" si="134"/>
        <v>-0.7044331220615615</v>
      </c>
      <c r="Q211" s="2">
        <f t="shared" si="135"/>
        <v>-0.16927484817755398</v>
      </c>
      <c r="R211" s="5">
        <f t="shared" si="115"/>
        <v>90020.989370342344</v>
      </c>
      <c r="S211" s="5">
        <f t="shared" si="116"/>
        <v>15246.670143092051</v>
      </c>
      <c r="T211" s="5">
        <f t="shared" si="117"/>
        <v>279506.98079860886</v>
      </c>
      <c r="U211" s="2">
        <f t="shared" si="118"/>
        <v>0.30615064737696651</v>
      </c>
      <c r="V211" s="2">
        <f t="shared" si="119"/>
        <v>5.1852106573142258E-2</v>
      </c>
      <c r="W211" s="2">
        <f t="shared" si="120"/>
        <v>0.95056990282387543</v>
      </c>
      <c r="X211" s="2">
        <f t="shared" si="138"/>
        <v>-0.66083566691612272</v>
      </c>
      <c r="Y211" s="2">
        <f t="shared" si="139"/>
        <v>0.70704144877230446</v>
      </c>
      <c r="Z211" s="2">
        <f t="shared" si="140"/>
        <v>0.2514037684967701</v>
      </c>
      <c r="AA211">
        <f t="shared" si="121"/>
        <v>0</v>
      </c>
      <c r="AB211">
        <f t="shared" si="122"/>
        <v>0.3467512141531241</v>
      </c>
      <c r="AC211">
        <f t="shared" si="123"/>
        <v>0</v>
      </c>
      <c r="AD211">
        <f t="shared" si="124"/>
        <v>0.15401092006686726</v>
      </c>
      <c r="AE211">
        <f t="shared" si="125"/>
        <v>0</v>
      </c>
      <c r="AF211">
        <f t="shared" si="136"/>
        <v>0</v>
      </c>
      <c r="AG211">
        <f t="shared" si="137"/>
        <v>0.33243734725615698</v>
      </c>
      <c r="AH211">
        <f t="shared" si="126"/>
        <v>0.83319948147614831</v>
      </c>
      <c r="AI211">
        <f t="shared" si="127"/>
        <v>0.7915395074023408</v>
      </c>
      <c r="AJ211" s="2">
        <f t="shared" si="128"/>
        <v>-13.733021896106431</v>
      </c>
      <c r="AK211" s="2">
        <f t="shared" si="129"/>
        <v>-14.455812522217297</v>
      </c>
      <c r="AL211" s="2">
        <f t="shared" si="141"/>
        <v>1.9395012043384758</v>
      </c>
      <c r="AM211" s="4">
        <f t="shared" si="130"/>
        <v>3.9743877138083521E-2</v>
      </c>
      <c r="AN211">
        <f t="shared" si="131"/>
        <v>3.15</v>
      </c>
    </row>
    <row r="212" spans="1:40">
      <c r="A212">
        <v>189</v>
      </c>
      <c r="B212">
        <f t="shared" si="132"/>
        <v>11340</v>
      </c>
      <c r="C212" s="5">
        <f t="shared" si="142"/>
        <v>3145670.5322550209</v>
      </c>
      <c r="D212" s="5">
        <f t="shared" si="143"/>
        <v>-3145670.6018203786</v>
      </c>
      <c r="E212" s="5">
        <f t="shared" si="144"/>
        <v>683091.82064115489</v>
      </c>
      <c r="F212" s="5">
        <f t="shared" si="145"/>
        <v>-15.768292746093522</v>
      </c>
      <c r="G212" s="5">
        <f t="shared" si="146"/>
        <v>15.76831780292963</v>
      </c>
      <c r="H212" s="5">
        <f t="shared" si="147"/>
        <v>4916.892650053499</v>
      </c>
      <c r="I212" s="2">
        <f t="shared" si="148"/>
        <v>-3.9532200056633395</v>
      </c>
      <c r="J212" s="2">
        <f t="shared" si="149"/>
        <v>3.9532200930873596</v>
      </c>
      <c r="K212" s="2">
        <f t="shared" si="150"/>
        <v>-0.85845361851286339</v>
      </c>
      <c r="L212" s="5">
        <f t="shared" si="112"/>
        <v>3182986.0829357165</v>
      </c>
      <c r="M212" s="5">
        <f t="shared" si="113"/>
        <v>-3145670.6018203786</v>
      </c>
      <c r="N212" s="5">
        <f t="shared" si="114"/>
        <v>-480059.50543862476</v>
      </c>
      <c r="O212" s="2">
        <f t="shared" si="133"/>
        <v>0.70720625350246269</v>
      </c>
      <c r="P212" s="2">
        <f t="shared" si="134"/>
        <v>-0.69891537791909208</v>
      </c>
      <c r="Q212" s="2">
        <f t="shared" si="135"/>
        <v>-0.10666119029536186</v>
      </c>
      <c r="R212" s="5">
        <f t="shared" si="115"/>
        <v>75213.303423807491</v>
      </c>
      <c r="S212" s="5">
        <f t="shared" si="116"/>
        <v>29409.283738404978</v>
      </c>
      <c r="T212" s="5">
        <f t="shared" si="117"/>
        <v>280414.31730447302</v>
      </c>
      <c r="U212" s="2">
        <f t="shared" si="118"/>
        <v>0.25774591409491965</v>
      </c>
      <c r="V212" s="2">
        <f t="shared" si="119"/>
        <v>0.1007816752485929</v>
      </c>
      <c r="W212" s="2">
        <f t="shared" si="120"/>
        <v>0.96094229675952003</v>
      </c>
      <c r="X212" s="2">
        <f t="shared" si="138"/>
        <v>-0.66086785505614476</v>
      </c>
      <c r="Y212" s="2">
        <f t="shared" si="139"/>
        <v>0.70707588751448203</v>
      </c>
      <c r="Z212" s="2">
        <f t="shared" si="140"/>
        <v>0.25141601393101187</v>
      </c>
      <c r="AA212">
        <f t="shared" si="121"/>
        <v>0</v>
      </c>
      <c r="AB212">
        <f t="shared" si="122"/>
        <v>0.35576434906193483</v>
      </c>
      <c r="AC212">
        <f t="shared" si="123"/>
        <v>0</v>
      </c>
      <c r="AD212">
        <f t="shared" si="124"/>
        <v>0.12966062856093388</v>
      </c>
      <c r="AE212">
        <f t="shared" si="125"/>
        <v>0</v>
      </c>
      <c r="AF212">
        <f t="shared" si="136"/>
        <v>0</v>
      </c>
      <c r="AG212">
        <f t="shared" si="137"/>
        <v>0.33245353969312391</v>
      </c>
      <c r="AH212">
        <f t="shared" si="126"/>
        <v>0.81787851731599259</v>
      </c>
      <c r="AI212">
        <f t="shared" si="127"/>
        <v>0.77698459145019294</v>
      </c>
      <c r="AJ212" s="2">
        <f t="shared" si="128"/>
        <v>-13.747576812058579</v>
      </c>
      <c r="AK212" s="2">
        <f t="shared" si="129"/>
        <v>-14.471133486377452</v>
      </c>
      <c r="AL212" s="2">
        <f t="shared" si="141"/>
        <v>1.6983156462321849</v>
      </c>
      <c r="AM212" s="4">
        <f t="shared" si="130"/>
        <v>3.4801550127708712E-2</v>
      </c>
      <c r="AN212">
        <f t="shared" si="131"/>
        <v>3.1666666666666665</v>
      </c>
    </row>
    <row r="213" spans="1:40">
      <c r="A213">
        <v>190</v>
      </c>
      <c r="B213">
        <f t="shared" si="132"/>
        <v>11400</v>
      </c>
      <c r="C213" s="5">
        <f t="shared" si="142"/>
        <v>3116261.2506494792</v>
      </c>
      <c r="D213" s="5">
        <f t="shared" si="143"/>
        <v>-3116261.3180819736</v>
      </c>
      <c r="E213" s="5">
        <f t="shared" si="144"/>
        <v>971924.51359107229</v>
      </c>
      <c r="F213" s="5">
        <f t="shared" si="145"/>
        <v>-252.96149308589389</v>
      </c>
      <c r="G213" s="5">
        <f t="shared" si="146"/>
        <v>252.9615233881712</v>
      </c>
      <c r="H213" s="5">
        <f t="shared" si="147"/>
        <v>4865.3854329427268</v>
      </c>
      <c r="I213" s="2">
        <f t="shared" si="148"/>
        <v>-3.9162608393415352</v>
      </c>
      <c r="J213" s="2">
        <f t="shared" si="149"/>
        <v>3.9162609240851478</v>
      </c>
      <c r="K213" s="2">
        <f t="shared" si="150"/>
        <v>-1.2214347916367696</v>
      </c>
      <c r="L213" s="5">
        <f t="shared" si="112"/>
        <v>3258199.386359524</v>
      </c>
      <c r="M213" s="5">
        <f t="shared" si="113"/>
        <v>-3116261.3180819736</v>
      </c>
      <c r="N213" s="5">
        <f t="shared" si="114"/>
        <v>-199645.18813415174</v>
      </c>
      <c r="O213" s="2">
        <f t="shared" si="133"/>
        <v>0.72196508270958937</v>
      </c>
      <c r="P213" s="2">
        <f t="shared" si="134"/>
        <v>-0.69051386777392565</v>
      </c>
      <c r="Q213" s="2">
        <f t="shared" si="135"/>
        <v>-4.4238193453499018E-2</v>
      </c>
      <c r="R213" s="5">
        <f t="shared" si="115"/>
        <v>60132.331354372669</v>
      </c>
      <c r="S213" s="5">
        <f t="shared" si="116"/>
        <v>43374.770056703128</v>
      </c>
      <c r="T213" s="5">
        <f t="shared" si="117"/>
        <v>280048.90290954267</v>
      </c>
      <c r="U213" s="2">
        <f t="shared" si="118"/>
        <v>0.20756936518899544</v>
      </c>
      <c r="V213" s="2">
        <f t="shared" si="119"/>
        <v>0.1497243376916538</v>
      </c>
      <c r="W213" s="2">
        <f t="shared" si="120"/>
        <v>0.96669415087598054</v>
      </c>
      <c r="X213" s="2">
        <f t="shared" si="138"/>
        <v>-0.66089218286030371</v>
      </c>
      <c r="Y213" s="2">
        <f t="shared" si="139"/>
        <v>0.7071019163243043</v>
      </c>
      <c r="Z213" s="2">
        <f t="shared" si="140"/>
        <v>0.25142526903322504</v>
      </c>
      <c r="AA213">
        <f t="shared" si="121"/>
        <v>0</v>
      </c>
      <c r="AB213">
        <f t="shared" si="122"/>
        <v>0.36318886664755518</v>
      </c>
      <c r="AC213">
        <f t="shared" si="123"/>
        <v>0</v>
      </c>
      <c r="AD213">
        <f t="shared" si="124"/>
        <v>0.10441901457451527</v>
      </c>
      <c r="AE213">
        <f t="shared" si="125"/>
        <v>0</v>
      </c>
      <c r="AF213">
        <f t="shared" si="136"/>
        <v>0</v>
      </c>
      <c r="AG213">
        <f t="shared" si="137"/>
        <v>0.33246577794097293</v>
      </c>
      <c r="AH213">
        <f t="shared" si="126"/>
        <v>0.80007365916304329</v>
      </c>
      <c r="AI213">
        <f t="shared" si="127"/>
        <v>0.76006997620489114</v>
      </c>
      <c r="AJ213" s="2">
        <f t="shared" si="128"/>
        <v>-13.764491427303881</v>
      </c>
      <c r="AK213" s="2">
        <f t="shared" si="129"/>
        <v>-14.488938344530402</v>
      </c>
      <c r="AL213" s="2">
        <f t="shared" si="141"/>
        <v>1.4568333404900116</v>
      </c>
      <c r="AM213" s="4">
        <f t="shared" si="130"/>
        <v>2.9853142223155976E-2</v>
      </c>
      <c r="AN213">
        <f t="shared" si="131"/>
        <v>3.1833333333333331</v>
      </c>
    </row>
    <row r="214" spans="1:40">
      <c r="A214">
        <v>191</v>
      </c>
      <c r="B214">
        <f t="shared" si="132"/>
        <v>11460</v>
      </c>
      <c r="C214" s="5">
        <f t="shared" si="142"/>
        <v>3072886.4830210665</v>
      </c>
      <c r="D214" s="5">
        <f t="shared" si="143"/>
        <v>-3072886.5480252705</v>
      </c>
      <c r="E214" s="5">
        <f t="shared" si="144"/>
        <v>1255053.3090678512</v>
      </c>
      <c r="F214" s="5">
        <f t="shared" si="145"/>
        <v>-487.93714344638602</v>
      </c>
      <c r="G214" s="5">
        <f t="shared" si="146"/>
        <v>487.93717883328009</v>
      </c>
      <c r="H214" s="5">
        <f t="shared" si="147"/>
        <v>4792.0993454445206</v>
      </c>
      <c r="I214" s="2">
        <f t="shared" si="148"/>
        <v>-3.8617509987935748</v>
      </c>
      <c r="J214" s="2">
        <f t="shared" si="149"/>
        <v>3.8617510804855115</v>
      </c>
      <c r="K214" s="2">
        <f t="shared" si="150"/>
        <v>-1.5772477755400143</v>
      </c>
      <c r="L214" s="5">
        <f t="shared" si="112"/>
        <v>3318331.7177138967</v>
      </c>
      <c r="M214" s="5">
        <f t="shared" si="113"/>
        <v>-3072886.5480252705</v>
      </c>
      <c r="N214" s="5">
        <f t="shared" si="114"/>
        <v>80403.714775390923</v>
      </c>
      <c r="O214" s="2">
        <f t="shared" si="133"/>
        <v>0.73360537723815422</v>
      </c>
      <c r="P214" s="2">
        <f t="shared" si="134"/>
        <v>-0.67934320226043488</v>
      </c>
      <c r="Q214" s="2">
        <f t="shared" si="135"/>
        <v>1.7775377065010835E-2</v>
      </c>
      <c r="R214" s="5">
        <f t="shared" si="115"/>
        <v>44847.538649963681</v>
      </c>
      <c r="S214" s="5">
        <f t="shared" si="116"/>
        <v>57080.838509492576</v>
      </c>
      <c r="T214" s="5">
        <f t="shared" si="117"/>
        <v>278418.14897489711</v>
      </c>
      <c r="U214" s="2">
        <f t="shared" si="118"/>
        <v>0.15586897020595533</v>
      </c>
      <c r="V214" s="2">
        <f t="shared" si="119"/>
        <v>0.19838617201290379</v>
      </c>
      <c r="W214" s="2">
        <f t="shared" si="120"/>
        <v>0.96765065539222439</v>
      </c>
      <c r="X214" s="2">
        <f t="shared" si="138"/>
        <v>-0.66089328391557567</v>
      </c>
      <c r="Y214" s="2">
        <f t="shared" si="139"/>
        <v>0.70710309436561414</v>
      </c>
      <c r="Z214" s="2">
        <f t="shared" si="140"/>
        <v>0.25142568791110964</v>
      </c>
      <c r="AA214">
        <f t="shared" si="121"/>
        <v>0</v>
      </c>
      <c r="AB214">
        <f t="shared" si="122"/>
        <v>0.36904458665191686</v>
      </c>
      <c r="AC214">
        <f t="shared" si="123"/>
        <v>0</v>
      </c>
      <c r="AD214">
        <f t="shared" si="124"/>
        <v>7.8410820675927057E-2</v>
      </c>
      <c r="AE214">
        <f t="shared" si="125"/>
        <v>0</v>
      </c>
      <c r="AF214">
        <f t="shared" si="136"/>
        <v>0</v>
      </c>
      <c r="AG214">
        <f t="shared" si="137"/>
        <v>0.33246633183343383</v>
      </c>
      <c r="AH214">
        <f t="shared" si="126"/>
        <v>0.77992173916127783</v>
      </c>
      <c r="AI214">
        <f t="shared" si="127"/>
        <v>0.74092565220321394</v>
      </c>
      <c r="AJ214" s="2">
        <f t="shared" si="128"/>
        <v>-13.783635751305557</v>
      </c>
      <c r="AK214" s="2">
        <f t="shared" si="129"/>
        <v>-14.509090264532166</v>
      </c>
      <c r="AL214" s="2">
        <f t="shared" si="141"/>
        <v>1.2150151694144755</v>
      </c>
      <c r="AM214" s="4">
        <f t="shared" si="130"/>
        <v>2.4897851832263843E-2</v>
      </c>
      <c r="AN214">
        <f t="shared" si="131"/>
        <v>3.2</v>
      </c>
    </row>
    <row r="215" spans="1:40">
      <c r="A215">
        <v>192</v>
      </c>
      <c r="B215">
        <f t="shared" si="132"/>
        <v>11520</v>
      </c>
      <c r="C215" s="5">
        <f t="shared" si="142"/>
        <v>3015805.6472229697</v>
      </c>
      <c r="D215" s="5">
        <f t="shared" si="143"/>
        <v>-3015805.7095157779</v>
      </c>
      <c r="E215" s="5">
        <f t="shared" si="144"/>
        <v>1531223.0858106343</v>
      </c>
      <c r="F215" s="5">
        <f t="shared" si="145"/>
        <v>-719.64220337400047</v>
      </c>
      <c r="G215" s="5">
        <f t="shared" si="146"/>
        <v>719.64224366241081</v>
      </c>
      <c r="H215" s="5">
        <f t="shared" si="147"/>
        <v>4697.4644789121194</v>
      </c>
      <c r="I215" s="2">
        <f t="shared" si="148"/>
        <v>-3.7900164990412244</v>
      </c>
      <c r="J215" s="2">
        <f t="shared" si="149"/>
        <v>3.7900165773257029</v>
      </c>
      <c r="K215" s="2">
        <f t="shared" si="150"/>
        <v>-1.924315237050837</v>
      </c>
      <c r="L215" s="5">
        <f t="shared" si="112"/>
        <v>3363179.2563638603</v>
      </c>
      <c r="M215" s="5">
        <f t="shared" si="113"/>
        <v>-3015805.7095157779</v>
      </c>
      <c r="N215" s="5">
        <f t="shared" si="114"/>
        <v>358821.86375028803</v>
      </c>
      <c r="O215" s="2">
        <f t="shared" si="133"/>
        <v>0.74217214581348101</v>
      </c>
      <c r="P215" s="2">
        <f t="shared" si="134"/>
        <v>-0.66551522359464688</v>
      </c>
      <c r="Q215" s="2">
        <f t="shared" si="135"/>
        <v>7.918328827713611E-2</v>
      </c>
      <c r="R215" s="5">
        <f t="shared" si="115"/>
        <v>29428.998645896558</v>
      </c>
      <c r="S215" s="5">
        <f t="shared" si="116"/>
        <v>70466.65397648979</v>
      </c>
      <c r="T215" s="5">
        <f t="shared" si="117"/>
        <v>275535.15796004632</v>
      </c>
      <c r="U215" s="2">
        <f t="shared" si="118"/>
        <v>0.10292676296185967</v>
      </c>
      <c r="V215" s="2">
        <f t="shared" si="119"/>
        <v>0.24645434517918474</v>
      </c>
      <c r="W215" s="2">
        <f t="shared" si="120"/>
        <v>0.96367335607481253</v>
      </c>
      <c r="X215" s="2">
        <f t="shared" si="138"/>
        <v>-0.66085435450180885</v>
      </c>
      <c r="Y215" s="2">
        <f t="shared" si="139"/>
        <v>0.707061442998281</v>
      </c>
      <c r="Z215" s="2">
        <f t="shared" si="140"/>
        <v>0.25141087787312716</v>
      </c>
      <c r="AA215">
        <f t="shared" si="121"/>
        <v>0</v>
      </c>
      <c r="AB215">
        <f t="shared" si="122"/>
        <v>0.37335415098434649</v>
      </c>
      <c r="AC215">
        <f t="shared" si="123"/>
        <v>0</v>
      </c>
      <c r="AD215">
        <f t="shared" si="124"/>
        <v>5.1777925668541273E-2</v>
      </c>
      <c r="AE215">
        <f t="shared" si="125"/>
        <v>0</v>
      </c>
      <c r="AF215">
        <f t="shared" si="136"/>
        <v>0</v>
      </c>
      <c r="AG215">
        <f t="shared" si="137"/>
        <v>0.33244674815826192</v>
      </c>
      <c r="AH215">
        <f t="shared" si="126"/>
        <v>0.75757882481114969</v>
      </c>
      <c r="AI215">
        <f t="shared" si="127"/>
        <v>0.71969988357059211</v>
      </c>
      <c r="AJ215" s="2">
        <f t="shared" si="128"/>
        <v>-13.804861519938179</v>
      </c>
      <c r="AK215" s="2">
        <f t="shared" si="129"/>
        <v>-14.531433178882294</v>
      </c>
      <c r="AL215" s="2">
        <f t="shared" si="141"/>
        <v>0.97282461643310392</v>
      </c>
      <c r="AM215" s="4">
        <f t="shared" si="130"/>
        <v>1.9934930664612785E-2</v>
      </c>
      <c r="AN215">
        <f t="shared" si="131"/>
        <v>3.2166666666666668</v>
      </c>
    </row>
    <row r="216" spans="1:40">
      <c r="A216">
        <v>193</v>
      </c>
      <c r="B216">
        <f t="shared" si="132"/>
        <v>11580</v>
      </c>
      <c r="C216" s="5">
        <f t="shared" si="142"/>
        <v>2945338.996227433</v>
      </c>
      <c r="D216" s="5">
        <f t="shared" si="143"/>
        <v>-2945339.0555392881</v>
      </c>
      <c r="E216" s="5">
        <f t="shared" si="144"/>
        <v>1799215.8848385955</v>
      </c>
      <c r="F216" s="5">
        <f t="shared" si="145"/>
        <v>-947.04319331647389</v>
      </c>
      <c r="G216" s="5">
        <f t="shared" si="146"/>
        <v>947.04323830195301</v>
      </c>
      <c r="H216" s="5">
        <f t="shared" si="147"/>
        <v>4582.0055646890687</v>
      </c>
      <c r="I216" s="2">
        <f t="shared" si="148"/>
        <v>-3.7014598076804313</v>
      </c>
      <c r="J216" s="2">
        <f t="shared" si="149"/>
        <v>3.7014598822186922</v>
      </c>
      <c r="K216" s="2">
        <f t="shared" si="150"/>
        <v>-2.2611065454945662</v>
      </c>
      <c r="L216" s="5">
        <f t="shared" ref="L216:L279" si="151">C216*COS($B$7)+E216*SIN($B$7)</f>
        <v>3392608.2550097569</v>
      </c>
      <c r="M216" s="5">
        <f t="shared" ref="M216:M279" si="152">D216</f>
        <v>-2945339.0555392881</v>
      </c>
      <c r="N216" s="5">
        <f t="shared" ref="N216:N279" si="153">-C216*SIN($B$7)+E216*COS($B$7)</f>
        <v>634357.02171033435</v>
      </c>
      <c r="O216" s="2">
        <f t="shared" si="133"/>
        <v>0.74771284799311977</v>
      </c>
      <c r="P216" s="2">
        <f t="shared" si="134"/>
        <v>-0.64913709098910188</v>
      </c>
      <c r="Q216" s="2">
        <f t="shared" si="135"/>
        <v>0.13980891977346888</v>
      </c>
      <c r="R216" s="5">
        <f t="shared" ref="R216:R279" si="154">L217-L216</f>
        <v>13947.072750216816</v>
      </c>
      <c r="S216" s="5">
        <f t="shared" ref="S216:S279" si="155">M217-M216</f>
        <v>83473.105450091884</v>
      </c>
      <c r="T216" s="5">
        <f t="shared" ref="T216:T279" si="156">N217-N216</f>
        <v>271418.63839741831</v>
      </c>
      <c r="U216" s="2">
        <f t="shared" ref="U216:U279" si="157">R216/SQRT($R216^2+$S216^2+$T216^2)</f>
        <v>4.9056416066277676E-2</v>
      </c>
      <c r="V216" s="2">
        <f t="shared" ref="V216:V279" si="158">S216/SQRT($R216^2+$S216^2+$T216^2)</f>
        <v>0.29360221063164105</v>
      </c>
      <c r="W216" s="2">
        <f t="shared" ref="W216:W279" si="159">T216/SQRT($R216^2+$S216^2+$T216^2)</f>
        <v>0.9546681150823807</v>
      </c>
      <c r="X216" s="2">
        <f t="shared" si="138"/>
        <v>-0.66075869099613793</v>
      </c>
      <c r="Y216" s="2">
        <f t="shared" si="139"/>
        <v>0.70695909067828611</v>
      </c>
      <c r="Z216" s="2">
        <f t="shared" si="140"/>
        <v>0.25137448430807469</v>
      </c>
      <c r="AA216">
        <f t="shared" ref="AA216:AA279" si="160">IF(C216&lt;0,IF(D216^2+E216^2&lt;($B$12*1000)^2,1,0),0)</f>
        <v>0</v>
      </c>
      <c r="AB216">
        <f t="shared" ref="AB216:AB279" si="161">IF(AA216=0,IF(O216&gt;0,O216*AB$20,0),0)</f>
        <v>0.37614143446002679</v>
      </c>
      <c r="AC216">
        <f t="shared" ref="AC216:AC279" si="162">IF(AA216=0,IF(O216&lt;0,-O216*AC$20,0),0)</f>
        <v>0</v>
      </c>
      <c r="AD216">
        <f t="shared" ref="AD216:AD279" si="163">IF(AA216=0,IF(U216&gt;0,U216*AD$20,0),0)</f>
        <v>2.467812444063738E-2</v>
      </c>
      <c r="AE216">
        <f t="shared" ref="AE216:AE279" si="164">IF(AA216=0,IF(U216&lt;0,-U216*AD$20,0),0)</f>
        <v>0</v>
      </c>
      <c r="AF216">
        <f t="shared" si="136"/>
        <v>0</v>
      </c>
      <c r="AG216">
        <f t="shared" si="137"/>
        <v>0.33239862405775311</v>
      </c>
      <c r="AH216">
        <f t="shared" ref="AH216:AH279" si="165">SUM(AB216:AG216)</f>
        <v>0.73321818295841723</v>
      </c>
      <c r="AI216">
        <f t="shared" ref="AI216:AI279" si="166">AH216*$T$4</f>
        <v>0.69655727381049637</v>
      </c>
      <c r="AJ216" s="2">
        <f t="shared" ref="AJ216:AJ279" si="167">AI216-$T$17</f>
        <v>-13.828004129698275</v>
      </c>
      <c r="AK216" s="2">
        <f t="shared" ref="AK216:AK279" si="168">AJ216/$T$5</f>
        <v>-14.555793820735028</v>
      </c>
      <c r="AL216" s="2">
        <f t="shared" si="141"/>
        <v>0.73022805275418678</v>
      </c>
      <c r="AM216" s="4">
        <f t="shared" ref="AM216:AM279" si="169">AL216/$T$3</f>
        <v>1.4963689605618582E-2</v>
      </c>
      <c r="AN216">
        <f t="shared" ref="AN216:AN279" si="170">A217/60</f>
        <v>3.2333333333333334</v>
      </c>
    </row>
    <row r="217" spans="1:40">
      <c r="A217">
        <v>194</v>
      </c>
      <c r="B217">
        <f t="shared" si="132"/>
        <v>11640</v>
      </c>
      <c r="C217" s="5">
        <f t="shared" si="142"/>
        <v>2861865.8940131455</v>
      </c>
      <c r="D217" s="5">
        <f t="shared" si="143"/>
        <v>-2861865.9500891962</v>
      </c>
      <c r="E217" s="5">
        <f t="shared" si="144"/>
        <v>2057856.2515923786</v>
      </c>
      <c r="F217" s="5">
        <f t="shared" si="145"/>
        <v>-1169.1307817772997</v>
      </c>
      <c r="G217" s="5">
        <f t="shared" si="146"/>
        <v>1169.1308312350745</v>
      </c>
      <c r="H217" s="5">
        <f t="shared" si="147"/>
        <v>4446.3391719593947</v>
      </c>
      <c r="I217" s="2">
        <f t="shared" si="148"/>
        <v>-3.5965576781583843</v>
      </c>
      <c r="J217" s="2">
        <f t="shared" si="149"/>
        <v>3.5965577486301528</v>
      </c>
      <c r="K217" s="2">
        <f t="shared" si="150"/>
        <v>-2.5861444862576093</v>
      </c>
      <c r="L217" s="5">
        <f t="shared" si="151"/>
        <v>3406555.3277599737</v>
      </c>
      <c r="M217" s="5">
        <f t="shared" si="152"/>
        <v>-2861865.9500891962</v>
      </c>
      <c r="N217" s="5">
        <f t="shared" si="153"/>
        <v>905775.66010775266</v>
      </c>
      <c r="O217" s="2">
        <f t="shared" si="133"/>
        <v>0.75027478169578177</v>
      </c>
      <c r="P217" s="2">
        <f t="shared" si="134"/>
        <v>-0.6303099889346796</v>
      </c>
      <c r="Q217" s="2">
        <f t="shared" si="135"/>
        <v>0.19949202941599195</v>
      </c>
      <c r="R217" s="5">
        <f t="shared" si="154"/>
        <v>-1527.9091875525191</v>
      </c>
      <c r="S217" s="5">
        <f t="shared" si="155"/>
        <v>96043.065664241556</v>
      </c>
      <c r="T217" s="5">
        <f t="shared" si="156"/>
        <v>266092.7948886127</v>
      </c>
      <c r="U217" s="2">
        <f t="shared" si="157"/>
        <v>-5.4008953261513786E-3</v>
      </c>
      <c r="V217" s="2">
        <f t="shared" si="158"/>
        <v>0.33949566419334209</v>
      </c>
      <c r="W217" s="2">
        <f t="shared" si="159"/>
        <v>0.94059211368350171</v>
      </c>
      <c r="X217" s="2">
        <f t="shared" si="138"/>
        <v>-0.66059128379575471</v>
      </c>
      <c r="Y217" s="2">
        <f t="shared" si="139"/>
        <v>0.70677997832794048</v>
      </c>
      <c r="Z217" s="2">
        <f t="shared" si="140"/>
        <v>0.2513107970660603</v>
      </c>
      <c r="AA217">
        <f t="shared" si="160"/>
        <v>0</v>
      </c>
      <c r="AB217">
        <f t="shared" si="161"/>
        <v>0.37743023058075315</v>
      </c>
      <c r="AC217">
        <f t="shared" si="162"/>
        <v>0</v>
      </c>
      <c r="AD217">
        <f t="shared" si="163"/>
        <v>0</v>
      </c>
      <c r="AE217">
        <f t="shared" si="164"/>
        <v>2.7169527991924075E-3</v>
      </c>
      <c r="AF217">
        <f t="shared" si="136"/>
        <v>0</v>
      </c>
      <c r="AG217">
        <f t="shared" si="137"/>
        <v>0.33231440886115715</v>
      </c>
      <c r="AH217">
        <f t="shared" si="165"/>
        <v>0.71246159224110273</v>
      </c>
      <c r="AI217">
        <f t="shared" si="166"/>
        <v>0.6768385126290476</v>
      </c>
      <c r="AJ217" s="2">
        <f t="shared" si="167"/>
        <v>-13.847722890879725</v>
      </c>
      <c r="AK217" s="2">
        <f t="shared" si="168"/>
        <v>-14.576550411452342</v>
      </c>
      <c r="AL217" s="2">
        <f t="shared" si="141"/>
        <v>0.48728554589664774</v>
      </c>
      <c r="AM217" s="4">
        <f t="shared" si="169"/>
        <v>9.9853595470624536E-3</v>
      </c>
      <c r="AN217">
        <f t="shared" si="170"/>
        <v>3.25</v>
      </c>
    </row>
    <row r="218" spans="1:40">
      <c r="A218">
        <v>195</v>
      </c>
      <c r="B218">
        <f t="shared" si="132"/>
        <v>11700</v>
      </c>
      <c r="C218" s="5">
        <f t="shared" si="142"/>
        <v>2765822.8318237672</v>
      </c>
      <c r="D218" s="5">
        <f t="shared" si="143"/>
        <v>-2765822.8844249547</v>
      </c>
      <c r="E218" s="5">
        <f t="shared" si="144"/>
        <v>2306016.3616088876</v>
      </c>
      <c r="F218" s="5">
        <f t="shared" si="145"/>
        <v>-1384.9242424668028</v>
      </c>
      <c r="G218" s="5">
        <f t="shared" si="146"/>
        <v>1384.9242961528837</v>
      </c>
      <c r="H218" s="5">
        <f t="shared" si="147"/>
        <v>4291.170502783938</v>
      </c>
      <c r="I218" s="2">
        <f t="shared" si="148"/>
        <v>-3.4758586567703942</v>
      </c>
      <c r="J218" s="2">
        <f t="shared" si="149"/>
        <v>3.4758587228752402</v>
      </c>
      <c r="K218" s="2">
        <f t="shared" si="150"/>
        <v>-2.8980117023139624</v>
      </c>
      <c r="L218" s="5">
        <f t="shared" si="151"/>
        <v>3405027.4185724212</v>
      </c>
      <c r="M218" s="5">
        <f t="shared" si="152"/>
        <v>-2765822.8844249547</v>
      </c>
      <c r="N218" s="5">
        <f t="shared" si="153"/>
        <v>1171868.4549963654</v>
      </c>
      <c r="O218" s="2">
        <f t="shared" si="133"/>
        <v>0.74990301778696</v>
      </c>
      <c r="P218" s="2">
        <f t="shared" si="134"/>
        <v>-0.60912840712574545</v>
      </c>
      <c r="Q218" s="2">
        <f t="shared" si="135"/>
        <v>0.25808534934486782</v>
      </c>
      <c r="R218" s="5">
        <f t="shared" si="154"/>
        <v>-16925.96691880282</v>
      </c>
      <c r="S218" s="5">
        <f t="shared" si="155"/>
        <v>108121.64057387505</v>
      </c>
      <c r="T218" s="5">
        <f t="shared" si="156"/>
        <v>259587.19373310287</v>
      </c>
      <c r="U218" s="2">
        <f t="shared" si="157"/>
        <v>-6.0082278758475584E-2</v>
      </c>
      <c r="V218" s="2">
        <f t="shared" si="158"/>
        <v>0.38380049895800827</v>
      </c>
      <c r="W218" s="2">
        <f t="shared" si="159"/>
        <v>0.92145932996457991</v>
      </c>
      <c r="X218" s="2">
        <f t="shared" si="138"/>
        <v>-0.66034033974479334</v>
      </c>
      <c r="Y218" s="2">
        <f t="shared" si="139"/>
        <v>0.70651148821120546</v>
      </c>
      <c r="Z218" s="2">
        <f t="shared" si="140"/>
        <v>0.25121532964011617</v>
      </c>
      <c r="AA218">
        <f t="shared" si="160"/>
        <v>0</v>
      </c>
      <c r="AB218">
        <f t="shared" si="161"/>
        <v>0.37724321251583692</v>
      </c>
      <c r="AC218">
        <f t="shared" si="162"/>
        <v>0</v>
      </c>
      <c r="AD218">
        <f t="shared" si="163"/>
        <v>0</v>
      </c>
      <c r="AE218">
        <f t="shared" si="164"/>
        <v>3.0224750823123689E-2</v>
      </c>
      <c r="AF218">
        <f t="shared" si="136"/>
        <v>0</v>
      </c>
      <c r="AG218">
        <f t="shared" si="137"/>
        <v>0.3321881699506567</v>
      </c>
      <c r="AH218">
        <f t="shared" si="165"/>
        <v>0.73965613328961732</v>
      </c>
      <c r="AI218">
        <f t="shared" si="166"/>
        <v>0.70267332662513637</v>
      </c>
      <c r="AJ218" s="2">
        <f t="shared" si="167"/>
        <v>-13.821888076883635</v>
      </c>
      <c r="AK218" s="2">
        <f t="shared" si="168"/>
        <v>-14.549355870403827</v>
      </c>
      <c r="AL218" s="2">
        <f t="shared" si="141"/>
        <v>0.24479628138991727</v>
      </c>
      <c r="AM218" s="4">
        <f t="shared" si="169"/>
        <v>5.0163172415966656E-3</v>
      </c>
      <c r="AN218">
        <f t="shared" si="170"/>
        <v>3.2666666666666666</v>
      </c>
    </row>
    <row r="219" spans="1:40">
      <c r="A219">
        <v>196</v>
      </c>
      <c r="B219">
        <f t="shared" ref="B219:B282" si="171">A219*$B$5</f>
        <v>11760</v>
      </c>
      <c r="C219" s="5">
        <f t="shared" si="142"/>
        <v>2657701.1949470122</v>
      </c>
      <c r="D219" s="5">
        <f t="shared" si="143"/>
        <v>-2657701.2438510796</v>
      </c>
      <c r="E219" s="5">
        <f t="shared" si="144"/>
        <v>2542620.9075192632</v>
      </c>
      <c r="F219" s="5">
        <f t="shared" si="145"/>
        <v>-1593.4757618730264</v>
      </c>
      <c r="G219" s="5">
        <f t="shared" si="146"/>
        <v>1593.475819525398</v>
      </c>
      <c r="H219" s="5">
        <f t="shared" si="147"/>
        <v>4117.2898006451005</v>
      </c>
      <c r="I219" s="2">
        <f t="shared" si="148"/>
        <v>-3.3399802761315147</v>
      </c>
      <c r="J219" s="2">
        <f t="shared" si="149"/>
        <v>3.339980337590124</v>
      </c>
      <c r="K219" s="2">
        <f t="shared" si="150"/>
        <v>-3.1953568358023277</v>
      </c>
      <c r="L219" s="5">
        <f t="shared" si="151"/>
        <v>3388101.4516536184</v>
      </c>
      <c r="M219" s="5">
        <f t="shared" si="152"/>
        <v>-2657701.2438510796</v>
      </c>
      <c r="N219" s="5">
        <f t="shared" si="153"/>
        <v>1431455.6487294682</v>
      </c>
      <c r="O219" s="2">
        <f t="shared" si="133"/>
        <v>0.74663886678951019</v>
      </c>
      <c r="P219" s="2">
        <f t="shared" si="134"/>
        <v>-0.58567993706491595</v>
      </c>
      <c r="Q219" s="2">
        <f t="shared" si="135"/>
        <v>0.31545112762345928</v>
      </c>
      <c r="R219" s="5">
        <f t="shared" si="154"/>
        <v>-32177.784817700274</v>
      </c>
      <c r="S219" s="5">
        <f t="shared" si="155"/>
        <v>119656.40760217281</v>
      </c>
      <c r="T219" s="5">
        <f t="shared" si="156"/>
        <v>251936.60490755504</v>
      </c>
      <c r="U219" s="2">
        <f t="shared" si="157"/>
        <v>-0.114610346795757</v>
      </c>
      <c r="V219" s="2">
        <f t="shared" si="158"/>
        <v>0.42619038101329443</v>
      </c>
      <c r="W219" s="2">
        <f t="shared" si="159"/>
        <v>0.89734398506876911</v>
      </c>
      <c r="X219" s="2">
        <f t="shared" si="138"/>
        <v>-0.6599986049735731</v>
      </c>
      <c r="Y219" s="2">
        <f t="shared" si="139"/>
        <v>0.70614585926616624</v>
      </c>
      <c r="Z219" s="2">
        <f t="shared" si="140"/>
        <v>0.25108532241802861</v>
      </c>
      <c r="AA219">
        <f t="shared" si="160"/>
        <v>0</v>
      </c>
      <c r="AB219">
        <f t="shared" si="161"/>
        <v>0.37560116177166381</v>
      </c>
      <c r="AC219">
        <f t="shared" si="162"/>
        <v>0</v>
      </c>
      <c r="AD219">
        <f t="shared" si="163"/>
        <v>0</v>
      </c>
      <c r="AE219">
        <f t="shared" si="164"/>
        <v>5.765542261768633E-2</v>
      </c>
      <c r="AF219">
        <f t="shared" si="136"/>
        <v>0</v>
      </c>
      <c r="AG219">
        <f t="shared" si="137"/>
        <v>0.33201625822358577</v>
      </c>
      <c r="AH219">
        <f t="shared" si="165"/>
        <v>0.76527284261293582</v>
      </c>
      <c r="AI219">
        <f t="shared" si="166"/>
        <v>0.72700920048228901</v>
      </c>
      <c r="AJ219" s="2">
        <f t="shared" si="167"/>
        <v>-13.797552203026482</v>
      </c>
      <c r="AK219" s="2">
        <f t="shared" si="168"/>
        <v>-14.523739161080508</v>
      </c>
      <c r="AL219" s="2">
        <f t="shared" si="141"/>
        <v>2.7339620385754548E-3</v>
      </c>
      <c r="AM219" s="4">
        <f t="shared" si="169"/>
        <v>5.6023812265890469E-5</v>
      </c>
      <c r="AN219">
        <f t="shared" si="170"/>
        <v>3.2833333333333332</v>
      </c>
    </row>
    <row r="220" spans="1:40">
      <c r="A220">
        <v>197</v>
      </c>
      <c r="B220">
        <f t="shared" si="171"/>
        <v>11820</v>
      </c>
      <c r="C220" s="5">
        <f t="shared" si="142"/>
        <v>2538044.7912464836</v>
      </c>
      <c r="D220" s="5">
        <f t="shared" si="143"/>
        <v>-2538044.8362489068</v>
      </c>
      <c r="E220" s="5">
        <f t="shared" si="144"/>
        <v>2766651.7263401924</v>
      </c>
      <c r="F220" s="5">
        <f t="shared" si="145"/>
        <v>-1793.8745784409173</v>
      </c>
      <c r="G220" s="5">
        <f t="shared" si="146"/>
        <v>1793.8746397808054</v>
      </c>
      <c r="H220" s="5">
        <f t="shared" si="147"/>
        <v>3925.568390496961</v>
      </c>
      <c r="I220" s="2">
        <f t="shared" si="148"/>
        <v>-3.1896059492386208</v>
      </c>
      <c r="J220" s="2">
        <f t="shared" si="149"/>
        <v>3.1896060057939652</v>
      </c>
      <c r="K220" s="2">
        <f t="shared" si="150"/>
        <v>-3.476900343225259</v>
      </c>
      <c r="L220" s="5">
        <f t="shared" si="151"/>
        <v>3355923.6668359181</v>
      </c>
      <c r="M220" s="5">
        <f t="shared" si="152"/>
        <v>-2538044.8362489068</v>
      </c>
      <c r="N220" s="5">
        <f t="shared" si="153"/>
        <v>1683392.2536370233</v>
      </c>
      <c r="O220" s="2">
        <f t="shared" ref="O220:O283" si="172">L220/SQRT($L220^2+$M220^2+$N220^2)</f>
        <v>0.74051885517168337</v>
      </c>
      <c r="P220" s="2">
        <f t="shared" ref="P220:P283" si="173">M220/SQRT($L220^2+$M220^2+$N220^2)</f>
        <v>-0.56004553234831855</v>
      </c>
      <c r="Q220" s="2">
        <f t="shared" ref="Q220:Q283" si="174">N220/SQRT($L220^2+$M220^2+$N220^2)</f>
        <v>0.37145770530695388</v>
      </c>
      <c r="R220" s="5">
        <f t="shared" si="154"/>
        <v>-47215.022470944095</v>
      </c>
      <c r="S220" s="5">
        <f t="shared" si="155"/>
        <v>130597.6416285648</v>
      </c>
      <c r="T220" s="5">
        <f t="shared" si="156"/>
        <v>243180.82121766452</v>
      </c>
      <c r="U220" s="2">
        <f t="shared" si="157"/>
        <v>-0.16860151838167145</v>
      </c>
      <c r="V220" s="2">
        <f t="shared" si="158"/>
        <v>0.46635497609244542</v>
      </c>
      <c r="W220" s="2">
        <f t="shared" si="159"/>
        <v>0.8683815775759004</v>
      </c>
      <c r="X220" s="2">
        <f t="shared" si="138"/>
        <v>-0.65956437217274688</v>
      </c>
      <c r="Y220" s="2">
        <f t="shared" si="139"/>
        <v>0.70568126480801008</v>
      </c>
      <c r="Z220" s="2">
        <f t="shared" si="140"/>
        <v>0.25092012588279744</v>
      </c>
      <c r="AA220">
        <f t="shared" si="160"/>
        <v>0</v>
      </c>
      <c r="AB220">
        <f t="shared" si="161"/>
        <v>0.37252245320724631</v>
      </c>
      <c r="AC220">
        <f t="shared" si="162"/>
        <v>0</v>
      </c>
      <c r="AD220">
        <f t="shared" si="163"/>
        <v>0</v>
      </c>
      <c r="AE220">
        <f t="shared" si="164"/>
        <v>8.4816005431010102E-2</v>
      </c>
      <c r="AF220">
        <f t="shared" ref="AF220:AF283" si="175">IF(AA220=0,IF(X220&gt;0,X220*AF$20,0),0)</f>
        <v>0</v>
      </c>
      <c r="AG220">
        <f t="shared" ref="AG220:AG283" si="176">IF(AA220=0,IF(X220&lt;0,-X220*AG$20,0),0)</f>
        <v>0.33179781480773329</v>
      </c>
      <c r="AH220">
        <f t="shared" si="165"/>
        <v>0.78913627344598969</v>
      </c>
      <c r="AI220">
        <f t="shared" si="166"/>
        <v>0.74967945977369022</v>
      </c>
      <c r="AJ220" s="2">
        <f t="shared" si="167"/>
        <v>-13.774881943735082</v>
      </c>
      <c r="AK220" s="2">
        <f t="shared" si="168"/>
        <v>-14.499875730247455</v>
      </c>
      <c r="AL220" s="2">
        <f t="shared" si="141"/>
        <v>-0.2389306334655488</v>
      </c>
      <c r="AM220" s="4">
        <f t="shared" si="169"/>
        <v>-4.8961195382284592E-3</v>
      </c>
      <c r="AN220">
        <f t="shared" si="170"/>
        <v>3.3</v>
      </c>
    </row>
    <row r="221" spans="1:40">
      <c r="A221">
        <v>198</v>
      </c>
      <c r="B221">
        <f t="shared" si="171"/>
        <v>11880</v>
      </c>
      <c r="C221" s="5">
        <f t="shared" si="142"/>
        <v>2407447.1537055108</v>
      </c>
      <c r="D221" s="5">
        <f t="shared" si="143"/>
        <v>-2407447.194620342</v>
      </c>
      <c r="E221" s="5">
        <f t="shared" si="144"/>
        <v>2977152.1472987882</v>
      </c>
      <c r="F221" s="5">
        <f t="shared" si="145"/>
        <v>-1985.2509353952346</v>
      </c>
      <c r="G221" s="5">
        <f t="shared" si="146"/>
        <v>1985.2510001284434</v>
      </c>
      <c r="H221" s="5">
        <f t="shared" si="147"/>
        <v>3716.9543699034457</v>
      </c>
      <c r="I221" s="2">
        <f t="shared" si="148"/>
        <v>-3.0254815795293628</v>
      </c>
      <c r="J221" s="2">
        <f t="shared" si="149"/>
        <v>3.0254816309477572</v>
      </c>
      <c r="K221" s="2">
        <f t="shared" si="150"/>
        <v>-3.7414399594378742</v>
      </c>
      <c r="L221" s="5">
        <f t="shared" si="151"/>
        <v>3308708.644364974</v>
      </c>
      <c r="M221" s="5">
        <f t="shared" si="152"/>
        <v>-2407447.194620342</v>
      </c>
      <c r="N221" s="5">
        <f t="shared" si="153"/>
        <v>1926573.0748546878</v>
      </c>
      <c r="O221" s="2">
        <f t="shared" si="172"/>
        <v>0.73157418696278587</v>
      </c>
      <c r="P221" s="2">
        <f t="shared" si="173"/>
        <v>-0.53230018516732858</v>
      </c>
      <c r="Q221" s="2">
        <f t="shared" si="174"/>
        <v>0.42597619867847825</v>
      </c>
      <c r="R221" s="5">
        <f t="shared" si="154"/>
        <v>-61970.619450333063</v>
      </c>
      <c r="S221" s="5">
        <f t="shared" si="155"/>
        <v>140898.52775053075</v>
      </c>
      <c r="T221" s="5">
        <f t="shared" si="156"/>
        <v>233364.45554397954</v>
      </c>
      <c r="U221" s="2">
        <f t="shared" si="157"/>
        <v>-0.22167492066646396</v>
      </c>
      <c r="V221" s="2">
        <f t="shared" si="158"/>
        <v>0.5040077094299984</v>
      </c>
      <c r="W221" s="2">
        <f t="shared" si="159"/>
        <v>0.83476730792637244</v>
      </c>
      <c r="X221" s="2">
        <f t="shared" si="138"/>
        <v>-0.65904208074847814</v>
      </c>
      <c r="Y221" s="2">
        <f t="shared" si="139"/>
        <v>0.70512245464720302</v>
      </c>
      <c r="Z221" s="2">
        <f t="shared" si="140"/>
        <v>0.25072142893151544</v>
      </c>
      <c r="AA221">
        <f t="shared" si="160"/>
        <v>0</v>
      </c>
      <c r="AB221">
        <f t="shared" si="161"/>
        <v>0.36802278419675116</v>
      </c>
      <c r="AC221">
        <f t="shared" si="162"/>
        <v>0</v>
      </c>
      <c r="AD221">
        <f t="shared" si="163"/>
        <v>0</v>
      </c>
      <c r="AE221">
        <f t="shared" si="164"/>
        <v>0.11151489889078868</v>
      </c>
      <c r="AF221">
        <f t="shared" si="175"/>
        <v>0</v>
      </c>
      <c r="AG221">
        <f t="shared" si="176"/>
        <v>0.33153507297300638</v>
      </c>
      <c r="AH221">
        <f t="shared" si="165"/>
        <v>0.81107275606054618</v>
      </c>
      <c r="AI221">
        <f t="shared" si="166"/>
        <v>0.77051911825751884</v>
      </c>
      <c r="AJ221" s="2">
        <f t="shared" si="167"/>
        <v>-13.754042285251252</v>
      </c>
      <c r="AK221" s="2">
        <f t="shared" si="168"/>
        <v>-14.477939247632898</v>
      </c>
      <c r="AL221" s="2">
        <f t="shared" si="141"/>
        <v>-0.48022962092609711</v>
      </c>
      <c r="AM221" s="4">
        <f t="shared" si="169"/>
        <v>-9.8407709206167447E-3</v>
      </c>
      <c r="AN221">
        <f t="shared" si="170"/>
        <v>3.3166666666666669</v>
      </c>
    </row>
    <row r="222" spans="1:40">
      <c r="A222">
        <v>199</v>
      </c>
      <c r="B222">
        <f t="shared" si="171"/>
        <v>11940</v>
      </c>
      <c r="C222" s="5">
        <f t="shared" si="142"/>
        <v>2266548.6302091852</v>
      </c>
      <c r="D222" s="5">
        <f t="shared" si="143"/>
        <v>-2266548.6668698112</v>
      </c>
      <c r="E222" s="5">
        <f t="shared" si="144"/>
        <v>3173231.0417850423</v>
      </c>
      <c r="F222" s="5">
        <f t="shared" si="145"/>
        <v>-2166.7798301669964</v>
      </c>
      <c r="G222" s="5">
        <f t="shared" si="146"/>
        <v>2166.7798979853087</v>
      </c>
      <c r="H222" s="5">
        <f t="shared" si="147"/>
        <v>3492.4679723371733</v>
      </c>
      <c r="I222" s="2">
        <f t="shared" si="148"/>
        <v>-2.8484119035595765</v>
      </c>
      <c r="J222" s="2">
        <f t="shared" si="149"/>
        <v>2.8484119496316365</v>
      </c>
      <c r="K222" s="2">
        <f t="shared" si="150"/>
        <v>-3.9878557872950076</v>
      </c>
      <c r="L222" s="5">
        <f t="shared" si="151"/>
        <v>3246738.0249146409</v>
      </c>
      <c r="M222" s="5">
        <f t="shared" si="152"/>
        <v>-2266548.6668698112</v>
      </c>
      <c r="N222" s="5">
        <f t="shared" si="153"/>
        <v>2159937.5303986673</v>
      </c>
      <c r="O222" s="2">
        <f t="shared" si="172"/>
        <v>0.71983066891501191</v>
      </c>
      <c r="P222" s="2">
        <f t="shared" si="173"/>
        <v>-0.50251397879390614</v>
      </c>
      <c r="Q222" s="2">
        <f t="shared" si="174"/>
        <v>0.47887734254826059</v>
      </c>
      <c r="R222" s="5">
        <f t="shared" si="154"/>
        <v>-76379.092915577814</v>
      </c>
      <c r="S222" s="5">
        <f t="shared" si="155"/>
        <v>150515.35991646629</v>
      </c>
      <c r="T222" s="5">
        <f t="shared" si="156"/>
        <v>222536.71719812602</v>
      </c>
      <c r="U222" s="2">
        <f t="shared" si="157"/>
        <v>-0.27346133767406028</v>
      </c>
      <c r="V222" s="2">
        <f t="shared" si="158"/>
        <v>0.53889264839455486</v>
      </c>
      <c r="W222" s="2">
        <f t="shared" si="159"/>
        <v>0.79675191264522005</v>
      </c>
      <c r="X222" s="2">
        <f t="shared" ref="X222:X285" si="177">P222*W222-Q222*V222</f>
        <v>-0.6584424531169828</v>
      </c>
      <c r="Y222" s="2">
        <f t="shared" ref="Y222:Y285" si="178">O222*W222-Q222*U222</f>
        <v>0.70448090091377036</v>
      </c>
      <c r="Z222" s="2">
        <f t="shared" ref="Z222:Z285" si="179">O222*V222-P222*U222</f>
        <v>0.25049331072633879</v>
      </c>
      <c r="AA222">
        <f t="shared" si="160"/>
        <v>0</v>
      </c>
      <c r="AB222">
        <f t="shared" si="161"/>
        <v>0.36211513698171022</v>
      </c>
      <c r="AC222">
        <f t="shared" si="162"/>
        <v>0</v>
      </c>
      <c r="AD222">
        <f t="shared" si="163"/>
        <v>0</v>
      </c>
      <c r="AE222">
        <f t="shared" si="164"/>
        <v>0.13756636668496205</v>
      </c>
      <c r="AF222">
        <f t="shared" si="175"/>
        <v>0</v>
      </c>
      <c r="AG222">
        <f t="shared" si="176"/>
        <v>0.33123342669521688</v>
      </c>
      <c r="AH222">
        <f t="shared" si="165"/>
        <v>0.83091493036188924</v>
      </c>
      <c r="AI222">
        <f t="shared" si="166"/>
        <v>0.78936918384379473</v>
      </c>
      <c r="AJ222" s="2">
        <f t="shared" si="167"/>
        <v>-13.735192219664977</v>
      </c>
      <c r="AK222" s="2">
        <f t="shared" si="168"/>
        <v>-14.458097073331556</v>
      </c>
      <c r="AL222" s="2">
        <f t="shared" si="141"/>
        <v>-0.7211979054816231</v>
      </c>
      <c r="AM222" s="4">
        <f t="shared" si="169"/>
        <v>-1.4778645604131621E-2</v>
      </c>
      <c r="AN222">
        <f t="shared" si="170"/>
        <v>3.3333333333333335</v>
      </c>
    </row>
    <row r="223" spans="1:40">
      <c r="A223">
        <v>200</v>
      </c>
      <c r="B223">
        <f t="shared" si="171"/>
        <v>12000</v>
      </c>
      <c r="C223" s="5">
        <f t="shared" si="142"/>
        <v>2116033.2746935366</v>
      </c>
      <c r="D223" s="5">
        <f t="shared" si="143"/>
        <v>-2116033.306953345</v>
      </c>
      <c r="E223" s="5">
        <f t="shared" si="144"/>
        <v>3354066.5584567483</v>
      </c>
      <c r="F223" s="5">
        <f t="shared" si="145"/>
        <v>-2337.684544380571</v>
      </c>
      <c r="G223" s="5">
        <f t="shared" si="146"/>
        <v>2337.684614963207</v>
      </c>
      <c r="H223" s="5">
        <f t="shared" si="147"/>
        <v>3253.1966250994728</v>
      </c>
      <c r="I223" s="2">
        <f t="shared" si="148"/>
        <v>-2.6592565840552664</v>
      </c>
      <c r="J223" s="2">
        <f t="shared" si="149"/>
        <v>2.6592566245967402</v>
      </c>
      <c r="K223" s="2">
        <f t="shared" si="150"/>
        <v>-4.2151149916238797</v>
      </c>
      <c r="L223" s="5">
        <f t="shared" si="151"/>
        <v>3170358.9319990631</v>
      </c>
      <c r="M223" s="5">
        <f t="shared" si="152"/>
        <v>-2116033.306953345</v>
      </c>
      <c r="N223" s="5">
        <f t="shared" si="153"/>
        <v>2382474.2475967933</v>
      </c>
      <c r="O223" s="2">
        <f t="shared" si="172"/>
        <v>0.70530908241084944</v>
      </c>
      <c r="P223" s="2">
        <f t="shared" si="173"/>
        <v>-0.47075348315119425</v>
      </c>
      <c r="Q223" s="2">
        <f t="shared" si="174"/>
        <v>0.53002854297649282</v>
      </c>
      <c r="R223" s="5">
        <f t="shared" si="154"/>
        <v>-90376.826733421534</v>
      </c>
      <c r="S223" s="5">
        <f t="shared" si="155"/>
        <v>159407.72459488898</v>
      </c>
      <c r="T223" s="5">
        <f t="shared" si="156"/>
        <v>210751.16849572491</v>
      </c>
      <c r="U223" s="2">
        <f t="shared" si="157"/>
        <v>-0.32361163609643107</v>
      </c>
      <c r="V223" s="2">
        <f t="shared" si="158"/>
        <v>0.57079006231012797</v>
      </c>
      <c r="W223" s="2">
        <f t="shared" si="159"/>
        <v>0.75463515274004522</v>
      </c>
      <c r="X223" s="2">
        <f t="shared" si="177"/>
        <v>-0.6577821517324085</v>
      </c>
      <c r="Y223" s="2">
        <f t="shared" si="178"/>
        <v>0.7037744311044829</v>
      </c>
      <c r="Z223" s="2">
        <f t="shared" si="179"/>
        <v>0.25024211021653625</v>
      </c>
      <c r="AA223">
        <f t="shared" si="160"/>
        <v>0</v>
      </c>
      <c r="AB223">
        <f t="shared" si="161"/>
        <v>0.35480996576127222</v>
      </c>
      <c r="AC223">
        <f t="shared" si="162"/>
        <v>0</v>
      </c>
      <c r="AD223">
        <f t="shared" si="163"/>
        <v>0</v>
      </c>
      <c r="AE223">
        <f t="shared" si="164"/>
        <v>0.16279477520812621</v>
      </c>
      <c r="AF223">
        <f t="shared" si="175"/>
        <v>0</v>
      </c>
      <c r="AG223">
        <f t="shared" si="176"/>
        <v>0.33090125812189847</v>
      </c>
      <c r="AH223">
        <f t="shared" si="165"/>
        <v>0.84850599909129687</v>
      </c>
      <c r="AI223">
        <f t="shared" si="166"/>
        <v>0.80608069913673197</v>
      </c>
      <c r="AJ223" s="2">
        <f t="shared" si="167"/>
        <v>-13.718480704372039</v>
      </c>
      <c r="AK223" s="2">
        <f t="shared" si="168"/>
        <v>-14.440506004602147</v>
      </c>
      <c r="AL223" s="2">
        <f t="shared" si="141"/>
        <v>-0.96187300555832556</v>
      </c>
      <c r="AM223" s="4">
        <f t="shared" si="169"/>
        <v>-1.9710512408982084E-2</v>
      </c>
      <c r="AN223">
        <f t="shared" si="170"/>
        <v>3.35</v>
      </c>
    </row>
    <row r="224" spans="1:40">
      <c r="A224">
        <v>201</v>
      </c>
      <c r="B224">
        <f t="shared" si="171"/>
        <v>12060</v>
      </c>
      <c r="C224" s="5">
        <f t="shared" si="142"/>
        <v>1956625.5546255044</v>
      </c>
      <c r="D224" s="5">
        <f t="shared" si="143"/>
        <v>-1956625.582358456</v>
      </c>
      <c r="E224" s="5">
        <f t="shared" si="144"/>
        <v>3518909.5280230246</v>
      </c>
      <c r="F224" s="5">
        <f t="shared" si="145"/>
        <v>-2497.2399394238869</v>
      </c>
      <c r="G224" s="5">
        <f t="shared" si="146"/>
        <v>2497.2400124390115</v>
      </c>
      <c r="H224" s="5">
        <f t="shared" si="147"/>
        <v>3000.2897256020401</v>
      </c>
      <c r="I224" s="2">
        <f t="shared" si="148"/>
        <v>-2.4589260721442252</v>
      </c>
      <c r="J224" s="2">
        <f t="shared" si="149"/>
        <v>2.4589261069967177</v>
      </c>
      <c r="K224" s="2">
        <f t="shared" si="150"/>
        <v>-4.4222760780759947</v>
      </c>
      <c r="L224" s="5">
        <f t="shared" si="151"/>
        <v>3079982.1052656416</v>
      </c>
      <c r="M224" s="5">
        <f t="shared" si="152"/>
        <v>-1956625.582358456</v>
      </c>
      <c r="N224" s="5">
        <f t="shared" si="153"/>
        <v>2593225.4160925183</v>
      </c>
      <c r="O224" s="2">
        <f t="shared" si="172"/>
        <v>0.68802599126840702</v>
      </c>
      <c r="P224" s="2">
        <f t="shared" si="173"/>
        <v>-0.43708346666747705</v>
      </c>
      <c r="Q224" s="2">
        <f t="shared" si="174"/>
        <v>0.57929118628291454</v>
      </c>
      <c r="R224" s="5">
        <f t="shared" si="154"/>
        <v>-103902.35084340163</v>
      </c>
      <c r="S224" s="5">
        <f t="shared" si="155"/>
        <v>167538.66871671705</v>
      </c>
      <c r="T224" s="5">
        <f t="shared" si="156"/>
        <v>198065.46273684083</v>
      </c>
      <c r="U224" s="2">
        <f t="shared" si="157"/>
        <v>-0.37180414536208961</v>
      </c>
      <c r="V224" s="2">
        <f t="shared" si="158"/>
        <v>0.59952032876720129</v>
      </c>
      <c r="W224" s="2">
        <f t="shared" si="159"/>
        <v>0.70875740058671211</v>
      </c>
      <c r="X224" s="2">
        <f t="shared" si="177"/>
        <v>-0.65708298412694477</v>
      </c>
      <c r="Y224" s="2">
        <f t="shared" si="178"/>
        <v>0.70302637753920216</v>
      </c>
      <c r="Z224" s="2">
        <f t="shared" si="179"/>
        <v>0.24997612370941427</v>
      </c>
      <c r="AA224">
        <f t="shared" si="160"/>
        <v>0</v>
      </c>
      <c r="AB224">
        <f t="shared" si="161"/>
        <v>0.34611560306351974</v>
      </c>
      <c r="AC224">
        <f t="shared" si="162"/>
        <v>0</v>
      </c>
      <c r="AD224">
        <f t="shared" si="163"/>
        <v>0</v>
      </c>
      <c r="AE224">
        <f t="shared" si="164"/>
        <v>0.18703830614927133</v>
      </c>
      <c r="AF224">
        <f t="shared" si="175"/>
        <v>0</v>
      </c>
      <c r="AG224">
        <f t="shared" si="176"/>
        <v>0.3305495376629643</v>
      </c>
      <c r="AH224">
        <f t="shared" si="165"/>
        <v>0.8637034468757554</v>
      </c>
      <c r="AI224">
        <f t="shared" si="166"/>
        <v>0.82051827453196757</v>
      </c>
      <c r="AJ224" s="2">
        <f t="shared" si="167"/>
        <v>-13.704043128976805</v>
      </c>
      <c r="AK224" s="2">
        <f t="shared" si="168"/>
        <v>-14.42530855681769</v>
      </c>
      <c r="AL224" s="2">
        <f t="shared" si="141"/>
        <v>-1.2022948148386203</v>
      </c>
      <c r="AM224" s="4">
        <f t="shared" si="169"/>
        <v>-2.4637188828660252E-2</v>
      </c>
      <c r="AN224">
        <f t="shared" si="170"/>
        <v>3.3666666666666667</v>
      </c>
    </row>
    <row r="225" spans="1:40">
      <c r="A225">
        <v>202</v>
      </c>
      <c r="B225">
        <f t="shared" si="171"/>
        <v>12120</v>
      </c>
      <c r="C225" s="5">
        <f t="shared" si="142"/>
        <v>1789086.8905406329</v>
      </c>
      <c r="D225" s="5">
        <f t="shared" si="143"/>
        <v>-1789086.9136417389</v>
      </c>
      <c r="E225" s="5">
        <f t="shared" si="144"/>
        <v>3667086.5237969998</v>
      </c>
      <c r="F225" s="5">
        <f t="shared" si="145"/>
        <v>-2644.7755037525403</v>
      </c>
      <c r="G225" s="5">
        <f t="shared" si="146"/>
        <v>2644.7755788588147</v>
      </c>
      <c r="H225" s="5">
        <f t="shared" si="147"/>
        <v>2734.9531609174805</v>
      </c>
      <c r="I225" s="2">
        <f t="shared" si="148"/>
        <v>-2.2483772585316206</v>
      </c>
      <c r="J225" s="2">
        <f t="shared" si="149"/>
        <v>2.2483772875631907</v>
      </c>
      <c r="K225" s="2">
        <f t="shared" si="150"/>
        <v>-4.608492739378045</v>
      </c>
      <c r="L225" s="5">
        <f t="shared" si="151"/>
        <v>2976079.75442224</v>
      </c>
      <c r="M225" s="5">
        <f t="shared" si="152"/>
        <v>-1789086.9136417389</v>
      </c>
      <c r="N225" s="5">
        <f t="shared" si="153"/>
        <v>2791290.8788293591</v>
      </c>
      <c r="O225" s="2">
        <f t="shared" si="172"/>
        <v>0.66799498008312508</v>
      </c>
      <c r="P225" s="2">
        <f t="shared" si="173"/>
        <v>-0.40156890132707601</v>
      </c>
      <c r="Q225" s="2">
        <f t="shared" si="174"/>
        <v>0.62651825517754089</v>
      </c>
      <c r="R225" s="5">
        <f t="shared" si="154"/>
        <v>-116896.60965047684</v>
      </c>
      <c r="S225" s="5">
        <f t="shared" si="155"/>
        <v>174874.85120198387</v>
      </c>
      <c r="T225" s="5">
        <f t="shared" si="156"/>
        <v>184541.06486347737</v>
      </c>
      <c r="U225" s="2">
        <f t="shared" si="157"/>
        <v>-0.41775057212061323</v>
      </c>
      <c r="V225" s="2">
        <f t="shared" si="158"/>
        <v>0.6249460044869477</v>
      </c>
      <c r="W225" s="2">
        <f t="shared" si="159"/>
        <v>0.65948991726083306</v>
      </c>
      <c r="X225" s="2">
        <f t="shared" si="177"/>
        <v>-0.65637072182205514</v>
      </c>
      <c r="Y225" s="2">
        <f t="shared" si="178"/>
        <v>0.70226431369009812</v>
      </c>
      <c r="Z225" s="2">
        <f t="shared" si="179"/>
        <v>0.24970515554505515</v>
      </c>
      <c r="AA225">
        <f t="shared" si="160"/>
        <v>0</v>
      </c>
      <c r="AB225">
        <f t="shared" si="161"/>
        <v>0.33603888270069654</v>
      </c>
      <c r="AC225">
        <f t="shared" si="162"/>
        <v>0</v>
      </c>
      <c r="AD225">
        <f t="shared" si="163"/>
        <v>0</v>
      </c>
      <c r="AE225">
        <f t="shared" si="164"/>
        <v>0.2101519318087072</v>
      </c>
      <c r="AF225">
        <f t="shared" si="175"/>
        <v>0</v>
      </c>
      <c r="AG225">
        <f t="shared" si="176"/>
        <v>0.33019122983691573</v>
      </c>
      <c r="AH225">
        <f t="shared" si="165"/>
        <v>0.8763820443463195</v>
      </c>
      <c r="AI225">
        <f t="shared" si="166"/>
        <v>0.8325629421290035</v>
      </c>
      <c r="AJ225" s="2">
        <f t="shared" si="167"/>
        <v>-13.691998461379768</v>
      </c>
      <c r="AK225" s="2">
        <f t="shared" si="168"/>
        <v>-14.412629959347125</v>
      </c>
      <c r="AL225" s="2">
        <f t="shared" ref="AL225:AL288" si="180">IF(AL224+AK225*$B$5/3600 &lt; $T$3, AL224+AK225*$B$5/3600, $T$3)</f>
        <v>-1.4425053141610724</v>
      </c>
      <c r="AM225" s="4">
        <f t="shared" si="169"/>
        <v>-2.9559535126251486E-2</v>
      </c>
      <c r="AN225">
        <f t="shared" si="170"/>
        <v>3.3833333333333333</v>
      </c>
    </row>
    <row r="226" spans="1:40">
      <c r="A226">
        <v>203</v>
      </c>
      <c r="B226">
        <f t="shared" si="171"/>
        <v>12180</v>
      </c>
      <c r="C226" s="5">
        <f t="shared" si="142"/>
        <v>1614212.0440540528</v>
      </c>
      <c r="D226" s="5">
        <f t="shared" si="143"/>
        <v>-1614212.0624397551</v>
      </c>
      <c r="E226" s="5">
        <f t="shared" si="144"/>
        <v>3798002.5657285266</v>
      </c>
      <c r="F226" s="5">
        <f t="shared" si="145"/>
        <v>-2779.6781392644375</v>
      </c>
      <c r="G226" s="5">
        <f t="shared" si="146"/>
        <v>2779.6782161126062</v>
      </c>
      <c r="H226" s="5">
        <f t="shared" si="147"/>
        <v>2458.4435965547978</v>
      </c>
      <c r="I226" s="2">
        <f t="shared" si="148"/>
        <v>-2.0286089342492706</v>
      </c>
      <c r="J226" s="2">
        <f t="shared" si="149"/>
        <v>2.0286089573549093</v>
      </c>
      <c r="K226" s="2">
        <f t="shared" si="150"/>
        <v>-4.7730172535378186</v>
      </c>
      <c r="L226" s="5">
        <f t="shared" si="151"/>
        <v>2859183.1447717631</v>
      </c>
      <c r="M226" s="5">
        <f t="shared" si="152"/>
        <v>-1614212.0624397551</v>
      </c>
      <c r="N226" s="5">
        <f t="shared" si="153"/>
        <v>2975831.9436928364</v>
      </c>
      <c r="O226" s="2">
        <f t="shared" si="172"/>
        <v>0.64522832138744601</v>
      </c>
      <c r="P226" s="2">
        <f t="shared" si="173"/>
        <v>-0.36427723817409108</v>
      </c>
      <c r="Q226" s="2">
        <f t="shared" si="174"/>
        <v>0.67155231146039185</v>
      </c>
      <c r="R226" s="5">
        <f t="shared" si="154"/>
        <v>-129303.21827991679</v>
      </c>
      <c r="S226" s="5">
        <f t="shared" si="155"/>
        <v>181386.67745971167</v>
      </c>
      <c r="T226" s="5">
        <f t="shared" si="156"/>
        <v>170242.95613631327</v>
      </c>
      <c r="U226" s="2">
        <f t="shared" si="157"/>
        <v>-0.46120017231644078</v>
      </c>
      <c r="V226" s="2">
        <f t="shared" si="158"/>
        <v>0.64697203993196328</v>
      </c>
      <c r="W226" s="2">
        <f t="shared" si="159"/>
        <v>0.60722448946131891</v>
      </c>
      <c r="X226" s="2">
        <f t="shared" si="177"/>
        <v>-0.65567362883919655</v>
      </c>
      <c r="Y226" s="2">
        <f t="shared" si="178"/>
        <v>0.70151847980551252</v>
      </c>
      <c r="Z226" s="2">
        <f t="shared" si="179"/>
        <v>0.24943995829306442</v>
      </c>
      <c r="AA226">
        <f t="shared" si="160"/>
        <v>0</v>
      </c>
      <c r="AB226">
        <f t="shared" si="161"/>
        <v>0.32458597844388298</v>
      </c>
      <c r="AC226">
        <f t="shared" si="162"/>
        <v>0</v>
      </c>
      <c r="AD226">
        <f t="shared" si="163"/>
        <v>0</v>
      </c>
      <c r="AE226">
        <f t="shared" si="164"/>
        <v>0.23200951388481941</v>
      </c>
      <c r="AF226">
        <f t="shared" si="175"/>
        <v>0</v>
      </c>
      <c r="AG226">
        <f t="shared" si="176"/>
        <v>0.32984055302933085</v>
      </c>
      <c r="AH226">
        <f t="shared" si="165"/>
        <v>0.88643604535803333</v>
      </c>
      <c r="AI226">
        <f t="shared" si="166"/>
        <v>0.84211424309013161</v>
      </c>
      <c r="AJ226" s="2">
        <f t="shared" si="167"/>
        <v>-13.68244716041864</v>
      </c>
      <c r="AK226" s="2">
        <f t="shared" si="168"/>
        <v>-14.402575958335412</v>
      </c>
      <c r="AL226" s="2">
        <f t="shared" si="180"/>
        <v>-1.6825482467999959</v>
      </c>
      <c r="AM226" s="4">
        <f t="shared" si="169"/>
        <v>-3.447844768032779E-2</v>
      </c>
      <c r="AN226">
        <f t="shared" si="170"/>
        <v>3.4</v>
      </c>
    </row>
    <row r="227" spans="1:40">
      <c r="A227">
        <v>204</v>
      </c>
      <c r="B227">
        <f t="shared" si="171"/>
        <v>12240</v>
      </c>
      <c r="C227" s="5">
        <f t="shared" si="142"/>
        <v>1432825.3713715917</v>
      </c>
      <c r="D227" s="5">
        <f t="shared" si="143"/>
        <v>-1432825.3849800434</v>
      </c>
      <c r="E227" s="5">
        <f t="shared" si="144"/>
        <v>3911143.4572963421</v>
      </c>
      <c r="F227" s="5">
        <f t="shared" si="145"/>
        <v>-2901.3946753193936</v>
      </c>
      <c r="G227" s="5">
        <f t="shared" si="146"/>
        <v>2901.3947535539005</v>
      </c>
      <c r="H227" s="5">
        <f t="shared" si="147"/>
        <v>2172.0625613425286</v>
      </c>
      <c r="I227" s="2">
        <f t="shared" si="148"/>
        <v>-1.8006570823765391</v>
      </c>
      <c r="J227" s="2">
        <f t="shared" si="149"/>
        <v>1.8006570994785218</v>
      </c>
      <c r="K227" s="2">
        <f t="shared" si="150"/>
        <v>-4.9152034206580737</v>
      </c>
      <c r="L227" s="5">
        <f t="shared" si="151"/>
        <v>2729879.9264918463</v>
      </c>
      <c r="M227" s="5">
        <f t="shared" si="152"/>
        <v>-1432825.3849800434</v>
      </c>
      <c r="N227" s="5">
        <f t="shared" si="153"/>
        <v>3146074.8998291497</v>
      </c>
      <c r="O227" s="2">
        <f t="shared" si="172"/>
        <v>0.61973907036042386</v>
      </c>
      <c r="P227" s="2">
        <f t="shared" si="173"/>
        <v>-0.32528092662943014</v>
      </c>
      <c r="Q227" s="2">
        <f t="shared" si="174"/>
        <v>0.71422391687754117</v>
      </c>
      <c r="R227" s="5">
        <f t="shared" si="154"/>
        <v>-141068.70559001435</v>
      </c>
      <c r="S227" s="5">
        <f t="shared" si="155"/>
        <v>187048.41632947954</v>
      </c>
      <c r="T227" s="5">
        <f t="shared" si="156"/>
        <v>155239.32423904818</v>
      </c>
      <c r="U227" s="2">
        <f t="shared" si="157"/>
        <v>-0.50194206532945529</v>
      </c>
      <c r="V227" s="2">
        <f t="shared" si="158"/>
        <v>0.6655442680666992</v>
      </c>
      <c r="W227" s="2">
        <f t="shared" si="159"/>
        <v>0.55236309642875547</v>
      </c>
      <c r="X227" s="2">
        <f t="shared" si="177"/>
        <v>-0.655020813836241</v>
      </c>
      <c r="Y227" s="2">
        <f t="shared" si="178"/>
        <v>0.7008200198273683</v>
      </c>
      <c r="Z227" s="2">
        <f t="shared" si="179"/>
        <v>0.24919160585070968</v>
      </c>
      <c r="AA227">
        <f t="shared" si="160"/>
        <v>0</v>
      </c>
      <c r="AB227">
        <f t="shared" si="161"/>
        <v>0.31176345777923337</v>
      </c>
      <c r="AC227">
        <f t="shared" si="162"/>
        <v>0</v>
      </c>
      <c r="AD227">
        <f t="shared" si="163"/>
        <v>0</v>
      </c>
      <c r="AE227">
        <f t="shared" si="164"/>
        <v>0.25250496761637442</v>
      </c>
      <c r="AF227">
        <f t="shared" si="175"/>
        <v>0</v>
      </c>
      <c r="AG227">
        <f t="shared" si="176"/>
        <v>0.329512150525204</v>
      </c>
      <c r="AH227">
        <f t="shared" si="165"/>
        <v>0.89378057592081184</v>
      </c>
      <c r="AI227">
        <f t="shared" si="166"/>
        <v>0.8490915471247712</v>
      </c>
      <c r="AJ227" s="2">
        <f t="shared" si="167"/>
        <v>-13.675469856384</v>
      </c>
      <c r="AK227" s="2">
        <f t="shared" si="168"/>
        <v>-14.395231427772632</v>
      </c>
      <c r="AL227" s="2">
        <f t="shared" si="180"/>
        <v>-1.9224687705962065</v>
      </c>
      <c r="AM227" s="4">
        <f t="shared" si="169"/>
        <v>-3.9394851856479646E-2</v>
      </c>
      <c r="AN227">
        <f t="shared" si="170"/>
        <v>3.4166666666666665</v>
      </c>
    </row>
    <row r="228" spans="1:40">
      <c r="A228">
        <v>205</v>
      </c>
      <c r="B228">
        <f t="shared" si="171"/>
        <v>12300</v>
      </c>
      <c r="C228" s="5">
        <f t="shared" si="142"/>
        <v>1245776.9598593169</v>
      </c>
      <c r="D228" s="5">
        <f t="shared" si="143"/>
        <v>-1245776.9686505639</v>
      </c>
      <c r="E228" s="5">
        <f t="shared" si="144"/>
        <v>4006077.7463481557</v>
      </c>
      <c r="F228" s="5">
        <f t="shared" si="145"/>
        <v>-3009.4341002619858</v>
      </c>
      <c r="G228" s="5">
        <f t="shared" si="146"/>
        <v>3009.4341795226119</v>
      </c>
      <c r="H228" s="5">
        <f t="shared" si="147"/>
        <v>1877.1503561030443</v>
      </c>
      <c r="I228" s="2">
        <f t="shared" si="148"/>
        <v>-1.5655900227986905</v>
      </c>
      <c r="J228" s="2">
        <f t="shared" si="149"/>
        <v>1.5655900338468067</v>
      </c>
      <c r="K228" s="2">
        <f t="shared" si="150"/>
        <v>-5.0345090271590882</v>
      </c>
      <c r="L228" s="5">
        <f t="shared" si="151"/>
        <v>2588811.220901832</v>
      </c>
      <c r="M228" s="5">
        <f t="shared" si="152"/>
        <v>-1245776.9686505639</v>
      </c>
      <c r="N228" s="5">
        <f t="shared" si="153"/>
        <v>3301314.2240681979</v>
      </c>
      <c r="O228" s="2">
        <f t="shared" si="172"/>
        <v>0.59154358174346389</v>
      </c>
      <c r="P228" s="2">
        <f t="shared" si="173"/>
        <v>-0.28466014212977409</v>
      </c>
      <c r="Q228" s="2">
        <f t="shared" si="174"/>
        <v>0.75435057790179416</v>
      </c>
      <c r="R228" s="5">
        <f t="shared" si="154"/>
        <v>-152142.74290310359</v>
      </c>
      <c r="S228" s="5">
        <f t="shared" si="155"/>
        <v>191838.29901505378</v>
      </c>
      <c r="T228" s="5">
        <f t="shared" si="156"/>
        <v>139601.24027833855</v>
      </c>
      <c r="U228" s="2">
        <f t="shared" si="157"/>
        <v>-0.5398057315164706</v>
      </c>
      <c r="V228" s="2">
        <f t="shared" si="158"/>
        <v>0.68064642030707123</v>
      </c>
      <c r="W228" s="2">
        <f t="shared" si="159"/>
        <v>0.49530820985032925</v>
      </c>
      <c r="X228" s="2">
        <f t="shared" si="177"/>
        <v>-0.65444052591946533</v>
      </c>
      <c r="Y228" s="2">
        <f t="shared" si="178"/>
        <v>0.70019915804595734</v>
      </c>
      <c r="Z228" s="2">
        <f t="shared" si="179"/>
        <v>0.2489708451133669</v>
      </c>
      <c r="AA228">
        <f t="shared" si="160"/>
        <v>0</v>
      </c>
      <c r="AB228">
        <f t="shared" si="161"/>
        <v>0.29757954805753994</v>
      </c>
      <c r="AC228">
        <f t="shared" si="162"/>
        <v>0</v>
      </c>
      <c r="AD228">
        <f t="shared" si="163"/>
        <v>0</v>
      </c>
      <c r="AE228">
        <f t="shared" si="164"/>
        <v>0.27155251207374959</v>
      </c>
      <c r="AF228">
        <f t="shared" si="175"/>
        <v>0</v>
      </c>
      <c r="AG228">
        <f t="shared" si="176"/>
        <v>0.32922023320694249</v>
      </c>
      <c r="AH228">
        <f t="shared" si="165"/>
        <v>0.89835229333823197</v>
      </c>
      <c r="AI228">
        <f t="shared" si="166"/>
        <v>0.85343467867132028</v>
      </c>
      <c r="AJ228" s="2">
        <f t="shared" si="167"/>
        <v>-13.671126724837452</v>
      </c>
      <c r="AK228" s="2">
        <f t="shared" si="168"/>
        <v>-14.390659710355212</v>
      </c>
      <c r="AL228" s="2">
        <f t="shared" si="180"/>
        <v>-2.1623130991021267</v>
      </c>
      <c r="AM228" s="4">
        <f t="shared" si="169"/>
        <v>-4.4309694653732107E-2</v>
      </c>
      <c r="AN228">
        <f t="shared" si="170"/>
        <v>3.4333333333333331</v>
      </c>
    </row>
    <row r="229" spans="1:40">
      <c r="A229">
        <v>206</v>
      </c>
      <c r="B229">
        <f t="shared" si="171"/>
        <v>12360</v>
      </c>
      <c r="C229" s="5">
        <f t="shared" si="142"/>
        <v>1053938.6656794474</v>
      </c>
      <c r="D229" s="5">
        <f t="shared" si="143"/>
        <v>-1053938.6696355101</v>
      </c>
      <c r="E229" s="5">
        <f t="shared" si="144"/>
        <v>4082458.302718793</v>
      </c>
      <c r="F229" s="5">
        <f t="shared" si="145"/>
        <v>-3103.3695016299071</v>
      </c>
      <c r="G229" s="5">
        <f t="shared" si="146"/>
        <v>3103.3695815534202</v>
      </c>
      <c r="H229" s="5">
        <f t="shared" si="147"/>
        <v>1575.079814473499</v>
      </c>
      <c r="I229" s="2">
        <f t="shared" si="148"/>
        <v>-1.3245034326335934</v>
      </c>
      <c r="J229" s="2">
        <f t="shared" si="149"/>
        <v>1.3245034376052476</v>
      </c>
      <c r="K229" s="2">
        <f t="shared" si="150"/>
        <v>-5.1304978283993892</v>
      </c>
      <c r="L229" s="5">
        <f t="shared" si="151"/>
        <v>2436668.4779987284</v>
      </c>
      <c r="M229" s="5">
        <f t="shared" si="152"/>
        <v>-1053938.6696355101</v>
      </c>
      <c r="N229" s="5">
        <f t="shared" si="153"/>
        <v>3440915.4643465364</v>
      </c>
      <c r="O229" s="2">
        <f t="shared" si="172"/>
        <v>0.56066443373695174</v>
      </c>
      <c r="P229" s="2">
        <f t="shared" si="173"/>
        <v>-0.24250567228989195</v>
      </c>
      <c r="Q229" s="2">
        <f t="shared" si="174"/>
        <v>0.79173631446943915</v>
      </c>
      <c r="R229" s="5">
        <f t="shared" si="154"/>
        <v>-162478.35748466337</v>
      </c>
      <c r="S229" s="5">
        <f t="shared" si="155"/>
        <v>195738.59964396304</v>
      </c>
      <c r="T229" s="5">
        <f t="shared" si="156"/>
        <v>123402.32419990422</v>
      </c>
      <c r="U229" s="2">
        <f t="shared" si="157"/>
        <v>-0.57465986764917165</v>
      </c>
      <c r="V229" s="2">
        <f t="shared" si="158"/>
        <v>0.69229600487468912</v>
      </c>
      <c r="W229" s="2">
        <f t="shared" si="159"/>
        <v>0.43645421082626873</v>
      </c>
      <c r="X229" s="2">
        <f t="shared" si="177"/>
        <v>-0.65395850924158183</v>
      </c>
      <c r="Y229" s="2">
        <f t="shared" si="178"/>
        <v>0.69968343865106897</v>
      </c>
      <c r="Z229" s="2">
        <f t="shared" si="179"/>
        <v>0.24878747000913887</v>
      </c>
      <c r="AA229">
        <f t="shared" si="160"/>
        <v>0</v>
      </c>
      <c r="AB229">
        <f t="shared" si="161"/>
        <v>0.28204560737797596</v>
      </c>
      <c r="AC229">
        <f t="shared" si="162"/>
        <v>0</v>
      </c>
      <c r="AD229">
        <f t="shared" si="163"/>
        <v>0</v>
      </c>
      <c r="AE229">
        <f t="shared" si="164"/>
        <v>0.28908609438012167</v>
      </c>
      <c r="AF229">
        <f t="shared" si="175"/>
        <v>0</v>
      </c>
      <c r="AG229">
        <f t="shared" si="176"/>
        <v>0.32897775182503314</v>
      </c>
      <c r="AH229">
        <f t="shared" si="165"/>
        <v>0.90010945358313088</v>
      </c>
      <c r="AI229">
        <f t="shared" si="166"/>
        <v>0.85510398090397433</v>
      </c>
      <c r="AJ229" s="2">
        <f t="shared" si="167"/>
        <v>-13.669457422604797</v>
      </c>
      <c r="AK229" s="2">
        <f t="shared" si="168"/>
        <v>-14.388902550110313</v>
      </c>
      <c r="AL229" s="2">
        <f t="shared" si="180"/>
        <v>-2.4021281416039653</v>
      </c>
      <c r="AM229" s="4">
        <f t="shared" si="169"/>
        <v>-4.9223937327950114E-2</v>
      </c>
      <c r="AN229">
        <f t="shared" si="170"/>
        <v>3.45</v>
      </c>
    </row>
    <row r="230" spans="1:40">
      <c r="A230">
        <v>207</v>
      </c>
      <c r="B230">
        <f t="shared" si="171"/>
        <v>12420</v>
      </c>
      <c r="C230" s="5">
        <f t="shared" si="142"/>
        <v>858200.07086669107</v>
      </c>
      <c r="D230" s="5">
        <f t="shared" si="143"/>
        <v>-858200.06999154703</v>
      </c>
      <c r="E230" s="5">
        <f t="shared" si="144"/>
        <v>4140023.5072227274</v>
      </c>
      <c r="F230" s="5">
        <f t="shared" si="145"/>
        <v>-3182.8397075879225</v>
      </c>
      <c r="G230" s="5">
        <f t="shared" si="146"/>
        <v>3182.8397878097348</v>
      </c>
      <c r="H230" s="5">
        <f t="shared" si="147"/>
        <v>1267.2499447695357</v>
      </c>
      <c r="I230" s="2">
        <f t="shared" si="148"/>
        <v>-1.0785152654177756</v>
      </c>
      <c r="J230" s="2">
        <f t="shared" si="149"/>
        <v>1.0785152643179665</v>
      </c>
      <c r="K230" s="2">
        <f t="shared" si="150"/>
        <v>-5.2028410429037768</v>
      </c>
      <c r="L230" s="5">
        <f t="shared" si="151"/>
        <v>2274190.120514065</v>
      </c>
      <c r="M230" s="5">
        <f t="shared" si="152"/>
        <v>-858200.06999154703</v>
      </c>
      <c r="N230" s="5">
        <f t="shared" si="153"/>
        <v>3564317.7885464407</v>
      </c>
      <c r="O230" s="2">
        <f t="shared" si="172"/>
        <v>0.52713372684725179</v>
      </c>
      <c r="P230" s="2">
        <f t="shared" si="173"/>
        <v>-0.19892189188340936</v>
      </c>
      <c r="Q230" s="2">
        <f t="shared" si="174"/>
        <v>0.82617196451444175</v>
      </c>
      <c r="R230" s="5">
        <f t="shared" si="154"/>
        <v>-172032.12987370789</v>
      </c>
      <c r="S230" s="5">
        <f t="shared" si="155"/>
        <v>198735.69717167353</v>
      </c>
      <c r="T230" s="5">
        <f t="shared" si="156"/>
        <v>106718.40018693218</v>
      </c>
      <c r="U230" s="2">
        <f t="shared" si="157"/>
        <v>-0.60640987148061343</v>
      </c>
      <c r="V230" s="2">
        <f t="shared" si="158"/>
        <v>0.70053942056613061</v>
      </c>
      <c r="W230" s="2">
        <f t="shared" si="159"/>
        <v>0.37618025998679905</v>
      </c>
      <c r="X230" s="2">
        <f t="shared" si="177"/>
        <v>-0.65359651831469567</v>
      </c>
      <c r="Y230" s="2">
        <f t="shared" si="178"/>
        <v>0.69929613723529804</v>
      </c>
      <c r="Z230" s="2">
        <f t="shared" si="179"/>
        <v>0.24864975667473999</v>
      </c>
      <c r="AA230">
        <f t="shared" si="160"/>
        <v>0</v>
      </c>
      <c r="AB230">
        <f t="shared" si="161"/>
        <v>0.26517778409287107</v>
      </c>
      <c r="AC230">
        <f t="shared" si="162"/>
        <v>0</v>
      </c>
      <c r="AD230">
        <f t="shared" si="163"/>
        <v>0</v>
      </c>
      <c r="AE230">
        <f t="shared" si="164"/>
        <v>0.30505812430755141</v>
      </c>
      <c r="AF230">
        <f t="shared" si="175"/>
        <v>0</v>
      </c>
      <c r="AG230">
        <f t="shared" si="176"/>
        <v>0.32879565011731754</v>
      </c>
      <c r="AH230">
        <f t="shared" si="165"/>
        <v>0.89903155851773997</v>
      </c>
      <c r="AI230">
        <f t="shared" si="166"/>
        <v>0.85407998059185297</v>
      </c>
      <c r="AJ230" s="2">
        <f t="shared" si="167"/>
        <v>-13.670481422916918</v>
      </c>
      <c r="AK230" s="2">
        <f t="shared" si="168"/>
        <v>-14.389980445175704</v>
      </c>
      <c r="AL230" s="2">
        <f t="shared" si="180"/>
        <v>-2.6419611490235604</v>
      </c>
      <c r="AM230" s="4">
        <f t="shared" si="169"/>
        <v>-5.4138548135728701E-2</v>
      </c>
      <c r="AN230">
        <f t="shared" si="170"/>
        <v>3.4666666666666668</v>
      </c>
    </row>
    <row r="231" spans="1:40">
      <c r="A231">
        <v>208</v>
      </c>
      <c r="B231">
        <f t="shared" si="171"/>
        <v>12480</v>
      </c>
      <c r="C231" s="5">
        <f t="shared" si="142"/>
        <v>659464.37850040768</v>
      </c>
      <c r="D231" s="5">
        <f t="shared" si="143"/>
        <v>-659464.3728198735</v>
      </c>
      <c r="E231" s="5">
        <f t="shared" si="144"/>
        <v>4178598.0483999918</v>
      </c>
      <c r="F231" s="5">
        <f t="shared" si="145"/>
        <v>-3247.5506235129892</v>
      </c>
      <c r="G231" s="5">
        <f t="shared" si="146"/>
        <v>3247.5507036688127</v>
      </c>
      <c r="H231" s="5">
        <f t="shared" si="147"/>
        <v>955.07948219530908</v>
      </c>
      <c r="I231" s="2">
        <f t="shared" si="148"/>
        <v>-0.82876059249640499</v>
      </c>
      <c r="J231" s="2">
        <f t="shared" si="149"/>
        <v>0.8287605853575768</v>
      </c>
      <c r="K231" s="2">
        <f t="shared" si="150"/>
        <v>-5.2513183536480552</v>
      </c>
      <c r="L231" s="5">
        <f t="shared" si="151"/>
        <v>2102157.9906403571</v>
      </c>
      <c r="M231" s="5">
        <f t="shared" si="152"/>
        <v>-659464.3728198735</v>
      </c>
      <c r="N231" s="5">
        <f t="shared" si="153"/>
        <v>3671036.1887333728</v>
      </c>
      <c r="O231" s="2">
        <f t="shared" si="172"/>
        <v>0.49099670116006106</v>
      </c>
      <c r="P231" s="2">
        <f t="shared" si="173"/>
        <v>-0.15402973184166452</v>
      </c>
      <c r="Q231" s="2">
        <f t="shared" si="174"/>
        <v>0.85743634233610755</v>
      </c>
      <c r="R231" s="5">
        <f t="shared" si="154"/>
        <v>-180764.37424474815</v>
      </c>
      <c r="S231" s="5">
        <f t="shared" si="155"/>
        <v>200820.11843470333</v>
      </c>
      <c r="T231" s="5">
        <f t="shared" si="156"/>
        <v>89627.1436451599</v>
      </c>
      <c r="U231" s="2">
        <f t="shared" si="157"/>
        <v>-0.63499428189969376</v>
      </c>
      <c r="V231" s="2">
        <f t="shared" si="158"/>
        <v>0.70544667570280817</v>
      </c>
      <c r="W231" s="2">
        <f t="shared" si="159"/>
        <v>0.31484480255285996</v>
      </c>
      <c r="X231" s="2">
        <f t="shared" si="177"/>
        <v>-0.65337107783674087</v>
      </c>
      <c r="Y231" s="2">
        <f t="shared" si="178"/>
        <v>0.69905493390726159</v>
      </c>
      <c r="Z231" s="2">
        <f t="shared" si="179"/>
        <v>0.24856399165241005</v>
      </c>
      <c r="AA231">
        <f t="shared" si="160"/>
        <v>0</v>
      </c>
      <c r="AB231">
        <f t="shared" si="161"/>
        <v>0.24699883649877566</v>
      </c>
      <c r="AC231">
        <f t="shared" si="162"/>
        <v>0</v>
      </c>
      <c r="AD231">
        <f t="shared" si="163"/>
        <v>0</v>
      </c>
      <c r="AE231">
        <f t="shared" si="164"/>
        <v>0.3194376834753323</v>
      </c>
      <c r="AF231">
        <f t="shared" si="175"/>
        <v>0</v>
      </c>
      <c r="AG231">
        <f t="shared" si="176"/>
        <v>0.32868224093223947</v>
      </c>
      <c r="AH231">
        <f t="shared" si="165"/>
        <v>0.89511876090634734</v>
      </c>
      <c r="AI231">
        <f t="shared" si="166"/>
        <v>0.85036282286102993</v>
      </c>
      <c r="AJ231" s="2">
        <f t="shared" si="167"/>
        <v>-13.674198580647742</v>
      </c>
      <c r="AK231" s="2">
        <f t="shared" si="168"/>
        <v>-14.393893242787097</v>
      </c>
      <c r="AL231" s="2">
        <f t="shared" si="180"/>
        <v>-2.8818593697366786</v>
      </c>
      <c r="AM231" s="4">
        <f t="shared" si="169"/>
        <v>-5.9054495281489316E-2</v>
      </c>
      <c r="AN231">
        <f t="shared" si="170"/>
        <v>3.4833333333333334</v>
      </c>
    </row>
    <row r="232" spans="1:40">
      <c r="A232">
        <v>209</v>
      </c>
      <c r="B232">
        <f t="shared" si="171"/>
        <v>12540</v>
      </c>
      <c r="C232" s="5">
        <f t="shared" ref="C232:C295" si="181">C231+F232*$B$5+I231*$B$5*$B$5</f>
        <v>458644.26482365426</v>
      </c>
      <c r="D232" s="5">
        <f t="shared" ref="D232:D295" si="182">D231+G232*$B$5+J231*$B$5*$B$5</f>
        <v>-458644.25438517018</v>
      </c>
      <c r="E232" s="5">
        <f t="shared" ref="E232:E295" si="183">E231+H232*$B$5+K231*$B$5*$B$5</f>
        <v>4198093.3251854442</v>
      </c>
      <c r="F232" s="5">
        <f t="shared" ref="F232:F295" si="184">F231+I231*$B$5</f>
        <v>-3297.2762590627735</v>
      </c>
      <c r="G232" s="5">
        <f t="shared" ref="G232:G295" si="185">G231+J231*$B$5</f>
        <v>3297.2763387902673</v>
      </c>
      <c r="H232" s="5">
        <f t="shared" ref="H232:H295" si="186">H231+K231*$B$5</f>
        <v>640.00038097642573</v>
      </c>
      <c r="I232" s="2">
        <f t="shared" ref="I232:I295" si="187">-$B$11*C232/$B$13^3</f>
        <v>-0.57638639030765293</v>
      </c>
      <c r="J232" s="2">
        <f t="shared" ref="J232:J295" si="188">-$B$11*D232/$B$13^3</f>
        <v>0.57638637718942465</v>
      </c>
      <c r="K232" s="2">
        <f t="shared" ref="K232:K295" si="189">-$B$11*E232/$B$13^3</f>
        <v>-5.2758184141006499</v>
      </c>
      <c r="L232" s="5">
        <f t="shared" si="151"/>
        <v>1921393.616395609</v>
      </c>
      <c r="M232" s="5">
        <f t="shared" si="152"/>
        <v>-458644.25438517018</v>
      </c>
      <c r="N232" s="5">
        <f t="shared" si="153"/>
        <v>3760663.3323785327</v>
      </c>
      <c r="O232" s="2">
        <f t="shared" si="172"/>
        <v>0.45231558320787624</v>
      </c>
      <c r="P232" s="2">
        <f t="shared" si="173"/>
        <v>-0.10796951839380739</v>
      </c>
      <c r="Q232" s="2">
        <f t="shared" si="174"/>
        <v>0.88529836568533671</v>
      </c>
      <c r="R232" s="5">
        <f t="shared" si="154"/>
        <v>-188639.30106211244</v>
      </c>
      <c r="S232" s="5">
        <f t="shared" si="155"/>
        <v>201986.56224317991</v>
      </c>
      <c r="T232" s="5">
        <f t="shared" si="156"/>
        <v>72207.721409777179</v>
      </c>
      <c r="U232" s="2">
        <f t="shared" si="157"/>
        <v>-0.66038051673565223</v>
      </c>
      <c r="V232" s="2">
        <f t="shared" si="158"/>
        <v>0.70710604628400875</v>
      </c>
      <c r="W232" s="2">
        <f t="shared" si="159"/>
        <v>0.252781748598569</v>
      </c>
      <c r="X232" s="2">
        <f t="shared" si="177"/>
        <v>-0.65329255079638493</v>
      </c>
      <c r="Y232" s="2">
        <f t="shared" si="178"/>
        <v>0.69897091623817953</v>
      </c>
      <c r="Z232" s="2">
        <f t="shared" si="179"/>
        <v>0.2485341173661649</v>
      </c>
      <c r="AA232">
        <f t="shared" si="160"/>
        <v>0</v>
      </c>
      <c r="AB232">
        <f t="shared" si="161"/>
        <v>0.22754006802622137</v>
      </c>
      <c r="AC232">
        <f t="shared" si="162"/>
        <v>0</v>
      </c>
      <c r="AD232">
        <f t="shared" si="163"/>
        <v>0</v>
      </c>
      <c r="AE232">
        <f t="shared" si="164"/>
        <v>0.33220838122697022</v>
      </c>
      <c r="AF232">
        <f t="shared" si="175"/>
        <v>0</v>
      </c>
      <c r="AG232">
        <f t="shared" si="176"/>
        <v>0.3286427374334262</v>
      </c>
      <c r="AH232">
        <f t="shared" si="165"/>
        <v>0.88839118668661776</v>
      </c>
      <c r="AI232">
        <f t="shared" si="166"/>
        <v>0.84397162735228681</v>
      </c>
      <c r="AJ232" s="2">
        <f t="shared" si="167"/>
        <v>-13.680589776156484</v>
      </c>
      <c r="AK232" s="2">
        <f t="shared" si="168"/>
        <v>-14.400620817006827</v>
      </c>
      <c r="AL232" s="2">
        <f t="shared" si="180"/>
        <v>-3.1218697166867924</v>
      </c>
      <c r="AM232" s="4">
        <f t="shared" si="169"/>
        <v>-6.3972740096040828E-2</v>
      </c>
      <c r="AN232">
        <f t="shared" si="170"/>
        <v>3.5</v>
      </c>
    </row>
    <row r="233" spans="1:40">
      <c r="A233">
        <v>210</v>
      </c>
      <c r="B233">
        <f t="shared" si="171"/>
        <v>12600</v>
      </c>
      <c r="C233" s="5">
        <f t="shared" si="181"/>
        <v>256657.70726967274</v>
      </c>
      <c r="D233" s="5">
        <f t="shared" si="182"/>
        <v>-256657.69214199026</v>
      </c>
      <c r="E233" s="5">
        <f t="shared" si="183"/>
        <v>4198507.4554625051</v>
      </c>
      <c r="F233" s="5">
        <f t="shared" si="184"/>
        <v>-3331.8594424812327</v>
      </c>
      <c r="G233" s="5">
        <f t="shared" si="185"/>
        <v>3331.859521421633</v>
      </c>
      <c r="H233" s="5">
        <f t="shared" si="186"/>
        <v>323.45127613038676</v>
      </c>
      <c r="I233" s="2">
        <f t="shared" si="187"/>
        <v>-0.32254629738951296</v>
      </c>
      <c r="J233" s="2">
        <f t="shared" si="188"/>
        <v>0.32254627837828581</v>
      </c>
      <c r="K233" s="2">
        <f t="shared" si="189"/>
        <v>-5.2763388589722409</v>
      </c>
      <c r="L233" s="5">
        <f t="shared" si="151"/>
        <v>1732754.3153334965</v>
      </c>
      <c r="M233" s="5">
        <f t="shared" si="152"/>
        <v>-256657.69214199026</v>
      </c>
      <c r="N233" s="5">
        <f t="shared" si="153"/>
        <v>3832871.0537883099</v>
      </c>
      <c r="O233" s="2">
        <f t="shared" si="172"/>
        <v>0.41117353434845494</v>
      </c>
      <c r="P233" s="2">
        <f t="shared" si="173"/>
        <v>-6.0903527673759505E-2</v>
      </c>
      <c r="Q233" s="2">
        <f t="shared" si="174"/>
        <v>0.90952024989457581</v>
      </c>
      <c r="R233" s="5">
        <f t="shared" si="154"/>
        <v>-195625.16137085645</v>
      </c>
      <c r="S233" s="5">
        <f t="shared" si="155"/>
        <v>202233.90448962164</v>
      </c>
      <c r="T233" s="5">
        <f t="shared" si="156"/>
        <v>54540.4268325991</v>
      </c>
      <c r="U233" s="2">
        <f t="shared" si="157"/>
        <v>-0.68256023319752757</v>
      </c>
      <c r="V233" s="2">
        <f t="shared" si="158"/>
        <v>0.70561895024944832</v>
      </c>
      <c r="W233" s="2">
        <f t="shared" si="159"/>
        <v>0.19029825302982473</v>
      </c>
      <c r="X233" s="2">
        <f t="shared" si="177"/>
        <v>-0.65336455888089651</v>
      </c>
      <c r="Y233" s="2">
        <f t="shared" si="178"/>
        <v>0.69904795914452478</v>
      </c>
      <c r="Z233" s="2">
        <f t="shared" si="179"/>
        <v>0.2485615116257589</v>
      </c>
      <c r="AA233">
        <f t="shared" si="160"/>
        <v>0</v>
      </c>
      <c r="AB233">
        <f t="shared" si="161"/>
        <v>0.20684331349519633</v>
      </c>
      <c r="AC233">
        <f t="shared" si="162"/>
        <v>0</v>
      </c>
      <c r="AD233">
        <f t="shared" si="163"/>
        <v>0</v>
      </c>
      <c r="AE233">
        <f t="shared" si="164"/>
        <v>0.34336602067141542</v>
      </c>
      <c r="AF233">
        <f t="shared" si="175"/>
        <v>0</v>
      </c>
      <c r="AG233">
        <f t="shared" si="176"/>
        <v>0.32867896153238824</v>
      </c>
      <c r="AH233">
        <f t="shared" si="165"/>
        <v>0.87888829569900007</v>
      </c>
      <c r="AI233">
        <f t="shared" si="166"/>
        <v>0.83494388091405003</v>
      </c>
      <c r="AJ233" s="2">
        <f t="shared" si="167"/>
        <v>-13.689617522594721</v>
      </c>
      <c r="AK233" s="2">
        <f t="shared" si="168"/>
        <v>-14.410123707994444</v>
      </c>
      <c r="AL233" s="2">
        <f t="shared" si="180"/>
        <v>-3.3620384451533663</v>
      </c>
      <c r="AM233" s="4">
        <f t="shared" si="169"/>
        <v>-6.8894230433470621E-2</v>
      </c>
      <c r="AN233">
        <f t="shared" si="170"/>
        <v>3.5166666666666666</v>
      </c>
    </row>
    <row r="234" spans="1:40">
      <c r="A234">
        <v>211</v>
      </c>
      <c r="B234">
        <f t="shared" si="171"/>
        <v>12660</v>
      </c>
      <c r="C234" s="5">
        <f t="shared" si="181"/>
        <v>54423.807379594284</v>
      </c>
      <c r="D234" s="5">
        <f t="shared" si="182"/>
        <v>-54423.787652368628</v>
      </c>
      <c r="E234" s="5">
        <f t="shared" si="183"/>
        <v>4179924.8922457276</v>
      </c>
      <c r="F234" s="5">
        <f t="shared" si="184"/>
        <v>-3351.2122203246035</v>
      </c>
      <c r="G234" s="5">
        <f t="shared" si="185"/>
        <v>3351.2122981243301</v>
      </c>
      <c r="H234" s="5">
        <f t="shared" si="186"/>
        <v>6.8709445920522967</v>
      </c>
      <c r="I234" s="2">
        <f t="shared" si="187"/>
        <v>-6.839536496632001E-2</v>
      </c>
      <c r="J234" s="2">
        <f t="shared" si="188"/>
        <v>6.8395340174765284E-2</v>
      </c>
      <c r="K234" s="2">
        <f t="shared" si="189"/>
        <v>-5.2529858218655843</v>
      </c>
      <c r="L234" s="5">
        <f t="shared" si="151"/>
        <v>1537129.1539626401</v>
      </c>
      <c r="M234" s="5">
        <f t="shared" si="152"/>
        <v>-54423.787652368628</v>
      </c>
      <c r="N234" s="5">
        <f t="shared" si="153"/>
        <v>3887411.480620909</v>
      </c>
      <c r="O234" s="2">
        <f t="shared" si="172"/>
        <v>0.36767852863932998</v>
      </c>
      <c r="P234" s="2">
        <f t="shared" si="173"/>
        <v>-1.30180721089157E-2</v>
      </c>
      <c r="Q234" s="2">
        <f t="shared" si="174"/>
        <v>0.92986183348720386</v>
      </c>
      <c r="R234" s="5">
        <f t="shared" si="154"/>
        <v>-201694.37215454341</v>
      </c>
      <c r="S234" s="5">
        <f t="shared" si="155"/>
        <v>201565.18433671811</v>
      </c>
      <c r="T234" s="5">
        <f t="shared" si="156"/>
        <v>36706.311423617881</v>
      </c>
      <c r="U234" s="2">
        <f t="shared" si="157"/>
        <v>-0.70154459579533857</v>
      </c>
      <c r="V234" s="2">
        <f t="shared" si="158"/>
        <v>0.70109524753405705</v>
      </c>
      <c r="W234" s="2">
        <f t="shared" si="159"/>
        <v>0.12767393624195256</v>
      </c>
      <c r="X234" s="2">
        <f t="shared" si="177"/>
        <v>-0.65358378082961022</v>
      </c>
      <c r="Y234" s="2">
        <f t="shared" si="178"/>
        <v>0.69928250914232559</v>
      </c>
      <c r="Z234" s="2">
        <f t="shared" si="179"/>
        <v>0.24864491091366511</v>
      </c>
      <c r="AA234">
        <f t="shared" si="160"/>
        <v>0</v>
      </c>
      <c r="AB234">
        <f t="shared" si="161"/>
        <v>0.18496288990318677</v>
      </c>
      <c r="AC234">
        <f t="shared" si="162"/>
        <v>0</v>
      </c>
      <c r="AD234">
        <f t="shared" si="163"/>
        <v>0</v>
      </c>
      <c r="AE234">
        <f t="shared" si="164"/>
        <v>0.35291621818241981</v>
      </c>
      <c r="AF234">
        <f t="shared" si="175"/>
        <v>0</v>
      </c>
      <c r="AG234">
        <f t="shared" si="176"/>
        <v>0.32878924244902036</v>
      </c>
      <c r="AH234">
        <f t="shared" si="165"/>
        <v>0.86666835053462687</v>
      </c>
      <c r="AI234">
        <f t="shared" si="166"/>
        <v>0.82333493300789551</v>
      </c>
      <c r="AJ234" s="2">
        <f t="shared" si="167"/>
        <v>-13.701226470500876</v>
      </c>
      <c r="AK234" s="2">
        <f t="shared" si="168"/>
        <v>-14.422343653158817</v>
      </c>
      <c r="AL234" s="2">
        <f t="shared" si="180"/>
        <v>-3.6024108393726797</v>
      </c>
      <c r="AM234" s="4">
        <f t="shared" si="169"/>
        <v>-7.381989424944016E-2</v>
      </c>
      <c r="AN234">
        <f t="shared" si="170"/>
        <v>3.5333333333333332</v>
      </c>
    </row>
    <row r="235" spans="1:40">
      <c r="A235">
        <v>212</v>
      </c>
      <c r="B235">
        <f t="shared" si="171"/>
        <v>12720</v>
      </c>
      <c r="C235" s="5">
        <f t="shared" si="181"/>
        <v>-147141.37246763945</v>
      </c>
      <c r="D235" s="5">
        <f t="shared" si="182"/>
        <v>147141.39668434949</v>
      </c>
      <c r="E235" s="5">
        <f t="shared" si="183"/>
        <v>4142515.6510038185</v>
      </c>
      <c r="F235" s="5">
        <f t="shared" si="184"/>
        <v>-3355.3159422225826</v>
      </c>
      <c r="G235" s="5">
        <f t="shared" si="185"/>
        <v>3355.3160185348161</v>
      </c>
      <c r="H235" s="5">
        <f t="shared" si="186"/>
        <v>-308.30820471988278</v>
      </c>
      <c r="I235" s="2">
        <f t="shared" si="187"/>
        <v>0.18491517510667135</v>
      </c>
      <c r="J235" s="2">
        <f t="shared" si="188"/>
        <v>-0.18491520554024077</v>
      </c>
      <c r="K235" s="2">
        <f t="shared" si="189"/>
        <v>-5.205972964238633</v>
      </c>
      <c r="L235" s="5">
        <f t="shared" si="151"/>
        <v>1335434.7818080967</v>
      </c>
      <c r="M235" s="5">
        <f t="shared" si="152"/>
        <v>147141.39668434949</v>
      </c>
      <c r="N235" s="5">
        <f t="shared" si="153"/>
        <v>3924117.7920445269</v>
      </c>
      <c r="O235" s="2">
        <f t="shared" si="172"/>
        <v>0.32196694356473765</v>
      </c>
      <c r="P235" s="2">
        <f t="shared" si="173"/>
        <v>3.5475087520308729E-2</v>
      </c>
      <c r="Q235" s="2">
        <f t="shared" si="174"/>
        <v>0.94608604546151476</v>
      </c>
      <c r="R235" s="5">
        <f t="shared" si="154"/>
        <v>-206823.62227841117</v>
      </c>
      <c r="S235" s="5">
        <f t="shared" si="155"/>
        <v>199987.57163219925</v>
      </c>
      <c r="T235" s="5">
        <f t="shared" si="156"/>
        <v>18786.814729007427</v>
      </c>
      <c r="U235" s="2">
        <f t="shared" si="157"/>
        <v>-0.71735968346789414</v>
      </c>
      <c r="V235" s="2">
        <f t="shared" si="158"/>
        <v>0.69364910788801293</v>
      </c>
      <c r="W235" s="2">
        <f t="shared" si="159"/>
        <v>6.5161335629394856E-2</v>
      </c>
      <c r="X235" s="2">
        <f t="shared" si="177"/>
        <v>-0.65394013733528478</v>
      </c>
      <c r="Y235" s="2">
        <f t="shared" si="178"/>
        <v>0.69966378217685621</v>
      </c>
      <c r="Z235" s="2">
        <f t="shared" si="179"/>
        <v>0.248780480727675</v>
      </c>
      <c r="AA235">
        <f t="shared" si="160"/>
        <v>1</v>
      </c>
      <c r="AB235">
        <f t="shared" si="161"/>
        <v>0</v>
      </c>
      <c r="AC235">
        <f t="shared" si="162"/>
        <v>0</v>
      </c>
      <c r="AD235">
        <f t="shared" si="163"/>
        <v>0</v>
      </c>
      <c r="AE235">
        <f t="shared" si="164"/>
        <v>0</v>
      </c>
      <c r="AF235">
        <f t="shared" si="175"/>
        <v>0</v>
      </c>
      <c r="AG235">
        <f t="shared" si="176"/>
        <v>0</v>
      </c>
      <c r="AH235">
        <f t="shared" si="165"/>
        <v>0</v>
      </c>
      <c r="AI235">
        <f t="shared" si="166"/>
        <v>0</v>
      </c>
      <c r="AJ235" s="2">
        <f t="shared" si="167"/>
        <v>-14.524561403508772</v>
      </c>
      <c r="AK235" s="2">
        <f t="shared" si="168"/>
        <v>-15.289012003693445</v>
      </c>
      <c r="AL235" s="2">
        <f t="shared" si="180"/>
        <v>-3.8572277061009039</v>
      </c>
      <c r="AM235" s="4">
        <f t="shared" si="169"/>
        <v>-7.9041551354526729E-2</v>
      </c>
      <c r="AN235">
        <f t="shared" si="170"/>
        <v>3.55</v>
      </c>
    </row>
    <row r="236" spans="1:40">
      <c r="A236">
        <v>213</v>
      </c>
      <c r="B236">
        <f t="shared" si="171"/>
        <v>12780</v>
      </c>
      <c r="C236" s="5">
        <f t="shared" si="181"/>
        <v>-347128.93974022637</v>
      </c>
      <c r="D236" s="5">
        <f t="shared" si="182"/>
        <v>347128.96831654874</v>
      </c>
      <c r="E236" s="5">
        <f t="shared" si="183"/>
        <v>4086534.1533781076</v>
      </c>
      <c r="F236" s="5">
        <f t="shared" si="184"/>
        <v>-3344.2210317161826</v>
      </c>
      <c r="G236" s="5">
        <f t="shared" si="185"/>
        <v>3344.2211062024016</v>
      </c>
      <c r="H236" s="5">
        <f t="shared" si="186"/>
        <v>-620.66658257420067</v>
      </c>
      <c r="I236" s="2">
        <f t="shared" si="187"/>
        <v>0.43624310144839917</v>
      </c>
      <c r="J236" s="2">
        <f t="shared" si="188"/>
        <v>-0.43624313736077086</v>
      </c>
      <c r="K236" s="2">
        <f t="shared" si="189"/>
        <v>-5.1356200222850115</v>
      </c>
      <c r="L236" s="5">
        <f t="shared" si="151"/>
        <v>1128611.1595296855</v>
      </c>
      <c r="M236" s="5">
        <f t="shared" si="152"/>
        <v>347128.96831654874</v>
      </c>
      <c r="N236" s="5">
        <f t="shared" si="153"/>
        <v>3942904.6067735343</v>
      </c>
      <c r="O236" s="2">
        <f t="shared" si="172"/>
        <v>0.27420660749303827</v>
      </c>
      <c r="P236" s="2">
        <f t="shared" si="173"/>
        <v>8.4338220441046038E-2</v>
      </c>
      <c r="Q236" s="2">
        <f t="shared" si="174"/>
        <v>0.95796544874019141</v>
      </c>
      <c r="R236" s="5">
        <f t="shared" si="154"/>
        <v>-210993.95862645668</v>
      </c>
      <c r="S236" s="5">
        <f t="shared" si="155"/>
        <v>197512.31578314654</v>
      </c>
      <c r="T236" s="5">
        <f t="shared" si="156"/>
        <v>863.39412809722126</v>
      </c>
      <c r="U236" s="2">
        <f t="shared" si="157"/>
        <v>-0.73004221044122708</v>
      </c>
      <c r="V236" s="2">
        <f t="shared" si="158"/>
        <v>0.68339552725759223</v>
      </c>
      <c r="W236" s="2">
        <f t="shared" si="159"/>
        <v>2.9873564241428277E-3</v>
      </c>
      <c r="X236" s="2">
        <f t="shared" si="177"/>
        <v>-0.65441735461172368</v>
      </c>
      <c r="Y236" s="2">
        <f t="shared" si="178"/>
        <v>0.70017436659504817</v>
      </c>
      <c r="Z236" s="2">
        <f t="shared" si="179"/>
        <v>0.24896202998068126</v>
      </c>
      <c r="AA236">
        <f t="shared" si="160"/>
        <v>1</v>
      </c>
      <c r="AB236">
        <f t="shared" si="161"/>
        <v>0</v>
      </c>
      <c r="AC236">
        <f t="shared" si="162"/>
        <v>0</v>
      </c>
      <c r="AD236">
        <f t="shared" si="163"/>
        <v>0</v>
      </c>
      <c r="AE236">
        <f t="shared" si="164"/>
        <v>0</v>
      </c>
      <c r="AF236">
        <f t="shared" si="175"/>
        <v>0</v>
      </c>
      <c r="AG236">
        <f t="shared" si="176"/>
        <v>0</v>
      </c>
      <c r="AH236">
        <f t="shared" si="165"/>
        <v>0</v>
      </c>
      <c r="AI236">
        <f t="shared" si="166"/>
        <v>0</v>
      </c>
      <c r="AJ236" s="2">
        <f t="shared" si="167"/>
        <v>-14.524561403508772</v>
      </c>
      <c r="AK236" s="2">
        <f t="shared" si="168"/>
        <v>-15.289012003693445</v>
      </c>
      <c r="AL236" s="2">
        <f t="shared" si="180"/>
        <v>-4.1120445728291282</v>
      </c>
      <c r="AM236" s="4">
        <f t="shared" si="169"/>
        <v>-8.4263208459613284E-2</v>
      </c>
      <c r="AN236">
        <f t="shared" si="170"/>
        <v>3.5666666666666669</v>
      </c>
    </row>
    <row r="237" spans="1:40">
      <c r="A237">
        <v>214</v>
      </c>
      <c r="B237">
        <f t="shared" si="171"/>
        <v>12840</v>
      </c>
      <c r="C237" s="5">
        <f t="shared" si="181"/>
        <v>-544641.25131276879</v>
      </c>
      <c r="D237" s="5">
        <f t="shared" si="182"/>
        <v>544641.28409969527</v>
      </c>
      <c r="E237" s="5">
        <f t="shared" si="183"/>
        <v>4012317.6942632035</v>
      </c>
      <c r="F237" s="5">
        <f t="shared" si="184"/>
        <v>-3318.0464456292784</v>
      </c>
      <c r="G237" s="5">
        <f t="shared" si="185"/>
        <v>3318.0465179607554</v>
      </c>
      <c r="H237" s="5">
        <f t="shared" si="186"/>
        <v>-928.80378391130137</v>
      </c>
      <c r="I237" s="2">
        <f t="shared" si="187"/>
        <v>0.68446033000655038</v>
      </c>
      <c r="J237" s="2">
        <f t="shared" si="188"/>
        <v>-0.68446037121046299</v>
      </c>
      <c r="K237" s="2">
        <f t="shared" si="189"/>
        <v>-5.0423508804870592</v>
      </c>
      <c r="L237" s="5">
        <f t="shared" si="151"/>
        <v>917617.20090322883</v>
      </c>
      <c r="M237" s="5">
        <f t="shared" si="152"/>
        <v>544641.28409969527</v>
      </c>
      <c r="N237" s="5">
        <f t="shared" si="153"/>
        <v>3943768.0009016315</v>
      </c>
      <c r="O237" s="2">
        <f t="shared" si="172"/>
        <v>0.22459902091098799</v>
      </c>
      <c r="P237" s="2">
        <f t="shared" si="173"/>
        <v>0.1333082019780002</v>
      </c>
      <c r="Q237" s="2">
        <f t="shared" si="174"/>
        <v>0.96528969904957462</v>
      </c>
      <c r="R237" s="5">
        <f t="shared" si="154"/>
        <v>-214190.8521323374</v>
      </c>
      <c r="S237" s="5">
        <f t="shared" si="155"/>
        <v>194154.67640492995</v>
      </c>
      <c r="T237" s="5">
        <f t="shared" si="156"/>
        <v>-16982.843775474001</v>
      </c>
      <c r="U237" s="2">
        <f t="shared" si="157"/>
        <v>-0.73963568088081544</v>
      </c>
      <c r="V237" s="2">
        <f t="shared" si="158"/>
        <v>0.67044752308202904</v>
      </c>
      <c r="W237" s="2">
        <f t="shared" si="159"/>
        <v>-5.8644508363057297E-2</v>
      </c>
      <c r="X237" s="2">
        <f t="shared" si="177"/>
        <v>-0.6549938817501475</v>
      </c>
      <c r="Y237" s="2">
        <f t="shared" si="178"/>
        <v>0.70079120464362066</v>
      </c>
      <c r="Z237" s="2">
        <f t="shared" si="179"/>
        <v>0.24918135999341617</v>
      </c>
      <c r="AA237">
        <f t="shared" si="160"/>
        <v>1</v>
      </c>
      <c r="AB237">
        <f t="shared" si="161"/>
        <v>0</v>
      </c>
      <c r="AC237">
        <f t="shared" si="162"/>
        <v>0</v>
      </c>
      <c r="AD237">
        <f t="shared" si="163"/>
        <v>0</v>
      </c>
      <c r="AE237">
        <f t="shared" si="164"/>
        <v>0</v>
      </c>
      <c r="AF237">
        <f t="shared" si="175"/>
        <v>0</v>
      </c>
      <c r="AG237">
        <f t="shared" si="176"/>
        <v>0</v>
      </c>
      <c r="AH237">
        <f t="shared" si="165"/>
        <v>0</v>
      </c>
      <c r="AI237">
        <f t="shared" si="166"/>
        <v>0</v>
      </c>
      <c r="AJ237" s="2">
        <f t="shared" si="167"/>
        <v>-14.524561403508772</v>
      </c>
      <c r="AK237" s="2">
        <f t="shared" si="168"/>
        <v>-15.289012003693445</v>
      </c>
      <c r="AL237" s="2">
        <f t="shared" si="180"/>
        <v>-4.3668614395573524</v>
      </c>
      <c r="AM237" s="4">
        <f t="shared" si="169"/>
        <v>-8.9484865564699853E-2</v>
      </c>
      <c r="AN237">
        <f t="shared" si="170"/>
        <v>3.5833333333333335</v>
      </c>
    </row>
    <row r="238" spans="1:40">
      <c r="A238">
        <v>215</v>
      </c>
      <c r="B238">
        <f t="shared" si="171"/>
        <v>12900</v>
      </c>
      <c r="C238" s="5">
        <f t="shared" si="181"/>
        <v>-738795.92367447831</v>
      </c>
      <c r="D238" s="5">
        <f t="shared" si="182"/>
        <v>738795.96050462523</v>
      </c>
      <c r="E238" s="5">
        <f t="shared" si="183"/>
        <v>3920284.5408890187</v>
      </c>
      <c r="F238" s="5">
        <f t="shared" si="184"/>
        <v>-3276.9788258288854</v>
      </c>
      <c r="G238" s="5">
        <f t="shared" si="185"/>
        <v>3276.9788956881275</v>
      </c>
      <c r="H238" s="5">
        <f t="shared" si="186"/>
        <v>-1231.3448367405249</v>
      </c>
      <c r="I238" s="2">
        <f t="shared" si="187"/>
        <v>0.92845795375740814</v>
      </c>
      <c r="J238" s="2">
        <f t="shared" si="188"/>
        <v>-0.92845800004250767</v>
      </c>
      <c r="K238" s="2">
        <f t="shared" si="189"/>
        <v>-4.9266911826984625</v>
      </c>
      <c r="L238" s="5">
        <f t="shared" si="151"/>
        <v>703426.34877089143</v>
      </c>
      <c r="M238" s="5">
        <f t="shared" si="152"/>
        <v>738795.96050462523</v>
      </c>
      <c r="N238" s="5">
        <f t="shared" si="153"/>
        <v>3926785.1571261575</v>
      </c>
      <c r="O238" s="2">
        <f t="shared" si="172"/>
        <v>0.17338046271613805</v>
      </c>
      <c r="P238" s="2">
        <f t="shared" si="173"/>
        <v>0.18209836141185817</v>
      </c>
      <c r="Q238" s="2">
        <f t="shared" si="174"/>
        <v>0.96787364977018264</v>
      </c>
      <c r="R238" s="5">
        <f t="shared" si="154"/>
        <v>-216404.24349632766</v>
      </c>
      <c r="S238" s="5">
        <f t="shared" si="155"/>
        <v>189933.83614098164</v>
      </c>
      <c r="T238" s="5">
        <f t="shared" si="156"/>
        <v>-34671.508507978171</v>
      </c>
      <c r="U238" s="2">
        <f t="shared" si="157"/>
        <v>-0.74618705014524156</v>
      </c>
      <c r="V238" s="2">
        <f t="shared" si="158"/>
        <v>0.65491400086714946</v>
      </c>
      <c r="W238" s="2">
        <f t="shared" si="159"/>
        <v>-0.11955140176395343</v>
      </c>
      <c r="X238" s="2">
        <f t="shared" si="177"/>
        <v>-0.65564411867058714</v>
      </c>
      <c r="Y238" s="2">
        <f t="shared" si="178"/>
        <v>0.70148690627912402</v>
      </c>
      <c r="Z238" s="2">
        <f t="shared" si="179"/>
        <v>0.24942873164782015</v>
      </c>
      <c r="AA238">
        <f t="shared" si="160"/>
        <v>1</v>
      </c>
      <c r="AB238">
        <f t="shared" si="161"/>
        <v>0</v>
      </c>
      <c r="AC238">
        <f t="shared" si="162"/>
        <v>0</v>
      </c>
      <c r="AD238">
        <f t="shared" si="163"/>
        <v>0</v>
      </c>
      <c r="AE238">
        <f t="shared" si="164"/>
        <v>0</v>
      </c>
      <c r="AF238">
        <f t="shared" si="175"/>
        <v>0</v>
      </c>
      <c r="AG238">
        <f t="shared" si="176"/>
        <v>0</v>
      </c>
      <c r="AH238">
        <f t="shared" si="165"/>
        <v>0</v>
      </c>
      <c r="AI238">
        <f t="shared" si="166"/>
        <v>0</v>
      </c>
      <c r="AJ238" s="2">
        <f t="shared" si="167"/>
        <v>-14.524561403508772</v>
      </c>
      <c r="AK238" s="2">
        <f t="shared" si="168"/>
        <v>-15.289012003693445</v>
      </c>
      <c r="AL238" s="2">
        <f t="shared" si="180"/>
        <v>-4.6216783062855766</v>
      </c>
      <c r="AM238" s="4">
        <f t="shared" si="169"/>
        <v>-9.4706522669786408E-2</v>
      </c>
      <c r="AN238">
        <f t="shared" si="170"/>
        <v>3.6</v>
      </c>
    </row>
    <row r="239" spans="1:40">
      <c r="A239">
        <v>216</v>
      </c>
      <c r="B239">
        <f t="shared" si="171"/>
        <v>12960</v>
      </c>
      <c r="C239" s="5">
        <f t="shared" si="181"/>
        <v>-928729.75595715805</v>
      </c>
      <c r="D239" s="5">
        <f t="shared" si="182"/>
        <v>928729.79664560687</v>
      </c>
      <c r="E239" s="5">
        <f t="shared" si="183"/>
        <v>3810931.6741691581</v>
      </c>
      <c r="F239" s="5">
        <f t="shared" si="184"/>
        <v>-3221.2713486034409</v>
      </c>
      <c r="G239" s="5">
        <f t="shared" si="185"/>
        <v>3221.2714156855773</v>
      </c>
      <c r="H239" s="5">
        <f t="shared" si="186"/>
        <v>-1526.9463077024327</v>
      </c>
      <c r="I239" s="2">
        <f t="shared" si="187"/>
        <v>1.1671511728447665</v>
      </c>
      <c r="J239" s="2">
        <f t="shared" si="188"/>
        <v>-1.1671512239786626</v>
      </c>
      <c r="K239" s="2">
        <f t="shared" si="189"/>
        <v>-4.7892654936566759</v>
      </c>
      <c r="L239" s="5">
        <f t="shared" si="151"/>
        <v>487022.10527456377</v>
      </c>
      <c r="M239" s="5">
        <f t="shared" si="152"/>
        <v>928729.79664560687</v>
      </c>
      <c r="N239" s="5">
        <f t="shared" si="153"/>
        <v>3892113.6486181794</v>
      </c>
      <c r="O239" s="2">
        <f t="shared" si="172"/>
        <v>0.12082171617760523</v>
      </c>
      <c r="P239" s="2">
        <f t="shared" si="173"/>
        <v>0.23040171417422742</v>
      </c>
      <c r="Q239" s="2">
        <f t="shared" si="174"/>
        <v>0.96556572174320465</v>
      </c>
      <c r="R239" s="5">
        <f t="shared" si="154"/>
        <v>-217628.56847339275</v>
      </c>
      <c r="S239" s="5">
        <f t="shared" si="155"/>
        <v>184872.79612848838</v>
      </c>
      <c r="T239" s="5">
        <f t="shared" si="156"/>
        <v>-52123.286186979618</v>
      </c>
      <c r="U239" s="2">
        <f t="shared" si="157"/>
        <v>-0.74974392770308973</v>
      </c>
      <c r="V239" s="2">
        <f t="shared" si="158"/>
        <v>0.63689825865748662</v>
      </c>
      <c r="W239" s="2">
        <f t="shared" si="159"/>
        <v>-0.1795679564716528</v>
      </c>
      <c r="X239" s="2">
        <f t="shared" si="177"/>
        <v>-0.65633989177943819</v>
      </c>
      <c r="Y239" s="2">
        <f t="shared" si="178"/>
        <v>0.70223132800380828</v>
      </c>
      <c r="Z239" s="2">
        <f t="shared" si="179"/>
        <v>0.24969342677603573</v>
      </c>
      <c r="AA239">
        <f t="shared" si="160"/>
        <v>1</v>
      </c>
      <c r="AB239">
        <f t="shared" si="161"/>
        <v>0</v>
      </c>
      <c r="AC239">
        <f t="shared" si="162"/>
        <v>0</v>
      </c>
      <c r="AD239">
        <f t="shared" si="163"/>
        <v>0</v>
      </c>
      <c r="AE239">
        <f t="shared" si="164"/>
        <v>0</v>
      </c>
      <c r="AF239">
        <f t="shared" si="175"/>
        <v>0</v>
      </c>
      <c r="AG239">
        <f t="shared" si="176"/>
        <v>0</v>
      </c>
      <c r="AH239">
        <f t="shared" si="165"/>
        <v>0</v>
      </c>
      <c r="AI239">
        <f t="shared" si="166"/>
        <v>0</v>
      </c>
      <c r="AJ239" s="2">
        <f t="shared" si="167"/>
        <v>-14.524561403508772</v>
      </c>
      <c r="AK239" s="2">
        <f t="shared" si="168"/>
        <v>-15.289012003693445</v>
      </c>
      <c r="AL239" s="2">
        <f t="shared" si="180"/>
        <v>-4.8764951730138009</v>
      </c>
      <c r="AM239" s="4">
        <f t="shared" si="169"/>
        <v>-9.9928179774872977E-2</v>
      </c>
      <c r="AN239">
        <f t="shared" si="170"/>
        <v>3.6166666666666667</v>
      </c>
    </row>
    <row r="240" spans="1:40">
      <c r="A240">
        <v>217</v>
      </c>
      <c r="B240">
        <f t="shared" si="171"/>
        <v>13020</v>
      </c>
      <c r="C240" s="5">
        <f t="shared" si="181"/>
        <v>-1113602.5484288821</v>
      </c>
      <c r="D240" s="5">
        <f t="shared" si="182"/>
        <v>1113602.5927740952</v>
      </c>
      <c r="E240" s="5">
        <f t="shared" si="183"/>
        <v>3684832.1841526842</v>
      </c>
      <c r="F240" s="5">
        <f t="shared" si="184"/>
        <v>-3151.2422782327549</v>
      </c>
      <c r="G240" s="5">
        <f t="shared" si="185"/>
        <v>3151.2423422468573</v>
      </c>
      <c r="H240" s="5">
        <f t="shared" si="186"/>
        <v>-1814.3022373218332</v>
      </c>
      <c r="I240" s="2">
        <f t="shared" si="187"/>
        <v>1.3994840933487303</v>
      </c>
      <c r="J240" s="2">
        <f t="shared" si="188"/>
        <v>-1.3994841490781467</v>
      </c>
      <c r="K240" s="2">
        <f t="shared" si="189"/>
        <v>-4.6307940258009141</v>
      </c>
      <c r="L240" s="5">
        <f t="shared" si="151"/>
        <v>269393.53680117102</v>
      </c>
      <c r="M240" s="5">
        <f t="shared" si="152"/>
        <v>1113602.5927740952</v>
      </c>
      <c r="N240" s="5">
        <f t="shared" si="153"/>
        <v>3839990.3624311998</v>
      </c>
      <c r="O240" s="2">
        <f t="shared" si="172"/>
        <v>6.7226207398367807E-2</v>
      </c>
      <c r="P240" s="2">
        <f t="shared" si="173"/>
        <v>0.27789560117192103</v>
      </c>
      <c r="Q240" s="2">
        <f t="shared" si="174"/>
        <v>0.95825605757966814</v>
      </c>
      <c r="R240" s="5">
        <f t="shared" si="154"/>
        <v>-217862.76271040388</v>
      </c>
      <c r="S240" s="5">
        <f t="shared" si="155"/>
        <v>178998.25466144877</v>
      </c>
      <c r="T240" s="5">
        <f t="shared" si="156"/>
        <v>-69260.293481231201</v>
      </c>
      <c r="U240" s="2">
        <f t="shared" si="157"/>
        <v>-0.7503523291266605</v>
      </c>
      <c r="V240" s="2">
        <f t="shared" si="158"/>
        <v>0.61649708111597001</v>
      </c>
      <c r="W240" s="2">
        <f t="shared" si="159"/>
        <v>-0.23854293355638292</v>
      </c>
      <c r="X240" s="2">
        <f t="shared" si="177"/>
        <v>-0.65705209438552692</v>
      </c>
      <c r="Y240" s="2">
        <f t="shared" si="178"/>
        <v>0.70299332797995873</v>
      </c>
      <c r="Z240" s="2">
        <f t="shared" si="179"/>
        <v>0.24996437222899504</v>
      </c>
      <c r="AA240">
        <f t="shared" si="160"/>
        <v>1</v>
      </c>
      <c r="AB240">
        <f t="shared" si="161"/>
        <v>0</v>
      </c>
      <c r="AC240">
        <f t="shared" si="162"/>
        <v>0</v>
      </c>
      <c r="AD240">
        <f t="shared" si="163"/>
        <v>0</v>
      </c>
      <c r="AE240">
        <f t="shared" si="164"/>
        <v>0</v>
      </c>
      <c r="AF240">
        <f t="shared" si="175"/>
        <v>0</v>
      </c>
      <c r="AG240">
        <f t="shared" si="176"/>
        <v>0</v>
      </c>
      <c r="AH240">
        <f t="shared" si="165"/>
        <v>0</v>
      </c>
      <c r="AI240">
        <f t="shared" si="166"/>
        <v>0</v>
      </c>
      <c r="AJ240" s="2">
        <f t="shared" si="167"/>
        <v>-14.524561403508772</v>
      </c>
      <c r="AK240" s="2">
        <f t="shared" si="168"/>
        <v>-15.289012003693445</v>
      </c>
      <c r="AL240" s="2">
        <f t="shared" si="180"/>
        <v>-5.1313120397420251</v>
      </c>
      <c r="AM240" s="4">
        <f t="shared" si="169"/>
        <v>-0.10514983687995953</v>
      </c>
      <c r="AN240">
        <f t="shared" si="170"/>
        <v>3.6333333333333333</v>
      </c>
    </row>
    <row r="241" spans="1:40">
      <c r="A241">
        <v>218</v>
      </c>
      <c r="B241">
        <f t="shared" si="171"/>
        <v>13080</v>
      </c>
      <c r="C241" s="5">
        <f t="shared" si="181"/>
        <v>-1292600.7996507366</v>
      </c>
      <c r="D241" s="5">
        <f t="shared" si="182"/>
        <v>1292600.847435544</v>
      </c>
      <c r="E241" s="5">
        <f t="shared" si="183"/>
        <v>3542632.3329276075</v>
      </c>
      <c r="F241" s="5">
        <f t="shared" si="184"/>
        <v>-3067.273232631831</v>
      </c>
      <c r="G241" s="5">
        <f t="shared" si="185"/>
        <v>3067.2732933021684</v>
      </c>
      <c r="H241" s="5">
        <f t="shared" si="186"/>
        <v>-2092.1498788698882</v>
      </c>
      <c r="I241" s="2">
        <f t="shared" si="187"/>
        <v>1.6244343735682292</v>
      </c>
      <c r="J241" s="2">
        <f t="shared" si="188"/>
        <v>-1.624434433620245</v>
      </c>
      <c r="K241" s="2">
        <f t="shared" si="189"/>
        <v>-4.4520889481708226</v>
      </c>
      <c r="L241" s="5">
        <f t="shared" si="151"/>
        <v>51530.77409076714</v>
      </c>
      <c r="M241" s="5">
        <f t="shared" si="152"/>
        <v>1292600.847435544</v>
      </c>
      <c r="N241" s="5">
        <f t="shared" si="153"/>
        <v>3770730.0689499686</v>
      </c>
      <c r="O241" s="2">
        <f t="shared" si="172"/>
        <v>1.2926443741571291E-2</v>
      </c>
      <c r="P241" s="2">
        <f t="shared" si="173"/>
        <v>0.32424764482000412</v>
      </c>
      <c r="Q241" s="2">
        <f t="shared" si="174"/>
        <v>0.94588391036156039</v>
      </c>
      <c r="R241" s="5">
        <f t="shared" si="154"/>
        <v>-217110.24620312755</v>
      </c>
      <c r="S241" s="5">
        <f t="shared" si="155"/>
        <v>172340.46967606433</v>
      </c>
      <c r="T241" s="5">
        <f t="shared" si="156"/>
        <v>-86006.423497112934</v>
      </c>
      <c r="U241" s="2">
        <f t="shared" si="157"/>
        <v>-0.74805496641772207</v>
      </c>
      <c r="V241" s="2">
        <f t="shared" si="158"/>
        <v>0.59380036875516939</v>
      </c>
      <c r="W241" s="2">
        <f t="shared" si="159"/>
        <v>-0.29633577118533244</v>
      </c>
      <c r="X241" s="2">
        <f t="shared" si="177"/>
        <v>-0.65775239065503988</v>
      </c>
      <c r="Y241" s="2">
        <f t="shared" si="178"/>
        <v>0.70374258912573828</v>
      </c>
      <c r="Z241" s="2">
        <f t="shared" si="179"/>
        <v>0.25023078811729166</v>
      </c>
      <c r="AA241">
        <f t="shared" si="160"/>
        <v>1</v>
      </c>
      <c r="AB241">
        <f t="shared" si="161"/>
        <v>0</v>
      </c>
      <c r="AC241">
        <f t="shared" si="162"/>
        <v>0</v>
      </c>
      <c r="AD241">
        <f t="shared" si="163"/>
        <v>0</v>
      </c>
      <c r="AE241">
        <f t="shared" si="164"/>
        <v>0</v>
      </c>
      <c r="AF241">
        <f t="shared" si="175"/>
        <v>0</v>
      </c>
      <c r="AG241">
        <f t="shared" si="176"/>
        <v>0</v>
      </c>
      <c r="AH241">
        <f t="shared" si="165"/>
        <v>0</v>
      </c>
      <c r="AI241">
        <f t="shared" si="166"/>
        <v>0</v>
      </c>
      <c r="AJ241" s="2">
        <f t="shared" si="167"/>
        <v>-14.524561403508772</v>
      </c>
      <c r="AK241" s="2">
        <f t="shared" si="168"/>
        <v>-15.289012003693445</v>
      </c>
      <c r="AL241" s="2">
        <f t="shared" si="180"/>
        <v>-5.3861289064702493</v>
      </c>
      <c r="AM241" s="4">
        <f t="shared" si="169"/>
        <v>-0.1103714939850461</v>
      </c>
      <c r="AN241">
        <f t="shared" si="170"/>
        <v>3.65</v>
      </c>
    </row>
    <row r="242" spans="1:40">
      <c r="A242">
        <v>219</v>
      </c>
      <c r="B242">
        <f t="shared" si="171"/>
        <v>13140</v>
      </c>
      <c r="C242" s="5">
        <f t="shared" si="181"/>
        <v>-1464941.2661189551</v>
      </c>
      <c r="D242" s="5">
        <f t="shared" si="182"/>
        <v>1464941.3171116083</v>
      </c>
      <c r="E242" s="5">
        <f t="shared" si="183"/>
        <v>3385048.2997685843</v>
      </c>
      <c r="F242" s="5">
        <f t="shared" si="184"/>
        <v>-2969.8071702177372</v>
      </c>
      <c r="G242" s="5">
        <f t="shared" si="185"/>
        <v>2969.8072272849536</v>
      </c>
      <c r="H242" s="5">
        <f t="shared" si="186"/>
        <v>-2359.2752157601376</v>
      </c>
      <c r="I242" s="2">
        <f t="shared" si="187"/>
        <v>1.8410176974864887</v>
      </c>
      <c r="J242" s="2">
        <f t="shared" si="188"/>
        <v>-1.8410177615698613</v>
      </c>
      <c r="K242" s="2">
        <f t="shared" si="189"/>
        <v>-4.254050295975806</v>
      </c>
      <c r="L242" s="5">
        <f t="shared" si="151"/>
        <v>-165579.47211236041</v>
      </c>
      <c r="M242" s="5">
        <f t="shared" si="152"/>
        <v>1464941.3171116083</v>
      </c>
      <c r="N242" s="5">
        <f t="shared" si="153"/>
        <v>3684723.6454528556</v>
      </c>
      <c r="O242" s="2">
        <f t="shared" si="172"/>
        <v>-4.1721233820625821E-2</v>
      </c>
      <c r="P242" s="2">
        <f t="shared" si="173"/>
        <v>0.36912280517016133</v>
      </c>
      <c r="Q242" s="2">
        <f t="shared" si="174"/>
        <v>0.9284436942280323</v>
      </c>
      <c r="R242" s="5">
        <f t="shared" si="154"/>
        <v>-215378.8875355178</v>
      </c>
      <c r="S242" s="5">
        <f t="shared" si="155"/>
        <v>164933.10575379408</v>
      </c>
      <c r="T242" s="5">
        <f t="shared" si="156"/>
        <v>-102287.68206327967</v>
      </c>
      <c r="U242" s="2">
        <f t="shared" si="157"/>
        <v>-0.74289005592803692</v>
      </c>
      <c r="V242" s="2">
        <f t="shared" si="158"/>
        <v>0.56889124816198688</v>
      </c>
      <c r="W242" s="2">
        <f t="shared" si="159"/>
        <v>-0.35281314114972367</v>
      </c>
      <c r="X242" s="2">
        <f t="shared" si="177"/>
        <v>-0.6584148684195934</v>
      </c>
      <c r="Y242" s="2">
        <f t="shared" si="178"/>
        <v>0.70445138748799319</v>
      </c>
      <c r="Z242" s="2">
        <f t="shared" si="179"/>
        <v>0.2504828165941011</v>
      </c>
      <c r="AA242">
        <f t="shared" si="160"/>
        <v>1</v>
      </c>
      <c r="AB242">
        <f t="shared" si="161"/>
        <v>0</v>
      </c>
      <c r="AC242">
        <f t="shared" si="162"/>
        <v>0</v>
      </c>
      <c r="AD242">
        <f t="shared" si="163"/>
        <v>0</v>
      </c>
      <c r="AE242">
        <f t="shared" si="164"/>
        <v>0</v>
      </c>
      <c r="AF242">
        <f t="shared" si="175"/>
        <v>0</v>
      </c>
      <c r="AG242">
        <f t="shared" si="176"/>
        <v>0</v>
      </c>
      <c r="AH242">
        <f t="shared" si="165"/>
        <v>0</v>
      </c>
      <c r="AI242">
        <f t="shared" si="166"/>
        <v>0</v>
      </c>
      <c r="AJ242" s="2">
        <f t="shared" si="167"/>
        <v>-14.524561403508772</v>
      </c>
      <c r="AK242" s="2">
        <f t="shared" si="168"/>
        <v>-15.289012003693445</v>
      </c>
      <c r="AL242" s="2">
        <f t="shared" si="180"/>
        <v>-5.6409457731984736</v>
      </c>
      <c r="AM242" s="4">
        <f t="shared" si="169"/>
        <v>-0.11559315109013266</v>
      </c>
      <c r="AN242">
        <f t="shared" si="170"/>
        <v>3.6666666666666665</v>
      </c>
    </row>
    <row r="243" spans="1:40">
      <c r="A243">
        <v>220</v>
      </c>
      <c r="B243">
        <f t="shared" si="171"/>
        <v>13200</v>
      </c>
      <c r="C243" s="5">
        <f t="shared" si="181"/>
        <v>-1629874.3689101166</v>
      </c>
      <c r="D243" s="5">
        <f t="shared" si="182"/>
        <v>1629874.4228654024</v>
      </c>
      <c r="E243" s="5">
        <f t="shared" si="183"/>
        <v>3212862.6246919506</v>
      </c>
      <c r="F243" s="5">
        <f t="shared" si="184"/>
        <v>-2859.3461083685479</v>
      </c>
      <c r="G243" s="5">
        <f t="shared" si="185"/>
        <v>2859.3461615907618</v>
      </c>
      <c r="H243" s="5">
        <f t="shared" si="186"/>
        <v>-2614.518233518686</v>
      </c>
      <c r="I243" s="2">
        <f t="shared" si="187"/>
        <v>2.0482920559625302</v>
      </c>
      <c r="J243" s="2">
        <f t="shared" si="188"/>
        <v>-2.0482921237690959</v>
      </c>
      <c r="K243" s="2">
        <f t="shared" si="189"/>
        <v>-4.037661501147495</v>
      </c>
      <c r="L243" s="5">
        <f t="shared" si="151"/>
        <v>-380958.35964787821</v>
      </c>
      <c r="M243" s="5">
        <f t="shared" si="152"/>
        <v>1629874.4228654024</v>
      </c>
      <c r="N243" s="5">
        <f t="shared" si="153"/>
        <v>3582435.9633895759</v>
      </c>
      <c r="O243" s="2">
        <f t="shared" si="172"/>
        <v>-9.634342352297301E-2</v>
      </c>
      <c r="P243" s="2">
        <f t="shared" si="173"/>
        <v>0.41219119579505797</v>
      </c>
      <c r="Q243" s="2">
        <f t="shared" si="174"/>
        <v>0.90598916265754159</v>
      </c>
      <c r="R243" s="5">
        <f t="shared" si="154"/>
        <v>-212680.94815456495</v>
      </c>
      <c r="S243" s="5">
        <f t="shared" si="155"/>
        <v>156813.06640430819</v>
      </c>
      <c r="T243" s="5">
        <f t="shared" si="156"/>
        <v>-118032.51293556672</v>
      </c>
      <c r="U243" s="2">
        <f t="shared" si="157"/>
        <v>-0.7348906196458207</v>
      </c>
      <c r="V243" s="2">
        <f t="shared" si="158"/>
        <v>0.54184661361709174</v>
      </c>
      <c r="W243" s="2">
        <f t="shared" si="159"/>
        <v>-0.40784558900185708</v>
      </c>
      <c r="X243" s="2">
        <f t="shared" si="177"/>
        <v>-0.65901752079018872</v>
      </c>
      <c r="Y243" s="2">
        <f t="shared" si="178"/>
        <v>0.70509617745098119</v>
      </c>
      <c r="Z243" s="2">
        <f t="shared" si="179"/>
        <v>0.25071208551018176</v>
      </c>
      <c r="AA243">
        <f t="shared" si="160"/>
        <v>1</v>
      </c>
      <c r="AB243">
        <f t="shared" si="161"/>
        <v>0</v>
      </c>
      <c r="AC243">
        <f t="shared" si="162"/>
        <v>0</v>
      </c>
      <c r="AD243">
        <f t="shared" si="163"/>
        <v>0</v>
      </c>
      <c r="AE243">
        <f t="shared" si="164"/>
        <v>0</v>
      </c>
      <c r="AF243">
        <f t="shared" si="175"/>
        <v>0</v>
      </c>
      <c r="AG243">
        <f t="shared" si="176"/>
        <v>0</v>
      </c>
      <c r="AH243">
        <f t="shared" si="165"/>
        <v>0</v>
      </c>
      <c r="AI243">
        <f t="shared" si="166"/>
        <v>0</v>
      </c>
      <c r="AJ243" s="2">
        <f t="shared" si="167"/>
        <v>-14.524561403508772</v>
      </c>
      <c r="AK243" s="2">
        <f t="shared" si="168"/>
        <v>-15.289012003693445</v>
      </c>
      <c r="AL243" s="2">
        <f t="shared" si="180"/>
        <v>-5.8957626399266978</v>
      </c>
      <c r="AM243" s="4">
        <f t="shared" si="169"/>
        <v>-0.12081480819521923</v>
      </c>
      <c r="AN243">
        <f t="shared" si="170"/>
        <v>3.6833333333333331</v>
      </c>
    </row>
    <row r="244" spans="1:40">
      <c r="A244">
        <v>221</v>
      </c>
      <c r="B244">
        <f t="shared" si="171"/>
        <v>13260</v>
      </c>
      <c r="C244" s="5">
        <f t="shared" si="181"/>
        <v>-1786687.4326092994</v>
      </c>
      <c r="D244" s="5">
        <f t="shared" si="182"/>
        <v>1786687.4892697106</v>
      </c>
      <c r="E244" s="5">
        <f t="shared" si="183"/>
        <v>3026920.3678725674</v>
      </c>
      <c r="F244" s="5">
        <f t="shared" si="184"/>
        <v>-2736.4485850107963</v>
      </c>
      <c r="G244" s="5">
        <f t="shared" si="185"/>
        <v>2736.4486341646161</v>
      </c>
      <c r="H244" s="5">
        <f t="shared" si="186"/>
        <v>-2856.7779235875355</v>
      </c>
      <c r="I244" s="2">
        <f t="shared" si="187"/>
        <v>2.2453618171496856</v>
      </c>
      <c r="J244" s="2">
        <f t="shared" si="188"/>
        <v>-2.2453618883558306</v>
      </c>
      <c r="K244" s="2">
        <f t="shared" si="189"/>
        <v>-3.8039845658107132</v>
      </c>
      <c r="L244" s="5">
        <f t="shared" si="151"/>
        <v>-593639.30780244316</v>
      </c>
      <c r="M244" s="5">
        <f t="shared" si="152"/>
        <v>1786687.4892697106</v>
      </c>
      <c r="N244" s="5">
        <f t="shared" si="153"/>
        <v>3464403.4504540092</v>
      </c>
      <c r="O244" s="2">
        <f t="shared" si="172"/>
        <v>-0.15055765002721103</v>
      </c>
      <c r="P244" s="2">
        <f t="shared" si="173"/>
        <v>0.45313621618699418</v>
      </c>
      <c r="Q244" s="2">
        <f t="shared" si="174"/>
        <v>0.87863528474448238</v>
      </c>
      <c r="R244" s="5">
        <f t="shared" si="154"/>
        <v>-209033.00702313019</v>
      </c>
      <c r="S244" s="5">
        <f t="shared" si="155"/>
        <v>148020.3124537149</v>
      </c>
      <c r="T244" s="5">
        <f t="shared" si="156"/>
        <v>-133172.11050095642</v>
      </c>
      <c r="U244" s="2">
        <f t="shared" si="157"/>
        <v>-0.72408425687784173</v>
      </c>
      <c r="V244" s="2">
        <f t="shared" si="158"/>
        <v>0.51273805736342093</v>
      </c>
      <c r="W244" s="2">
        <f t="shared" si="159"/>
        <v>-0.46130431763950464</v>
      </c>
      <c r="X244" s="2">
        <f t="shared" si="177"/>
        <v>-0.65954344203673043</v>
      </c>
      <c r="Y244" s="2">
        <f t="shared" si="178"/>
        <v>0.70565887123206927</v>
      </c>
      <c r="Z244" s="2">
        <f t="shared" si="179"/>
        <v>0.25091216336604272</v>
      </c>
      <c r="AA244">
        <f t="shared" si="160"/>
        <v>1</v>
      </c>
      <c r="AB244">
        <f t="shared" si="161"/>
        <v>0</v>
      </c>
      <c r="AC244">
        <f t="shared" si="162"/>
        <v>0</v>
      </c>
      <c r="AD244">
        <f t="shared" si="163"/>
        <v>0</v>
      </c>
      <c r="AE244">
        <f t="shared" si="164"/>
        <v>0</v>
      </c>
      <c r="AF244">
        <f t="shared" si="175"/>
        <v>0</v>
      </c>
      <c r="AG244">
        <f t="shared" si="176"/>
        <v>0</v>
      </c>
      <c r="AH244">
        <f t="shared" si="165"/>
        <v>0</v>
      </c>
      <c r="AI244">
        <f t="shared" si="166"/>
        <v>0</v>
      </c>
      <c r="AJ244" s="2">
        <f t="shared" si="167"/>
        <v>-14.524561403508772</v>
      </c>
      <c r="AK244" s="2">
        <f t="shared" si="168"/>
        <v>-15.289012003693445</v>
      </c>
      <c r="AL244" s="2">
        <f t="shared" si="180"/>
        <v>-6.150579506654922</v>
      </c>
      <c r="AM244" s="4">
        <f t="shared" si="169"/>
        <v>-0.12603646530030579</v>
      </c>
      <c r="AN244">
        <f t="shared" si="170"/>
        <v>3.7</v>
      </c>
    </row>
    <row r="245" spans="1:40">
      <c r="A245">
        <v>222</v>
      </c>
      <c r="B245">
        <f t="shared" si="171"/>
        <v>13320</v>
      </c>
      <c r="C245" s="5">
        <f t="shared" si="181"/>
        <v>-1934707.7426264696</v>
      </c>
      <c r="D245" s="5">
        <f t="shared" si="182"/>
        <v>1934707.8017234255</v>
      </c>
      <c r="E245" s="5">
        <f t="shared" si="183"/>
        <v>2828125.0035834783</v>
      </c>
      <c r="F245" s="5">
        <f t="shared" si="184"/>
        <v>-2601.7268759818153</v>
      </c>
      <c r="G245" s="5">
        <f t="shared" si="185"/>
        <v>2601.7269208632661</v>
      </c>
      <c r="H245" s="5">
        <f t="shared" si="186"/>
        <v>-3085.0169975361782</v>
      </c>
      <c r="I245" s="2">
        <f t="shared" si="187"/>
        <v>2.4313815686793818</v>
      </c>
      <c r="J245" s="2">
        <f t="shared" si="188"/>
        <v>-2.4313816429475756</v>
      </c>
      <c r="K245" s="2">
        <f t="shared" si="189"/>
        <v>-3.5541549021245458</v>
      </c>
      <c r="L245" s="5">
        <f t="shared" si="151"/>
        <v>-802672.31482557335</v>
      </c>
      <c r="M245" s="5">
        <f t="shared" si="152"/>
        <v>1934707.8017234255</v>
      </c>
      <c r="N245" s="5">
        <f t="shared" si="153"/>
        <v>3331231.3399530528</v>
      </c>
      <c r="O245" s="2">
        <f t="shared" si="172"/>
        <v>-0.20398112377513258</v>
      </c>
      <c r="P245" s="2">
        <f t="shared" si="173"/>
        <v>0.491662493252704</v>
      </c>
      <c r="Q245" s="2">
        <f t="shared" si="174"/>
        <v>0.84655755496715579</v>
      </c>
      <c r="R245" s="5">
        <f t="shared" si="154"/>
        <v>-204455.8660804372</v>
      </c>
      <c r="S245" s="5">
        <f t="shared" si="155"/>
        <v>138597.66742257331</v>
      </c>
      <c r="T245" s="5">
        <f t="shared" si="156"/>
        <v>-147640.71862247167</v>
      </c>
      <c r="U245" s="2">
        <f t="shared" si="157"/>
        <v>-0.71049336767175253</v>
      </c>
      <c r="V245" s="2">
        <f t="shared" si="158"/>
        <v>0.48163315323891187</v>
      </c>
      <c r="W245" s="2">
        <f t="shared" si="159"/>
        <v>-0.51305816453458253</v>
      </c>
      <c r="X245" s="2">
        <f t="shared" si="177"/>
        <v>-0.65998164095578349</v>
      </c>
      <c r="Y245" s="2">
        <f t="shared" si="178"/>
        <v>0.70612770912035028</v>
      </c>
      <c r="Z245" s="2">
        <f t="shared" si="179"/>
        <v>0.25107886874397012</v>
      </c>
      <c r="AA245">
        <f t="shared" si="160"/>
        <v>1</v>
      </c>
      <c r="AB245">
        <f t="shared" si="161"/>
        <v>0</v>
      </c>
      <c r="AC245">
        <f t="shared" si="162"/>
        <v>0</v>
      </c>
      <c r="AD245">
        <f t="shared" si="163"/>
        <v>0</v>
      </c>
      <c r="AE245">
        <f t="shared" si="164"/>
        <v>0</v>
      </c>
      <c r="AF245">
        <f t="shared" si="175"/>
        <v>0</v>
      </c>
      <c r="AG245">
        <f t="shared" si="176"/>
        <v>0</v>
      </c>
      <c r="AH245">
        <f t="shared" si="165"/>
        <v>0</v>
      </c>
      <c r="AI245">
        <f t="shared" si="166"/>
        <v>0</v>
      </c>
      <c r="AJ245" s="2">
        <f t="shared" si="167"/>
        <v>-14.524561403508772</v>
      </c>
      <c r="AK245" s="2">
        <f t="shared" si="168"/>
        <v>-15.289012003693445</v>
      </c>
      <c r="AL245" s="2">
        <f t="shared" si="180"/>
        <v>-6.4053963733831463</v>
      </c>
      <c r="AM245" s="4">
        <f t="shared" si="169"/>
        <v>-0.13125812240539234</v>
      </c>
      <c r="AN245">
        <f t="shared" si="170"/>
        <v>3.7166666666666668</v>
      </c>
    </row>
    <row r="246" spans="1:40">
      <c r="A246">
        <v>223</v>
      </c>
      <c r="B246">
        <f t="shared" si="171"/>
        <v>13380</v>
      </c>
      <c r="C246" s="5">
        <f t="shared" si="181"/>
        <v>-2073305.407890887</v>
      </c>
      <c r="D246" s="5">
        <f t="shared" si="182"/>
        <v>2073305.4691459988</v>
      </c>
      <c r="E246" s="5">
        <f t="shared" si="183"/>
        <v>2617434.0684360112</v>
      </c>
      <c r="F246" s="5">
        <f t="shared" si="184"/>
        <v>-2455.8439818610523</v>
      </c>
      <c r="G246" s="5">
        <f t="shared" si="185"/>
        <v>2455.8440222864115</v>
      </c>
      <c r="H246" s="5">
        <f t="shared" si="186"/>
        <v>-3298.2662916636509</v>
      </c>
      <c r="I246" s="2">
        <f t="shared" si="187"/>
        <v>2.6055597152600258</v>
      </c>
      <c r="J246" s="2">
        <f t="shared" si="188"/>
        <v>-2.6055597922404119</v>
      </c>
      <c r="K246" s="2">
        <f t="shared" si="189"/>
        <v>-3.2893758633484151</v>
      </c>
      <c r="L246" s="5">
        <f t="shared" si="151"/>
        <v>-1007128.1809060106</v>
      </c>
      <c r="M246" s="5">
        <f t="shared" si="152"/>
        <v>2073305.4691459988</v>
      </c>
      <c r="N246" s="5">
        <f t="shared" si="153"/>
        <v>3183590.6213305811</v>
      </c>
      <c r="O246" s="2">
        <f t="shared" si="172"/>
        <v>-0.25623973796837435</v>
      </c>
      <c r="P246" s="2">
        <f t="shared" si="173"/>
        <v>0.52750311252778648</v>
      </c>
      <c r="Q246" s="2">
        <f t="shared" si="174"/>
        <v>0.80998868076004382</v>
      </c>
      <c r="R246" s="5">
        <f t="shared" si="154"/>
        <v>-198974.43702475075</v>
      </c>
      <c r="S246" s="5">
        <f t="shared" si="155"/>
        <v>128590.61083305394</v>
      </c>
      <c r="T246" s="5">
        <f t="shared" si="156"/>
        <v>-161375.91433564341</v>
      </c>
      <c r="U246" s="2">
        <f t="shared" si="157"/>
        <v>-0.69413581511463185</v>
      </c>
      <c r="V246" s="2">
        <f t="shared" si="158"/>
        <v>0.44859706503698865</v>
      </c>
      <c r="W246" s="2">
        <f t="shared" si="159"/>
        <v>-0.56297081932844917</v>
      </c>
      <c r="X246" s="2">
        <f t="shared" si="177"/>
        <v>-0.66032740436021309</v>
      </c>
      <c r="Y246" s="2">
        <f t="shared" si="178"/>
        <v>0.70649764838156115</v>
      </c>
      <c r="Z246" s="2">
        <f t="shared" si="179"/>
        <v>0.25121040859152066</v>
      </c>
      <c r="AA246">
        <f t="shared" si="160"/>
        <v>1</v>
      </c>
      <c r="AB246">
        <f t="shared" si="161"/>
        <v>0</v>
      </c>
      <c r="AC246">
        <f t="shared" si="162"/>
        <v>0</v>
      </c>
      <c r="AD246">
        <f t="shared" si="163"/>
        <v>0</v>
      </c>
      <c r="AE246">
        <f t="shared" si="164"/>
        <v>0</v>
      </c>
      <c r="AF246">
        <f t="shared" si="175"/>
        <v>0</v>
      </c>
      <c r="AG246">
        <f t="shared" si="176"/>
        <v>0</v>
      </c>
      <c r="AH246">
        <f t="shared" si="165"/>
        <v>0</v>
      </c>
      <c r="AI246">
        <f t="shared" si="166"/>
        <v>0</v>
      </c>
      <c r="AJ246" s="2">
        <f t="shared" si="167"/>
        <v>-14.524561403508772</v>
      </c>
      <c r="AK246" s="2">
        <f t="shared" si="168"/>
        <v>-15.289012003693445</v>
      </c>
      <c r="AL246" s="2">
        <f t="shared" si="180"/>
        <v>-6.6602132401113705</v>
      </c>
      <c r="AM246" s="4">
        <f t="shared" si="169"/>
        <v>-0.1364797795104789</v>
      </c>
      <c r="AN246">
        <f t="shared" si="170"/>
        <v>3.7333333333333334</v>
      </c>
    </row>
    <row r="247" spans="1:40">
      <c r="A247">
        <v>224</v>
      </c>
      <c r="B247">
        <f t="shared" si="171"/>
        <v>13440</v>
      </c>
      <c r="C247" s="5">
        <f t="shared" si="181"/>
        <v>-2201896.0168526783</v>
      </c>
      <c r="D247" s="5">
        <f t="shared" si="182"/>
        <v>2201896.0799790528</v>
      </c>
      <c r="E247" s="5">
        <f t="shared" si="183"/>
        <v>2395854.5847200835</v>
      </c>
      <c r="F247" s="5">
        <f t="shared" si="184"/>
        <v>-2299.5103989454506</v>
      </c>
      <c r="G247" s="5">
        <f t="shared" si="185"/>
        <v>2299.5104347519868</v>
      </c>
      <c r="H247" s="5">
        <f t="shared" si="186"/>
        <v>-3495.6288434645558</v>
      </c>
      <c r="I247" s="2">
        <f t="shared" si="187"/>
        <v>2.7671618165213325</v>
      </c>
      <c r="J247" s="2">
        <f t="shared" si="188"/>
        <v>-2.7671618958533681</v>
      </c>
      <c r="K247" s="2">
        <f t="shared" si="189"/>
        <v>-3.010912992272587</v>
      </c>
      <c r="L247" s="5">
        <f t="shared" si="151"/>
        <v>-1206102.6179307613</v>
      </c>
      <c r="M247" s="5">
        <f t="shared" si="152"/>
        <v>2201896.0799790528</v>
      </c>
      <c r="N247" s="5">
        <f t="shared" si="153"/>
        <v>3022214.7069949377</v>
      </c>
      <c r="O247" s="2">
        <f t="shared" si="172"/>
        <v>-0.30697673181728208</v>
      </c>
      <c r="P247" s="2">
        <f t="shared" si="173"/>
        <v>0.56042566559793128</v>
      </c>
      <c r="Q247" s="2">
        <f t="shared" si="174"/>
        <v>0.76921281805615815</v>
      </c>
      <c r="R247" s="5">
        <f t="shared" si="154"/>
        <v>-192617.61001496133</v>
      </c>
      <c r="S247" s="5">
        <f t="shared" si="155"/>
        <v>118047.06043497473</v>
      </c>
      <c r="T247" s="5">
        <f t="shared" si="156"/>
        <v>-174318.87518159067</v>
      </c>
      <c r="U247" s="2">
        <f t="shared" si="157"/>
        <v>-0.67502601944227381</v>
      </c>
      <c r="V247" s="2">
        <f t="shared" si="158"/>
        <v>0.41369445559049928</v>
      </c>
      <c r="W247" s="2">
        <f t="shared" si="159"/>
        <v>-0.61089833073073574</v>
      </c>
      <c r="X247" s="2">
        <f t="shared" si="177"/>
        <v>-0.66058218161141391</v>
      </c>
      <c r="Y247" s="2">
        <f t="shared" si="178"/>
        <v>0.70677023971677688</v>
      </c>
      <c r="Z247" s="2">
        <f t="shared" si="179"/>
        <v>0.25130733429375718</v>
      </c>
      <c r="AA247">
        <f t="shared" si="160"/>
        <v>1</v>
      </c>
      <c r="AB247">
        <f t="shared" si="161"/>
        <v>0</v>
      </c>
      <c r="AC247">
        <f t="shared" si="162"/>
        <v>0</v>
      </c>
      <c r="AD247">
        <f t="shared" si="163"/>
        <v>0</v>
      </c>
      <c r="AE247">
        <f t="shared" si="164"/>
        <v>0</v>
      </c>
      <c r="AF247">
        <f t="shared" si="175"/>
        <v>0</v>
      </c>
      <c r="AG247">
        <f t="shared" si="176"/>
        <v>0</v>
      </c>
      <c r="AH247">
        <f t="shared" si="165"/>
        <v>0</v>
      </c>
      <c r="AI247">
        <f t="shared" si="166"/>
        <v>0</v>
      </c>
      <c r="AJ247" s="2">
        <f t="shared" si="167"/>
        <v>-14.524561403508772</v>
      </c>
      <c r="AK247" s="2">
        <f t="shared" si="168"/>
        <v>-15.289012003693445</v>
      </c>
      <c r="AL247" s="2">
        <f t="shared" si="180"/>
        <v>-6.9150301068395947</v>
      </c>
      <c r="AM247" s="4">
        <f t="shared" si="169"/>
        <v>-0.14170143661556547</v>
      </c>
      <c r="AN247">
        <f t="shared" si="170"/>
        <v>3.75</v>
      </c>
    </row>
    <row r="248" spans="1:40">
      <c r="A248">
        <v>225</v>
      </c>
      <c r="B248">
        <f t="shared" si="171"/>
        <v>13500</v>
      </c>
      <c r="C248" s="5">
        <f t="shared" si="181"/>
        <v>-2319943.0757104517</v>
      </c>
      <c r="D248" s="5">
        <f t="shared" si="182"/>
        <v>2319943.1404140275</v>
      </c>
      <c r="E248" s="5">
        <f t="shared" si="183"/>
        <v>2164438.2805678477</v>
      </c>
      <c r="F248" s="5">
        <f t="shared" si="184"/>
        <v>-2133.4806899541704</v>
      </c>
      <c r="G248" s="5">
        <f t="shared" si="185"/>
        <v>2133.4807210007848</v>
      </c>
      <c r="H248" s="5">
        <f t="shared" si="186"/>
        <v>-3676.2836230009111</v>
      </c>
      <c r="I248" s="2">
        <f t="shared" si="187"/>
        <v>2.9155136511782604</v>
      </c>
      <c r="J248" s="2">
        <f t="shared" si="188"/>
        <v>-2.9155137324923928</v>
      </c>
      <c r="K248" s="2">
        <f t="shared" si="189"/>
        <v>-2.7200880143129682</v>
      </c>
      <c r="L248" s="5">
        <f t="shared" si="151"/>
        <v>-1398720.2279457226</v>
      </c>
      <c r="M248" s="5">
        <f t="shared" si="152"/>
        <v>2319943.1404140275</v>
      </c>
      <c r="N248" s="5">
        <f t="shared" si="153"/>
        <v>2847895.8318133471</v>
      </c>
      <c r="O248" s="2">
        <f t="shared" si="172"/>
        <v>-0.35586047465838816</v>
      </c>
      <c r="P248" s="2">
        <f t="shared" si="173"/>
        <v>0.59023673972365254</v>
      </c>
      <c r="Q248" s="2">
        <f t="shared" si="174"/>
        <v>0.72455773659267475</v>
      </c>
      <c r="R248" s="5">
        <f t="shared" si="154"/>
        <v>-185418.10496691428</v>
      </c>
      <c r="S248" s="5">
        <f t="shared" si="155"/>
        <v>107017.14438610151</v>
      </c>
      <c r="T248" s="5">
        <f t="shared" si="156"/>
        <v>-186414.62904129876</v>
      </c>
      <c r="U248" s="2">
        <f t="shared" si="157"/>
        <v>-0.65317648130690775</v>
      </c>
      <c r="V248" s="2">
        <f t="shared" si="158"/>
        <v>0.37699167415231716</v>
      </c>
      <c r="W248" s="2">
        <f t="shared" si="159"/>
        <v>-0.65668695882235983</v>
      </c>
      <c r="X248" s="2">
        <f t="shared" si="177"/>
        <v>-0.66075300373243628</v>
      </c>
      <c r="Y248" s="2">
        <f t="shared" si="178"/>
        <v>0.70695300575979902</v>
      </c>
      <c r="Z248" s="2">
        <f t="shared" si="179"/>
        <v>0.25137232068465254</v>
      </c>
      <c r="AA248">
        <f t="shared" si="160"/>
        <v>1</v>
      </c>
      <c r="AB248">
        <f t="shared" si="161"/>
        <v>0</v>
      </c>
      <c r="AC248">
        <f t="shared" si="162"/>
        <v>0</v>
      </c>
      <c r="AD248">
        <f t="shared" si="163"/>
        <v>0</v>
      </c>
      <c r="AE248">
        <f t="shared" si="164"/>
        <v>0</v>
      </c>
      <c r="AF248">
        <f t="shared" si="175"/>
        <v>0</v>
      </c>
      <c r="AG248">
        <f t="shared" si="176"/>
        <v>0</v>
      </c>
      <c r="AH248">
        <f t="shared" si="165"/>
        <v>0</v>
      </c>
      <c r="AI248">
        <f t="shared" si="166"/>
        <v>0</v>
      </c>
      <c r="AJ248" s="2">
        <f t="shared" si="167"/>
        <v>-14.524561403508772</v>
      </c>
      <c r="AK248" s="2">
        <f t="shared" si="168"/>
        <v>-15.289012003693445</v>
      </c>
      <c r="AL248" s="2">
        <f t="shared" si="180"/>
        <v>-7.169846973567819</v>
      </c>
      <c r="AM248" s="4">
        <f t="shared" si="169"/>
        <v>-0.14692309372065204</v>
      </c>
      <c r="AN248">
        <f t="shared" si="170"/>
        <v>3.7666666666666666</v>
      </c>
    </row>
    <row r="249" spans="1:40">
      <c r="A249">
        <v>226</v>
      </c>
      <c r="B249">
        <f t="shared" si="171"/>
        <v>13560</v>
      </c>
      <c r="C249" s="5">
        <f t="shared" si="181"/>
        <v>-2426960.2188192182</v>
      </c>
      <c r="D249" s="5">
        <f t="shared" si="182"/>
        <v>2426960.284800129</v>
      </c>
      <c r="E249" s="5">
        <f t="shared" si="183"/>
        <v>1924276.6294847396</v>
      </c>
      <c r="F249" s="5">
        <f t="shared" si="184"/>
        <v>-1958.5498708834748</v>
      </c>
      <c r="G249" s="5">
        <f t="shared" si="185"/>
        <v>1958.5498970512413</v>
      </c>
      <c r="H249" s="5">
        <f t="shared" si="186"/>
        <v>-3839.4889038596893</v>
      </c>
      <c r="I249" s="2">
        <f t="shared" si="187"/>
        <v>3.0500039948898867</v>
      </c>
      <c r="J249" s="2">
        <f t="shared" si="188"/>
        <v>-3.0500040778092692</v>
      </c>
      <c r="K249" s="2">
        <f t="shared" si="189"/>
        <v>-2.4182726036017002</v>
      </c>
      <c r="L249" s="5">
        <f t="shared" si="151"/>
        <v>-1584138.3329126369</v>
      </c>
      <c r="M249" s="5">
        <f t="shared" si="152"/>
        <v>2426960.284800129</v>
      </c>
      <c r="N249" s="5">
        <f t="shared" si="153"/>
        <v>2661481.2027720483</v>
      </c>
      <c r="O249" s="2">
        <f t="shared" si="172"/>
        <v>-0.40259091107878248</v>
      </c>
      <c r="P249" s="2">
        <f t="shared" si="173"/>
        <v>0.61678461527613926</v>
      </c>
      <c r="Q249" s="2">
        <f t="shared" si="174"/>
        <v>0.67638546456545079</v>
      </c>
      <c r="R249" s="5">
        <f t="shared" si="154"/>
        <v>-177412.30619596085</v>
      </c>
      <c r="S249" s="5">
        <f t="shared" si="155"/>
        <v>95552.964462847915</v>
      </c>
      <c r="T249" s="5">
        <f t="shared" si="156"/>
        <v>-197612.2854199484</v>
      </c>
      <c r="U249" s="2">
        <f t="shared" si="157"/>
        <v>-0.62859973322309981</v>
      </c>
      <c r="V249" s="2">
        <f t="shared" si="158"/>
        <v>0.3385591972615371</v>
      </c>
      <c r="W249" s="2">
        <f t="shared" si="159"/>
        <v>-0.7001714399641501</v>
      </c>
      <c r="X249" s="2">
        <f t="shared" si="177"/>
        <v>-0.66085149214827965</v>
      </c>
      <c r="Y249" s="2">
        <f t="shared" si="178"/>
        <v>0.70705838050833503</v>
      </c>
      <c r="Z249" s="2">
        <f t="shared" si="179"/>
        <v>0.2514097889390699</v>
      </c>
      <c r="AA249">
        <f t="shared" si="160"/>
        <v>1</v>
      </c>
      <c r="AB249">
        <f t="shared" si="161"/>
        <v>0</v>
      </c>
      <c r="AC249">
        <f t="shared" si="162"/>
        <v>0</v>
      </c>
      <c r="AD249">
        <f t="shared" si="163"/>
        <v>0</v>
      </c>
      <c r="AE249">
        <f t="shared" si="164"/>
        <v>0</v>
      </c>
      <c r="AF249">
        <f t="shared" si="175"/>
        <v>0</v>
      </c>
      <c r="AG249">
        <f t="shared" si="176"/>
        <v>0</v>
      </c>
      <c r="AH249">
        <f t="shared" si="165"/>
        <v>0</v>
      </c>
      <c r="AI249">
        <f t="shared" si="166"/>
        <v>0</v>
      </c>
      <c r="AJ249" s="2">
        <f t="shared" si="167"/>
        <v>-14.524561403508772</v>
      </c>
      <c r="AK249" s="2">
        <f t="shared" si="168"/>
        <v>-15.289012003693445</v>
      </c>
      <c r="AL249" s="2">
        <f t="shared" si="180"/>
        <v>-7.4246638402960432</v>
      </c>
      <c r="AM249" s="4">
        <f t="shared" si="169"/>
        <v>-0.15214475082573861</v>
      </c>
      <c r="AN249">
        <f t="shared" si="170"/>
        <v>3.7833333333333332</v>
      </c>
    </row>
    <row r="250" spans="1:40">
      <c r="A250">
        <v>227</v>
      </c>
      <c r="B250">
        <f t="shared" si="171"/>
        <v>13620</v>
      </c>
      <c r="C250" s="5">
        <f t="shared" si="181"/>
        <v>-2522513.1823090194</v>
      </c>
      <c r="D250" s="5">
        <f t="shared" si="182"/>
        <v>2522513.2492629769</v>
      </c>
      <c r="E250" s="5">
        <f t="shared" si="183"/>
        <v>1676495.7325072261</v>
      </c>
      <c r="F250" s="5">
        <f t="shared" si="184"/>
        <v>-1775.5496311900815</v>
      </c>
      <c r="G250" s="5">
        <f t="shared" si="185"/>
        <v>1775.5496523826851</v>
      </c>
      <c r="H250" s="5">
        <f t="shared" si="186"/>
        <v>-3984.5852600757912</v>
      </c>
      <c r="I250" s="2">
        <f t="shared" si="187"/>
        <v>3.170087100540977</v>
      </c>
      <c r="J250" s="2">
        <f t="shared" si="188"/>
        <v>-3.1700871846832044</v>
      </c>
      <c r="K250" s="2">
        <f t="shared" si="189"/>
        <v>-2.1068819513039463</v>
      </c>
      <c r="L250" s="5">
        <f t="shared" si="151"/>
        <v>-1761550.6391085978</v>
      </c>
      <c r="M250" s="5">
        <f t="shared" si="152"/>
        <v>2522513.2492629769</v>
      </c>
      <c r="N250" s="5">
        <f t="shared" si="153"/>
        <v>2463868.9173520999</v>
      </c>
      <c r="O250" s="2">
        <f t="shared" si="172"/>
        <v>-0.44690433901310633</v>
      </c>
      <c r="P250" s="2">
        <f t="shared" si="173"/>
        <v>0.63996009611403259</v>
      </c>
      <c r="Q250" s="2">
        <f t="shared" si="174"/>
        <v>0.62508206433473734</v>
      </c>
      <c r="R250" s="5">
        <f t="shared" si="154"/>
        <v>-168640.08122920804</v>
      </c>
      <c r="S250" s="5">
        <f t="shared" si="155"/>
        <v>83708.351413242053</v>
      </c>
      <c r="T250" s="5">
        <f t="shared" si="156"/>
        <v>-207865.24721885566</v>
      </c>
      <c r="U250" s="2">
        <f t="shared" si="157"/>
        <v>-0.60131071580230711</v>
      </c>
      <c r="V250" s="2">
        <f t="shared" si="158"/>
        <v>0.29847429116518831</v>
      </c>
      <c r="W250" s="2">
        <f t="shared" si="159"/>
        <v>-0.74117374520064805</v>
      </c>
      <c r="X250" s="2">
        <f t="shared" si="177"/>
        <v>-0.66089254728818758</v>
      </c>
      <c r="Y250" s="2">
        <f t="shared" si="178"/>
        <v>0.7071023062330688</v>
      </c>
      <c r="Z250" s="2">
        <f t="shared" si="179"/>
        <v>0.25142540767365829</v>
      </c>
      <c r="AA250">
        <f t="shared" si="160"/>
        <v>1</v>
      </c>
      <c r="AB250">
        <f t="shared" si="161"/>
        <v>0</v>
      </c>
      <c r="AC250">
        <f t="shared" si="162"/>
        <v>0</v>
      </c>
      <c r="AD250">
        <f t="shared" si="163"/>
        <v>0</v>
      </c>
      <c r="AE250">
        <f t="shared" si="164"/>
        <v>0</v>
      </c>
      <c r="AF250">
        <f t="shared" si="175"/>
        <v>0</v>
      </c>
      <c r="AG250">
        <f t="shared" si="176"/>
        <v>0</v>
      </c>
      <c r="AH250">
        <f t="shared" si="165"/>
        <v>0</v>
      </c>
      <c r="AI250">
        <f t="shared" si="166"/>
        <v>0</v>
      </c>
      <c r="AJ250" s="2">
        <f t="shared" si="167"/>
        <v>-14.524561403508772</v>
      </c>
      <c r="AK250" s="2">
        <f t="shared" si="168"/>
        <v>-15.289012003693445</v>
      </c>
      <c r="AL250" s="2">
        <f t="shared" si="180"/>
        <v>-7.6794807070242674</v>
      </c>
      <c r="AM250" s="4">
        <f t="shared" si="169"/>
        <v>-0.15736640793082515</v>
      </c>
      <c r="AN250">
        <f t="shared" si="170"/>
        <v>3.8</v>
      </c>
    </row>
    <row r="251" spans="1:40">
      <c r="A251">
        <v>228</v>
      </c>
      <c r="B251">
        <f t="shared" si="171"/>
        <v>13680</v>
      </c>
      <c r="C251" s="5">
        <f t="shared" si="181"/>
        <v>-2606221.5330565292</v>
      </c>
      <c r="D251" s="5">
        <f t="shared" si="182"/>
        <v>2606221.600676219</v>
      </c>
      <c r="E251" s="5">
        <f t="shared" si="183"/>
        <v>1422251.0668532902</v>
      </c>
      <c r="F251" s="5">
        <f t="shared" si="184"/>
        <v>-1585.344405157623</v>
      </c>
      <c r="G251" s="5">
        <f t="shared" si="185"/>
        <v>1585.3444213016928</v>
      </c>
      <c r="H251" s="5">
        <f t="shared" si="186"/>
        <v>-4110.9981771540279</v>
      </c>
      <c r="I251" s="2">
        <f t="shared" si="187"/>
        <v>3.275284871071293</v>
      </c>
      <c r="J251" s="2">
        <f t="shared" si="188"/>
        <v>-3.2752849560501573</v>
      </c>
      <c r="K251" s="2">
        <f t="shared" si="189"/>
        <v>-1.7873681661537206</v>
      </c>
      <c r="L251" s="5">
        <f t="shared" si="151"/>
        <v>-1930190.7203378058</v>
      </c>
      <c r="M251" s="5">
        <f t="shared" si="152"/>
        <v>2606221.600676219</v>
      </c>
      <c r="N251" s="5">
        <f t="shared" si="153"/>
        <v>2256003.6701332442</v>
      </c>
      <c r="O251" s="2">
        <f t="shared" si="172"/>
        <v>-0.48857635053401177</v>
      </c>
      <c r="P251" s="2">
        <f t="shared" si="173"/>
        <v>0.65969555491306509</v>
      </c>
      <c r="Q251" s="2">
        <f t="shared" si="174"/>
        <v>0.57104721742322639</v>
      </c>
      <c r="R251" s="5">
        <f t="shared" si="154"/>
        <v>-159144.58467880706</v>
      </c>
      <c r="S251" s="5">
        <f t="shared" si="155"/>
        <v>71538.613594540395</v>
      </c>
      <c r="T251" s="5">
        <f t="shared" si="156"/>
        <v>-217131.40212519956</v>
      </c>
      <c r="U251" s="2">
        <f t="shared" si="157"/>
        <v>-0.57132956759014741</v>
      </c>
      <c r="V251" s="2">
        <f t="shared" si="158"/>
        <v>0.25682385142703673</v>
      </c>
      <c r="W251" s="2">
        <f t="shared" si="159"/>
        <v>-0.77950242753659116</v>
      </c>
      <c r="X251" s="2">
        <f t="shared" si="177"/>
        <v>-0.66089283221515827</v>
      </c>
      <c r="Y251" s="2">
        <f t="shared" si="178"/>
        <v>0.70710261108219952</v>
      </c>
      <c r="Z251" s="2">
        <f t="shared" si="179"/>
        <v>0.25142551606931296</v>
      </c>
      <c r="AA251">
        <f t="shared" si="160"/>
        <v>1</v>
      </c>
      <c r="AB251">
        <f t="shared" si="161"/>
        <v>0</v>
      </c>
      <c r="AC251">
        <f t="shared" si="162"/>
        <v>0</v>
      </c>
      <c r="AD251">
        <f t="shared" si="163"/>
        <v>0</v>
      </c>
      <c r="AE251">
        <f t="shared" si="164"/>
        <v>0</v>
      </c>
      <c r="AF251">
        <f t="shared" si="175"/>
        <v>0</v>
      </c>
      <c r="AG251">
        <f t="shared" si="176"/>
        <v>0</v>
      </c>
      <c r="AH251">
        <f t="shared" si="165"/>
        <v>0</v>
      </c>
      <c r="AI251">
        <f t="shared" si="166"/>
        <v>0</v>
      </c>
      <c r="AJ251" s="2">
        <f t="shared" si="167"/>
        <v>-14.524561403508772</v>
      </c>
      <c r="AK251" s="2">
        <f t="shared" si="168"/>
        <v>-15.289012003693445</v>
      </c>
      <c r="AL251" s="2">
        <f t="shared" si="180"/>
        <v>-7.9342975737524917</v>
      </c>
      <c r="AM251" s="4">
        <f t="shared" si="169"/>
        <v>-0.16258806503591172</v>
      </c>
      <c r="AN251">
        <f t="shared" si="170"/>
        <v>3.8166666666666669</v>
      </c>
    </row>
    <row r="252" spans="1:40">
      <c r="A252">
        <v>229</v>
      </c>
      <c r="B252">
        <f t="shared" si="171"/>
        <v>13740</v>
      </c>
      <c r="C252" s="5">
        <f t="shared" si="181"/>
        <v>-2677760.146294273</v>
      </c>
      <c r="D252" s="5">
        <f t="shared" si="182"/>
        <v>2677760.2142707594</v>
      </c>
      <c r="E252" s="5">
        <f t="shared" si="183"/>
        <v>1162722.1254277418</v>
      </c>
      <c r="F252" s="5">
        <f t="shared" si="184"/>
        <v>-1388.8273128933454</v>
      </c>
      <c r="G252" s="5">
        <f t="shared" si="185"/>
        <v>1388.8273239386833</v>
      </c>
      <c r="H252" s="5">
        <f t="shared" si="186"/>
        <v>-4218.2402671232512</v>
      </c>
      <c r="I252" s="2">
        <f t="shared" si="187"/>
        <v>3.3651887164133307</v>
      </c>
      <c r="J252" s="2">
        <f t="shared" si="188"/>
        <v>-3.365188801840588</v>
      </c>
      <c r="K252" s="2">
        <f t="shared" si="189"/>
        <v>-1.4612135378250439</v>
      </c>
      <c r="L252" s="5">
        <f t="shared" si="151"/>
        <v>-2089335.3050166129</v>
      </c>
      <c r="M252" s="5">
        <f t="shared" si="152"/>
        <v>2677760.2142707594</v>
      </c>
      <c r="N252" s="5">
        <f t="shared" si="153"/>
        <v>2038872.2680080447</v>
      </c>
      <c r="O252" s="2">
        <f t="shared" si="172"/>
        <v>-0.52742292580548111</v>
      </c>
      <c r="P252" s="2">
        <f t="shared" si="173"/>
        <v>0.67596240939649765</v>
      </c>
      <c r="Q252" s="2">
        <f t="shared" si="174"/>
        <v>0.51468425118480909</v>
      </c>
      <c r="R252" s="5">
        <f t="shared" si="154"/>
        <v>-148972.04813116952</v>
      </c>
      <c r="S252" s="5">
        <f t="shared" si="155"/>
        <v>59100.28006306896</v>
      </c>
      <c r="T252" s="5">
        <f t="shared" si="156"/>
        <v>-225373.29284588085</v>
      </c>
      <c r="U252" s="2">
        <f t="shared" si="157"/>
        <v>-0.5386848029475878</v>
      </c>
      <c r="V252" s="2">
        <f t="shared" si="158"/>
        <v>0.21370735731504253</v>
      </c>
      <c r="W252" s="2">
        <f t="shared" si="159"/>
        <v>-0.81495266641857123</v>
      </c>
      <c r="X252" s="2">
        <f t="shared" si="177"/>
        <v>-0.66086917910877474</v>
      </c>
      <c r="Y252" s="2">
        <f t="shared" si="178"/>
        <v>0.70707730414517678</v>
      </c>
      <c r="Z252" s="2">
        <f t="shared" si="179"/>
        <v>0.25141651764447187</v>
      </c>
      <c r="AA252">
        <f t="shared" si="160"/>
        <v>1</v>
      </c>
      <c r="AB252">
        <f t="shared" si="161"/>
        <v>0</v>
      </c>
      <c r="AC252">
        <f t="shared" si="162"/>
        <v>0</v>
      </c>
      <c r="AD252">
        <f t="shared" si="163"/>
        <v>0</v>
      </c>
      <c r="AE252">
        <f t="shared" si="164"/>
        <v>0</v>
      </c>
      <c r="AF252">
        <f t="shared" si="175"/>
        <v>0</v>
      </c>
      <c r="AG252">
        <f t="shared" si="176"/>
        <v>0</v>
      </c>
      <c r="AH252">
        <f t="shared" si="165"/>
        <v>0</v>
      </c>
      <c r="AI252">
        <f t="shared" si="166"/>
        <v>0</v>
      </c>
      <c r="AJ252" s="2">
        <f t="shared" si="167"/>
        <v>-14.524561403508772</v>
      </c>
      <c r="AK252" s="2">
        <f t="shared" si="168"/>
        <v>-15.289012003693445</v>
      </c>
      <c r="AL252" s="2">
        <f t="shared" si="180"/>
        <v>-8.189114440480715</v>
      </c>
      <c r="AM252" s="4">
        <f t="shared" si="169"/>
        <v>-0.16780972214099826</v>
      </c>
      <c r="AN252">
        <f t="shared" si="170"/>
        <v>3.8333333333333335</v>
      </c>
    </row>
    <row r="253" spans="1:40">
      <c r="A253">
        <v>230</v>
      </c>
      <c r="B253">
        <f t="shared" si="171"/>
        <v>13800</v>
      </c>
      <c r="C253" s="5">
        <f t="shared" si="181"/>
        <v>-2736860.4263096978</v>
      </c>
      <c r="D253" s="5">
        <f t="shared" si="182"/>
        <v>2736860.4943338283</v>
      </c>
      <c r="E253" s="5">
        <f t="shared" si="183"/>
        <v>899106.97192800639</v>
      </c>
      <c r="F253" s="5">
        <f t="shared" si="184"/>
        <v>-1186.9159899085455</v>
      </c>
      <c r="G253" s="5">
        <f t="shared" si="185"/>
        <v>1186.915995828248</v>
      </c>
      <c r="H253" s="5">
        <f t="shared" si="186"/>
        <v>-4305.9130793927543</v>
      </c>
      <c r="I253" s="2">
        <f t="shared" si="187"/>
        <v>3.4394610875665155</v>
      </c>
      <c r="J253" s="2">
        <f t="shared" si="188"/>
        <v>-3.4394611730536484</v>
      </c>
      <c r="K253" s="2">
        <f t="shared" si="189"/>
        <v>-1.1299236942367199</v>
      </c>
      <c r="L253" s="5">
        <f t="shared" si="151"/>
        <v>-2238307.3531477824</v>
      </c>
      <c r="M253" s="5">
        <f t="shared" si="152"/>
        <v>2736860.4943338283</v>
      </c>
      <c r="N253" s="5">
        <f t="shared" si="153"/>
        <v>1813498.9751621638</v>
      </c>
      <c r="O253" s="2">
        <f t="shared" si="172"/>
        <v>-0.56329981357113112</v>
      </c>
      <c r="P253" s="2">
        <f t="shared" si="173"/>
        <v>0.68876734200973311</v>
      </c>
      <c r="Q253" s="2">
        <f t="shared" si="174"/>
        <v>0.45639113555324035</v>
      </c>
      <c r="R253" s="5">
        <f t="shared" si="154"/>
        <v>-138171.5570659712</v>
      </c>
      <c r="S253" s="5">
        <f t="shared" si="155"/>
        <v>46450.839303708635</v>
      </c>
      <c r="T253" s="5">
        <f t="shared" si="156"/>
        <v>-232558.26551103289</v>
      </c>
      <c r="U253" s="2">
        <f t="shared" si="157"/>
        <v>-0.50341683055778641</v>
      </c>
      <c r="V253" s="2">
        <f t="shared" si="158"/>
        <v>0.1692398551161807</v>
      </c>
      <c r="W253" s="2">
        <f t="shared" si="159"/>
        <v>-0.84730712622484594</v>
      </c>
      <c r="X253" s="2">
        <f t="shared" si="177"/>
        <v>-0.66083704685313216</v>
      </c>
      <c r="Y253" s="2">
        <f t="shared" si="178"/>
        <v>0.70704292519482792</v>
      </c>
      <c r="Z253" s="2">
        <f t="shared" si="179"/>
        <v>0.25140429347050092</v>
      </c>
      <c r="AA253">
        <f t="shared" si="160"/>
        <v>1</v>
      </c>
      <c r="AB253">
        <f t="shared" si="161"/>
        <v>0</v>
      </c>
      <c r="AC253">
        <f t="shared" si="162"/>
        <v>0</v>
      </c>
      <c r="AD253">
        <f t="shared" si="163"/>
        <v>0</v>
      </c>
      <c r="AE253">
        <f t="shared" si="164"/>
        <v>0</v>
      </c>
      <c r="AF253">
        <f t="shared" si="175"/>
        <v>0</v>
      </c>
      <c r="AG253">
        <f t="shared" si="176"/>
        <v>0</v>
      </c>
      <c r="AH253">
        <f t="shared" si="165"/>
        <v>0</v>
      </c>
      <c r="AI253">
        <f t="shared" si="166"/>
        <v>0</v>
      </c>
      <c r="AJ253" s="2">
        <f t="shared" si="167"/>
        <v>-14.524561403508772</v>
      </c>
      <c r="AK253" s="2">
        <f t="shared" si="168"/>
        <v>-15.289012003693445</v>
      </c>
      <c r="AL253" s="2">
        <f t="shared" si="180"/>
        <v>-8.4439313072089384</v>
      </c>
      <c r="AM253" s="4">
        <f t="shared" si="169"/>
        <v>-0.1730313792460848</v>
      </c>
      <c r="AN253">
        <f t="shared" si="170"/>
        <v>3.85</v>
      </c>
    </row>
    <row r="254" spans="1:40">
      <c r="A254">
        <v>231</v>
      </c>
      <c r="B254">
        <f t="shared" si="171"/>
        <v>13860</v>
      </c>
      <c r="C254" s="5">
        <f t="shared" si="181"/>
        <v>-2783311.2658737316</v>
      </c>
      <c r="D254" s="5">
        <f t="shared" si="182"/>
        <v>2783311.333637537</v>
      </c>
      <c r="E254" s="5">
        <f t="shared" si="183"/>
        <v>632616.73656593682</v>
      </c>
      <c r="F254" s="5">
        <f t="shared" si="184"/>
        <v>-980.54832465455456</v>
      </c>
      <c r="G254" s="5">
        <f t="shared" si="185"/>
        <v>980.54832544502915</v>
      </c>
      <c r="H254" s="5">
        <f t="shared" si="186"/>
        <v>-4373.7085010469573</v>
      </c>
      <c r="I254" s="2">
        <f t="shared" si="187"/>
        <v>3.4978366823281064</v>
      </c>
      <c r="J254" s="2">
        <f t="shared" si="188"/>
        <v>-3.4978367674880837</v>
      </c>
      <c r="K254" s="2">
        <f t="shared" si="189"/>
        <v>-0.79502068422821381</v>
      </c>
      <c r="L254" s="5">
        <f t="shared" si="151"/>
        <v>-2376478.9102137536</v>
      </c>
      <c r="M254" s="5">
        <f t="shared" si="152"/>
        <v>2783311.333637537</v>
      </c>
      <c r="N254" s="5">
        <f t="shared" si="153"/>
        <v>1580940.709651131</v>
      </c>
      <c r="O254" s="2">
        <f t="shared" si="172"/>
        <v>-0.59610044146393448</v>
      </c>
      <c r="P254" s="2">
        <f t="shared" si="173"/>
        <v>0.69814762823360232</v>
      </c>
      <c r="Q254" s="2">
        <f t="shared" si="174"/>
        <v>0.39655283743569197</v>
      </c>
      <c r="R254" s="5">
        <f t="shared" si="154"/>
        <v>-126794.81587287784</v>
      </c>
      <c r="S254" s="5">
        <f t="shared" si="155"/>
        <v>33648.4748007874</v>
      </c>
      <c r="T254" s="5">
        <f t="shared" si="156"/>
        <v>-238658.59567456669</v>
      </c>
      <c r="U254" s="2">
        <f t="shared" si="157"/>
        <v>-0.46558173541617748</v>
      </c>
      <c r="V254" s="2">
        <f t="shared" si="158"/>
        <v>0.12355485659259662</v>
      </c>
      <c r="W254" s="2">
        <f t="shared" si="159"/>
        <v>-0.87633774599708036</v>
      </c>
      <c r="X254" s="2">
        <f t="shared" si="177"/>
        <v>-0.66080914786019684</v>
      </c>
      <c r="Y254" s="2">
        <f t="shared" si="178"/>
        <v>0.70701307549788761</v>
      </c>
      <c r="Z254" s="2">
        <f t="shared" si="179"/>
        <v>0.2513936797698289</v>
      </c>
      <c r="AA254">
        <f t="shared" si="160"/>
        <v>1</v>
      </c>
      <c r="AB254">
        <f t="shared" si="161"/>
        <v>0</v>
      </c>
      <c r="AC254">
        <f t="shared" si="162"/>
        <v>0</v>
      </c>
      <c r="AD254">
        <f t="shared" si="163"/>
        <v>0</v>
      </c>
      <c r="AE254">
        <f t="shared" si="164"/>
        <v>0</v>
      </c>
      <c r="AF254">
        <f t="shared" si="175"/>
        <v>0</v>
      </c>
      <c r="AG254">
        <f t="shared" si="176"/>
        <v>0</v>
      </c>
      <c r="AH254">
        <f t="shared" si="165"/>
        <v>0</v>
      </c>
      <c r="AI254">
        <f t="shared" si="166"/>
        <v>0</v>
      </c>
      <c r="AJ254" s="2">
        <f t="shared" si="167"/>
        <v>-14.524561403508772</v>
      </c>
      <c r="AK254" s="2">
        <f t="shared" si="168"/>
        <v>-15.289012003693445</v>
      </c>
      <c r="AL254" s="2">
        <f t="shared" si="180"/>
        <v>-8.6987481739371617</v>
      </c>
      <c r="AM254" s="4">
        <f t="shared" si="169"/>
        <v>-0.17825303635117135</v>
      </c>
      <c r="AN254">
        <f t="shared" si="170"/>
        <v>3.8666666666666667</v>
      </c>
    </row>
    <row r="255" spans="1:40">
      <c r="A255">
        <v>232</v>
      </c>
      <c r="B255">
        <f t="shared" si="171"/>
        <v>13920</v>
      </c>
      <c r="C255" s="5">
        <f t="shared" si="181"/>
        <v>-2816959.7412402425</v>
      </c>
      <c r="D255" s="5">
        <f t="shared" si="182"/>
        <v>2816959.8084383244</v>
      </c>
      <c r="E255" s="5">
        <f t="shared" si="183"/>
        <v>364470.07757667621</v>
      </c>
      <c r="F255" s="5">
        <f t="shared" si="184"/>
        <v>-770.67812371486821</v>
      </c>
      <c r="G255" s="5">
        <f t="shared" si="185"/>
        <v>770.67811939574415</v>
      </c>
      <c r="H255" s="5">
        <f t="shared" si="186"/>
        <v>-4421.40974210065</v>
      </c>
      <c r="I255" s="2">
        <f t="shared" si="187"/>
        <v>3.5401233187113528</v>
      </c>
      <c r="J255" s="2">
        <f t="shared" si="188"/>
        <v>-3.5401234031603752</v>
      </c>
      <c r="K255" s="2">
        <f t="shared" si="189"/>
        <v>-0.45803601723951204</v>
      </c>
      <c r="L255" s="5">
        <f t="shared" si="151"/>
        <v>-2503273.7260866314</v>
      </c>
      <c r="M255" s="5">
        <f t="shared" si="152"/>
        <v>2816959.8084383244</v>
      </c>
      <c r="N255" s="5">
        <f t="shared" si="153"/>
        <v>1342282.1139765643</v>
      </c>
      <c r="O255" s="2">
        <f t="shared" si="172"/>
        <v>-0.62575266869302459</v>
      </c>
      <c r="P255" s="2">
        <f t="shared" si="173"/>
        <v>0.70416594851851599</v>
      </c>
      <c r="Q255" s="2">
        <f t="shared" si="174"/>
        <v>0.33553526576289472</v>
      </c>
      <c r="R255" s="5">
        <f t="shared" si="154"/>
        <v>-114895.90208294895</v>
      </c>
      <c r="S255" s="5">
        <f t="shared" si="155"/>
        <v>20751.798660990316</v>
      </c>
      <c r="T255" s="5">
        <f t="shared" si="156"/>
        <v>-243651.59144304623</v>
      </c>
      <c r="U255" s="2">
        <f t="shared" si="157"/>
        <v>-0.42525521006627032</v>
      </c>
      <c r="V255" s="2">
        <f t="shared" si="158"/>
        <v>7.6807008247007133E-2</v>
      </c>
      <c r="W255" s="2">
        <f t="shared" si="159"/>
        <v>-0.90180856604693893</v>
      </c>
      <c r="X255" s="2">
        <f t="shared" si="177"/>
        <v>-0.66079434421717786</v>
      </c>
      <c r="Y255" s="2">
        <f t="shared" si="178"/>
        <v>0.70699723678074344</v>
      </c>
      <c r="Z255" s="2">
        <f t="shared" si="179"/>
        <v>0.25138804797386416</v>
      </c>
      <c r="AA255">
        <f t="shared" si="160"/>
        <v>1</v>
      </c>
      <c r="AB255">
        <f t="shared" si="161"/>
        <v>0</v>
      </c>
      <c r="AC255">
        <f t="shared" si="162"/>
        <v>0</v>
      </c>
      <c r="AD255">
        <f t="shared" si="163"/>
        <v>0</v>
      </c>
      <c r="AE255">
        <f t="shared" si="164"/>
        <v>0</v>
      </c>
      <c r="AF255">
        <f t="shared" si="175"/>
        <v>0</v>
      </c>
      <c r="AG255">
        <f t="shared" si="176"/>
        <v>0</v>
      </c>
      <c r="AH255">
        <f t="shared" si="165"/>
        <v>0</v>
      </c>
      <c r="AI255">
        <f t="shared" si="166"/>
        <v>0</v>
      </c>
      <c r="AJ255" s="2">
        <f t="shared" si="167"/>
        <v>-14.524561403508772</v>
      </c>
      <c r="AK255" s="2">
        <f t="shared" si="168"/>
        <v>-15.289012003693445</v>
      </c>
      <c r="AL255" s="2">
        <f t="shared" si="180"/>
        <v>-8.9535650406653851</v>
      </c>
      <c r="AM255" s="4">
        <f t="shared" si="169"/>
        <v>-0.18347469345625791</v>
      </c>
      <c r="AN255">
        <f t="shared" si="170"/>
        <v>3.8833333333333333</v>
      </c>
    </row>
    <row r="256" spans="1:40">
      <c r="A256">
        <v>233</v>
      </c>
      <c r="B256">
        <f t="shared" si="171"/>
        <v>13980</v>
      </c>
      <c r="C256" s="5">
        <f t="shared" si="181"/>
        <v>-2837711.5407684129</v>
      </c>
      <c r="D256" s="5">
        <f t="shared" si="182"/>
        <v>2837711.6070993147</v>
      </c>
      <c r="E256" s="5">
        <f t="shared" si="183"/>
        <v>95887.633726512737</v>
      </c>
      <c r="F256" s="5">
        <f t="shared" si="184"/>
        <v>-558.27072459218698</v>
      </c>
      <c r="G256" s="5">
        <f t="shared" si="185"/>
        <v>558.27071520612162</v>
      </c>
      <c r="H256" s="5">
        <f t="shared" si="186"/>
        <v>-4448.8919031350206</v>
      </c>
      <c r="I256" s="2">
        <f t="shared" si="187"/>
        <v>3.5662024736028441</v>
      </c>
      <c r="J256" s="2">
        <f t="shared" si="188"/>
        <v>-3.5662025569620659</v>
      </c>
      <c r="K256" s="2">
        <f t="shared" si="189"/>
        <v>-0.12050369167925244</v>
      </c>
      <c r="L256" s="5">
        <f t="shared" si="151"/>
        <v>-2618169.6281695804</v>
      </c>
      <c r="M256" s="5">
        <f t="shared" si="152"/>
        <v>2837711.6070993147</v>
      </c>
      <c r="N256" s="5">
        <f t="shared" si="153"/>
        <v>1098630.522533518</v>
      </c>
      <c r="O256" s="2">
        <f t="shared" si="172"/>
        <v>-0.65221472199868558</v>
      </c>
      <c r="P256" s="2">
        <f t="shared" si="173"/>
        <v>0.70690503282274175</v>
      </c>
      <c r="Q256" s="2">
        <f t="shared" si="174"/>
        <v>0.27368089260680178</v>
      </c>
      <c r="R256" s="5">
        <f t="shared" si="154"/>
        <v>-102531.01097540604</v>
      </c>
      <c r="S256" s="5">
        <f t="shared" si="155"/>
        <v>7819.5845022401772</v>
      </c>
      <c r="T256" s="5">
        <f t="shared" si="156"/>
        <v>-247519.67336978996</v>
      </c>
      <c r="U256" s="2">
        <f t="shared" si="157"/>
        <v>-0.38253647813006075</v>
      </c>
      <c r="V256" s="2">
        <f t="shared" si="158"/>
        <v>2.9174356982053697E-2</v>
      </c>
      <c r="W256" s="2">
        <f t="shared" si="159"/>
        <v>-0.92347966939967518</v>
      </c>
      <c r="X256" s="2">
        <f t="shared" si="177"/>
        <v>-0.66079689006818998</v>
      </c>
      <c r="Y256" s="2">
        <f t="shared" si="178"/>
        <v>0.70699996063824455</v>
      </c>
      <c r="Z256" s="2">
        <f t="shared" si="179"/>
        <v>0.2513890164998861</v>
      </c>
      <c r="AA256">
        <f t="shared" si="160"/>
        <v>1</v>
      </c>
      <c r="AB256">
        <f t="shared" si="161"/>
        <v>0</v>
      </c>
      <c r="AC256">
        <f t="shared" si="162"/>
        <v>0</v>
      </c>
      <c r="AD256">
        <f t="shared" si="163"/>
        <v>0</v>
      </c>
      <c r="AE256">
        <f t="shared" si="164"/>
        <v>0</v>
      </c>
      <c r="AF256">
        <f t="shared" si="175"/>
        <v>0</v>
      </c>
      <c r="AG256">
        <f t="shared" si="176"/>
        <v>0</v>
      </c>
      <c r="AH256">
        <f t="shared" si="165"/>
        <v>0</v>
      </c>
      <c r="AI256">
        <f t="shared" si="166"/>
        <v>0</v>
      </c>
      <c r="AJ256" s="2">
        <f t="shared" si="167"/>
        <v>-14.524561403508772</v>
      </c>
      <c r="AK256" s="2">
        <f t="shared" si="168"/>
        <v>-15.289012003693445</v>
      </c>
      <c r="AL256" s="2">
        <f t="shared" si="180"/>
        <v>-9.2083819073936084</v>
      </c>
      <c r="AM256" s="4">
        <f t="shared" si="169"/>
        <v>-0.18869635056134446</v>
      </c>
      <c r="AN256">
        <f t="shared" si="170"/>
        <v>3.9</v>
      </c>
    </row>
    <row r="257" spans="1:40">
      <c r="A257">
        <v>234</v>
      </c>
      <c r="B257">
        <f t="shared" si="171"/>
        <v>14040</v>
      </c>
      <c r="C257" s="5">
        <f t="shared" si="181"/>
        <v>-2845531.1264340039</v>
      </c>
      <c r="D257" s="5">
        <f t="shared" si="182"/>
        <v>2845531.1916015549</v>
      </c>
      <c r="E257" s="5">
        <f t="shared" si="183"/>
        <v>-171913.50704167911</v>
      </c>
      <c r="F257" s="5">
        <f t="shared" si="184"/>
        <v>-344.29857617601635</v>
      </c>
      <c r="G257" s="5">
        <f t="shared" si="185"/>
        <v>344.29856178839771</v>
      </c>
      <c r="H257" s="5">
        <f t="shared" si="186"/>
        <v>-4456.1221246357754</v>
      </c>
      <c r="I257" s="2">
        <f t="shared" si="187"/>
        <v>3.5760294857365822</v>
      </c>
      <c r="J257" s="2">
        <f t="shared" si="188"/>
        <v>-3.5760295676338001</v>
      </c>
      <c r="K257" s="2">
        <f t="shared" si="189"/>
        <v>0.21604675642675183</v>
      </c>
      <c r="L257" s="5">
        <f t="shared" si="151"/>
        <v>-2720700.6391449864</v>
      </c>
      <c r="M257" s="5">
        <f t="shared" si="152"/>
        <v>2845531.1916015549</v>
      </c>
      <c r="N257" s="5">
        <f t="shared" si="153"/>
        <v>851110.84916372807</v>
      </c>
      <c r="O257" s="2">
        <f t="shared" si="172"/>
        <v>-0.67547064867211193</v>
      </c>
      <c r="P257" s="2">
        <f t="shared" si="173"/>
        <v>0.70646243550406362</v>
      </c>
      <c r="Q257" s="2">
        <f t="shared" si="174"/>
        <v>0.21130601033605995</v>
      </c>
      <c r="R257" s="5">
        <f t="shared" si="154"/>
        <v>-89758.191758779809</v>
      </c>
      <c r="S257" s="5">
        <f t="shared" si="155"/>
        <v>-5089.4991796594113</v>
      </c>
      <c r="T257" s="5">
        <f t="shared" si="156"/>
        <v>-250250.43085787585</v>
      </c>
      <c r="U257" s="2">
        <f t="shared" si="157"/>
        <v>-0.33755200822751169</v>
      </c>
      <c r="V257" s="2">
        <f t="shared" si="158"/>
        <v>-1.9139987507583254E-2</v>
      </c>
      <c r="W257" s="2">
        <f t="shared" si="159"/>
        <v>-0.9411122688711393</v>
      </c>
      <c r="X257" s="2">
        <f t="shared" si="177"/>
        <v>-0.66081607115135077</v>
      </c>
      <c r="Y257" s="2">
        <f t="shared" si="178"/>
        <v>0.7070204828671518</v>
      </c>
      <c r="Z257" s="2">
        <f t="shared" si="179"/>
        <v>0.25139631361901899</v>
      </c>
      <c r="AA257">
        <f t="shared" si="160"/>
        <v>1</v>
      </c>
      <c r="AB257">
        <f t="shared" si="161"/>
        <v>0</v>
      </c>
      <c r="AC257">
        <f t="shared" si="162"/>
        <v>0</v>
      </c>
      <c r="AD257">
        <f t="shared" si="163"/>
        <v>0</v>
      </c>
      <c r="AE257">
        <f t="shared" si="164"/>
        <v>0</v>
      </c>
      <c r="AF257">
        <f t="shared" si="175"/>
        <v>0</v>
      </c>
      <c r="AG257">
        <f t="shared" si="176"/>
        <v>0</v>
      </c>
      <c r="AH257">
        <f t="shared" si="165"/>
        <v>0</v>
      </c>
      <c r="AI257">
        <f t="shared" si="166"/>
        <v>0</v>
      </c>
      <c r="AJ257" s="2">
        <f t="shared" si="167"/>
        <v>-14.524561403508772</v>
      </c>
      <c r="AK257" s="2">
        <f t="shared" si="168"/>
        <v>-15.289012003693445</v>
      </c>
      <c r="AL257" s="2">
        <f t="shared" si="180"/>
        <v>-9.4631987741218317</v>
      </c>
      <c r="AM257" s="4">
        <f t="shared" si="169"/>
        <v>-0.193918007666431</v>
      </c>
      <c r="AN257">
        <f t="shared" si="170"/>
        <v>3.9166666666666665</v>
      </c>
    </row>
    <row r="258" spans="1:40">
      <c r="A258">
        <v>235</v>
      </c>
      <c r="B258">
        <f t="shared" si="171"/>
        <v>14100</v>
      </c>
      <c r="C258" s="5">
        <f t="shared" si="181"/>
        <v>-2840441.6287072613</v>
      </c>
      <c r="D258" s="5">
        <f t="shared" si="182"/>
        <v>2840441.6924218955</v>
      </c>
      <c r="E258" s="5">
        <f t="shared" si="183"/>
        <v>-437725.29787355301</v>
      </c>
      <c r="F258" s="5">
        <f t="shared" si="184"/>
        <v>-129.73680703182143</v>
      </c>
      <c r="G258" s="5">
        <f t="shared" si="185"/>
        <v>129.73678773036971</v>
      </c>
      <c r="H258" s="5">
        <f t="shared" si="186"/>
        <v>-4443.1593192501705</v>
      </c>
      <c r="I258" s="2">
        <f t="shared" si="187"/>
        <v>3.5696334235851803</v>
      </c>
      <c r="J258" s="2">
        <f t="shared" si="188"/>
        <v>-3.5696335036564917</v>
      </c>
      <c r="K258" s="2">
        <f t="shared" si="189"/>
        <v>0.55009715314915508</v>
      </c>
      <c r="L258" s="5">
        <f t="shared" si="151"/>
        <v>-2810458.8309037662</v>
      </c>
      <c r="M258" s="5">
        <f t="shared" si="152"/>
        <v>2840441.6924218955</v>
      </c>
      <c r="N258" s="5">
        <f t="shared" si="153"/>
        <v>600860.41830585222</v>
      </c>
      <c r="O258" s="2">
        <f t="shared" si="172"/>
        <v>-0.69552558689970112</v>
      </c>
      <c r="P258" s="2">
        <f t="shared" si="173"/>
        <v>0.7029456733016155</v>
      </c>
      <c r="Q258" s="2">
        <f t="shared" si="174"/>
        <v>0.14869949009450112</v>
      </c>
      <c r="R258" s="5">
        <f t="shared" si="154"/>
        <v>-76637.076558096334</v>
      </c>
      <c r="S258" s="5">
        <f t="shared" si="155"/>
        <v>-17917.153962504584</v>
      </c>
      <c r="T258" s="5">
        <f t="shared" si="156"/>
        <v>-251836.65492313274</v>
      </c>
      <c r="U258" s="2">
        <f t="shared" si="157"/>
        <v>-0.2904587744084316</v>
      </c>
      <c r="V258" s="2">
        <f t="shared" si="158"/>
        <v>-6.7907008129297661E-2</v>
      </c>
      <c r="W258" s="2">
        <f t="shared" si="159"/>
        <v>-0.9544749020357105</v>
      </c>
      <c r="X258" s="2">
        <f t="shared" si="177"/>
        <v>-0.66084626517831624</v>
      </c>
      <c r="Y258" s="2">
        <f t="shared" si="178"/>
        <v>0.70705278806742977</v>
      </c>
      <c r="Z258" s="2">
        <f t="shared" si="179"/>
        <v>0.25140780042662952</v>
      </c>
      <c r="AA258">
        <f t="shared" si="160"/>
        <v>1</v>
      </c>
      <c r="AB258">
        <f t="shared" si="161"/>
        <v>0</v>
      </c>
      <c r="AC258">
        <f t="shared" si="162"/>
        <v>0</v>
      </c>
      <c r="AD258">
        <f t="shared" si="163"/>
        <v>0</v>
      </c>
      <c r="AE258">
        <f t="shared" si="164"/>
        <v>0</v>
      </c>
      <c r="AF258">
        <f t="shared" si="175"/>
        <v>0</v>
      </c>
      <c r="AG258">
        <f t="shared" si="176"/>
        <v>0</v>
      </c>
      <c r="AH258">
        <f t="shared" si="165"/>
        <v>0</v>
      </c>
      <c r="AI258">
        <f t="shared" si="166"/>
        <v>0</v>
      </c>
      <c r="AJ258" s="2">
        <f t="shared" si="167"/>
        <v>-14.524561403508772</v>
      </c>
      <c r="AK258" s="2">
        <f t="shared" si="168"/>
        <v>-15.289012003693445</v>
      </c>
      <c r="AL258" s="2">
        <f t="shared" si="180"/>
        <v>-9.7180156408500551</v>
      </c>
      <c r="AM258" s="4">
        <f t="shared" si="169"/>
        <v>-0.19913966477151754</v>
      </c>
      <c r="AN258">
        <f t="shared" si="170"/>
        <v>3.9333333333333331</v>
      </c>
    </row>
    <row r="259" spans="1:40">
      <c r="A259">
        <v>236</v>
      </c>
      <c r="B259">
        <f t="shared" si="171"/>
        <v>14160</v>
      </c>
      <c r="C259" s="5">
        <f t="shared" si="181"/>
        <v>-2822524.4764793576</v>
      </c>
      <c r="D259" s="5">
        <f t="shared" si="182"/>
        <v>2822524.5384593909</v>
      </c>
      <c r="E259" s="5">
        <f t="shared" si="183"/>
        <v>-700354.15752588934</v>
      </c>
      <c r="F259" s="5">
        <f t="shared" si="184"/>
        <v>84.44119838328939</v>
      </c>
      <c r="G259" s="5">
        <f t="shared" si="185"/>
        <v>-84.441222489019793</v>
      </c>
      <c r="H259" s="5">
        <f t="shared" si="186"/>
        <v>-4410.1534900612214</v>
      </c>
      <c r="I259" s="2">
        <f t="shared" si="187"/>
        <v>3.5471166202818512</v>
      </c>
      <c r="J259" s="2">
        <f t="shared" si="188"/>
        <v>-3.5471166981732596</v>
      </c>
      <c r="K259" s="2">
        <f t="shared" si="189"/>
        <v>0.88014750374893491</v>
      </c>
      <c r="L259" s="5">
        <f t="shared" si="151"/>
        <v>-2887095.9074618625</v>
      </c>
      <c r="M259" s="5">
        <f t="shared" si="152"/>
        <v>2822524.5384593909</v>
      </c>
      <c r="N259" s="5">
        <f t="shared" si="153"/>
        <v>349023.76338271948</v>
      </c>
      <c r="O259" s="2">
        <f t="shared" si="172"/>
        <v>-0.71240110385198241</v>
      </c>
      <c r="P259" s="2">
        <f t="shared" si="173"/>
        <v>0.69646789067548109</v>
      </c>
      <c r="Q259" s="2">
        <f t="shared" si="174"/>
        <v>8.612284533457501E-2</v>
      </c>
      <c r="R259" s="5">
        <f t="shared" si="154"/>
        <v>-63228.60346676223</v>
      </c>
      <c r="S259" s="5">
        <f t="shared" si="155"/>
        <v>-30605.713576188311</v>
      </c>
      <c r="T259" s="5">
        <f t="shared" si="156"/>
        <v>-252276.347275862</v>
      </c>
      <c r="U259" s="2">
        <f t="shared" si="157"/>
        <v>-0.24144678722783636</v>
      </c>
      <c r="V259" s="2">
        <f t="shared" si="158"/>
        <v>-0.11687196630351966</v>
      </c>
      <c r="W259" s="2">
        <f t="shared" si="159"/>
        <v>-0.9633506072192537</v>
      </c>
      <c r="X259" s="2">
        <f t="shared" si="177"/>
        <v>-0.66087741911303188</v>
      </c>
      <c r="Y259" s="2">
        <f t="shared" si="178"/>
        <v>0.7070861202924269</v>
      </c>
      <c r="Z259" s="2">
        <f t="shared" si="179"/>
        <v>0.25141965241492198</v>
      </c>
      <c r="AA259">
        <f t="shared" si="160"/>
        <v>1</v>
      </c>
      <c r="AB259">
        <f t="shared" si="161"/>
        <v>0</v>
      </c>
      <c r="AC259">
        <f t="shared" si="162"/>
        <v>0</v>
      </c>
      <c r="AD259">
        <f t="shared" si="163"/>
        <v>0</v>
      </c>
      <c r="AE259">
        <f t="shared" si="164"/>
        <v>0</v>
      </c>
      <c r="AF259">
        <f t="shared" si="175"/>
        <v>0</v>
      </c>
      <c r="AG259">
        <f t="shared" si="176"/>
        <v>0</v>
      </c>
      <c r="AH259">
        <f t="shared" si="165"/>
        <v>0</v>
      </c>
      <c r="AI259">
        <f t="shared" si="166"/>
        <v>0</v>
      </c>
      <c r="AJ259" s="2">
        <f t="shared" si="167"/>
        <v>-14.524561403508772</v>
      </c>
      <c r="AK259" s="2">
        <f t="shared" si="168"/>
        <v>-15.289012003693445</v>
      </c>
      <c r="AL259" s="2">
        <f t="shared" si="180"/>
        <v>-9.9728325075782784</v>
      </c>
      <c r="AM259" s="4">
        <f t="shared" si="169"/>
        <v>-0.20436132187660408</v>
      </c>
      <c r="AN259">
        <f t="shared" si="170"/>
        <v>3.95</v>
      </c>
    </row>
    <row r="260" spans="1:40">
      <c r="A260">
        <v>237</v>
      </c>
      <c r="B260">
        <f t="shared" si="171"/>
        <v>14220</v>
      </c>
      <c r="C260" s="5">
        <f t="shared" si="181"/>
        <v>-2791918.764910331</v>
      </c>
      <c r="D260" s="5">
        <f t="shared" si="182"/>
        <v>2791918.8248832026</v>
      </c>
      <c r="E260" s="5">
        <f t="shared" si="183"/>
        <v>-958626.30490257032</v>
      </c>
      <c r="F260" s="5">
        <f t="shared" si="184"/>
        <v>297.26819560020044</v>
      </c>
      <c r="G260" s="5">
        <f t="shared" si="185"/>
        <v>-297.26822437941536</v>
      </c>
      <c r="H260" s="5">
        <f t="shared" si="186"/>
        <v>-4357.3446398362858</v>
      </c>
      <c r="I260" s="2">
        <f t="shared" si="187"/>
        <v>3.5086538791836905</v>
      </c>
      <c r="J260" s="2">
        <f t="shared" si="188"/>
        <v>-3.5086539545526629</v>
      </c>
      <c r="K260" s="2">
        <f t="shared" si="189"/>
        <v>1.2047226966834605</v>
      </c>
      <c r="L260" s="5">
        <f t="shared" si="151"/>
        <v>-2950324.5109286248</v>
      </c>
      <c r="M260" s="5">
        <f t="shared" si="152"/>
        <v>2791918.8248832026</v>
      </c>
      <c r="N260" s="5">
        <f t="shared" si="153"/>
        <v>96747.416106857476</v>
      </c>
      <c r="O260" s="2">
        <f t="shared" si="172"/>
        <v>-0.7261307952308792</v>
      </c>
      <c r="P260" s="2">
        <f t="shared" si="173"/>
        <v>0.68714415279504371</v>
      </c>
      <c r="Q260" s="2">
        <f t="shared" si="174"/>
        <v>2.3811373268933511E-2</v>
      </c>
      <c r="R260" s="5">
        <f t="shared" si="154"/>
        <v>-49594.734942999203</v>
      </c>
      <c r="S260" s="5">
        <f t="shared" si="155"/>
        <v>-43098.401935544331</v>
      </c>
      <c r="T260" s="5">
        <f t="shared" si="156"/>
        <v>-251572.70578732435</v>
      </c>
      <c r="U260" s="2">
        <f t="shared" si="157"/>
        <v>-0.19074060580957677</v>
      </c>
      <c r="V260" s="2">
        <f t="shared" si="158"/>
        <v>-0.16575580662057324</v>
      </c>
      <c r="W260" s="2">
        <f t="shared" si="159"/>
        <v>-0.96754484850417077</v>
      </c>
      <c r="X260" s="2">
        <f t="shared" si="177"/>
        <v>-0.66089591183367169</v>
      </c>
      <c r="Y260" s="2">
        <f t="shared" si="178"/>
        <v>0.70710590602834844</v>
      </c>
      <c r="Z260" s="2">
        <f t="shared" si="179"/>
        <v>0.25142668765816772</v>
      </c>
      <c r="AA260">
        <f t="shared" si="160"/>
        <v>1</v>
      </c>
      <c r="AB260">
        <f t="shared" si="161"/>
        <v>0</v>
      </c>
      <c r="AC260">
        <f t="shared" si="162"/>
        <v>0</v>
      </c>
      <c r="AD260">
        <f t="shared" si="163"/>
        <v>0</v>
      </c>
      <c r="AE260">
        <f t="shared" si="164"/>
        <v>0</v>
      </c>
      <c r="AF260">
        <f t="shared" si="175"/>
        <v>0</v>
      </c>
      <c r="AG260">
        <f t="shared" si="176"/>
        <v>0</v>
      </c>
      <c r="AH260">
        <f t="shared" si="165"/>
        <v>0</v>
      </c>
      <c r="AI260">
        <f t="shared" si="166"/>
        <v>0</v>
      </c>
      <c r="AJ260" s="2">
        <f t="shared" si="167"/>
        <v>-14.524561403508772</v>
      </c>
      <c r="AK260" s="2">
        <f t="shared" si="168"/>
        <v>-15.289012003693445</v>
      </c>
      <c r="AL260" s="2">
        <f t="shared" si="180"/>
        <v>-10.227649374306502</v>
      </c>
      <c r="AM260" s="4">
        <f t="shared" si="169"/>
        <v>-0.20958297898169062</v>
      </c>
      <c r="AN260">
        <f t="shared" si="170"/>
        <v>3.9666666666666668</v>
      </c>
    </row>
    <row r="261" spans="1:40">
      <c r="A261">
        <v>238</v>
      </c>
      <c r="B261">
        <f t="shared" si="171"/>
        <v>14280</v>
      </c>
      <c r="C261" s="5">
        <f t="shared" si="181"/>
        <v>-2748820.3652441967</v>
      </c>
      <c r="D261" s="5">
        <f t="shared" si="182"/>
        <v>2748820.4229476582</v>
      </c>
      <c r="E261" s="5">
        <f t="shared" si="183"/>
        <v>-1211392.9798766265</v>
      </c>
      <c r="F261" s="5">
        <f t="shared" si="184"/>
        <v>507.78742835122188</v>
      </c>
      <c r="G261" s="5">
        <f t="shared" si="185"/>
        <v>-507.78746165257513</v>
      </c>
      <c r="H261" s="5">
        <f t="shared" si="186"/>
        <v>-4285.0612780352785</v>
      </c>
      <c r="I261" s="2">
        <f t="shared" si="187"/>
        <v>3.4544913551605219</v>
      </c>
      <c r="J261" s="2">
        <f t="shared" si="188"/>
        <v>-3.4544914276774863</v>
      </c>
      <c r="K261" s="2">
        <f t="shared" si="189"/>
        <v>1.5223790647062492</v>
      </c>
      <c r="L261" s="5">
        <f t="shared" si="151"/>
        <v>-2999919.245871624</v>
      </c>
      <c r="M261" s="5">
        <f t="shared" si="152"/>
        <v>2748820.4229476582</v>
      </c>
      <c r="N261" s="5">
        <f t="shared" si="153"/>
        <v>-154825.28968046687</v>
      </c>
      <c r="O261" s="2">
        <f t="shared" si="172"/>
        <v>-0.73675628399386217</v>
      </c>
      <c r="P261" s="2">
        <f t="shared" si="173"/>
        <v>0.67508841211788351</v>
      </c>
      <c r="Q261" s="2">
        <f t="shared" si="174"/>
        <v>-3.8023858558936488E-2</v>
      </c>
      <c r="R261" s="5">
        <f t="shared" si="154"/>
        <v>-35798.172845850699</v>
      </c>
      <c r="S261" s="5">
        <f t="shared" si="155"/>
        <v>-55339.585978432558</v>
      </c>
      <c r="T261" s="5">
        <f t="shared" si="156"/>
        <v>-249734.08651359717</v>
      </c>
      <c r="U261" s="2">
        <f t="shared" si="157"/>
        <v>-0.13859955400377916</v>
      </c>
      <c r="V261" s="2">
        <f t="shared" si="158"/>
        <v>-0.21425791669290639</v>
      </c>
      <c r="W261" s="2">
        <f t="shared" si="159"/>
        <v>-0.9668938456544075</v>
      </c>
      <c r="X261" s="2">
        <f t="shared" si="177"/>
        <v>-0.66088574366885133</v>
      </c>
      <c r="Y261" s="2">
        <f t="shared" si="178"/>
        <v>0.70709502690310488</v>
      </c>
      <c r="Z261" s="2">
        <f t="shared" si="179"/>
        <v>0.25142281935159033</v>
      </c>
      <c r="AA261">
        <f t="shared" si="160"/>
        <v>1</v>
      </c>
      <c r="AB261">
        <f t="shared" si="161"/>
        <v>0</v>
      </c>
      <c r="AC261">
        <f t="shared" si="162"/>
        <v>0</v>
      </c>
      <c r="AD261">
        <f t="shared" si="163"/>
        <v>0</v>
      </c>
      <c r="AE261">
        <f t="shared" si="164"/>
        <v>0</v>
      </c>
      <c r="AF261">
        <f t="shared" si="175"/>
        <v>0</v>
      </c>
      <c r="AG261">
        <f t="shared" si="176"/>
        <v>0</v>
      </c>
      <c r="AH261">
        <f t="shared" si="165"/>
        <v>0</v>
      </c>
      <c r="AI261">
        <f t="shared" si="166"/>
        <v>0</v>
      </c>
      <c r="AJ261" s="2">
        <f t="shared" si="167"/>
        <v>-14.524561403508772</v>
      </c>
      <c r="AK261" s="2">
        <f t="shared" si="168"/>
        <v>-15.289012003693445</v>
      </c>
      <c r="AL261" s="2">
        <f t="shared" si="180"/>
        <v>-10.482466241034725</v>
      </c>
      <c r="AM261" s="4">
        <f t="shared" si="169"/>
        <v>-0.21480463608677716</v>
      </c>
      <c r="AN261">
        <f t="shared" si="170"/>
        <v>3.9833333333333334</v>
      </c>
    </row>
    <row r="262" spans="1:40">
      <c r="A262">
        <v>239</v>
      </c>
      <c r="B262">
        <f t="shared" si="171"/>
        <v>14340</v>
      </c>
      <c r="C262" s="5">
        <f t="shared" si="181"/>
        <v>-2693480.7817859678</v>
      </c>
      <c r="D262" s="5">
        <f t="shared" si="182"/>
        <v>2693480.8369692257</v>
      </c>
      <c r="E262" s="5">
        <f t="shared" si="183"/>
        <v>-1457535.5272928583</v>
      </c>
      <c r="F262" s="5">
        <f t="shared" si="184"/>
        <v>715.05690966085319</v>
      </c>
      <c r="G262" s="5">
        <f t="shared" si="185"/>
        <v>-715.05694731322433</v>
      </c>
      <c r="H262" s="5">
        <f t="shared" si="186"/>
        <v>-4193.7185341529039</v>
      </c>
      <c r="I262" s="2">
        <f t="shared" si="187"/>
        <v>3.384945118137626</v>
      </c>
      <c r="J262" s="2">
        <f t="shared" si="188"/>
        <v>-3.3849451874874061</v>
      </c>
      <c r="K262" s="2">
        <f t="shared" si="189"/>
        <v>1.8317107740233196</v>
      </c>
      <c r="L262" s="5">
        <f t="shared" si="151"/>
        <v>-3035717.4187174747</v>
      </c>
      <c r="M262" s="5">
        <f t="shared" si="152"/>
        <v>2693480.8369692257</v>
      </c>
      <c r="N262" s="5">
        <f t="shared" si="153"/>
        <v>-404559.37619406404</v>
      </c>
      <c r="O262" s="2">
        <f t="shared" si="172"/>
        <v>-0.74432370594218855</v>
      </c>
      <c r="P262" s="2">
        <f t="shared" si="173"/>
        <v>0.66041115226864433</v>
      </c>
      <c r="Q262" s="2">
        <f t="shared" si="174"/>
        <v>-9.919340064584925E-2</v>
      </c>
      <c r="R262" s="5">
        <f t="shared" si="154"/>
        <v>-21902.07141527487</v>
      </c>
      <c r="S262" s="5">
        <f t="shared" si="155"/>
        <v>-67275.022188703064</v>
      </c>
      <c r="T262" s="5">
        <f t="shared" si="156"/>
        <v>-246773.94255465933</v>
      </c>
      <c r="U262" s="2">
        <f t="shared" si="157"/>
        <v>-8.5316409828011572E-2</v>
      </c>
      <c r="V262" s="2">
        <f t="shared" si="158"/>
        <v>-0.26206029810664511</v>
      </c>
      <c r="W262" s="2">
        <f t="shared" si="159"/>
        <v>-0.96127285947867847</v>
      </c>
      <c r="X262" s="2">
        <f t="shared" si="177"/>
        <v>-0.66082996891635171</v>
      </c>
      <c r="Y262" s="2">
        <f t="shared" si="178"/>
        <v>0.70703535236707915</v>
      </c>
      <c r="Z262" s="2">
        <f t="shared" si="179"/>
        <v>0.25140160078899376</v>
      </c>
      <c r="AA262">
        <f t="shared" si="160"/>
        <v>1</v>
      </c>
      <c r="AB262">
        <f t="shared" si="161"/>
        <v>0</v>
      </c>
      <c r="AC262">
        <f t="shared" si="162"/>
        <v>0</v>
      </c>
      <c r="AD262">
        <f t="shared" si="163"/>
        <v>0</v>
      </c>
      <c r="AE262">
        <f t="shared" si="164"/>
        <v>0</v>
      </c>
      <c r="AF262">
        <f t="shared" si="175"/>
        <v>0</v>
      </c>
      <c r="AG262">
        <f t="shared" si="176"/>
        <v>0</v>
      </c>
      <c r="AH262">
        <f t="shared" si="165"/>
        <v>0</v>
      </c>
      <c r="AI262">
        <f t="shared" si="166"/>
        <v>0</v>
      </c>
      <c r="AJ262" s="2">
        <f t="shared" si="167"/>
        <v>-14.524561403508772</v>
      </c>
      <c r="AK262" s="2">
        <f t="shared" si="168"/>
        <v>-15.289012003693445</v>
      </c>
      <c r="AL262" s="2">
        <f t="shared" si="180"/>
        <v>-10.737283107762948</v>
      </c>
      <c r="AM262" s="4">
        <f t="shared" si="169"/>
        <v>-0.2200262931918637</v>
      </c>
      <c r="AN262">
        <f t="shared" si="170"/>
        <v>4</v>
      </c>
    </row>
    <row r="263" spans="1:40">
      <c r="A263">
        <v>240</v>
      </c>
      <c r="B263">
        <f t="shared" si="171"/>
        <v>14400</v>
      </c>
      <c r="C263" s="5">
        <f t="shared" si="181"/>
        <v>-2626205.7623557257</v>
      </c>
      <c r="D263" s="5">
        <f t="shared" si="182"/>
        <v>2626205.8147805226</v>
      </c>
      <c r="E263" s="5">
        <f t="shared" si="183"/>
        <v>-1695970.3217690645</v>
      </c>
      <c r="F263" s="5">
        <f t="shared" si="184"/>
        <v>918.15361674911082</v>
      </c>
      <c r="G263" s="5">
        <f t="shared" si="185"/>
        <v>-918.15365856246876</v>
      </c>
      <c r="H263" s="5">
        <f t="shared" si="186"/>
        <v>-4083.8158877115047</v>
      </c>
      <c r="I263" s="2">
        <f t="shared" si="187"/>
        <v>3.3003994068287019</v>
      </c>
      <c r="J263" s="2">
        <f t="shared" si="188"/>
        <v>-3.3003994727118746</v>
      </c>
      <c r="K263" s="2">
        <f t="shared" si="189"/>
        <v>2.131356013378332</v>
      </c>
      <c r="L263" s="5">
        <f t="shared" si="151"/>
        <v>-3057619.4901327495</v>
      </c>
      <c r="M263" s="5">
        <f t="shared" si="152"/>
        <v>2626205.8147805226</v>
      </c>
      <c r="N263" s="5">
        <f t="shared" si="153"/>
        <v>-651333.31874872337</v>
      </c>
      <c r="O263" s="2">
        <f t="shared" si="172"/>
        <v>-0.74888072878162448</v>
      </c>
      <c r="P263" s="2">
        <f t="shared" si="173"/>
        <v>0.64321768318463679</v>
      </c>
      <c r="Q263" s="2">
        <f t="shared" si="174"/>
        <v>-0.15952638057102422</v>
      </c>
      <c r="R263" s="5">
        <f t="shared" si="154"/>
        <v>-7969.7495040791109</v>
      </c>
      <c r="S263" s="5">
        <f t="shared" si="155"/>
        <v>-78852.095717273653</v>
      </c>
      <c r="T263" s="5">
        <f t="shared" si="156"/>
        <v>-242710.74013013404</v>
      </c>
      <c r="U263" s="2">
        <f t="shared" si="157"/>
        <v>-3.1214419964268138E-2</v>
      </c>
      <c r="V263" s="2">
        <f t="shared" si="158"/>
        <v>-0.3088330981446637</v>
      </c>
      <c r="W263" s="2">
        <f t="shared" si="159"/>
        <v>-0.95060390146299245</v>
      </c>
      <c r="X263" s="2">
        <f t="shared" si="177"/>
        <v>-0.66071226547285689</v>
      </c>
      <c r="Y263" s="2">
        <f t="shared" si="178"/>
        <v>0.70690941907173777</v>
      </c>
      <c r="Z263" s="2">
        <f t="shared" si="179"/>
        <v>0.25135682250183156</v>
      </c>
      <c r="AA263">
        <f t="shared" si="160"/>
        <v>1</v>
      </c>
      <c r="AB263">
        <f t="shared" si="161"/>
        <v>0</v>
      </c>
      <c r="AC263">
        <f t="shared" si="162"/>
        <v>0</v>
      </c>
      <c r="AD263">
        <f t="shared" si="163"/>
        <v>0</v>
      </c>
      <c r="AE263">
        <f t="shared" si="164"/>
        <v>0</v>
      </c>
      <c r="AF263">
        <f t="shared" si="175"/>
        <v>0</v>
      </c>
      <c r="AG263">
        <f t="shared" si="176"/>
        <v>0</v>
      </c>
      <c r="AH263">
        <f t="shared" si="165"/>
        <v>0</v>
      </c>
      <c r="AI263">
        <f t="shared" si="166"/>
        <v>0</v>
      </c>
      <c r="AJ263" s="2">
        <f t="shared" si="167"/>
        <v>-14.524561403508772</v>
      </c>
      <c r="AK263" s="2">
        <f t="shared" si="168"/>
        <v>-15.289012003693445</v>
      </c>
      <c r="AL263" s="2">
        <f t="shared" si="180"/>
        <v>-10.992099974491172</v>
      </c>
      <c r="AM263" s="4">
        <f t="shared" si="169"/>
        <v>-0.22524795029695024</v>
      </c>
      <c r="AN263">
        <f t="shared" si="170"/>
        <v>4.0166666666666666</v>
      </c>
    </row>
    <row r="264" spans="1:40">
      <c r="A264">
        <v>241</v>
      </c>
      <c r="B264">
        <f t="shared" si="171"/>
        <v>14460</v>
      </c>
      <c r="C264" s="5">
        <f t="shared" si="181"/>
        <v>-2547353.6696216124</v>
      </c>
      <c r="D264" s="5">
        <f t="shared" si="182"/>
        <v>2547353.719063249</v>
      </c>
      <c r="E264" s="5">
        <f t="shared" si="183"/>
        <v>-1925653.5117354309</v>
      </c>
      <c r="F264" s="5">
        <f t="shared" si="184"/>
        <v>1116.1775811588329</v>
      </c>
      <c r="G264" s="5">
        <f t="shared" si="185"/>
        <v>-1116.1776269251814</v>
      </c>
      <c r="H264" s="5">
        <f t="shared" si="186"/>
        <v>-3955.9345269088049</v>
      </c>
      <c r="I264" s="2">
        <f t="shared" si="187"/>
        <v>3.2013045819611223</v>
      </c>
      <c r="J264" s="2">
        <f t="shared" si="188"/>
        <v>-3.2013046440953046</v>
      </c>
      <c r="K264" s="2">
        <f t="shared" si="189"/>
        <v>2.4200029559711118</v>
      </c>
      <c r="L264" s="5">
        <f t="shared" si="151"/>
        <v>-3065589.2396368287</v>
      </c>
      <c r="M264" s="5">
        <f t="shared" si="152"/>
        <v>2547353.719063249</v>
      </c>
      <c r="N264" s="5">
        <f t="shared" si="153"/>
        <v>-894044.05887885741</v>
      </c>
      <c r="O264" s="2">
        <f t="shared" si="172"/>
        <v>-0.7504741202446148</v>
      </c>
      <c r="P264" s="2">
        <f t="shared" si="173"/>
        <v>0.6236070431576527</v>
      </c>
      <c r="Q264" s="2">
        <f t="shared" si="174"/>
        <v>-0.21886719847259165</v>
      </c>
      <c r="R264" s="5">
        <f t="shared" si="154"/>
        <v>5935.5966329472139</v>
      </c>
      <c r="S264" s="5">
        <f t="shared" si="155"/>
        <v>-90020.051052996889</v>
      </c>
      <c r="T264" s="5">
        <f t="shared" si="156"/>
        <v>-237567.85235443362</v>
      </c>
      <c r="U264" s="2">
        <f t="shared" si="157"/>
        <v>2.3357392189673431E-2</v>
      </c>
      <c r="V264" s="2">
        <f t="shared" si="158"/>
        <v>-0.35424132861522428</v>
      </c>
      <c r="W264" s="2">
        <f t="shared" si="159"/>
        <v>-0.93486229645387797</v>
      </c>
      <c r="X264" s="2">
        <f t="shared" si="177"/>
        <v>-0.66051851962839869</v>
      </c>
      <c r="Y264" s="2">
        <f t="shared" si="178"/>
        <v>0.7067021264732638</v>
      </c>
      <c r="Z264" s="2">
        <f t="shared" si="179"/>
        <v>0.25128311516751806</v>
      </c>
      <c r="AA264">
        <f t="shared" si="160"/>
        <v>1</v>
      </c>
      <c r="AB264">
        <f t="shared" si="161"/>
        <v>0</v>
      </c>
      <c r="AC264">
        <f t="shared" si="162"/>
        <v>0</v>
      </c>
      <c r="AD264">
        <f t="shared" si="163"/>
        <v>0</v>
      </c>
      <c r="AE264">
        <f t="shared" si="164"/>
        <v>0</v>
      </c>
      <c r="AF264">
        <f t="shared" si="175"/>
        <v>0</v>
      </c>
      <c r="AG264">
        <f t="shared" si="176"/>
        <v>0</v>
      </c>
      <c r="AH264">
        <f t="shared" si="165"/>
        <v>0</v>
      </c>
      <c r="AI264">
        <f t="shared" si="166"/>
        <v>0</v>
      </c>
      <c r="AJ264" s="2">
        <f t="shared" si="167"/>
        <v>-14.524561403508772</v>
      </c>
      <c r="AK264" s="2">
        <f t="shared" si="168"/>
        <v>-15.289012003693445</v>
      </c>
      <c r="AL264" s="2">
        <f t="shared" si="180"/>
        <v>-11.246916841219395</v>
      </c>
      <c r="AM264" s="4">
        <f t="shared" si="169"/>
        <v>-0.23046960740203681</v>
      </c>
      <c r="AN264">
        <f t="shared" si="170"/>
        <v>4.0333333333333332</v>
      </c>
    </row>
    <row r="265" spans="1:40">
      <c r="A265">
        <v>242</v>
      </c>
      <c r="B265">
        <f t="shared" si="171"/>
        <v>14520</v>
      </c>
      <c r="C265" s="5">
        <f t="shared" si="181"/>
        <v>-2457333.6217619623</v>
      </c>
      <c r="D265" s="5">
        <f t="shared" si="182"/>
        <v>2457333.6680102521</v>
      </c>
      <c r="E265" s="5">
        <f t="shared" si="183"/>
        <v>-2145585.5620669671</v>
      </c>
      <c r="F265" s="5">
        <f t="shared" si="184"/>
        <v>1308.2558560765003</v>
      </c>
      <c r="G265" s="5">
        <f t="shared" si="185"/>
        <v>-1308.2559055708996</v>
      </c>
      <c r="H265" s="5">
        <f t="shared" si="186"/>
        <v>-3810.7343495505384</v>
      </c>
      <c r="I265" s="2">
        <f t="shared" si="187"/>
        <v>3.0881747896130247</v>
      </c>
      <c r="J265" s="2">
        <f t="shared" si="188"/>
        <v>-3.0881748477340714</v>
      </c>
      <c r="K265" s="2">
        <f t="shared" si="189"/>
        <v>2.6963954682644808</v>
      </c>
      <c r="L265" s="5">
        <f t="shared" si="151"/>
        <v>-3059653.6430038814</v>
      </c>
      <c r="M265" s="5">
        <f t="shared" si="152"/>
        <v>2457333.6680102521</v>
      </c>
      <c r="N265" s="5">
        <f t="shared" si="153"/>
        <v>-1131611.911233291</v>
      </c>
      <c r="O265" s="2">
        <f t="shared" si="172"/>
        <v>-0.74914785963930308</v>
      </c>
      <c r="P265" s="2">
        <f t="shared" si="173"/>
        <v>0.60167145455134863</v>
      </c>
      <c r="Q265" s="2">
        <f t="shared" si="174"/>
        <v>-0.27707209382381903</v>
      </c>
      <c r="R265" s="5">
        <f t="shared" si="154"/>
        <v>19751.178695857059</v>
      </c>
      <c r="S265" s="5">
        <f t="shared" si="155"/>
        <v>-100730.2132379394</v>
      </c>
      <c r="T265" s="5">
        <f t="shared" si="156"/>
        <v>-231373.43129280303</v>
      </c>
      <c r="U265" s="2">
        <f t="shared" si="157"/>
        <v>7.8030514643613241E-2</v>
      </c>
      <c r="V265" s="2">
        <f t="shared" si="158"/>
        <v>-0.39795247160444197</v>
      </c>
      <c r="W265" s="2">
        <f t="shared" si="159"/>
        <v>-0.91408154402567865</v>
      </c>
      <c r="X265" s="2">
        <f t="shared" si="177"/>
        <v>-0.66023829672227929</v>
      </c>
      <c r="Y265" s="2">
        <f t="shared" si="178"/>
        <v>0.70640231031708267</v>
      </c>
      <c r="Z265" s="2">
        <f t="shared" si="179"/>
        <v>0.25117650909562517</v>
      </c>
      <c r="AA265">
        <f t="shared" si="160"/>
        <v>1</v>
      </c>
      <c r="AB265">
        <f t="shared" si="161"/>
        <v>0</v>
      </c>
      <c r="AC265">
        <f t="shared" si="162"/>
        <v>0</v>
      </c>
      <c r="AD265">
        <f t="shared" si="163"/>
        <v>0</v>
      </c>
      <c r="AE265">
        <f t="shared" si="164"/>
        <v>0</v>
      </c>
      <c r="AF265">
        <f t="shared" si="175"/>
        <v>0</v>
      </c>
      <c r="AG265">
        <f t="shared" si="176"/>
        <v>0</v>
      </c>
      <c r="AH265">
        <f t="shared" si="165"/>
        <v>0</v>
      </c>
      <c r="AI265">
        <f t="shared" si="166"/>
        <v>0</v>
      </c>
      <c r="AJ265" s="2">
        <f t="shared" si="167"/>
        <v>-14.524561403508772</v>
      </c>
      <c r="AK265" s="2">
        <f t="shared" si="168"/>
        <v>-15.289012003693445</v>
      </c>
      <c r="AL265" s="2">
        <f t="shared" si="180"/>
        <v>-11.501733707947619</v>
      </c>
      <c r="AM265" s="4">
        <f t="shared" si="169"/>
        <v>-0.23569126450712335</v>
      </c>
      <c r="AN265">
        <f t="shared" si="170"/>
        <v>4.05</v>
      </c>
    </row>
    <row r="266" spans="1:40">
      <c r="A266">
        <v>243</v>
      </c>
      <c r="B266">
        <f t="shared" si="171"/>
        <v>14580</v>
      </c>
      <c r="C266" s="5">
        <f t="shared" si="181"/>
        <v>-2356603.4119121586</v>
      </c>
      <c r="D266" s="5">
        <f t="shared" si="182"/>
        <v>2356603.4547723127</v>
      </c>
      <c r="E266" s="5">
        <f t="shared" si="183"/>
        <v>-2354815.5756684951</v>
      </c>
      <c r="F266" s="5">
        <f t="shared" si="184"/>
        <v>1493.5463434532817</v>
      </c>
      <c r="G266" s="5">
        <f t="shared" si="185"/>
        <v>-1493.5463964349437</v>
      </c>
      <c r="H266" s="5">
        <f t="shared" si="186"/>
        <v>-3648.9506214546695</v>
      </c>
      <c r="I266" s="2">
        <f t="shared" si="187"/>
        <v>2.9615853465452382</v>
      </c>
      <c r="J266" s="2">
        <f t="shared" si="188"/>
        <v>-2.9615854004083548</v>
      </c>
      <c r="K266" s="2">
        <f t="shared" si="189"/>
        <v>2.9593385409968409</v>
      </c>
      <c r="L266" s="5">
        <f t="shared" si="151"/>
        <v>-3039902.4643080244</v>
      </c>
      <c r="M266" s="5">
        <f t="shared" si="152"/>
        <v>2356603.4547723127</v>
      </c>
      <c r="N266" s="5">
        <f t="shared" si="153"/>
        <v>-1362985.3425260941</v>
      </c>
      <c r="O266" s="2">
        <f t="shared" si="172"/>
        <v>-0.74494177463177857</v>
      </c>
      <c r="P266" s="2">
        <f t="shared" si="173"/>
        <v>0.57749627835545714</v>
      </c>
      <c r="Q266" s="2">
        <f t="shared" si="174"/>
        <v>-0.33400568991269097</v>
      </c>
      <c r="R266" s="5">
        <f t="shared" si="154"/>
        <v>33414.898559701629</v>
      </c>
      <c r="S266" s="5">
        <f t="shared" si="155"/>
        <v>-110936.19866903685</v>
      </c>
      <c r="T266" s="5">
        <f t="shared" si="156"/>
        <v>-224160.25897534145</v>
      </c>
      <c r="U266" s="2">
        <f t="shared" si="157"/>
        <v>0.13242456970986072</v>
      </c>
      <c r="V266" s="2">
        <f t="shared" si="158"/>
        <v>-0.43964455997815854</v>
      </c>
      <c r="W266" s="2">
        <f t="shared" si="159"/>
        <v>-0.88835600646293245</v>
      </c>
      <c r="X266" s="2">
        <f t="shared" si="177"/>
        <v>-0.65986607215892623</v>
      </c>
      <c r="Y266" s="2">
        <f t="shared" si="178"/>
        <v>0.70600405972662994</v>
      </c>
      <c r="Z266" s="2">
        <f t="shared" si="179"/>
        <v>0.25103490254706945</v>
      </c>
      <c r="AA266">
        <f t="shared" si="160"/>
        <v>1</v>
      </c>
      <c r="AB266">
        <f t="shared" si="161"/>
        <v>0</v>
      </c>
      <c r="AC266">
        <f t="shared" si="162"/>
        <v>0</v>
      </c>
      <c r="AD266">
        <f t="shared" si="163"/>
        <v>0</v>
      </c>
      <c r="AE266">
        <f t="shared" si="164"/>
        <v>0</v>
      </c>
      <c r="AF266">
        <f t="shared" si="175"/>
        <v>0</v>
      </c>
      <c r="AG266">
        <f t="shared" si="176"/>
        <v>0</v>
      </c>
      <c r="AH266">
        <f t="shared" si="165"/>
        <v>0</v>
      </c>
      <c r="AI266">
        <f t="shared" si="166"/>
        <v>0</v>
      </c>
      <c r="AJ266" s="2">
        <f t="shared" si="167"/>
        <v>-14.524561403508772</v>
      </c>
      <c r="AK266" s="2">
        <f t="shared" si="168"/>
        <v>-15.289012003693445</v>
      </c>
      <c r="AL266" s="2">
        <f t="shared" si="180"/>
        <v>-11.756550574675842</v>
      </c>
      <c r="AM266" s="4">
        <f t="shared" si="169"/>
        <v>-0.2409129216122099</v>
      </c>
      <c r="AN266">
        <f t="shared" si="170"/>
        <v>4.0666666666666664</v>
      </c>
    </row>
    <row r="267" spans="1:40">
      <c r="A267">
        <v>244</v>
      </c>
      <c r="B267">
        <f t="shared" si="171"/>
        <v>14640</v>
      </c>
      <c r="C267" s="5">
        <f t="shared" si="181"/>
        <v>-2245667.2168098362</v>
      </c>
      <c r="D267" s="5">
        <f t="shared" si="182"/>
        <v>2245667.2561032758</v>
      </c>
      <c r="E267" s="5">
        <f t="shared" si="183"/>
        <v>-2552445.3754605982</v>
      </c>
      <c r="F267" s="5">
        <f t="shared" si="184"/>
        <v>1671.241464245996</v>
      </c>
      <c r="G267" s="5">
        <f t="shared" si="185"/>
        <v>-1671.2415204594449</v>
      </c>
      <c r="H267" s="5">
        <f t="shared" si="186"/>
        <v>-3471.390308994859</v>
      </c>
      <c r="I267" s="2">
        <f t="shared" si="187"/>
        <v>2.8221698606150296</v>
      </c>
      <c r="J267" s="2">
        <f t="shared" si="188"/>
        <v>-2.8221699099957926</v>
      </c>
      <c r="K267" s="2">
        <f t="shared" si="189"/>
        <v>3.2077034190863829</v>
      </c>
      <c r="L267" s="5">
        <f t="shared" si="151"/>
        <v>-3006487.5657483228</v>
      </c>
      <c r="M267" s="5">
        <f t="shared" si="152"/>
        <v>2245667.2561032758</v>
      </c>
      <c r="N267" s="5">
        <f t="shared" si="153"/>
        <v>-1587145.6015014355</v>
      </c>
      <c r="O267" s="2">
        <f t="shared" si="172"/>
        <v>-0.73789067958863097</v>
      </c>
      <c r="P267" s="2">
        <f t="shared" si="173"/>
        <v>0.55116041609955446</v>
      </c>
      <c r="Q267" s="2">
        <f t="shared" si="174"/>
        <v>-0.38953759857194048</v>
      </c>
      <c r="R267" s="5">
        <f t="shared" si="154"/>
        <v>46865.626095386222</v>
      </c>
      <c r="S267" s="5">
        <f t="shared" si="155"/>
        <v>-120594.11457953649</v>
      </c>
      <c r="T267" s="5">
        <f t="shared" si="156"/>
        <v>-215965.57813825924</v>
      </c>
      <c r="U267" s="2">
        <f t="shared" si="157"/>
        <v>0.18615587015676799</v>
      </c>
      <c r="V267" s="2">
        <f t="shared" si="158"/>
        <v>-0.47901424147513222</v>
      </c>
      <c r="W267" s="2">
        <f t="shared" si="159"/>
        <v>-0.85784109744764525</v>
      </c>
      <c r="X267" s="2">
        <f t="shared" si="177"/>
        <v>-0.6594021135225252</v>
      </c>
      <c r="Y267" s="2">
        <f t="shared" si="178"/>
        <v>0.70550766099563733</v>
      </c>
      <c r="Z267" s="2">
        <f t="shared" si="179"/>
        <v>0.25085839731973902</v>
      </c>
      <c r="AA267">
        <f t="shared" si="160"/>
        <v>1</v>
      </c>
      <c r="AB267">
        <f t="shared" si="161"/>
        <v>0</v>
      </c>
      <c r="AC267">
        <f t="shared" si="162"/>
        <v>0</v>
      </c>
      <c r="AD267">
        <f t="shared" si="163"/>
        <v>0</v>
      </c>
      <c r="AE267">
        <f t="shared" si="164"/>
        <v>0</v>
      </c>
      <c r="AF267">
        <f t="shared" si="175"/>
        <v>0</v>
      </c>
      <c r="AG267">
        <f t="shared" si="176"/>
        <v>0</v>
      </c>
      <c r="AH267">
        <f t="shared" si="165"/>
        <v>0</v>
      </c>
      <c r="AI267">
        <f t="shared" si="166"/>
        <v>0</v>
      </c>
      <c r="AJ267" s="2">
        <f t="shared" si="167"/>
        <v>-14.524561403508772</v>
      </c>
      <c r="AK267" s="2">
        <f t="shared" si="168"/>
        <v>-15.289012003693445</v>
      </c>
      <c r="AL267" s="2">
        <f t="shared" si="180"/>
        <v>-12.011367441404065</v>
      </c>
      <c r="AM267" s="4">
        <f t="shared" si="169"/>
        <v>-0.24613457871729644</v>
      </c>
      <c r="AN267">
        <f t="shared" si="170"/>
        <v>4.083333333333333</v>
      </c>
    </row>
    <row r="268" spans="1:40">
      <c r="A268">
        <v>245</v>
      </c>
      <c r="B268">
        <f t="shared" si="171"/>
        <v>14700</v>
      </c>
      <c r="C268" s="5">
        <f t="shared" si="181"/>
        <v>-2125073.1059586485</v>
      </c>
      <c r="D268" s="5">
        <f t="shared" si="182"/>
        <v>2125073.1415237393</v>
      </c>
      <c r="E268" s="5">
        <f t="shared" si="183"/>
        <v>-2737633.3293828676</v>
      </c>
      <c r="F268" s="5">
        <f t="shared" si="184"/>
        <v>1840.5716558828979</v>
      </c>
      <c r="G268" s="5">
        <f t="shared" si="185"/>
        <v>-1840.5717150591925</v>
      </c>
      <c r="H268" s="5">
        <f t="shared" si="186"/>
        <v>-3278.9281038496761</v>
      </c>
      <c r="I268" s="2">
        <f t="shared" si="187"/>
        <v>2.6706171004979855</v>
      </c>
      <c r="J268" s="2">
        <f t="shared" si="188"/>
        <v>-2.6706171451932668</v>
      </c>
      <c r="K268" s="2">
        <f t="shared" si="189"/>
        <v>3.4404324085805769</v>
      </c>
      <c r="L268" s="5">
        <f t="shared" si="151"/>
        <v>-2959621.9396529365</v>
      </c>
      <c r="M268" s="5">
        <f t="shared" si="152"/>
        <v>2125073.1415237393</v>
      </c>
      <c r="N268" s="5">
        <f t="shared" si="153"/>
        <v>-1803111.1796396947</v>
      </c>
      <c r="O268" s="2">
        <f t="shared" si="172"/>
        <v>-0.72802399166415943</v>
      </c>
      <c r="P268" s="2">
        <f t="shared" si="173"/>
        <v>0.52273711393416378</v>
      </c>
      <c r="Q268" s="2">
        <f t="shared" si="174"/>
        <v>-0.44353914965554619</v>
      </c>
      <c r="R268" s="5">
        <f t="shared" si="154"/>
        <v>60043.471354230307</v>
      </c>
      <c r="S268" s="5">
        <f t="shared" si="155"/>
        <v>-129662.7463489431</v>
      </c>
      <c r="T268" s="5">
        <f t="shared" si="156"/>
        <v>-206830.90354983555</v>
      </c>
      <c r="U268" s="2">
        <f t="shared" si="157"/>
        <v>0.23884639955823919</v>
      </c>
      <c r="V268" s="2">
        <f t="shared" si="158"/>
        <v>-0.5157843046677274</v>
      </c>
      <c r="W268" s="2">
        <f t="shared" si="159"/>
        <v>-0.82275084228245854</v>
      </c>
      <c r="X268" s="2">
        <f t="shared" si="177"/>
        <v>-0.65885293267963574</v>
      </c>
      <c r="Y268" s="2">
        <f t="shared" si="178"/>
        <v>0.704920081301875</v>
      </c>
      <c r="Z268" s="2">
        <f t="shared" si="179"/>
        <v>0.25064947074328175</v>
      </c>
      <c r="AA268">
        <f t="shared" si="160"/>
        <v>1</v>
      </c>
      <c r="AB268">
        <f t="shared" si="161"/>
        <v>0</v>
      </c>
      <c r="AC268">
        <f t="shared" si="162"/>
        <v>0</v>
      </c>
      <c r="AD268">
        <f t="shared" si="163"/>
        <v>0</v>
      </c>
      <c r="AE268">
        <f t="shared" si="164"/>
        <v>0</v>
      </c>
      <c r="AF268">
        <f t="shared" si="175"/>
        <v>0</v>
      </c>
      <c r="AG268">
        <f t="shared" si="176"/>
        <v>0</v>
      </c>
      <c r="AH268">
        <f t="shared" si="165"/>
        <v>0</v>
      </c>
      <c r="AI268">
        <f t="shared" si="166"/>
        <v>0</v>
      </c>
      <c r="AJ268" s="2">
        <f t="shared" si="167"/>
        <v>-14.524561403508772</v>
      </c>
      <c r="AK268" s="2">
        <f t="shared" si="168"/>
        <v>-15.289012003693445</v>
      </c>
      <c r="AL268" s="2">
        <f t="shared" si="180"/>
        <v>-12.266184308132289</v>
      </c>
      <c r="AM268" s="4">
        <f t="shared" si="169"/>
        <v>-0.25135623582238298</v>
      </c>
      <c r="AN268">
        <f t="shared" si="170"/>
        <v>4.0999999999999996</v>
      </c>
    </row>
    <row r="269" spans="1:40">
      <c r="A269">
        <v>246</v>
      </c>
      <c r="B269">
        <f t="shared" si="171"/>
        <v>14760</v>
      </c>
      <c r="C269" s="5">
        <f t="shared" si="181"/>
        <v>-1995410.363482089</v>
      </c>
      <c r="D269" s="5">
        <f t="shared" si="182"/>
        <v>1995410.3951747962</v>
      </c>
      <c r="E269" s="5">
        <f t="shared" si="183"/>
        <v>-2909597.902272068</v>
      </c>
      <c r="F269" s="5">
        <f t="shared" si="184"/>
        <v>2000.808681912777</v>
      </c>
      <c r="G269" s="5">
        <f t="shared" si="185"/>
        <v>-2000.8087437707884</v>
      </c>
      <c r="H269" s="5">
        <f t="shared" si="186"/>
        <v>-3072.5021593348415</v>
      </c>
      <c r="I269" s="2">
        <f t="shared" si="187"/>
        <v>2.5076676300141667</v>
      </c>
      <c r="J269" s="2">
        <f t="shared" si="188"/>
        <v>-2.507667669842955</v>
      </c>
      <c r="K269" s="2">
        <f t="shared" si="189"/>
        <v>3.6565433403645247</v>
      </c>
      <c r="L269" s="5">
        <f t="shared" si="151"/>
        <v>-2899578.4682987062</v>
      </c>
      <c r="M269" s="5">
        <f t="shared" si="152"/>
        <v>1995410.3951747962</v>
      </c>
      <c r="N269" s="5">
        <f t="shared" si="153"/>
        <v>-2009942.0831895303</v>
      </c>
      <c r="O269" s="2">
        <f t="shared" si="172"/>
        <v>-0.71536580428752983</v>
      </c>
      <c r="P269" s="2">
        <f t="shared" si="173"/>
        <v>0.49229513111450801</v>
      </c>
      <c r="Q269" s="2">
        <f t="shared" si="174"/>
        <v>-0.49588029799237326</v>
      </c>
      <c r="R269" s="5">
        <f t="shared" si="154"/>
        <v>72890.04991029948</v>
      </c>
      <c r="S269" s="5">
        <f t="shared" si="155"/>
        <v>-138103.73184911651</v>
      </c>
      <c r="T269" s="5">
        <f t="shared" si="156"/>
        <v>-196801.81486251066</v>
      </c>
      <c r="U269" s="2">
        <f t="shared" si="157"/>
        <v>0.29013265100778973</v>
      </c>
      <c r="V269" s="2">
        <f t="shared" si="158"/>
        <v>-0.54971017148105106</v>
      </c>
      <c r="W269" s="2">
        <f t="shared" si="159"/>
        <v>-0.78335290398993573</v>
      </c>
      <c r="X269" s="2">
        <f t="shared" si="177"/>
        <v>-0.6582312642221182</v>
      </c>
      <c r="Y269" s="2">
        <f t="shared" si="178"/>
        <v>0.70425494564279256</v>
      </c>
      <c r="Z269" s="2">
        <f t="shared" si="179"/>
        <v>0.25041296747809838</v>
      </c>
      <c r="AA269">
        <f t="shared" si="160"/>
        <v>1</v>
      </c>
      <c r="AB269">
        <f t="shared" si="161"/>
        <v>0</v>
      </c>
      <c r="AC269">
        <f t="shared" si="162"/>
        <v>0</v>
      </c>
      <c r="AD269">
        <f t="shared" si="163"/>
        <v>0</v>
      </c>
      <c r="AE269">
        <f t="shared" si="164"/>
        <v>0</v>
      </c>
      <c r="AF269">
        <f t="shared" si="175"/>
        <v>0</v>
      </c>
      <c r="AG269">
        <f t="shared" si="176"/>
        <v>0</v>
      </c>
      <c r="AH269">
        <f t="shared" si="165"/>
        <v>0</v>
      </c>
      <c r="AI269">
        <f t="shared" si="166"/>
        <v>0</v>
      </c>
      <c r="AJ269" s="2">
        <f t="shared" si="167"/>
        <v>-14.524561403508772</v>
      </c>
      <c r="AK269" s="2">
        <f t="shared" si="168"/>
        <v>-15.289012003693445</v>
      </c>
      <c r="AL269" s="2">
        <f t="shared" si="180"/>
        <v>-12.521001174860512</v>
      </c>
      <c r="AM269" s="4">
        <f t="shared" si="169"/>
        <v>-0.25657789292746952</v>
      </c>
      <c r="AN269">
        <f t="shared" si="170"/>
        <v>4.1166666666666663</v>
      </c>
    </row>
    <row r="270" spans="1:40">
      <c r="A270">
        <v>247</v>
      </c>
      <c r="B270">
        <f t="shared" si="171"/>
        <v>14820</v>
      </c>
      <c r="C270" s="5">
        <f t="shared" si="181"/>
        <v>-1857306.6356312204</v>
      </c>
      <c r="D270" s="5">
        <f t="shared" si="182"/>
        <v>1857306.6633256797</v>
      </c>
      <c r="E270" s="5">
        <f t="shared" si="183"/>
        <v>-3067620.919781534</v>
      </c>
      <c r="F270" s="5">
        <f t="shared" si="184"/>
        <v>2151.2687397136269</v>
      </c>
      <c r="G270" s="5">
        <f t="shared" si="185"/>
        <v>-2151.2688039613658</v>
      </c>
      <c r="H270" s="5">
        <f t="shared" si="186"/>
        <v>-2853.10955891297</v>
      </c>
      <c r="I270" s="2">
        <f t="shared" si="187"/>
        <v>2.3341102233504234</v>
      </c>
      <c r="J270" s="2">
        <f t="shared" si="188"/>
        <v>-2.3341102581545421</v>
      </c>
      <c r="K270" s="2">
        <f t="shared" si="189"/>
        <v>3.8551336719864073</v>
      </c>
      <c r="L270" s="5">
        <f t="shared" si="151"/>
        <v>-2826688.4183884067</v>
      </c>
      <c r="M270" s="5">
        <f t="shared" si="152"/>
        <v>1857306.6633256797</v>
      </c>
      <c r="N270" s="5">
        <f t="shared" si="153"/>
        <v>-2206743.898052041</v>
      </c>
      <c r="O270" s="2">
        <f t="shared" si="172"/>
        <v>-0.69993540316965308</v>
      </c>
      <c r="P270" s="2">
        <f t="shared" si="173"/>
        <v>0.45990024218718623</v>
      </c>
      <c r="Q270" s="2">
        <f t="shared" si="174"/>
        <v>-0.54642675504215799</v>
      </c>
      <c r="R270" s="5">
        <f t="shared" si="154"/>
        <v>85348.740191031713</v>
      </c>
      <c r="S270" s="5">
        <f t="shared" si="155"/>
        <v>-145881.72209639475</v>
      </c>
      <c r="T270" s="5">
        <f t="shared" si="156"/>
        <v>-185927.73201187188</v>
      </c>
      <c r="U270" s="2">
        <f t="shared" si="157"/>
        <v>0.33967376305245944</v>
      </c>
      <c r="V270" s="2">
        <f t="shared" si="158"/>
        <v>-0.58058494354041301</v>
      </c>
      <c r="W270" s="2">
        <f t="shared" si="159"/>
        <v>-0.73996138955215562</v>
      </c>
      <c r="X270" s="2">
        <f t="shared" si="177"/>
        <v>-0.65755556898932555</v>
      </c>
      <c r="Y270" s="2">
        <f t="shared" si="178"/>
        <v>0.70353200564387897</v>
      </c>
      <c r="Z270" s="2">
        <f t="shared" si="179"/>
        <v>0.25015591063873022</v>
      </c>
      <c r="AA270">
        <f t="shared" si="160"/>
        <v>1</v>
      </c>
      <c r="AB270">
        <f t="shared" si="161"/>
        <v>0</v>
      </c>
      <c r="AC270">
        <f t="shared" si="162"/>
        <v>0</v>
      </c>
      <c r="AD270">
        <f t="shared" si="163"/>
        <v>0</v>
      </c>
      <c r="AE270">
        <f t="shared" si="164"/>
        <v>0</v>
      </c>
      <c r="AF270">
        <f t="shared" si="175"/>
        <v>0</v>
      </c>
      <c r="AG270">
        <f t="shared" si="176"/>
        <v>0</v>
      </c>
      <c r="AH270">
        <f t="shared" si="165"/>
        <v>0</v>
      </c>
      <c r="AI270">
        <f t="shared" si="166"/>
        <v>0</v>
      </c>
      <c r="AJ270" s="2">
        <f t="shared" si="167"/>
        <v>-14.524561403508772</v>
      </c>
      <c r="AK270" s="2">
        <f t="shared" si="168"/>
        <v>-15.289012003693445</v>
      </c>
      <c r="AL270" s="2">
        <f t="shared" si="180"/>
        <v>-12.775818041588735</v>
      </c>
      <c r="AM270" s="4">
        <f t="shared" si="169"/>
        <v>-0.26179955003255606</v>
      </c>
      <c r="AN270">
        <f t="shared" si="170"/>
        <v>4.1333333333333337</v>
      </c>
    </row>
    <row r="271" spans="1:40">
      <c r="A271">
        <v>248</v>
      </c>
      <c r="B271">
        <f t="shared" si="171"/>
        <v>14880</v>
      </c>
      <c r="C271" s="5">
        <f t="shared" si="181"/>
        <v>-1711424.9176402797</v>
      </c>
      <c r="D271" s="5">
        <f t="shared" si="182"/>
        <v>1711424.941229285</v>
      </c>
      <c r="E271" s="5">
        <f t="shared" si="183"/>
        <v>-3211050.5308780102</v>
      </c>
      <c r="F271" s="5">
        <f t="shared" si="184"/>
        <v>2291.3153531146522</v>
      </c>
      <c r="G271" s="5">
        <f t="shared" si="185"/>
        <v>-2291.3154194506383</v>
      </c>
      <c r="H271" s="5">
        <f t="shared" si="186"/>
        <v>-2621.8015385937856</v>
      </c>
      <c r="I271" s="2">
        <f t="shared" si="187"/>
        <v>2.1507780783883423</v>
      </c>
      <c r="J271" s="2">
        <f t="shared" si="188"/>
        <v>-2.1507781080330637</v>
      </c>
      <c r="K271" s="2">
        <f t="shared" si="189"/>
        <v>4.0353842106798652</v>
      </c>
      <c r="L271" s="5">
        <f t="shared" si="151"/>
        <v>-2741339.678197375</v>
      </c>
      <c r="M271" s="5">
        <f t="shared" si="152"/>
        <v>1711424.941229285</v>
      </c>
      <c r="N271" s="5">
        <f t="shared" si="153"/>
        <v>-2392671.6300639128</v>
      </c>
      <c r="O271" s="2">
        <f t="shared" si="172"/>
        <v>-0.68174821590391721</v>
      </c>
      <c r="P271" s="2">
        <f t="shared" si="173"/>
        <v>0.42561704761219493</v>
      </c>
      <c r="Q271" s="2">
        <f t="shared" si="174"/>
        <v>-0.59503739285334356</v>
      </c>
      <c r="R271" s="5">
        <f t="shared" si="154"/>
        <v>97364.931668165606</v>
      </c>
      <c r="S271" s="5">
        <f t="shared" si="155"/>
        <v>-152964.52754487633</v>
      </c>
      <c r="T271" s="5">
        <f t="shared" si="156"/>
        <v>-174261.67425763234</v>
      </c>
      <c r="U271" s="2">
        <f t="shared" si="157"/>
        <v>0.38715845825974671</v>
      </c>
      <c r="V271" s="2">
        <f t="shared" si="158"/>
        <v>-0.60824271776352423</v>
      </c>
      <c r="W271" s="2">
        <f t="shared" si="159"/>
        <v>-0.69292793599737168</v>
      </c>
      <c r="X271" s="2">
        <f t="shared" si="177"/>
        <v>-0.65684910332725277</v>
      </c>
      <c r="Y271" s="2">
        <f t="shared" si="178"/>
        <v>0.70277614374019159</v>
      </c>
      <c r="Z271" s="2">
        <f t="shared" si="179"/>
        <v>0.2498871477092299</v>
      </c>
      <c r="AA271">
        <f t="shared" si="160"/>
        <v>1</v>
      </c>
      <c r="AB271">
        <f t="shared" si="161"/>
        <v>0</v>
      </c>
      <c r="AC271">
        <f t="shared" si="162"/>
        <v>0</v>
      </c>
      <c r="AD271">
        <f t="shared" si="163"/>
        <v>0</v>
      </c>
      <c r="AE271">
        <f t="shared" si="164"/>
        <v>0</v>
      </c>
      <c r="AF271">
        <f t="shared" si="175"/>
        <v>0</v>
      </c>
      <c r="AG271">
        <f t="shared" si="176"/>
        <v>0</v>
      </c>
      <c r="AH271">
        <f t="shared" si="165"/>
        <v>0</v>
      </c>
      <c r="AI271">
        <f t="shared" si="166"/>
        <v>0</v>
      </c>
      <c r="AJ271" s="2">
        <f t="shared" si="167"/>
        <v>-14.524561403508772</v>
      </c>
      <c r="AK271" s="2">
        <f t="shared" si="168"/>
        <v>-15.289012003693445</v>
      </c>
      <c r="AL271" s="2">
        <f t="shared" si="180"/>
        <v>-13.030634908316959</v>
      </c>
      <c r="AM271" s="4">
        <f t="shared" si="169"/>
        <v>-0.2670212071376426</v>
      </c>
      <c r="AN271">
        <f t="shared" si="170"/>
        <v>4.1500000000000004</v>
      </c>
    </row>
    <row r="272" spans="1:40">
      <c r="A272">
        <v>249</v>
      </c>
      <c r="B272">
        <f t="shared" si="171"/>
        <v>14940</v>
      </c>
      <c r="C272" s="5">
        <f t="shared" si="181"/>
        <v>-1558460.3942890046</v>
      </c>
      <c r="D272" s="5">
        <f t="shared" si="182"/>
        <v>1558460.4136844086</v>
      </c>
      <c r="E272" s="5">
        <f t="shared" si="183"/>
        <v>-3339303.8568767421</v>
      </c>
      <c r="F272" s="5">
        <f t="shared" si="184"/>
        <v>2420.3620378179526</v>
      </c>
      <c r="G272" s="5">
        <f t="shared" si="185"/>
        <v>-2420.3621059326219</v>
      </c>
      <c r="H272" s="5">
        <f t="shared" si="186"/>
        <v>-2379.6784859529935</v>
      </c>
      <c r="I272" s="2">
        <f t="shared" si="187"/>
        <v>1.9585448461828296</v>
      </c>
      <c r="J272" s="2">
        <f t="shared" si="188"/>
        <v>-1.9585448705573785</v>
      </c>
      <c r="K272" s="2">
        <f t="shared" si="189"/>
        <v>4.1965624424534225</v>
      </c>
      <c r="L272" s="5">
        <f t="shared" si="151"/>
        <v>-2643974.7465292094</v>
      </c>
      <c r="M272" s="5">
        <f t="shared" si="152"/>
        <v>1558460.4136844086</v>
      </c>
      <c r="N272" s="5">
        <f t="shared" si="153"/>
        <v>-2566933.3043215452</v>
      </c>
      <c r="O272" s="2">
        <f t="shared" si="172"/>
        <v>-0.66081719126549543</v>
      </c>
      <c r="P272" s="2">
        <f t="shared" si="173"/>
        <v>0.38951107026317267</v>
      </c>
      <c r="Q272" s="2">
        <f t="shared" si="174"/>
        <v>-0.64156197352276079</v>
      </c>
      <c r="R272" s="5">
        <f t="shared" si="154"/>
        <v>108886.26282748394</v>
      </c>
      <c r="S272" s="5">
        <f t="shared" si="155"/>
        <v>-159323.24942397047</v>
      </c>
      <c r="T272" s="5">
        <f t="shared" si="156"/>
        <v>-161860.00403074175</v>
      </c>
      <c r="U272" s="2">
        <f t="shared" si="157"/>
        <v>0.43231040812026245</v>
      </c>
      <c r="V272" s="2">
        <f t="shared" si="158"/>
        <v>-0.63256004194624449</v>
      </c>
      <c r="W272" s="2">
        <f t="shared" si="159"/>
        <v>-0.64263170195988428</v>
      </c>
      <c r="X272" s="2">
        <f t="shared" si="177"/>
        <v>-0.65613863089811164</v>
      </c>
      <c r="Y272" s="2">
        <f t="shared" si="178"/>
        <v>0.70201599491536149</v>
      </c>
      <c r="Z272" s="2">
        <f t="shared" si="179"/>
        <v>0.24961686047286888</v>
      </c>
      <c r="AA272">
        <f t="shared" si="160"/>
        <v>1</v>
      </c>
      <c r="AB272">
        <f t="shared" si="161"/>
        <v>0</v>
      </c>
      <c r="AC272">
        <f t="shared" si="162"/>
        <v>0</v>
      </c>
      <c r="AD272">
        <f t="shared" si="163"/>
        <v>0</v>
      </c>
      <c r="AE272">
        <f t="shared" si="164"/>
        <v>0</v>
      </c>
      <c r="AF272">
        <f t="shared" si="175"/>
        <v>0</v>
      </c>
      <c r="AG272">
        <f t="shared" si="176"/>
        <v>0</v>
      </c>
      <c r="AH272">
        <f t="shared" si="165"/>
        <v>0</v>
      </c>
      <c r="AI272">
        <f t="shared" si="166"/>
        <v>0</v>
      </c>
      <c r="AJ272" s="2">
        <f t="shared" si="167"/>
        <v>-14.524561403508772</v>
      </c>
      <c r="AK272" s="2">
        <f t="shared" si="168"/>
        <v>-15.289012003693445</v>
      </c>
      <c r="AL272" s="2">
        <f t="shared" si="180"/>
        <v>-13.285451775045182</v>
      </c>
      <c r="AM272" s="4">
        <f t="shared" si="169"/>
        <v>-0.27224286424272914</v>
      </c>
      <c r="AN272">
        <f t="shared" si="170"/>
        <v>4.166666666666667</v>
      </c>
    </row>
    <row r="273" spans="1:40">
      <c r="A273">
        <v>250</v>
      </c>
      <c r="B273">
        <f t="shared" si="171"/>
        <v>15000</v>
      </c>
      <c r="C273" s="5">
        <f t="shared" si="181"/>
        <v>-1399137.149127411</v>
      </c>
      <c r="D273" s="5">
        <f t="shared" si="182"/>
        <v>1399137.1642604382</v>
      </c>
      <c r="E273" s="5">
        <f t="shared" si="183"/>
        <v>-3451869.3164482568</v>
      </c>
      <c r="F273" s="5">
        <f t="shared" si="184"/>
        <v>2537.8747285889222</v>
      </c>
      <c r="G273" s="5">
        <f t="shared" si="185"/>
        <v>-2537.8747981660645</v>
      </c>
      <c r="H273" s="5">
        <f t="shared" si="186"/>
        <v>-2127.884739405788</v>
      </c>
      <c r="I273" s="2">
        <f t="shared" si="187"/>
        <v>1.7583204953864648</v>
      </c>
      <c r="J273" s="2">
        <f t="shared" si="188"/>
        <v>-1.758320514404409</v>
      </c>
      <c r="K273" s="2">
        <f t="shared" si="189"/>
        <v>4.3380254539677896</v>
      </c>
      <c r="L273" s="5">
        <f t="shared" si="151"/>
        <v>-2535088.4837017255</v>
      </c>
      <c r="M273" s="5">
        <f t="shared" si="152"/>
        <v>1399137.1642604382</v>
      </c>
      <c r="N273" s="5">
        <f t="shared" si="153"/>
        <v>-2728793.3083522869</v>
      </c>
      <c r="O273" s="2">
        <f t="shared" si="172"/>
        <v>-0.63715460705647031</v>
      </c>
      <c r="P273" s="2">
        <f t="shared" si="173"/>
        <v>0.35165111428802981</v>
      </c>
      <c r="Q273" s="2">
        <f t="shared" si="174"/>
        <v>-0.68583926726799627</v>
      </c>
      <c r="R273" s="5">
        <f t="shared" si="154"/>
        <v>119862.84788697772</v>
      </c>
      <c r="S273" s="5">
        <f t="shared" si="155"/>
        <v>-164932.39559367555</v>
      </c>
      <c r="T273" s="5">
        <f t="shared" si="156"/>
        <v>-148782.15681426041</v>
      </c>
      <c r="U273" s="2">
        <f t="shared" si="157"/>
        <v>0.47489179956893357</v>
      </c>
      <c r="V273" s="2">
        <f t="shared" si="158"/>
        <v>-0.6534555413246218</v>
      </c>
      <c r="W273" s="2">
        <f t="shared" si="159"/>
        <v>-0.58946894253584337</v>
      </c>
      <c r="X273" s="2">
        <f t="shared" si="177"/>
        <v>-0.65545288013520642</v>
      </c>
      <c r="Y273" s="2">
        <f t="shared" si="178"/>
        <v>0.70128229630135586</v>
      </c>
      <c r="Z273" s="2">
        <f t="shared" si="179"/>
        <v>0.24935597817689933</v>
      </c>
      <c r="AA273">
        <f t="shared" si="160"/>
        <v>1</v>
      </c>
      <c r="AB273">
        <f t="shared" si="161"/>
        <v>0</v>
      </c>
      <c r="AC273">
        <f t="shared" si="162"/>
        <v>0</v>
      </c>
      <c r="AD273">
        <f t="shared" si="163"/>
        <v>0</v>
      </c>
      <c r="AE273">
        <f t="shared" si="164"/>
        <v>0</v>
      </c>
      <c r="AF273">
        <f t="shared" si="175"/>
        <v>0</v>
      </c>
      <c r="AG273">
        <f t="shared" si="176"/>
        <v>0</v>
      </c>
      <c r="AH273">
        <f t="shared" si="165"/>
        <v>0</v>
      </c>
      <c r="AI273">
        <f t="shared" si="166"/>
        <v>0</v>
      </c>
      <c r="AJ273" s="2">
        <f t="shared" si="167"/>
        <v>-14.524561403508772</v>
      </c>
      <c r="AK273" s="2">
        <f t="shared" si="168"/>
        <v>-15.289012003693445</v>
      </c>
      <c r="AL273" s="2">
        <f t="shared" si="180"/>
        <v>-13.540268641773405</v>
      </c>
      <c r="AM273" s="4">
        <f t="shared" si="169"/>
        <v>-0.27746452134781568</v>
      </c>
      <c r="AN273">
        <f t="shared" si="170"/>
        <v>4.1833333333333336</v>
      </c>
    </row>
    <row r="274" spans="1:40">
      <c r="A274">
        <v>251</v>
      </c>
      <c r="B274">
        <f t="shared" si="171"/>
        <v>15060</v>
      </c>
      <c r="C274" s="5">
        <f t="shared" si="181"/>
        <v>-1234204.757845293</v>
      </c>
      <c r="D274" s="5">
        <f t="shared" si="182"/>
        <v>1234204.7686667626</v>
      </c>
      <c r="E274" s="5">
        <f t="shared" si="183"/>
        <v>-3548308.6175440359</v>
      </c>
      <c r="F274" s="5">
        <f t="shared" si="184"/>
        <v>2643.3739583121101</v>
      </c>
      <c r="G274" s="5">
        <f t="shared" si="185"/>
        <v>-2643.374029030329</v>
      </c>
      <c r="H274" s="5">
        <f t="shared" si="186"/>
        <v>-1867.6032121677206</v>
      </c>
      <c r="I274" s="2">
        <f t="shared" si="187"/>
        <v>1.5510470310764704</v>
      </c>
      <c r="J274" s="2">
        <f t="shared" si="188"/>
        <v>-1.5510470446760032</v>
      </c>
      <c r="K274" s="2">
        <f t="shared" si="189"/>
        <v>4.4592224358242216</v>
      </c>
      <c r="L274" s="5">
        <f t="shared" si="151"/>
        <v>-2415225.6358147478</v>
      </c>
      <c r="M274" s="5">
        <f t="shared" si="152"/>
        <v>1234204.7686667626</v>
      </c>
      <c r="N274" s="5">
        <f t="shared" si="153"/>
        <v>-2877575.4651665473</v>
      </c>
      <c r="O274" s="2">
        <f t="shared" si="172"/>
        <v>-0.61077430445334513</v>
      </c>
      <c r="P274" s="2">
        <f t="shared" si="173"/>
        <v>0.31211185735909569</v>
      </c>
      <c r="Q274" s="2">
        <f t="shared" si="174"/>
        <v>-0.7276956352180407</v>
      </c>
      <c r="R274" s="5">
        <f t="shared" si="154"/>
        <v>130247.49128863495</v>
      </c>
      <c r="S274" s="5">
        <f t="shared" si="155"/>
        <v>-169769.98046348686</v>
      </c>
      <c r="T274" s="5">
        <f t="shared" si="156"/>
        <v>-135090.35834325338</v>
      </c>
      <c r="U274" s="2">
        <f t="shared" si="157"/>
        <v>0.51470504066820033</v>
      </c>
      <c r="V274" s="2">
        <f t="shared" si="158"/>
        <v>-0.67088789069308752</v>
      </c>
      <c r="W274" s="2">
        <f t="shared" si="159"/>
        <v>-0.53384282259118754</v>
      </c>
      <c r="X274" s="2">
        <f t="shared" si="177"/>
        <v>-0.65482086467475553</v>
      </c>
      <c r="Y274" s="2">
        <f t="shared" si="178"/>
        <v>0.70060609017451658</v>
      </c>
      <c r="Z274" s="2">
        <f t="shared" si="179"/>
        <v>0.24911553856920146</v>
      </c>
      <c r="AA274">
        <f t="shared" si="160"/>
        <v>1</v>
      </c>
      <c r="AB274">
        <f t="shared" si="161"/>
        <v>0</v>
      </c>
      <c r="AC274">
        <f t="shared" si="162"/>
        <v>0</v>
      </c>
      <c r="AD274">
        <f t="shared" si="163"/>
        <v>0</v>
      </c>
      <c r="AE274">
        <f t="shared" si="164"/>
        <v>0</v>
      </c>
      <c r="AF274">
        <f t="shared" si="175"/>
        <v>0</v>
      </c>
      <c r="AG274">
        <f t="shared" si="176"/>
        <v>0</v>
      </c>
      <c r="AH274">
        <f t="shared" si="165"/>
        <v>0</v>
      </c>
      <c r="AI274">
        <f t="shared" si="166"/>
        <v>0</v>
      </c>
      <c r="AJ274" s="2">
        <f t="shared" si="167"/>
        <v>-14.524561403508772</v>
      </c>
      <c r="AK274" s="2">
        <f t="shared" si="168"/>
        <v>-15.289012003693445</v>
      </c>
      <c r="AL274" s="2">
        <f t="shared" si="180"/>
        <v>-13.795085508501629</v>
      </c>
      <c r="AM274" s="4">
        <f t="shared" si="169"/>
        <v>-0.28268617845290223</v>
      </c>
      <c r="AN274">
        <f t="shared" si="170"/>
        <v>4.2</v>
      </c>
    </row>
    <row r="275" spans="1:40">
      <c r="A275">
        <v>252</v>
      </c>
      <c r="B275">
        <f t="shared" si="171"/>
        <v>15120</v>
      </c>
      <c r="C275" s="5">
        <f t="shared" si="181"/>
        <v>-1064434.7817228157</v>
      </c>
      <c r="D275" s="5">
        <f t="shared" si="182"/>
        <v>1064434.7882032758</v>
      </c>
      <c r="E275" s="5">
        <f t="shared" si="183"/>
        <v>-3628258.4087361647</v>
      </c>
      <c r="F275" s="5">
        <f t="shared" si="184"/>
        <v>2736.4367801766984</v>
      </c>
      <c r="G275" s="5">
        <f t="shared" si="185"/>
        <v>-2736.4368517108892</v>
      </c>
      <c r="H275" s="5">
        <f t="shared" si="186"/>
        <v>-1600.0498660182673</v>
      </c>
      <c r="I275" s="2">
        <f t="shared" si="187"/>
        <v>1.3376940880118164</v>
      </c>
      <c r="J275" s="2">
        <f t="shared" si="188"/>
        <v>-1.3376940961559258</v>
      </c>
      <c r="K275" s="2">
        <f t="shared" si="189"/>
        <v>4.5596967578323691</v>
      </c>
      <c r="L275" s="5">
        <f t="shared" si="151"/>
        <v>-2284978.1445261128</v>
      </c>
      <c r="M275" s="5">
        <f t="shared" si="152"/>
        <v>1064434.7882032758</v>
      </c>
      <c r="N275" s="5">
        <f t="shared" si="153"/>
        <v>-3012665.8235098007</v>
      </c>
      <c r="O275" s="2">
        <f t="shared" si="172"/>
        <v>-0.5816943409667279</v>
      </c>
      <c r="P275" s="2">
        <f t="shared" si="173"/>
        <v>0.27097663673906841</v>
      </c>
      <c r="Q275" s="2">
        <f t="shared" si="174"/>
        <v>-0.76694416747822469</v>
      </c>
      <c r="R275" s="5">
        <f t="shared" si="154"/>
        <v>139995.88904875098</v>
      </c>
      <c r="S275" s="5">
        <f t="shared" si="155"/>
        <v>-173817.60859497602</v>
      </c>
      <c r="T275" s="5">
        <f t="shared" si="156"/>
        <v>-120849.3304605037</v>
      </c>
      <c r="U275" s="2">
        <f t="shared" si="157"/>
        <v>0.55159269391860988</v>
      </c>
      <c r="V275" s="2">
        <f t="shared" si="158"/>
        <v>-0.68485241693065801</v>
      </c>
      <c r="W275" s="2">
        <f t="shared" si="159"/>
        <v>-0.47615403709287907</v>
      </c>
      <c r="X275" s="2">
        <f t="shared" si="177"/>
        <v>-0.65427018628949152</v>
      </c>
      <c r="Y275" s="2">
        <f t="shared" si="178"/>
        <v>0.70001690822986862</v>
      </c>
      <c r="Z275" s="2">
        <f t="shared" si="179"/>
        <v>0.24890604227804258</v>
      </c>
      <c r="AA275">
        <f t="shared" si="160"/>
        <v>1</v>
      </c>
      <c r="AB275">
        <f t="shared" si="161"/>
        <v>0</v>
      </c>
      <c r="AC275">
        <f t="shared" si="162"/>
        <v>0</v>
      </c>
      <c r="AD275">
        <f t="shared" si="163"/>
        <v>0</v>
      </c>
      <c r="AE275">
        <f t="shared" si="164"/>
        <v>0</v>
      </c>
      <c r="AF275">
        <f t="shared" si="175"/>
        <v>0</v>
      </c>
      <c r="AG275">
        <f t="shared" si="176"/>
        <v>0</v>
      </c>
      <c r="AH275">
        <f t="shared" si="165"/>
        <v>0</v>
      </c>
      <c r="AI275">
        <f t="shared" si="166"/>
        <v>0</v>
      </c>
      <c r="AJ275" s="2">
        <f t="shared" si="167"/>
        <v>-14.524561403508772</v>
      </c>
      <c r="AK275" s="2">
        <f t="shared" si="168"/>
        <v>-15.289012003693445</v>
      </c>
      <c r="AL275" s="2">
        <f t="shared" si="180"/>
        <v>-14.049902375229852</v>
      </c>
      <c r="AM275" s="4">
        <f t="shared" si="169"/>
        <v>-0.28790783555798877</v>
      </c>
      <c r="AN275">
        <f t="shared" si="170"/>
        <v>4.2166666666666668</v>
      </c>
    </row>
    <row r="276" spans="1:40">
      <c r="A276">
        <v>253</v>
      </c>
      <c r="B276">
        <f t="shared" si="171"/>
        <v>15180</v>
      </c>
      <c r="C276" s="5">
        <f t="shared" si="181"/>
        <v>-890617.1774785287</v>
      </c>
      <c r="D276" s="5">
        <f t="shared" si="182"/>
        <v>890617.17960829975</v>
      </c>
      <c r="E276" s="5">
        <f t="shared" si="183"/>
        <v>-3691431.5840408676</v>
      </c>
      <c r="F276" s="5">
        <f t="shared" si="184"/>
        <v>2816.6984254574072</v>
      </c>
      <c r="G276" s="5">
        <f t="shared" si="185"/>
        <v>-2816.6984974802449</v>
      </c>
      <c r="H276" s="5">
        <f t="shared" si="186"/>
        <v>-1326.4680605483252</v>
      </c>
      <c r="I276" s="2">
        <f t="shared" si="187"/>
        <v>1.1192544188254816</v>
      </c>
      <c r="J276" s="2">
        <f t="shared" si="188"/>
        <v>-1.1192544215020028</v>
      </c>
      <c r="K276" s="2">
        <f t="shared" si="189"/>
        <v>4.6390876088051831</v>
      </c>
      <c r="L276" s="5">
        <f t="shared" si="151"/>
        <v>-2144982.2554773618</v>
      </c>
      <c r="M276" s="5">
        <f t="shared" si="152"/>
        <v>890617.17960829975</v>
      </c>
      <c r="N276" s="5">
        <f t="shared" si="153"/>
        <v>-3133515.1539703044</v>
      </c>
      <c r="O276" s="2">
        <f t="shared" si="172"/>
        <v>-0.54994004207790126</v>
      </c>
      <c r="P276" s="2">
        <f t="shared" si="173"/>
        <v>0.22834037343590477</v>
      </c>
      <c r="Q276" s="2">
        <f t="shared" si="174"/>
        <v>-0.80338448079266989</v>
      </c>
      <c r="R276" s="5">
        <f t="shared" si="154"/>
        <v>149066.81611529225</v>
      </c>
      <c r="S276" s="5">
        <f t="shared" si="155"/>
        <v>-177060.54168362904</v>
      </c>
      <c r="T276" s="5">
        <f t="shared" si="156"/>
        <v>-106125.98701014556</v>
      </c>
      <c r="U276" s="2">
        <f t="shared" si="157"/>
        <v>0.58543584789283898</v>
      </c>
      <c r="V276" s="2">
        <f t="shared" si="158"/>
        <v>-0.69537668443088752</v>
      </c>
      <c r="W276" s="2">
        <f t="shared" si="159"/>
        <v>-0.41679267598159481</v>
      </c>
      <c r="X276" s="2">
        <f t="shared" si="177"/>
        <v>-0.6538254318558242</v>
      </c>
      <c r="Y276" s="2">
        <f t="shared" si="178"/>
        <v>0.6995410564638842</v>
      </c>
      <c r="Z276" s="2">
        <f t="shared" si="179"/>
        <v>0.24873684296529733</v>
      </c>
      <c r="AA276">
        <f t="shared" si="160"/>
        <v>1</v>
      </c>
      <c r="AB276">
        <f t="shared" si="161"/>
        <v>0</v>
      </c>
      <c r="AC276">
        <f t="shared" si="162"/>
        <v>0</v>
      </c>
      <c r="AD276">
        <f t="shared" si="163"/>
        <v>0</v>
      </c>
      <c r="AE276">
        <f t="shared" si="164"/>
        <v>0</v>
      </c>
      <c r="AF276">
        <f t="shared" si="175"/>
        <v>0</v>
      </c>
      <c r="AG276">
        <f t="shared" si="176"/>
        <v>0</v>
      </c>
      <c r="AH276">
        <f t="shared" si="165"/>
        <v>0</v>
      </c>
      <c r="AI276">
        <f t="shared" si="166"/>
        <v>0</v>
      </c>
      <c r="AJ276" s="2">
        <f t="shared" si="167"/>
        <v>-14.524561403508772</v>
      </c>
      <c r="AK276" s="2">
        <f t="shared" si="168"/>
        <v>-15.289012003693445</v>
      </c>
      <c r="AL276" s="2">
        <f t="shared" si="180"/>
        <v>-14.304719241958075</v>
      </c>
      <c r="AM276" s="4">
        <f t="shared" si="169"/>
        <v>-0.29312949266307531</v>
      </c>
      <c r="AN276">
        <f t="shared" si="170"/>
        <v>4.2333333333333334</v>
      </c>
    </row>
    <row r="277" spans="1:40">
      <c r="A277">
        <v>254</v>
      </c>
      <c r="B277">
        <f t="shared" si="171"/>
        <v>15240</v>
      </c>
      <c r="C277" s="5">
        <f t="shared" si="181"/>
        <v>-713556.64013554086</v>
      </c>
      <c r="D277" s="5">
        <f t="shared" si="182"/>
        <v>713556.63792467071</v>
      </c>
      <c r="E277" s="5">
        <f t="shared" si="183"/>
        <v>-3737618.2368903696</v>
      </c>
      <c r="F277" s="5">
        <f t="shared" si="184"/>
        <v>2883.853690586936</v>
      </c>
      <c r="G277" s="5">
        <f t="shared" si="185"/>
        <v>-2883.8537627703649</v>
      </c>
      <c r="H277" s="5">
        <f t="shared" si="186"/>
        <v>-1048.1228040200142</v>
      </c>
      <c r="I277" s="2">
        <f t="shared" si="187"/>
        <v>0.89673929803944563</v>
      </c>
      <c r="J277" s="2">
        <f t="shared" si="188"/>
        <v>-0.89673929526100582</v>
      </c>
      <c r="K277" s="2">
        <f t="shared" si="189"/>
        <v>4.6971311954322887</v>
      </c>
      <c r="L277" s="5">
        <f t="shared" si="151"/>
        <v>-1995915.4393620696</v>
      </c>
      <c r="M277" s="5">
        <f t="shared" si="152"/>
        <v>713556.63792467071</v>
      </c>
      <c r="N277" s="5">
        <f t="shared" si="153"/>
        <v>-3239641.14098045</v>
      </c>
      <c r="O277" s="2">
        <f t="shared" si="172"/>
        <v>-0.51554741234589774</v>
      </c>
      <c r="P277" s="2">
        <f t="shared" si="173"/>
        <v>0.18431255702991167</v>
      </c>
      <c r="Q277" s="2">
        <f t="shared" si="174"/>
        <v>-0.83680329047186741</v>
      </c>
      <c r="R277" s="5">
        <f t="shared" si="154"/>
        <v>157422.29894795269</v>
      </c>
      <c r="S277" s="5">
        <f t="shared" si="155"/>
        <v>-179487.74869210122</v>
      </c>
      <c r="T277" s="5">
        <f t="shared" si="156"/>
        <v>-90989.121190109756</v>
      </c>
      <c r="U277" s="2">
        <f t="shared" si="157"/>
        <v>0.61615122118150889</v>
      </c>
      <c r="V277" s="2">
        <f t="shared" si="158"/>
        <v>-0.70251543957137852</v>
      </c>
      <c r="W277" s="2">
        <f t="shared" si="159"/>
        <v>-0.35613161864733112</v>
      </c>
      <c r="X277" s="2">
        <f t="shared" si="177"/>
        <v>-0.65350676071271085</v>
      </c>
      <c r="Y277" s="2">
        <f t="shared" si="178"/>
        <v>0.69920010376113362</v>
      </c>
      <c r="Z277" s="2">
        <f t="shared" si="179"/>
        <v>0.24861560991099851</v>
      </c>
      <c r="AA277">
        <f t="shared" si="160"/>
        <v>1</v>
      </c>
      <c r="AB277">
        <f t="shared" si="161"/>
        <v>0</v>
      </c>
      <c r="AC277">
        <f t="shared" si="162"/>
        <v>0</v>
      </c>
      <c r="AD277">
        <f t="shared" si="163"/>
        <v>0</v>
      </c>
      <c r="AE277">
        <f t="shared" si="164"/>
        <v>0</v>
      </c>
      <c r="AF277">
        <f t="shared" si="175"/>
        <v>0</v>
      </c>
      <c r="AG277">
        <f t="shared" si="176"/>
        <v>0</v>
      </c>
      <c r="AH277">
        <f t="shared" si="165"/>
        <v>0</v>
      </c>
      <c r="AI277">
        <f t="shared" si="166"/>
        <v>0</v>
      </c>
      <c r="AJ277" s="2">
        <f t="shared" si="167"/>
        <v>-14.524561403508772</v>
      </c>
      <c r="AK277" s="2">
        <f t="shared" si="168"/>
        <v>-15.289012003693445</v>
      </c>
      <c r="AL277" s="2">
        <f t="shared" si="180"/>
        <v>-14.559536108686299</v>
      </c>
      <c r="AM277" s="4">
        <f t="shared" si="169"/>
        <v>-0.29835114976816185</v>
      </c>
      <c r="AN277">
        <f t="shared" si="170"/>
        <v>4.25</v>
      </c>
    </row>
    <row r="278" spans="1:40">
      <c r="A278">
        <v>255</v>
      </c>
      <c r="B278">
        <f t="shared" si="171"/>
        <v>15300</v>
      </c>
      <c r="C278" s="5">
        <f t="shared" si="181"/>
        <v>-534068.8957544408</v>
      </c>
      <c r="D278" s="5">
        <f t="shared" si="182"/>
        <v>534068.88923256949</v>
      </c>
      <c r="E278" s="5">
        <f t="shared" si="183"/>
        <v>-3766686.2605244578</v>
      </c>
      <c r="F278" s="5">
        <f t="shared" si="184"/>
        <v>2937.6580484693027</v>
      </c>
      <c r="G278" s="5">
        <f t="shared" si="185"/>
        <v>-2937.6581204860254</v>
      </c>
      <c r="H278" s="5">
        <f t="shared" si="186"/>
        <v>-766.29493229407694</v>
      </c>
      <c r="I278" s="2">
        <f t="shared" si="187"/>
        <v>0.6711738630763322</v>
      </c>
      <c r="J278" s="2">
        <f t="shared" si="188"/>
        <v>-0.67117385488018066</v>
      </c>
      <c r="K278" s="2">
        <f t="shared" si="189"/>
        <v>4.7336614968027231</v>
      </c>
      <c r="L278" s="5">
        <f t="shared" si="151"/>
        <v>-1838493.1404141169</v>
      </c>
      <c r="M278" s="5">
        <f t="shared" si="152"/>
        <v>534068.88923256949</v>
      </c>
      <c r="N278" s="5">
        <f t="shared" si="153"/>
        <v>-3330630.2621705597</v>
      </c>
      <c r="O278" s="2">
        <f t="shared" si="172"/>
        <v>-0.47856683969114966</v>
      </c>
      <c r="P278" s="2">
        <f t="shared" si="173"/>
        <v>0.13902018717340597</v>
      </c>
      <c r="Q278" s="2">
        <f t="shared" si="174"/>
        <v>-0.86697587481215221</v>
      </c>
      <c r="R278" s="5">
        <f t="shared" si="154"/>
        <v>165027.77260700357</v>
      </c>
      <c r="S278" s="5">
        <f t="shared" si="155"/>
        <v>-181091.93898429879</v>
      </c>
      <c r="T278" s="5">
        <f t="shared" si="156"/>
        <v>-75509.085816495586</v>
      </c>
      <c r="U278" s="2">
        <f t="shared" si="157"/>
        <v>0.64368733434815339</v>
      </c>
      <c r="V278" s="2">
        <f t="shared" si="158"/>
        <v>-0.70634527531516111</v>
      </c>
      <c r="W278" s="2">
        <f t="shared" si="159"/>
        <v>-0.29452159112655502</v>
      </c>
      <c r="X278" s="2">
        <f t="shared" si="177"/>
        <v>-0.65332875971081539</v>
      </c>
      <c r="Y278" s="2">
        <f t="shared" si="178"/>
        <v>0.69900965688823702</v>
      </c>
      <c r="Z278" s="2">
        <f t="shared" si="179"/>
        <v>0.24854789243612063</v>
      </c>
      <c r="AA278">
        <f t="shared" si="160"/>
        <v>1</v>
      </c>
      <c r="AB278">
        <f t="shared" si="161"/>
        <v>0</v>
      </c>
      <c r="AC278">
        <f t="shared" si="162"/>
        <v>0</v>
      </c>
      <c r="AD278">
        <f t="shared" si="163"/>
        <v>0</v>
      </c>
      <c r="AE278">
        <f t="shared" si="164"/>
        <v>0</v>
      </c>
      <c r="AF278">
        <f t="shared" si="175"/>
        <v>0</v>
      </c>
      <c r="AG278">
        <f t="shared" si="176"/>
        <v>0</v>
      </c>
      <c r="AH278">
        <f t="shared" si="165"/>
        <v>0</v>
      </c>
      <c r="AI278">
        <f t="shared" si="166"/>
        <v>0</v>
      </c>
      <c r="AJ278" s="2">
        <f t="shared" si="167"/>
        <v>-14.524561403508772</v>
      </c>
      <c r="AK278" s="2">
        <f t="shared" si="168"/>
        <v>-15.289012003693445</v>
      </c>
      <c r="AL278" s="2">
        <f t="shared" si="180"/>
        <v>-14.814352975414522</v>
      </c>
      <c r="AM278" s="4">
        <f t="shared" si="169"/>
        <v>-0.30357280687324845</v>
      </c>
      <c r="AN278">
        <f t="shared" si="170"/>
        <v>4.2666666666666666</v>
      </c>
    </row>
    <row r="279" spans="1:40">
      <c r="A279">
        <v>256</v>
      </c>
      <c r="B279">
        <f t="shared" si="171"/>
        <v>15360</v>
      </c>
      <c r="C279" s="5">
        <f t="shared" si="181"/>
        <v>-352976.96103213303</v>
      </c>
      <c r="D279" s="5">
        <f t="shared" si="182"/>
        <v>352976.9502482707</v>
      </c>
      <c r="E279" s="5">
        <f t="shared" si="183"/>
        <v>-3778581.5936851227</v>
      </c>
      <c r="F279" s="5">
        <f t="shared" si="184"/>
        <v>2977.9284802538828</v>
      </c>
      <c r="G279" s="5">
        <f t="shared" si="185"/>
        <v>-2977.9285517788362</v>
      </c>
      <c r="H279" s="5">
        <f t="shared" si="186"/>
        <v>-482.27524248591357</v>
      </c>
      <c r="I279" s="2">
        <f t="shared" si="187"/>
        <v>0.44359241363086022</v>
      </c>
      <c r="J279" s="2">
        <f t="shared" si="188"/>
        <v>-0.44359240007858897</v>
      </c>
      <c r="K279" s="2">
        <f t="shared" si="189"/>
        <v>4.7486105731737505</v>
      </c>
      <c r="L279" s="5">
        <f t="shared" si="151"/>
        <v>-1673465.3678071133</v>
      </c>
      <c r="M279" s="5">
        <f t="shared" si="152"/>
        <v>352976.9502482707</v>
      </c>
      <c r="N279" s="5">
        <f t="shared" si="153"/>
        <v>-3406139.3479870553</v>
      </c>
      <c r="O279" s="2">
        <f t="shared" si="172"/>
        <v>-0.43906699181670966</v>
      </c>
      <c r="P279" s="2">
        <f t="shared" si="173"/>
        <v>9.2610537814253671E-2</v>
      </c>
      <c r="Q279" s="2">
        <f t="shared" si="174"/>
        <v>-0.89366854313150135</v>
      </c>
      <c r="R279" s="5">
        <f t="shared" si="154"/>
        <v>171852.22171029658</v>
      </c>
      <c r="S279" s="5">
        <f t="shared" si="155"/>
        <v>-181869.57838729603</v>
      </c>
      <c r="T279" s="5">
        <f t="shared" si="156"/>
        <v>-59757.467978504021</v>
      </c>
      <c r="U279" s="2">
        <f t="shared" si="157"/>
        <v>0.66802008951165304</v>
      </c>
      <c r="V279" s="2">
        <f t="shared" si="158"/>
        <v>-0.7069593329933006</v>
      </c>
      <c r="W279" s="2">
        <f t="shared" si="159"/>
        <v>-0.23228788496714689</v>
      </c>
      <c r="X279" s="2">
        <f t="shared" si="177"/>
        <v>-0.6532996231238839</v>
      </c>
      <c r="Y279" s="2">
        <f t="shared" si="178"/>
        <v>0.69897848306444521</v>
      </c>
      <c r="Z279" s="2">
        <f t="shared" si="179"/>
        <v>0.24853680791371596</v>
      </c>
      <c r="AA279">
        <f t="shared" si="160"/>
        <v>1</v>
      </c>
      <c r="AB279">
        <f t="shared" si="161"/>
        <v>0</v>
      </c>
      <c r="AC279">
        <f t="shared" si="162"/>
        <v>0</v>
      </c>
      <c r="AD279">
        <f t="shared" si="163"/>
        <v>0</v>
      </c>
      <c r="AE279">
        <f t="shared" si="164"/>
        <v>0</v>
      </c>
      <c r="AF279">
        <f t="shared" si="175"/>
        <v>0</v>
      </c>
      <c r="AG279">
        <f t="shared" si="176"/>
        <v>0</v>
      </c>
      <c r="AH279">
        <f t="shared" si="165"/>
        <v>0</v>
      </c>
      <c r="AI279">
        <f t="shared" si="166"/>
        <v>0</v>
      </c>
      <c r="AJ279" s="2">
        <f t="shared" si="167"/>
        <v>-14.524561403508772</v>
      </c>
      <c r="AK279" s="2">
        <f t="shared" si="168"/>
        <v>-15.289012003693445</v>
      </c>
      <c r="AL279" s="2">
        <f t="shared" si="180"/>
        <v>-15.069169842142745</v>
      </c>
      <c r="AM279" s="4">
        <f t="shared" si="169"/>
        <v>-0.30879446397833499</v>
      </c>
      <c r="AN279">
        <f t="shared" si="170"/>
        <v>4.2833333333333332</v>
      </c>
    </row>
    <row r="280" spans="1:40">
      <c r="A280">
        <v>257</v>
      </c>
      <c r="B280">
        <f t="shared" si="171"/>
        <v>15420</v>
      </c>
      <c r="C280" s="5">
        <f t="shared" si="181"/>
        <v>-171107.38683875787</v>
      </c>
      <c r="D280" s="5">
        <f t="shared" si="182"/>
        <v>171107.37186097467</v>
      </c>
      <c r="E280" s="5">
        <f t="shared" si="183"/>
        <v>-3773328.1121074264</v>
      </c>
      <c r="F280" s="5">
        <f t="shared" si="184"/>
        <v>3004.5440250717343</v>
      </c>
      <c r="G280" s="5">
        <f t="shared" si="185"/>
        <v>-3004.5440957835517</v>
      </c>
      <c r="H280" s="5">
        <f t="shared" si="186"/>
        <v>-197.35860809548853</v>
      </c>
      <c r="I280" s="2">
        <f t="shared" si="187"/>
        <v>0.21503369085599955</v>
      </c>
      <c r="J280" s="2">
        <f t="shared" si="188"/>
        <v>-0.21503367203315349</v>
      </c>
      <c r="K280" s="2">
        <f t="shared" si="189"/>
        <v>4.7420084296055096</v>
      </c>
      <c r="L280" s="5">
        <f t="shared" ref="L280:L322" si="190">C280*COS($B$7)+E280*SIN($B$7)</f>
        <v>-1501613.1460968168</v>
      </c>
      <c r="M280" s="5">
        <f t="shared" ref="M280:M322" si="191">D280</f>
        <v>171107.37186097467</v>
      </c>
      <c r="N280" s="5">
        <f t="shared" ref="N280:N322" si="192">-C280*SIN($B$7)+E280*COS($B$7)</f>
        <v>-3465896.8159655593</v>
      </c>
      <c r="O280" s="2">
        <f t="shared" si="172"/>
        <v>-0.39713876261149311</v>
      </c>
      <c r="P280" s="2">
        <f t="shared" si="173"/>
        <v>4.5253579532921057E-2</v>
      </c>
      <c r="Q280" s="2">
        <f t="shared" si="174"/>
        <v>-0.91664219669992808</v>
      </c>
      <c r="R280" s="5">
        <f t="shared" ref="R280:R322" si="193">L281-L280</f>
        <v>177868.30469370913</v>
      </c>
      <c r="S280" s="5">
        <f t="shared" ref="S280:S322" si="194">M281-M280</f>
        <v>-181820.8881856518</v>
      </c>
      <c r="T280" s="5">
        <f t="shared" ref="T280:T322" si="195">N281-N280</f>
        <v>-43806.759581189137</v>
      </c>
      <c r="U280" s="2">
        <f t="shared" ref="U280:U322" si="196">R280/SQRT($R280^2+$S280^2+$T280^2)</f>
        <v>0.68914807139787637</v>
      </c>
      <c r="V280" s="2">
        <f t="shared" ref="V280:V322" si="197">S280/SQRT($R280^2+$S280^2+$T280^2)</f>
        <v>-0.70446229669058369</v>
      </c>
      <c r="W280" s="2">
        <f t="shared" ref="W280:W322" si="198">T280/SQRT($R280^2+$S280^2+$T280^2)</f>
        <v>-0.16972863114399875</v>
      </c>
      <c r="X280" s="2">
        <f t="shared" si="177"/>
        <v>-0.65342069523922186</v>
      </c>
      <c r="Y280" s="2">
        <f t="shared" si="178"/>
        <v>0.69910802056993848</v>
      </c>
      <c r="Z280" s="2">
        <f t="shared" si="179"/>
        <v>0.24858286775518595</v>
      </c>
      <c r="AA280">
        <f t="shared" ref="AA280:AA322" si="199">IF(C280&lt;0,IF(D280^2+E280^2&lt;($B$12*1000)^2,1,0),0)</f>
        <v>1</v>
      </c>
      <c r="AB280">
        <f t="shared" ref="AB280:AB322" si="200">IF(AA280=0,IF(O280&gt;0,O280*AB$20,0),0)</f>
        <v>0</v>
      </c>
      <c r="AC280">
        <f t="shared" ref="AC280:AC322" si="201">IF(AA280=0,IF(O280&lt;0,-O280*AC$20,0),0)</f>
        <v>0</v>
      </c>
      <c r="AD280">
        <f t="shared" ref="AD280:AD322" si="202">IF(AA280=0,IF(U280&gt;0,U280*AD$20,0),0)</f>
        <v>0</v>
      </c>
      <c r="AE280">
        <f t="shared" ref="AE280:AE322" si="203">IF(AA280=0,IF(U280&lt;0,-U280*AD$20,0),0)</f>
        <v>0</v>
      </c>
      <c r="AF280">
        <f t="shared" si="175"/>
        <v>0</v>
      </c>
      <c r="AG280">
        <f t="shared" si="176"/>
        <v>0</v>
      </c>
      <c r="AH280">
        <f t="shared" ref="AH280:AH343" si="204">SUM(AB280:AG280)</f>
        <v>0</v>
      </c>
      <c r="AI280">
        <f t="shared" ref="AI280:AI343" si="205">AH280*$T$4</f>
        <v>0</v>
      </c>
      <c r="AJ280" s="2">
        <f t="shared" ref="AJ280:AJ343" si="206">AI280-$T$17</f>
        <v>-14.524561403508772</v>
      </c>
      <c r="AK280" s="2">
        <f t="shared" ref="AK280:AK343" si="207">AJ280/$T$5</f>
        <v>-15.289012003693445</v>
      </c>
      <c r="AL280" s="2">
        <f t="shared" si="180"/>
        <v>-15.323986708870969</v>
      </c>
      <c r="AM280" s="4">
        <f t="shared" ref="AM280:AM343" si="208">AL280/$T$3</f>
        <v>-0.31401612108342153</v>
      </c>
      <c r="AN280">
        <f t="shared" ref="AN280:AN343" si="209">A281/60</f>
        <v>4.3</v>
      </c>
    </row>
    <row r="281" spans="1:40">
      <c r="A281">
        <v>258</v>
      </c>
      <c r="B281">
        <f t="shared" si="171"/>
        <v>15480</v>
      </c>
      <c r="C281" s="5">
        <f t="shared" si="181"/>
        <v>10713.49723970937</v>
      </c>
      <c r="D281" s="5">
        <f t="shared" si="182"/>
        <v>-10713.51632467713</v>
      </c>
      <c r="E281" s="5">
        <f t="shared" si="183"/>
        <v>-3751027.167899996</v>
      </c>
      <c r="F281" s="5">
        <f t="shared" si="184"/>
        <v>3017.4460465230941</v>
      </c>
      <c r="G281" s="5">
        <f t="shared" si="185"/>
        <v>-3017.446116105541</v>
      </c>
      <c r="H281" s="5">
        <f t="shared" si="186"/>
        <v>87.16189768084206</v>
      </c>
      <c r="I281" s="2">
        <f t="shared" si="187"/>
        <v>-1.3463842187019124E-2</v>
      </c>
      <c r="J281" s="2">
        <f t="shared" si="188"/>
        <v>1.3463866171436941E-2</v>
      </c>
      <c r="K281" s="2">
        <f t="shared" si="189"/>
        <v>4.7139824370923025</v>
      </c>
      <c r="L281" s="5">
        <f t="shared" si="190"/>
        <v>-1323744.8414031076</v>
      </c>
      <c r="M281" s="5">
        <f t="shared" si="191"/>
        <v>-10713.51632467713</v>
      </c>
      <c r="N281" s="5">
        <f t="shared" si="192"/>
        <v>-3509703.5755467485</v>
      </c>
      <c r="O281" s="2">
        <f t="shared" si="172"/>
        <v>-0.35289908168904943</v>
      </c>
      <c r="P281" s="2">
        <f t="shared" si="173"/>
        <v>-2.8561320538418402E-3</v>
      </c>
      <c r="Q281" s="2">
        <f t="shared" si="174"/>
        <v>-0.9356570315306334</v>
      </c>
      <c r="R281" s="5">
        <f t="shared" si="193"/>
        <v>183052.46088838042</v>
      </c>
      <c r="S281" s="5">
        <f t="shared" si="194"/>
        <v>-180949.82712989813</v>
      </c>
      <c r="T281" s="5">
        <f t="shared" si="195"/>
        <v>-27730.025285204407</v>
      </c>
      <c r="U281" s="2">
        <f t="shared" si="196"/>
        <v>0.70708783821796573</v>
      </c>
      <c r="V281" s="2">
        <f t="shared" si="197"/>
        <v>-0.69896586732703114</v>
      </c>
      <c r="W281" s="2">
        <f t="shared" si="198"/>
        <v>-0.10711444980027218</v>
      </c>
      <c r="X281" s="2">
        <f t="shared" si="177"/>
        <v>-0.65368639555094021</v>
      </c>
      <c r="Y281" s="2">
        <f t="shared" si="178"/>
        <v>0.69939229870857844</v>
      </c>
      <c r="Z281" s="2">
        <f t="shared" si="179"/>
        <v>0.24868394895131532</v>
      </c>
      <c r="AA281">
        <f t="shared" si="199"/>
        <v>0</v>
      </c>
      <c r="AB281">
        <f t="shared" si="200"/>
        <v>0</v>
      </c>
      <c r="AC281">
        <f t="shared" si="201"/>
        <v>0.13314600032862484</v>
      </c>
      <c r="AD281">
        <f t="shared" si="202"/>
        <v>0.35570477954257695</v>
      </c>
      <c r="AE281">
        <f t="shared" si="203"/>
        <v>0</v>
      </c>
      <c r="AF281">
        <f t="shared" si="175"/>
        <v>0</v>
      </c>
      <c r="AG281">
        <f t="shared" si="176"/>
        <v>0.32884086340027374</v>
      </c>
      <c r="AH281">
        <f t="shared" si="204"/>
        <v>0.81769164327147559</v>
      </c>
      <c r="AI281">
        <f t="shared" si="205"/>
        <v>0.77680706110790176</v>
      </c>
      <c r="AJ281" s="2">
        <f t="shared" si="206"/>
        <v>-13.747754342400869</v>
      </c>
      <c r="AK281" s="2">
        <f t="shared" si="207"/>
        <v>-14.471320360421968</v>
      </c>
      <c r="AL281" s="2">
        <f t="shared" si="180"/>
        <v>-15.565175381544668</v>
      </c>
      <c r="AM281" s="4">
        <f t="shared" si="208"/>
        <v>-0.31895851191689895</v>
      </c>
      <c r="AN281">
        <f t="shared" si="209"/>
        <v>4.3166666666666664</v>
      </c>
    </row>
    <row r="282" spans="1:40">
      <c r="A282">
        <v>259</v>
      </c>
      <c r="B282">
        <f t="shared" si="171"/>
        <v>15540</v>
      </c>
      <c r="C282" s="5">
        <f t="shared" si="181"/>
        <v>191663.3203673485</v>
      </c>
      <c r="D282" s="5">
        <f t="shared" si="182"/>
        <v>-191663.34345457525</v>
      </c>
      <c r="E282" s="5">
        <f t="shared" si="183"/>
        <v>-3711856.7804920808</v>
      </c>
      <c r="F282" s="5">
        <f t="shared" si="184"/>
        <v>3016.638215991873</v>
      </c>
      <c r="G282" s="5">
        <f t="shared" si="185"/>
        <v>-3016.6382841352547</v>
      </c>
      <c r="H282" s="5">
        <f t="shared" si="186"/>
        <v>370.00084390638023</v>
      </c>
      <c r="I282" s="2">
        <f t="shared" si="187"/>
        <v>-0.24086669746844228</v>
      </c>
      <c r="J282" s="2">
        <f t="shared" si="188"/>
        <v>0.24086672648257007</v>
      </c>
      <c r="K282" s="2">
        <f t="shared" si="189"/>
        <v>4.664756315811398</v>
      </c>
      <c r="L282" s="5">
        <f t="shared" si="190"/>
        <v>-1140692.3805147272</v>
      </c>
      <c r="M282" s="5">
        <f t="shared" si="191"/>
        <v>-191663.34345457525</v>
      </c>
      <c r="N282" s="5">
        <f t="shared" si="192"/>
        <v>-3537433.6008319529</v>
      </c>
      <c r="O282" s="2">
        <f t="shared" si="172"/>
        <v>-0.30649435654448304</v>
      </c>
      <c r="P282" s="2">
        <f t="shared" si="173"/>
        <v>-5.1498312892005745E-2</v>
      </c>
      <c r="Q282" s="2">
        <f t="shared" si="174"/>
        <v>-0.95047837070375274</v>
      </c>
      <c r="R282" s="5">
        <f t="shared" si="193"/>
        <v>187385.00000804081</v>
      </c>
      <c r="S282" s="5">
        <f t="shared" si="194"/>
        <v>-179264.0566174408</v>
      </c>
      <c r="T282" s="5">
        <f t="shared" si="195"/>
        <v>-11600.569357582368</v>
      </c>
      <c r="U282" s="2">
        <f t="shared" si="196"/>
        <v>0.7218694153768267</v>
      </c>
      <c r="V282" s="2">
        <f t="shared" si="197"/>
        <v>-0.69058483732933529</v>
      </c>
      <c r="W282" s="2">
        <f t="shared" si="198"/>
        <v>-4.4689255916092414E-2</v>
      </c>
      <c r="X282" s="2">
        <f t="shared" si="177"/>
        <v>-0.6540845297334249</v>
      </c>
      <c r="Y282" s="2">
        <f t="shared" si="178"/>
        <v>0.69981827052469125</v>
      </c>
      <c r="Z282" s="2">
        <f t="shared" si="179"/>
        <v>0.24883541237687617</v>
      </c>
      <c r="AA282">
        <f t="shared" si="199"/>
        <v>0</v>
      </c>
      <c r="AB282">
        <f t="shared" si="200"/>
        <v>0</v>
      </c>
      <c r="AC282">
        <f t="shared" si="201"/>
        <v>0.11563786876938108</v>
      </c>
      <c r="AD282">
        <f t="shared" si="202"/>
        <v>0.3631407406218049</v>
      </c>
      <c r="AE282">
        <f t="shared" si="203"/>
        <v>0</v>
      </c>
      <c r="AF282">
        <f t="shared" si="175"/>
        <v>0</v>
      </c>
      <c r="AG282">
        <f t="shared" si="176"/>
        <v>0.32904114718957778</v>
      </c>
      <c r="AH282">
        <f t="shared" si="204"/>
        <v>0.80781975658076377</v>
      </c>
      <c r="AI282">
        <f t="shared" si="205"/>
        <v>0.7674287687517255</v>
      </c>
      <c r="AJ282" s="2">
        <f t="shared" si="206"/>
        <v>-13.757132634757046</v>
      </c>
      <c r="AK282" s="2">
        <f t="shared" si="207"/>
        <v>-14.481192247112681</v>
      </c>
      <c r="AL282" s="2">
        <f t="shared" si="180"/>
        <v>-15.806528585663212</v>
      </c>
      <c r="AM282" s="4">
        <f t="shared" si="208"/>
        <v>-0.3239042742963773</v>
      </c>
      <c r="AN282">
        <f t="shared" si="209"/>
        <v>4.333333333333333</v>
      </c>
    </row>
    <row r="283" spans="1:40">
      <c r="A283">
        <v>260</v>
      </c>
      <c r="B283">
        <f t="shared" ref="B283:B346" si="210">A283*$B$5</f>
        <v>15600</v>
      </c>
      <c r="C283" s="5">
        <f t="shared" si="181"/>
        <v>370927.37310508807</v>
      </c>
      <c r="D283" s="5">
        <f t="shared" si="182"/>
        <v>-370927.40007201605</v>
      </c>
      <c r="E283" s="5">
        <f t="shared" si="183"/>
        <v>-3656070.4843838559</v>
      </c>
      <c r="F283" s="5">
        <f t="shared" si="184"/>
        <v>3002.1862141437664</v>
      </c>
      <c r="G283" s="5">
        <f t="shared" si="185"/>
        <v>-3002.1862805463006</v>
      </c>
      <c r="H283" s="5">
        <f t="shared" si="186"/>
        <v>649.88622285506403</v>
      </c>
      <c r="I283" s="2">
        <f t="shared" si="187"/>
        <v>-0.46615101517195567</v>
      </c>
      <c r="J283" s="2">
        <f t="shared" si="188"/>
        <v>0.46615104906177279</v>
      </c>
      <c r="K283" s="2">
        <f t="shared" si="189"/>
        <v>4.5946486870703804</v>
      </c>
      <c r="L283" s="5">
        <f t="shared" si="190"/>
        <v>-953307.3805066864</v>
      </c>
      <c r="M283" s="5">
        <f t="shared" si="191"/>
        <v>-370927.40007201605</v>
      </c>
      <c r="N283" s="5">
        <f t="shared" si="192"/>
        <v>-3549034.1701895352</v>
      </c>
      <c r="O283" s="2">
        <f t="shared" si="172"/>
        <v>-0.25810328059608606</v>
      </c>
      <c r="P283" s="2">
        <f t="shared" si="173"/>
        <v>-0.10042676767138774</v>
      </c>
      <c r="Q283" s="2">
        <f t="shared" si="174"/>
        <v>-0.96088353138172533</v>
      </c>
      <c r="R283" s="5">
        <f t="shared" si="193"/>
        <v>190850.17372117238</v>
      </c>
      <c r="S283" s="5">
        <f t="shared" si="194"/>
        <v>-176774.88927953329</v>
      </c>
      <c r="T283" s="5">
        <f t="shared" si="195"/>
        <v>4508.3970542717725</v>
      </c>
      <c r="U283" s="2">
        <f t="shared" si="196"/>
        <v>0.73353214807726463</v>
      </c>
      <c r="V283" s="2">
        <f t="shared" si="197"/>
        <v>-0.67943382880427228</v>
      </c>
      <c r="W283" s="2">
        <f t="shared" si="198"/>
        <v>1.7328012393830534E-2</v>
      </c>
      <c r="X283" s="2">
        <f t="shared" si="177"/>
        <v>-0.65459697303653797</v>
      </c>
      <c r="Y283" s="2">
        <f t="shared" si="178"/>
        <v>0.70036654398144738</v>
      </c>
      <c r="Z283" s="2">
        <f t="shared" si="179"/>
        <v>0.24903036277679164</v>
      </c>
      <c r="AA283">
        <f t="shared" si="199"/>
        <v>0</v>
      </c>
      <c r="AB283">
        <f t="shared" si="200"/>
        <v>0</v>
      </c>
      <c r="AC283">
        <f t="shared" si="201"/>
        <v>9.7380302942658495E-2</v>
      </c>
      <c r="AD283">
        <f t="shared" si="202"/>
        <v>0.36900774828315641</v>
      </c>
      <c r="AE283">
        <f t="shared" si="203"/>
        <v>0</v>
      </c>
      <c r="AF283">
        <f t="shared" si="175"/>
        <v>0</v>
      </c>
      <c r="AG283">
        <f t="shared" si="176"/>
        <v>0.3292989348678686</v>
      </c>
      <c r="AH283">
        <f t="shared" si="204"/>
        <v>0.79568698609368349</v>
      </c>
      <c r="AI283">
        <f t="shared" si="205"/>
        <v>0.75590263678899927</v>
      </c>
      <c r="AJ283" s="2">
        <f t="shared" si="206"/>
        <v>-13.768658766719772</v>
      </c>
      <c r="AK283" s="2">
        <f t="shared" si="207"/>
        <v>-14.49332501759976</v>
      </c>
      <c r="AL283" s="2">
        <f t="shared" si="180"/>
        <v>-16.048084002623209</v>
      </c>
      <c r="AM283" s="4">
        <f t="shared" si="208"/>
        <v>-0.32885418038162317</v>
      </c>
      <c r="AN283">
        <f t="shared" si="209"/>
        <v>4.3499999999999996</v>
      </c>
    </row>
    <row r="284" spans="1:40">
      <c r="A284">
        <v>261</v>
      </c>
      <c r="B284">
        <f t="shared" si="210"/>
        <v>15660</v>
      </c>
      <c r="C284" s="5">
        <f t="shared" si="181"/>
        <v>547702.25864447607</v>
      </c>
      <c r="D284" s="5">
        <f t="shared" si="182"/>
        <v>-547702.28935154935</v>
      </c>
      <c r="E284" s="5">
        <f t="shared" si="183"/>
        <v>-3583995.8404656453</v>
      </c>
      <c r="F284" s="5">
        <f t="shared" si="184"/>
        <v>2974.2171532334492</v>
      </c>
      <c r="G284" s="5">
        <f t="shared" si="185"/>
        <v>-2974.2172176025942</v>
      </c>
      <c r="H284" s="5">
        <f t="shared" si="186"/>
        <v>925.56514407928694</v>
      </c>
      <c r="I284" s="2">
        <f t="shared" si="187"/>
        <v>-0.68830715226498707</v>
      </c>
      <c r="J284" s="2">
        <f t="shared" si="188"/>
        <v>0.68830719085511127</v>
      </c>
      <c r="K284" s="2">
        <f t="shared" si="189"/>
        <v>4.5040712024555898</v>
      </c>
      <c r="L284" s="5">
        <f t="shared" si="190"/>
        <v>-762457.20678551402</v>
      </c>
      <c r="M284" s="5">
        <f t="shared" si="191"/>
        <v>-547702.28935154935</v>
      </c>
      <c r="N284" s="5">
        <f t="shared" si="192"/>
        <v>-3544525.7731352635</v>
      </c>
      <c r="O284" s="2">
        <f t="shared" ref="O284:O322" si="211">L284/SQRT($L284^2+$M284^2+$N284^2)</f>
        <v>-0.20793871952495394</v>
      </c>
      <c r="P284" s="2">
        <f t="shared" ref="P284:P322" si="212">M284/SQRT($L284^2+$M284^2+$N284^2)</f>
        <v>-0.14937036690727332</v>
      </c>
      <c r="Q284" s="2">
        <f t="shared" ref="Q284:Q322" si="213">N284/SQRT($L284^2+$M284^2+$N284^2)</f>
        <v>-0.96666953112855958</v>
      </c>
      <c r="R284" s="5">
        <f t="shared" si="193"/>
        <v>193436.22906522139</v>
      </c>
      <c r="S284" s="5">
        <f t="shared" si="194"/>
        <v>-173497.22128199879</v>
      </c>
      <c r="T284" s="5">
        <f t="shared" si="195"/>
        <v>20524.086721985135</v>
      </c>
      <c r="U284" s="2">
        <f t="shared" si="196"/>
        <v>0.74212101641150363</v>
      </c>
      <c r="V284" s="2">
        <f t="shared" si="197"/>
        <v>-0.66562471169222148</v>
      </c>
      <c r="W284" s="2">
        <f t="shared" si="198"/>
        <v>7.8740968910750733E-2</v>
      </c>
      <c r="X284" s="2">
        <f t="shared" si="177"/>
        <v>-0.65520069537593539</v>
      </c>
      <c r="Y284" s="2">
        <f t="shared" si="178"/>
        <v>0.7010124787257026</v>
      </c>
      <c r="Z284" s="2">
        <f t="shared" si="179"/>
        <v>0.24926003874443206</v>
      </c>
      <c r="AA284">
        <f t="shared" si="199"/>
        <v>0</v>
      </c>
      <c r="AB284">
        <f t="shared" si="200"/>
        <v>0</v>
      </c>
      <c r="AC284">
        <f t="shared" si="201"/>
        <v>7.8453615367008914E-2</v>
      </c>
      <c r="AD284">
        <f t="shared" si="202"/>
        <v>0.37332843003190536</v>
      </c>
      <c r="AE284">
        <f t="shared" si="203"/>
        <v>0</v>
      </c>
      <c r="AF284">
        <f t="shared" ref="AF284:AF322" si="214">IF(AA284=0,IF(X284&gt;0,X284*AF$20,0),0)</f>
        <v>0</v>
      </c>
      <c r="AG284">
        <f t="shared" ref="AG284:AG322" si="215">IF(AA284=0,IF(X284&lt;0,-X284*AG$20,0),0)</f>
        <v>0.32960264101303655</v>
      </c>
      <c r="AH284">
        <f t="shared" si="204"/>
        <v>0.7813846864119508</v>
      </c>
      <c r="AI284">
        <f t="shared" si="205"/>
        <v>0.74231545209135319</v>
      </c>
      <c r="AJ284" s="2">
        <f t="shared" si="206"/>
        <v>-13.782245951417419</v>
      </c>
      <c r="AK284" s="2">
        <f t="shared" si="207"/>
        <v>-14.507627317281495</v>
      </c>
      <c r="AL284" s="2">
        <f t="shared" si="180"/>
        <v>-16.289877791244567</v>
      </c>
      <c r="AM284" s="4">
        <f t="shared" si="208"/>
        <v>-0.33380897113206082</v>
      </c>
      <c r="AN284">
        <f t="shared" si="209"/>
        <v>4.3666666666666663</v>
      </c>
    </row>
    <row r="285" spans="1:40">
      <c r="A285">
        <v>262</v>
      </c>
      <c r="B285">
        <f t="shared" si="210"/>
        <v>15720</v>
      </c>
      <c r="C285" s="5">
        <f t="shared" si="181"/>
        <v>721199.47634217516</v>
      </c>
      <c r="D285" s="5">
        <f t="shared" si="182"/>
        <v>-721199.51063354814</v>
      </c>
      <c r="E285" s="5">
        <f t="shared" si="183"/>
        <v>-3496032.6191632077</v>
      </c>
      <c r="F285" s="5">
        <f t="shared" si="184"/>
        <v>2932.9187240975498</v>
      </c>
      <c r="G285" s="5">
        <f t="shared" si="185"/>
        <v>-2932.9187861512873</v>
      </c>
      <c r="H285" s="5">
        <f t="shared" si="186"/>
        <v>1195.8094162266223</v>
      </c>
      <c r="I285" s="2">
        <f t="shared" si="187"/>
        <v>-0.90634418599012856</v>
      </c>
      <c r="J285" s="2">
        <f t="shared" si="188"/>
        <v>0.9063442290847058</v>
      </c>
      <c r="K285" s="2">
        <f t="shared" si="189"/>
        <v>4.3935262605585406</v>
      </c>
      <c r="L285" s="5">
        <f t="shared" si="190"/>
        <v>-569020.97772029263</v>
      </c>
      <c r="M285" s="5">
        <f t="shared" si="191"/>
        <v>-721199.51063354814</v>
      </c>
      <c r="N285" s="5">
        <f t="shared" si="192"/>
        <v>-3524001.6864132783</v>
      </c>
      <c r="O285" s="2">
        <f t="shared" si="211"/>
        <v>-0.15624839130036575</v>
      </c>
      <c r="P285" s="2">
        <f t="shared" si="212"/>
        <v>-0.19803534097207723</v>
      </c>
      <c r="Q285" s="2">
        <f t="shared" si="213"/>
        <v>-0.96766132708821273</v>
      </c>
      <c r="R285" s="5">
        <f t="shared" si="193"/>
        <v>195135.44354338443</v>
      </c>
      <c r="S285" s="5">
        <f t="shared" si="194"/>
        <v>-169449.44871966739</v>
      </c>
      <c r="T285" s="5">
        <f t="shared" si="195"/>
        <v>36374.463721140753</v>
      </c>
      <c r="U285" s="2">
        <f t="shared" si="196"/>
        <v>0.74768347224046838</v>
      </c>
      <c r="V285" s="2">
        <f t="shared" si="197"/>
        <v>-0.64926468450507879</v>
      </c>
      <c r="W285" s="2">
        <f t="shared" si="198"/>
        <v>0.13937286246955363</v>
      </c>
      <c r="X285" s="2">
        <f t="shared" si="177"/>
        <v>-0.65586907858110677</v>
      </c>
      <c r="Y285" s="2">
        <f t="shared" si="178"/>
        <v>0.70172759543833962</v>
      </c>
      <c r="Z285" s="2">
        <f t="shared" si="179"/>
        <v>0.24951431384638584</v>
      </c>
      <c r="AA285">
        <f t="shared" si="199"/>
        <v>0</v>
      </c>
      <c r="AB285">
        <f t="shared" si="200"/>
        <v>0</v>
      </c>
      <c r="AC285">
        <f t="shared" si="201"/>
        <v>5.8951268050497586E-2</v>
      </c>
      <c r="AD285">
        <f t="shared" si="202"/>
        <v>0.37612665681140101</v>
      </c>
      <c r="AE285">
        <f t="shared" si="203"/>
        <v>0</v>
      </c>
      <c r="AF285">
        <f t="shared" si="214"/>
        <v>0</v>
      </c>
      <c r="AG285">
        <f t="shared" si="215"/>
        <v>0.32993887519469722</v>
      </c>
      <c r="AH285">
        <f t="shared" si="204"/>
        <v>0.76501680005659578</v>
      </c>
      <c r="AI285">
        <f t="shared" si="205"/>
        <v>0.72676596005376592</v>
      </c>
      <c r="AJ285" s="2">
        <f t="shared" si="206"/>
        <v>-13.797795443455005</v>
      </c>
      <c r="AK285" s="2">
        <f t="shared" si="207"/>
        <v>-14.523995203636847</v>
      </c>
      <c r="AL285" s="2">
        <f t="shared" si="180"/>
        <v>-16.531944377971847</v>
      </c>
      <c r="AM285" s="4">
        <f t="shared" si="208"/>
        <v>-0.33876935200761982</v>
      </c>
      <c r="AN285">
        <f t="shared" si="209"/>
        <v>4.3833333333333337</v>
      </c>
    </row>
    <row r="286" spans="1:40">
      <c r="A286">
        <v>263</v>
      </c>
      <c r="B286">
        <f t="shared" si="210"/>
        <v>15780</v>
      </c>
      <c r="C286" s="5">
        <f t="shared" si="181"/>
        <v>890648.92164889921</v>
      </c>
      <c r="D286" s="5">
        <f t="shared" si="182"/>
        <v>-890648.95935321553</v>
      </c>
      <c r="E286" s="5">
        <f t="shared" si="183"/>
        <v>-3392650.6651135888</v>
      </c>
      <c r="F286" s="5">
        <f t="shared" si="184"/>
        <v>2878.5380729381422</v>
      </c>
      <c r="G286" s="5">
        <f t="shared" si="185"/>
        <v>-2878.538132406205</v>
      </c>
      <c r="H286" s="5">
        <f t="shared" si="186"/>
        <v>1459.4209918601346</v>
      </c>
      <c r="I286" s="2">
        <f t="shared" si="187"/>
        <v>-1.1192943122879677</v>
      </c>
      <c r="J286" s="2">
        <f t="shared" si="188"/>
        <v>1.1192943596716514</v>
      </c>
      <c r="K286" s="2">
        <f t="shared" si="189"/>
        <v>4.2636043234761649</v>
      </c>
      <c r="L286" s="5">
        <f t="shared" si="190"/>
        <v>-373885.5341769082</v>
      </c>
      <c r="M286" s="5">
        <f t="shared" si="191"/>
        <v>-890648.95935321553</v>
      </c>
      <c r="N286" s="5">
        <f t="shared" si="192"/>
        <v>-3487627.2226921376</v>
      </c>
      <c r="O286" s="2">
        <f t="shared" si="211"/>
        <v>-0.10331408959830278</v>
      </c>
      <c r="P286" s="2">
        <f t="shared" si="212"/>
        <v>-0.24610897714944635</v>
      </c>
      <c r="Q286" s="2">
        <f t="shared" si="213"/>
        <v>-0.96372017217495609</v>
      </c>
      <c r="R286" s="5">
        <f t="shared" si="193"/>
        <v>195944.14182803314</v>
      </c>
      <c r="S286" s="5">
        <f t="shared" si="194"/>
        <v>-164653.36855473649</v>
      </c>
      <c r="T286" s="5">
        <f t="shared" si="195"/>
        <v>51988.565936004743</v>
      </c>
      <c r="U286" s="2">
        <f t="shared" si="196"/>
        <v>0.75026682273655132</v>
      </c>
      <c r="V286" s="2">
        <f t="shared" si="197"/>
        <v>-0.63045497827054153</v>
      </c>
      <c r="W286" s="2">
        <f t="shared" si="198"/>
        <v>0.19906334437733933</v>
      </c>
      <c r="X286" s="2">
        <f t="shared" ref="X286:X322" si="216">P286*W286-Q286*V286</f>
        <v>-0.65657345628009944</v>
      </c>
      <c r="Y286" s="2">
        <f t="shared" ref="Y286:Y322" si="217">O286*W286-Q286*U286</f>
        <v>0.70248122338808827</v>
      </c>
      <c r="Z286" s="2">
        <f t="shared" ref="Z286:Z322" si="218">O286*V286-P286*U286</f>
        <v>0.24978228244559636</v>
      </c>
      <c r="AA286">
        <f t="shared" si="199"/>
        <v>0</v>
      </c>
      <c r="AB286">
        <f t="shared" si="200"/>
        <v>0</v>
      </c>
      <c r="AC286">
        <f t="shared" si="201"/>
        <v>3.8979579492722849E-2</v>
      </c>
      <c r="AD286">
        <f t="shared" si="202"/>
        <v>0.37742622677855853</v>
      </c>
      <c r="AE286">
        <f t="shared" si="203"/>
        <v>0</v>
      </c>
      <c r="AF286">
        <f t="shared" si="214"/>
        <v>0</v>
      </c>
      <c r="AG286">
        <f t="shared" si="215"/>
        <v>0.33029321662244165</v>
      </c>
      <c r="AH286">
        <f t="shared" si="204"/>
        <v>0.74669902289372303</v>
      </c>
      <c r="AI286">
        <f t="shared" si="205"/>
        <v>0.70936407174903682</v>
      </c>
      <c r="AJ286" s="2">
        <f t="shared" si="206"/>
        <v>-13.815197331759734</v>
      </c>
      <c r="AK286" s="2">
        <f t="shared" si="207"/>
        <v>-14.542312980799721</v>
      </c>
      <c r="AL286" s="2">
        <f t="shared" si="180"/>
        <v>-16.774316260985177</v>
      </c>
      <c r="AM286" s="4">
        <f t="shared" si="208"/>
        <v>-0.34373598895461432</v>
      </c>
      <c r="AN286">
        <f t="shared" si="209"/>
        <v>4.4000000000000004</v>
      </c>
    </row>
    <row r="287" spans="1:40">
      <c r="A287">
        <v>264</v>
      </c>
      <c r="B287">
        <f t="shared" si="210"/>
        <v>15840</v>
      </c>
      <c r="C287" s="5">
        <f t="shared" si="181"/>
        <v>1055302.2869767144</v>
      </c>
      <c r="D287" s="5">
        <f t="shared" si="182"/>
        <v>-1055302.327907952</v>
      </c>
      <c r="E287" s="5">
        <f t="shared" si="183"/>
        <v>-3274387.4544729521</v>
      </c>
      <c r="F287" s="5">
        <f t="shared" si="184"/>
        <v>2811.3804142008644</v>
      </c>
      <c r="G287" s="5">
        <f t="shared" si="185"/>
        <v>-2811.3804708259058</v>
      </c>
      <c r="H287" s="5">
        <f t="shared" si="186"/>
        <v>1715.2372512687045</v>
      </c>
      <c r="I287" s="2">
        <f t="shared" si="187"/>
        <v>-1.3262171197274037</v>
      </c>
      <c r="J287" s="2">
        <f t="shared" si="188"/>
        <v>1.3262171711664166</v>
      </c>
      <c r="K287" s="2">
        <f t="shared" si="189"/>
        <v>4.1149808470361853</v>
      </c>
      <c r="L287" s="5">
        <f t="shared" si="190"/>
        <v>-177941.39234887506</v>
      </c>
      <c r="M287" s="5">
        <f t="shared" si="191"/>
        <v>-1055302.327907952</v>
      </c>
      <c r="N287" s="5">
        <f t="shared" si="192"/>
        <v>-3435638.6567561328</v>
      </c>
      <c r="O287" s="2">
        <f t="shared" si="211"/>
        <v>-4.9449270601937337E-2</v>
      </c>
      <c r="P287" s="2">
        <f t="shared" si="212"/>
        <v>-0.29326470750134392</v>
      </c>
      <c r="Q287" s="2">
        <f t="shared" si="213"/>
        <v>-0.95475158076385902</v>
      </c>
      <c r="R287" s="5">
        <f t="shared" si="193"/>
        <v>195862.69407843379</v>
      </c>
      <c r="S287" s="5">
        <f t="shared" si="194"/>
        <v>-159134.06461715628</v>
      </c>
      <c r="T287" s="5">
        <f t="shared" si="195"/>
        <v>67296.821247084066</v>
      </c>
      <c r="U287" s="2">
        <f t="shared" si="196"/>
        <v>0.74991616104581926</v>
      </c>
      <c r="V287" s="2">
        <f t="shared" si="197"/>
        <v>-0.60929013251255626</v>
      </c>
      <c r="W287" s="2">
        <f t="shared" si="198"/>
        <v>0.25766506520118815</v>
      </c>
      <c r="X287" s="2">
        <f t="shared" si="216"/>
        <v>-0.65728478713972538</v>
      </c>
      <c r="Y287" s="2">
        <f t="shared" si="217"/>
        <v>0.70324229066506128</v>
      </c>
      <c r="Z287" s="2">
        <f t="shared" si="218"/>
        <v>0.25005289625733657</v>
      </c>
      <c r="AA287">
        <f t="shared" si="199"/>
        <v>0</v>
      </c>
      <c r="AB287">
        <f t="shared" si="200"/>
        <v>0</v>
      </c>
      <c r="AC287">
        <f t="shared" si="201"/>
        <v>1.8656814203946138E-2</v>
      </c>
      <c r="AD287">
        <f t="shared" si="202"/>
        <v>0.37724982431106563</v>
      </c>
      <c r="AE287">
        <f t="shared" si="203"/>
        <v>0</v>
      </c>
      <c r="AF287">
        <f t="shared" si="214"/>
        <v>0</v>
      </c>
      <c r="AG287">
        <f t="shared" si="215"/>
        <v>0.33065105587936167</v>
      </c>
      <c r="AH287">
        <f t="shared" si="204"/>
        <v>0.72655769439437345</v>
      </c>
      <c r="AI287">
        <f t="shared" si="205"/>
        <v>0.69022980967465475</v>
      </c>
      <c r="AJ287" s="2">
        <f t="shared" si="206"/>
        <v>-13.834331593834117</v>
      </c>
      <c r="AK287" s="2">
        <f t="shared" si="207"/>
        <v>-14.562454309299071</v>
      </c>
      <c r="AL287" s="2">
        <f t="shared" si="180"/>
        <v>-17.017023832806828</v>
      </c>
      <c r="AM287" s="4">
        <f t="shared" si="208"/>
        <v>-0.34870950477063173</v>
      </c>
      <c r="AN287">
        <f t="shared" si="209"/>
        <v>4.416666666666667</v>
      </c>
    </row>
    <row r="288" spans="1:40">
      <c r="A288">
        <v>265</v>
      </c>
      <c r="B288">
        <f t="shared" si="210"/>
        <v>15900</v>
      </c>
      <c r="C288" s="5">
        <f t="shared" si="181"/>
        <v>1214436.3485667291</v>
      </c>
      <c r="D288" s="5">
        <f t="shared" si="182"/>
        <v>-1214436.3925251083</v>
      </c>
      <c r="E288" s="5">
        <f t="shared" si="183"/>
        <v>-3141845.3572981693</v>
      </c>
      <c r="F288" s="5">
        <f t="shared" si="184"/>
        <v>2731.8073870172202</v>
      </c>
      <c r="G288" s="5">
        <f t="shared" si="185"/>
        <v>-2731.8074405559209</v>
      </c>
      <c r="H288" s="5">
        <f t="shared" si="186"/>
        <v>1962.1361020908757</v>
      </c>
      <c r="I288" s="2">
        <f t="shared" si="187"/>
        <v>-1.5262037201706276</v>
      </c>
      <c r="J288" s="2">
        <f t="shared" si="188"/>
        <v>1.5262037754139031</v>
      </c>
      <c r="K288" s="2">
        <f t="shared" si="189"/>
        <v>3.9484128403834631</v>
      </c>
      <c r="L288" s="5">
        <f t="shared" si="190"/>
        <v>17921.301729558734</v>
      </c>
      <c r="M288" s="5">
        <f t="shared" si="191"/>
        <v>-1214436.3925251083</v>
      </c>
      <c r="N288" s="5">
        <f t="shared" si="192"/>
        <v>-3368341.8355090488</v>
      </c>
      <c r="O288" s="2">
        <f t="shared" si="211"/>
        <v>5.0050708974071203E-3</v>
      </c>
      <c r="P288" s="2">
        <f t="shared" si="212"/>
        <v>-0.33916845643830212</v>
      </c>
      <c r="Q288" s="2">
        <f t="shared" si="213"/>
        <v>-0.94071234042217788</v>
      </c>
      <c r="R288" s="5">
        <f t="shared" si="193"/>
        <v>194895.4959635546</v>
      </c>
      <c r="S288" s="5">
        <f t="shared" si="194"/>
        <v>-152919.77925037523</v>
      </c>
      <c r="T288" s="5">
        <f t="shared" si="195"/>
        <v>82231.35599959502</v>
      </c>
      <c r="U288" s="2">
        <f t="shared" si="196"/>
        <v>0.74667282921897193</v>
      </c>
      <c r="V288" s="2">
        <f t="shared" si="197"/>
        <v>-0.58585778830809998</v>
      </c>
      <c r="W288" s="2">
        <f t="shared" si="198"/>
        <v>0.31504021645637142</v>
      </c>
      <c r="X288" s="2">
        <f t="shared" si="216"/>
        <v>-0.65797535512536964</v>
      </c>
      <c r="Y288" s="2">
        <f t="shared" si="217"/>
        <v>0.70398114332312678</v>
      </c>
      <c r="Z288" s="2">
        <f t="shared" si="218"/>
        <v>0.25031561118433848</v>
      </c>
      <c r="AA288">
        <f t="shared" si="199"/>
        <v>0</v>
      </c>
      <c r="AB288">
        <f t="shared" si="200"/>
        <v>2.5178309453660359E-3</v>
      </c>
      <c r="AC288">
        <f t="shared" si="201"/>
        <v>0</v>
      </c>
      <c r="AD288">
        <f t="shared" si="202"/>
        <v>0.37561824677557909</v>
      </c>
      <c r="AE288">
        <f t="shared" si="203"/>
        <v>0</v>
      </c>
      <c r="AF288">
        <f t="shared" si="214"/>
        <v>0</v>
      </c>
      <c r="AG288">
        <f t="shared" si="215"/>
        <v>0.33099845024794794</v>
      </c>
      <c r="AH288">
        <f t="shared" si="204"/>
        <v>0.70913452796889309</v>
      </c>
      <c r="AI288">
        <f t="shared" si="205"/>
        <v>0.67367780157044843</v>
      </c>
      <c r="AJ288" s="2">
        <f t="shared" si="206"/>
        <v>-13.850883601938323</v>
      </c>
      <c r="AK288" s="2">
        <f t="shared" si="207"/>
        <v>-14.579877475724551</v>
      </c>
      <c r="AL288" s="2">
        <f t="shared" si="180"/>
        <v>-17.260021790735571</v>
      </c>
      <c r="AM288" s="4">
        <f t="shared" si="208"/>
        <v>-0.35368897112163056</v>
      </c>
      <c r="AN288">
        <f t="shared" si="209"/>
        <v>4.4333333333333336</v>
      </c>
    </row>
    <row r="289" spans="1:40">
      <c r="A289">
        <v>266</v>
      </c>
      <c r="B289">
        <f t="shared" si="210"/>
        <v>15960</v>
      </c>
      <c r="C289" s="5">
        <f t="shared" si="181"/>
        <v>1367356.1250025339</v>
      </c>
      <c r="D289" s="5">
        <f t="shared" si="182"/>
        <v>-1367356.1717754835</v>
      </c>
      <c r="E289" s="5">
        <f t="shared" si="183"/>
        <v>-2995688.6187219559</v>
      </c>
      <c r="F289" s="5">
        <f t="shared" si="184"/>
        <v>2640.2351638069827</v>
      </c>
      <c r="G289" s="5">
        <f t="shared" si="185"/>
        <v>-2640.2352140310868</v>
      </c>
      <c r="H289" s="5">
        <f t="shared" si="186"/>
        <v>2199.0408725138836</v>
      </c>
      <c r="I289" s="2">
        <f t="shared" si="187"/>
        <v>-1.7183807181330384</v>
      </c>
      <c r="J289" s="2">
        <f t="shared" si="188"/>
        <v>1.7183807769134345</v>
      </c>
      <c r="K289" s="2">
        <f t="shared" si="189"/>
        <v>3.7647350721691946</v>
      </c>
      <c r="L289" s="5">
        <f t="shared" si="190"/>
        <v>212816.79769311333</v>
      </c>
      <c r="M289" s="5">
        <f t="shared" si="191"/>
        <v>-1367356.1717754835</v>
      </c>
      <c r="N289" s="5">
        <f t="shared" si="192"/>
        <v>-3286110.4795094538</v>
      </c>
      <c r="O289" s="2">
        <f t="shared" si="211"/>
        <v>5.968617537340009E-2</v>
      </c>
      <c r="P289" s="2">
        <f t="shared" si="212"/>
        <v>-0.38348598959833624</v>
      </c>
      <c r="Q289" s="2">
        <f t="shared" si="213"/>
        <v>-0.92161600260145249</v>
      </c>
      <c r="R289" s="5">
        <f t="shared" si="193"/>
        <v>193050.93056310306</v>
      </c>
      <c r="S289" s="5">
        <f t="shared" si="194"/>
        <v>-146041.77124808845</v>
      </c>
      <c r="T289" s="5">
        <f t="shared" si="195"/>
        <v>96726.294392187614</v>
      </c>
      <c r="U289" s="2">
        <f t="shared" si="196"/>
        <v>0.74057339089532048</v>
      </c>
      <c r="V289" s="2">
        <f t="shared" si="197"/>
        <v>-0.56023894539168151</v>
      </c>
      <c r="W289" s="2">
        <f t="shared" si="198"/>
        <v>0.37105710714689649</v>
      </c>
      <c r="X289" s="2">
        <f t="shared" si="216"/>
        <v>-0.65862037928525841</v>
      </c>
      <c r="Y289" s="2">
        <f t="shared" si="217"/>
        <v>0.70467126772066435</v>
      </c>
      <c r="Z289" s="2">
        <f t="shared" si="218"/>
        <v>0.25056099973203089</v>
      </c>
      <c r="AA289">
        <f t="shared" si="199"/>
        <v>0</v>
      </c>
      <c r="AB289">
        <f t="shared" si="200"/>
        <v>3.0025488638641153E-2</v>
      </c>
      <c r="AC289">
        <f t="shared" si="201"/>
        <v>0</v>
      </c>
      <c r="AD289">
        <f t="shared" si="202"/>
        <v>0.37254988773023628</v>
      </c>
      <c r="AE289">
        <f t="shared" si="203"/>
        <v>0</v>
      </c>
      <c r="AF289">
        <f t="shared" si="214"/>
        <v>0</v>
      </c>
      <c r="AG289">
        <f t="shared" si="215"/>
        <v>0.33132293352172493</v>
      </c>
      <c r="AH289">
        <f t="shared" si="204"/>
        <v>0.73389830989060234</v>
      </c>
      <c r="AI289">
        <f t="shared" si="205"/>
        <v>0.69720339439607215</v>
      </c>
      <c r="AJ289" s="2">
        <f t="shared" si="206"/>
        <v>-13.8273580091127</v>
      </c>
      <c r="AK289" s="2">
        <f t="shared" si="207"/>
        <v>-14.555113693802843</v>
      </c>
      <c r="AL289" s="2">
        <f t="shared" ref="AL289:AL352" si="219">IF(AL288+AK289*$B$5/3600 &lt; $T$3, AL288+AK289*$B$5/3600, $T$3)</f>
        <v>-17.50260701896562</v>
      </c>
      <c r="AM289" s="4">
        <f t="shared" si="208"/>
        <v>-0.35865997989683651</v>
      </c>
      <c r="AN289">
        <f t="shared" si="209"/>
        <v>4.45</v>
      </c>
    </row>
    <row r="290" spans="1:40">
      <c r="A290">
        <v>267</v>
      </c>
      <c r="B290">
        <f t="shared" si="210"/>
        <v>16020</v>
      </c>
      <c r="C290" s="5">
        <f t="shared" si="181"/>
        <v>1513397.8936603949</v>
      </c>
      <c r="D290" s="5">
        <f t="shared" si="182"/>
        <v>-1513397.943023572</v>
      </c>
      <c r="E290" s="5">
        <f t="shared" si="183"/>
        <v>-2836640.0738515044</v>
      </c>
      <c r="F290" s="5">
        <f t="shared" si="184"/>
        <v>2537.1323207190003</v>
      </c>
      <c r="G290" s="5">
        <f t="shared" si="185"/>
        <v>-2537.1323674162809</v>
      </c>
      <c r="H290" s="5">
        <f t="shared" si="186"/>
        <v>2424.9249768440354</v>
      </c>
      <c r="I290" s="2">
        <f t="shared" si="187"/>
        <v>-1.9019140016097547</v>
      </c>
      <c r="J290" s="2">
        <f t="shared" si="188"/>
        <v>1.9019140636453358</v>
      </c>
      <c r="K290" s="2">
        <f t="shared" si="189"/>
        <v>3.5648559421056967</v>
      </c>
      <c r="L290" s="5">
        <f t="shared" si="190"/>
        <v>405867.72825621639</v>
      </c>
      <c r="M290" s="5">
        <f t="shared" si="191"/>
        <v>-1513397.943023572</v>
      </c>
      <c r="N290" s="5">
        <f t="shared" si="192"/>
        <v>-3189384.1851172661</v>
      </c>
      <c r="O290" s="2">
        <f t="shared" si="211"/>
        <v>0.11421673159809027</v>
      </c>
      <c r="P290" s="2">
        <f t="shared" si="212"/>
        <v>-0.42589088667405706</v>
      </c>
      <c r="Q290" s="2">
        <f t="shared" si="213"/>
        <v>-0.89753634515323955</v>
      </c>
      <c r="R290" s="5">
        <f t="shared" si="193"/>
        <v>190341.31240115105</v>
      </c>
      <c r="S290" s="5">
        <f t="shared" si="194"/>
        <v>-138534.16078673047</v>
      </c>
      <c r="T290" s="5">
        <f t="shared" si="195"/>
        <v>110718.04747253377</v>
      </c>
      <c r="U290" s="2">
        <f t="shared" si="196"/>
        <v>0.73164908948522267</v>
      </c>
      <c r="V290" s="2">
        <f t="shared" si="197"/>
        <v>-0.53250863579523078</v>
      </c>
      <c r="W290" s="2">
        <f t="shared" si="198"/>
        <v>0.42558684502572086</v>
      </c>
      <c r="X290" s="2">
        <f t="shared" si="216"/>
        <v>-0.65919941351900779</v>
      </c>
      <c r="Y290" s="2">
        <f t="shared" si="217"/>
        <v>0.70529078816124313</v>
      </c>
      <c r="Z290" s="2">
        <f t="shared" si="218"/>
        <v>0.25078128352683893</v>
      </c>
      <c r="AA290">
        <f t="shared" si="199"/>
        <v>0</v>
      </c>
      <c r="AB290">
        <f t="shared" si="200"/>
        <v>5.7457412130808898E-2</v>
      </c>
      <c r="AC290">
        <f t="shared" si="201"/>
        <v>0</v>
      </c>
      <c r="AD290">
        <f t="shared" si="202"/>
        <v>0.36806046436007811</v>
      </c>
      <c r="AE290">
        <f t="shared" si="203"/>
        <v>0</v>
      </c>
      <c r="AF290">
        <f t="shared" si="214"/>
        <v>0</v>
      </c>
      <c r="AG290">
        <f t="shared" si="215"/>
        <v>0.33161422016721798</v>
      </c>
      <c r="AH290">
        <f t="shared" si="204"/>
        <v>0.75713209665810499</v>
      </c>
      <c r="AI290">
        <f t="shared" si="205"/>
        <v>0.71927549182519968</v>
      </c>
      <c r="AJ290" s="2">
        <f t="shared" si="206"/>
        <v>-13.805285911683573</v>
      </c>
      <c r="AK290" s="2">
        <f t="shared" si="207"/>
        <v>-14.531879907035341</v>
      </c>
      <c r="AL290" s="2">
        <f t="shared" si="219"/>
        <v>-17.744805017416208</v>
      </c>
      <c r="AM290" s="4">
        <f t="shared" si="208"/>
        <v>-0.36362305363557806</v>
      </c>
      <c r="AN290">
        <f t="shared" si="209"/>
        <v>4.4666666666666668</v>
      </c>
    </row>
    <row r="291" spans="1:40">
      <c r="A291">
        <v>268</v>
      </c>
      <c r="B291">
        <f t="shared" si="210"/>
        <v>16080</v>
      </c>
      <c r="C291" s="5">
        <f t="shared" si="181"/>
        <v>1651932.0520919447</v>
      </c>
      <c r="D291" s="5">
        <f t="shared" si="182"/>
        <v>-1651932.1038103024</v>
      </c>
      <c r="E291" s="5">
        <f t="shared" si="183"/>
        <v>-2665477.6124577015</v>
      </c>
      <c r="F291" s="5">
        <f t="shared" si="184"/>
        <v>2423.017480622415</v>
      </c>
      <c r="G291" s="5">
        <f t="shared" si="185"/>
        <v>-2423.0175235975607</v>
      </c>
      <c r="H291" s="5">
        <f t="shared" si="186"/>
        <v>2638.8163333703774</v>
      </c>
      <c r="I291" s="2">
        <f t="shared" si="187"/>
        <v>-2.0760123380260422</v>
      </c>
      <c r="J291" s="2">
        <f t="shared" si="188"/>
        <v>2.0760124030214206</v>
      </c>
      <c r="K291" s="2">
        <f t="shared" si="189"/>
        <v>3.3497530380785867</v>
      </c>
      <c r="L291" s="5">
        <f t="shared" si="190"/>
        <v>596209.04065736744</v>
      </c>
      <c r="M291" s="5">
        <f t="shared" si="191"/>
        <v>-1651932.1038103024</v>
      </c>
      <c r="N291" s="5">
        <f t="shared" si="192"/>
        <v>-3078666.1376447324</v>
      </c>
      <c r="O291" s="2">
        <f t="shared" si="211"/>
        <v>0.16821317177912107</v>
      </c>
      <c r="P291" s="2">
        <f t="shared" si="212"/>
        <v>-0.46607266880640769</v>
      </c>
      <c r="Q291" s="2">
        <f t="shared" si="213"/>
        <v>-0.86860842514431125</v>
      </c>
      <c r="R291" s="5">
        <f t="shared" si="193"/>
        <v>186782.81394638889</v>
      </c>
      <c r="S291" s="5">
        <f t="shared" si="194"/>
        <v>-130433.76211409923</v>
      </c>
      <c r="T291" s="5">
        <f t="shared" si="195"/>
        <v>124145.59047931619</v>
      </c>
      <c r="U291" s="2">
        <f t="shared" si="196"/>
        <v>0.71992577004068636</v>
      </c>
      <c r="V291" s="2">
        <f t="shared" si="197"/>
        <v>-0.50273697373597159</v>
      </c>
      <c r="W291" s="2">
        <f t="shared" si="198"/>
        <v>0.47850017854763838</v>
      </c>
      <c r="X291" s="2">
        <f t="shared" si="216"/>
        <v>-0.65969742625865968</v>
      </c>
      <c r="Y291" s="2">
        <f t="shared" si="217"/>
        <v>0.70582362206622018</v>
      </c>
      <c r="Z291" s="2">
        <f t="shared" si="218"/>
        <v>0.25097074406260633</v>
      </c>
      <c r="AA291">
        <f t="shared" si="199"/>
        <v>0</v>
      </c>
      <c r="AB291">
        <f t="shared" si="200"/>
        <v>8.4620645342517523E-2</v>
      </c>
      <c r="AC291">
        <f t="shared" si="201"/>
        <v>0</v>
      </c>
      <c r="AD291">
        <f t="shared" si="202"/>
        <v>0.3621629781735875</v>
      </c>
      <c r="AE291">
        <f t="shared" si="203"/>
        <v>0</v>
      </c>
      <c r="AF291">
        <f t="shared" si="214"/>
        <v>0</v>
      </c>
      <c r="AG291">
        <f t="shared" si="215"/>
        <v>0.33186474846397629</v>
      </c>
      <c r="AH291">
        <f t="shared" si="204"/>
        <v>0.7786483719800813</v>
      </c>
      <c r="AI291">
        <f t="shared" si="205"/>
        <v>0.73971595338107721</v>
      </c>
      <c r="AJ291" s="2">
        <f t="shared" si="206"/>
        <v>-13.784845450127694</v>
      </c>
      <c r="AK291" s="2">
        <f t="shared" si="207"/>
        <v>-14.510363631713362</v>
      </c>
      <c r="AL291" s="2">
        <f t="shared" si="219"/>
        <v>-17.986644411278096</v>
      </c>
      <c r="AM291" s="4">
        <f t="shared" si="208"/>
        <v>-0.36857877891963314</v>
      </c>
      <c r="AN291">
        <f t="shared" si="209"/>
        <v>4.4833333333333334</v>
      </c>
    </row>
    <row r="292" spans="1:40">
      <c r="A292">
        <v>269</v>
      </c>
      <c r="B292">
        <f t="shared" si="210"/>
        <v>16140</v>
      </c>
      <c r="C292" s="5">
        <f t="shared" si="181"/>
        <v>1782365.8120955019</v>
      </c>
      <c r="D292" s="5">
        <f t="shared" si="182"/>
        <v>-1782365.8659244017</v>
      </c>
      <c r="E292" s="5">
        <f t="shared" si="183"/>
        <v>-2483030.4105813126</v>
      </c>
      <c r="F292" s="5">
        <f t="shared" si="184"/>
        <v>2298.4567403408523</v>
      </c>
      <c r="G292" s="5">
        <f t="shared" si="185"/>
        <v>-2298.4567794162754</v>
      </c>
      <c r="H292" s="5">
        <f t="shared" si="186"/>
        <v>2839.8015156550928</v>
      </c>
      <c r="I292" s="2">
        <f t="shared" si="187"/>
        <v>-2.2399307599245728</v>
      </c>
      <c r="J292" s="2">
        <f t="shared" si="188"/>
        <v>2.2399308275723064</v>
      </c>
      <c r="K292" s="2">
        <f t="shared" si="189"/>
        <v>3.1204684003393646</v>
      </c>
      <c r="L292" s="5">
        <f t="shared" si="190"/>
        <v>782991.85460375634</v>
      </c>
      <c r="M292" s="5">
        <f t="shared" si="191"/>
        <v>-1782365.8659244017</v>
      </c>
      <c r="N292" s="5">
        <f t="shared" si="192"/>
        <v>-2954520.5471654162</v>
      </c>
      <c r="O292" s="2">
        <f t="shared" si="211"/>
        <v>0.2212945709706779</v>
      </c>
      <c r="P292" s="2">
        <f t="shared" si="212"/>
        <v>-0.50374456297776793</v>
      </c>
      <c r="Q292" s="2">
        <f t="shared" si="213"/>
        <v>-0.83502702239462945</v>
      </c>
      <c r="R292" s="5">
        <f t="shared" si="193"/>
        <v>182395.37499084778</v>
      </c>
      <c r="S292" s="5">
        <f t="shared" si="194"/>
        <v>-121779.90480645583</v>
      </c>
      <c r="T292" s="5">
        <f t="shared" si="195"/>
        <v>136950.72732859803</v>
      </c>
      <c r="U292" s="2">
        <f t="shared" si="196"/>
        <v>0.7054242479721381</v>
      </c>
      <c r="V292" s="2">
        <f t="shared" si="197"/>
        <v>-0.4709905488037911</v>
      </c>
      <c r="W292" s="2">
        <f t="shared" si="198"/>
        <v>0.52966454790786888</v>
      </c>
      <c r="X292" s="2">
        <f t="shared" si="216"/>
        <v>-0.66010547175430856</v>
      </c>
      <c r="Y292" s="2">
        <f t="shared" si="217"/>
        <v>0.70626019819679509</v>
      </c>
      <c r="Z292" s="2">
        <f t="shared" si="218"/>
        <v>0.2511259780798662</v>
      </c>
      <c r="AA292">
        <f t="shared" si="199"/>
        <v>0</v>
      </c>
      <c r="AB292">
        <f t="shared" si="200"/>
        <v>0.11132356169422533</v>
      </c>
      <c r="AC292">
        <f t="shared" si="201"/>
        <v>0</v>
      </c>
      <c r="AD292">
        <f t="shared" si="202"/>
        <v>0.35486790048787187</v>
      </c>
      <c r="AE292">
        <f t="shared" si="203"/>
        <v>0</v>
      </c>
      <c r="AF292">
        <f t="shared" si="214"/>
        <v>0</v>
      </c>
      <c r="AG292">
        <f t="shared" si="215"/>
        <v>0.33207001819883541</v>
      </c>
      <c r="AH292">
        <f t="shared" si="204"/>
        <v>0.79826148038093259</v>
      </c>
      <c r="AI292">
        <f t="shared" si="205"/>
        <v>0.75834840636188594</v>
      </c>
      <c r="AJ292" s="2">
        <f t="shared" si="206"/>
        <v>-13.766212997146885</v>
      </c>
      <c r="AK292" s="2">
        <f t="shared" si="207"/>
        <v>-14.490750523312512</v>
      </c>
      <c r="AL292" s="2">
        <f t="shared" si="219"/>
        <v>-18.228156919999972</v>
      </c>
      <c r="AM292" s="4">
        <f t="shared" si="208"/>
        <v>-0.37352780573770433</v>
      </c>
      <c r="AN292">
        <f t="shared" si="209"/>
        <v>4.5</v>
      </c>
    </row>
    <row r="293" spans="1:40">
      <c r="A293">
        <v>270</v>
      </c>
      <c r="B293">
        <f t="shared" si="210"/>
        <v>16200</v>
      </c>
      <c r="C293" s="5">
        <f t="shared" si="181"/>
        <v>1904145.7150444961</v>
      </c>
      <c r="D293" s="5">
        <f t="shared" si="182"/>
        <v>-1904145.7707308575</v>
      </c>
      <c r="E293" s="5">
        <f t="shared" si="183"/>
        <v>-2290174.9471595637</v>
      </c>
      <c r="F293" s="5">
        <f t="shared" si="184"/>
        <v>2164.0608947453779</v>
      </c>
      <c r="G293" s="5">
        <f t="shared" si="185"/>
        <v>-2164.0609297619371</v>
      </c>
      <c r="H293" s="5">
        <f t="shared" si="186"/>
        <v>3027.0296196754548</v>
      </c>
      <c r="I293" s="2">
        <f t="shared" si="187"/>
        <v>-2.3929737260233104</v>
      </c>
      <c r="J293" s="2">
        <f t="shared" si="188"/>
        <v>2.3929737960053492</v>
      </c>
      <c r="K293" s="2">
        <f t="shared" si="189"/>
        <v>2.8781035155293222</v>
      </c>
      <c r="L293" s="5">
        <f t="shared" si="190"/>
        <v>965387.22959460411</v>
      </c>
      <c r="M293" s="5">
        <f t="shared" si="191"/>
        <v>-1904145.7707308575</v>
      </c>
      <c r="N293" s="5">
        <f t="shared" si="192"/>
        <v>-2817569.8198368181</v>
      </c>
      <c r="O293" s="2">
        <f t="shared" si="211"/>
        <v>0.27309159746902589</v>
      </c>
      <c r="P293" s="2">
        <f t="shared" si="212"/>
        <v>-0.5386503927145857</v>
      </c>
      <c r="Q293" s="2">
        <f t="shared" si="213"/>
        <v>-0.79704249185362641</v>
      </c>
      <c r="R293" s="5">
        <f t="shared" si="193"/>
        <v>177202.59539455362</v>
      </c>
      <c r="S293" s="5">
        <f t="shared" si="194"/>
        <v>-112614.24445447768</v>
      </c>
      <c r="T293" s="5">
        <f t="shared" si="195"/>
        <v>149078.34110615775</v>
      </c>
      <c r="U293" s="2">
        <f t="shared" si="196"/>
        <v>0.68816111372058664</v>
      </c>
      <c r="V293" s="2">
        <f t="shared" si="197"/>
        <v>-0.43733413560926682</v>
      </c>
      <c r="W293" s="2">
        <f t="shared" si="198"/>
        <v>0.57894139201972528</v>
      </c>
      <c r="X293" s="2">
        <f t="shared" si="216"/>
        <v>-0.66042089738881571</v>
      </c>
      <c r="Y293" s="2">
        <f t="shared" si="217"/>
        <v>0.70659767846423138</v>
      </c>
      <c r="Z293" s="2">
        <f t="shared" si="218"/>
        <v>0.25124597643523039</v>
      </c>
      <c r="AA293">
        <f t="shared" si="199"/>
        <v>0</v>
      </c>
      <c r="AB293">
        <f t="shared" si="200"/>
        <v>0.13738036665637829</v>
      </c>
      <c r="AC293">
        <f t="shared" si="201"/>
        <v>0</v>
      </c>
      <c r="AD293">
        <f t="shared" si="202"/>
        <v>0.34618357722382337</v>
      </c>
      <c r="AE293">
        <f t="shared" si="203"/>
        <v>0</v>
      </c>
      <c r="AF293">
        <f t="shared" si="214"/>
        <v>0</v>
      </c>
      <c r="AG293">
        <f t="shared" si="215"/>
        <v>0.33222869495682805</v>
      </c>
      <c r="AH293">
        <f t="shared" si="204"/>
        <v>0.81579263883702968</v>
      </c>
      <c r="AI293">
        <f t="shared" si="205"/>
        <v>0.7750030068951782</v>
      </c>
      <c r="AJ293" s="2">
        <f t="shared" si="206"/>
        <v>-13.749558396613594</v>
      </c>
      <c r="AK293" s="2">
        <f t="shared" si="207"/>
        <v>-14.473219364856416</v>
      </c>
      <c r="AL293" s="2">
        <f t="shared" si="219"/>
        <v>-18.46937724274758</v>
      </c>
      <c r="AM293" s="4">
        <f t="shared" si="208"/>
        <v>-0.37847084513827012</v>
      </c>
      <c r="AN293">
        <f t="shared" si="209"/>
        <v>4.5166666666666666</v>
      </c>
    </row>
    <row r="294" spans="1:40">
      <c r="A294">
        <v>271</v>
      </c>
      <c r="B294">
        <f t="shared" si="210"/>
        <v>16260</v>
      </c>
      <c r="C294" s="5">
        <f t="shared" si="181"/>
        <v>2016759.9579018508</v>
      </c>
      <c r="D294" s="5">
        <f t="shared" si="182"/>
        <v>-2016760.0151853352</v>
      </c>
      <c r="E294" s="5">
        <f t="shared" si="183"/>
        <v>-2087830.8246672251</v>
      </c>
      <c r="F294" s="5">
        <f t="shared" si="184"/>
        <v>2020.4824711839792</v>
      </c>
      <c r="G294" s="5">
        <f t="shared" si="185"/>
        <v>-2020.4825020016162</v>
      </c>
      <c r="H294" s="5">
        <f t="shared" si="186"/>
        <v>3199.7158306072142</v>
      </c>
      <c r="I294" s="2">
        <f t="shared" si="187"/>
        <v>-2.534498044359085</v>
      </c>
      <c r="J294" s="2">
        <f t="shared" si="188"/>
        <v>2.5344981163482569</v>
      </c>
      <c r="K294" s="2">
        <f t="shared" si="189"/>
        <v>2.6238140644049928</v>
      </c>
      <c r="L294" s="5">
        <f t="shared" si="190"/>
        <v>1142589.8249891577</v>
      </c>
      <c r="M294" s="5">
        <f t="shared" si="191"/>
        <v>-2016760.0151853352</v>
      </c>
      <c r="N294" s="5">
        <f t="shared" si="192"/>
        <v>-2668491.4787306604</v>
      </c>
      <c r="O294" s="2">
        <f t="shared" si="211"/>
        <v>0.32325494436901475</v>
      </c>
      <c r="P294" s="2">
        <f t="shared" si="212"/>
        <v>-0.57057014884635004</v>
      </c>
      <c r="Q294" s="2">
        <f t="shared" si="213"/>
        <v>-0.75495426761257467</v>
      </c>
      <c r="R294" s="5">
        <f t="shared" si="193"/>
        <v>171231.61175659532</v>
      </c>
      <c r="S294" s="5">
        <f t="shared" si="194"/>
        <v>-102980.56368238945</v>
      </c>
      <c r="T294" s="5">
        <f t="shared" si="195"/>
        <v>160476.62949581118</v>
      </c>
      <c r="U294" s="2">
        <f t="shared" si="196"/>
        <v>0.66814996798886939</v>
      </c>
      <c r="V294" s="2">
        <f t="shared" si="197"/>
        <v>-0.40183269679007744</v>
      </c>
      <c r="W294" s="2">
        <f t="shared" si="198"/>
        <v>0.62618376221911609</v>
      </c>
      <c r="X294" s="2">
        <f t="shared" si="216"/>
        <v>-0.66064707172246728</v>
      </c>
      <c r="Y294" s="2">
        <f t="shared" si="217"/>
        <v>0.70683966695932288</v>
      </c>
      <c r="Z294" s="2">
        <f t="shared" si="218"/>
        <v>0.25133202064056559</v>
      </c>
      <c r="AA294">
        <f t="shared" si="199"/>
        <v>0</v>
      </c>
      <c r="AB294">
        <f t="shared" si="200"/>
        <v>0.16261533929449906</v>
      </c>
      <c r="AC294">
        <f t="shared" si="201"/>
        <v>0</v>
      </c>
      <c r="AD294">
        <f t="shared" si="202"/>
        <v>0.33611685029660865</v>
      </c>
      <c r="AE294">
        <f t="shared" si="203"/>
        <v>0</v>
      </c>
      <c r="AF294">
        <f t="shared" si="214"/>
        <v>0</v>
      </c>
      <c r="AG294">
        <f t="shared" si="215"/>
        <v>0.33234247331241745</v>
      </c>
      <c r="AH294">
        <f t="shared" si="204"/>
        <v>0.83107466290352516</v>
      </c>
      <c r="AI294">
        <f t="shared" si="205"/>
        <v>0.78952092975834887</v>
      </c>
      <c r="AJ294" s="2">
        <f t="shared" si="206"/>
        <v>-13.735040473750423</v>
      </c>
      <c r="AK294" s="2">
        <f t="shared" si="207"/>
        <v>-14.45793734078992</v>
      </c>
      <c r="AL294" s="2">
        <f t="shared" si="219"/>
        <v>-18.710342865094077</v>
      </c>
      <c r="AM294" s="4">
        <f t="shared" si="208"/>
        <v>-0.38340866526832129</v>
      </c>
      <c r="AN294">
        <f t="shared" si="209"/>
        <v>4.5333333333333332</v>
      </c>
    </row>
    <row r="295" spans="1:40">
      <c r="A295">
        <v>272</v>
      </c>
      <c r="B295">
        <f t="shared" si="210"/>
        <v>16320</v>
      </c>
      <c r="C295" s="5">
        <f t="shared" si="181"/>
        <v>2119740.5202535042</v>
      </c>
      <c r="D295" s="5">
        <f t="shared" si="182"/>
        <v>-2119740.5788677246</v>
      </c>
      <c r="E295" s="5">
        <f t="shared" si="183"/>
        <v>-1876956.4135670764</v>
      </c>
      <c r="F295" s="5">
        <f t="shared" si="184"/>
        <v>1868.4125885224341</v>
      </c>
      <c r="G295" s="5">
        <f t="shared" si="185"/>
        <v>-1868.4126150207208</v>
      </c>
      <c r="H295" s="5">
        <f t="shared" si="186"/>
        <v>3357.144674471514</v>
      </c>
      <c r="I295" s="2">
        <f t="shared" si="187"/>
        <v>-2.6639155453683778</v>
      </c>
      <c r="J295" s="2">
        <f t="shared" si="188"/>
        <v>2.6639156190299094</v>
      </c>
      <c r="K295" s="2">
        <f t="shared" si="189"/>
        <v>2.3588044481417216</v>
      </c>
      <c r="L295" s="5">
        <f t="shared" si="190"/>
        <v>1313821.436745753</v>
      </c>
      <c r="M295" s="5">
        <f t="shared" si="191"/>
        <v>-2119740.5788677246</v>
      </c>
      <c r="N295" s="5">
        <f t="shared" si="192"/>
        <v>-2508014.8492348492</v>
      </c>
      <c r="O295" s="2">
        <f t="shared" si="211"/>
        <v>0.37146271887264087</v>
      </c>
      <c r="P295" s="2">
        <f t="shared" si="212"/>
        <v>-0.59932390864409901</v>
      </c>
      <c r="Q295" s="2">
        <f t="shared" si="213"/>
        <v>-0.70910246157752466</v>
      </c>
      <c r="R295" s="5">
        <f t="shared" si="193"/>
        <v>164512.95864330558</v>
      </c>
      <c r="S295" s="5">
        <f t="shared" si="194"/>
        <v>-92924.56444422761</v>
      </c>
      <c r="T295" s="5">
        <f t="shared" si="195"/>
        <v>171097.32414676808</v>
      </c>
      <c r="U295" s="2">
        <f t="shared" si="196"/>
        <v>0.64540308579703232</v>
      </c>
      <c r="V295" s="2">
        <f t="shared" si="197"/>
        <v>-0.36455365664344985</v>
      </c>
      <c r="W295" s="2">
        <f t="shared" si="198"/>
        <v>0.6712343020671383</v>
      </c>
      <c r="X295" s="2">
        <f t="shared" si="216"/>
        <v>-0.66079266083382926</v>
      </c>
      <c r="Y295" s="2">
        <f t="shared" si="217"/>
        <v>0.70699543569484469</v>
      </c>
      <c r="Z295" s="2">
        <f t="shared" si="218"/>
        <v>0.25138740755910116</v>
      </c>
      <c r="AA295">
        <f t="shared" si="199"/>
        <v>0</v>
      </c>
      <c r="AB295">
        <f t="shared" si="200"/>
        <v>0.18686654950519521</v>
      </c>
      <c r="AC295">
        <f t="shared" si="201"/>
        <v>0</v>
      </c>
      <c r="AD295">
        <f t="shared" si="202"/>
        <v>0.32467389472871183</v>
      </c>
      <c r="AE295">
        <f t="shared" si="203"/>
        <v>0</v>
      </c>
      <c r="AF295">
        <f t="shared" si="214"/>
        <v>0</v>
      </c>
      <c r="AG295">
        <f t="shared" si="215"/>
        <v>0.3324157127884228</v>
      </c>
      <c r="AH295">
        <f t="shared" si="204"/>
        <v>0.84395615702232996</v>
      </c>
      <c r="AI295">
        <f t="shared" si="205"/>
        <v>0.80175834917121347</v>
      </c>
      <c r="AJ295" s="2">
        <f t="shared" si="206"/>
        <v>-13.722803054337557</v>
      </c>
      <c r="AK295" s="2">
        <f t="shared" si="207"/>
        <v>-14.445055846671114</v>
      </c>
      <c r="AL295" s="2">
        <f t="shared" si="219"/>
        <v>-18.95109379587193</v>
      </c>
      <c r="AM295" s="4">
        <f t="shared" si="208"/>
        <v>-0.38834208598098219</v>
      </c>
      <c r="AN295">
        <f t="shared" si="209"/>
        <v>4.55</v>
      </c>
    </row>
    <row r="296" spans="1:40">
      <c r="A296">
        <v>273</v>
      </c>
      <c r="B296">
        <f t="shared" si="210"/>
        <v>16380</v>
      </c>
      <c r="C296" s="5">
        <f t="shared" ref="C296:C322" si="220">C295+F296*$B$5+I295*$B$5*$B$5</f>
        <v>2212665.0836381977</v>
      </c>
      <c r="D296" s="5">
        <f t="shared" ref="D296:D322" si="221">D295+G296*$B$5+J295*$B$5*$B$5</f>
        <v>-2212665.1433119522</v>
      </c>
      <c r="E296" s="5">
        <f t="shared" ref="E296:E322" si="222">E295+H296*$B$5+K295*$B$5*$B$5</f>
        <v>-1658544.3410721652</v>
      </c>
      <c r="F296" s="5">
        <f t="shared" ref="F296:F322" si="223">F295+I295*$B$5</f>
        <v>1708.5776558003315</v>
      </c>
      <c r="G296" s="5">
        <f t="shared" ref="G296:G322" si="224">G295+J295*$B$5</f>
        <v>-1708.5776778789261</v>
      </c>
      <c r="H296" s="5">
        <f t="shared" ref="H296:H322" si="225">H295+K295*$B$5</f>
        <v>3498.6729413600174</v>
      </c>
      <c r="I296" s="2">
        <f t="shared" ref="I296:I322" si="226">-$B$11*C296/$B$13^3</f>
        <v>-2.7806954939431447</v>
      </c>
      <c r="J296" s="2">
        <f t="shared" ref="J296:J322" si="227">-$B$11*D296/$B$13^3</f>
        <v>2.7806955689362116</v>
      </c>
      <c r="K296" s="2">
        <f t="shared" ref="K296:K322" si="228">-$B$11*E296/$B$13^3</f>
        <v>2.0843221189811048</v>
      </c>
      <c r="L296" s="5">
        <f t="shared" si="190"/>
        <v>1478334.3953890586</v>
      </c>
      <c r="M296" s="5">
        <f t="shared" si="191"/>
        <v>-2212665.1433119522</v>
      </c>
      <c r="N296" s="5">
        <f t="shared" si="192"/>
        <v>-2336917.5250880811</v>
      </c>
      <c r="O296" s="2">
        <f t="shared" si="211"/>
        <v>0.41742636857738169</v>
      </c>
      <c r="P296" s="2">
        <f t="shared" si="212"/>
        <v>-0.62477392025191059</v>
      </c>
      <c r="Q296" s="2">
        <f t="shared" si="213"/>
        <v>-0.65985814792981023</v>
      </c>
      <c r="R296" s="5">
        <f t="shared" si="193"/>
        <v>157080.4150712355</v>
      </c>
      <c r="S296" s="5">
        <f t="shared" si="194"/>
        <v>-82493.652576394845</v>
      </c>
      <c r="T296" s="5">
        <f t="shared" si="195"/>
        <v>180895.89306021947</v>
      </c>
      <c r="U296" s="2">
        <f t="shared" si="196"/>
        <v>0.61993350810522774</v>
      </c>
      <c r="V296" s="2">
        <f t="shared" si="197"/>
        <v>-0.32556941879040885</v>
      </c>
      <c r="W296" s="2">
        <f t="shared" si="198"/>
        <v>0.71392366474072066</v>
      </c>
      <c r="X296" s="2">
        <f t="shared" si="216"/>
        <v>-0.66087052048629469</v>
      </c>
      <c r="Y296" s="2">
        <f t="shared" si="217"/>
        <v>0.70707873931212073</v>
      </c>
      <c r="Z296" s="2">
        <f t="shared" si="218"/>
        <v>0.25141702794889353</v>
      </c>
      <c r="AA296">
        <f t="shared" si="199"/>
        <v>0</v>
      </c>
      <c r="AB296">
        <f t="shared" si="200"/>
        <v>0.20998883927106329</v>
      </c>
      <c r="AC296">
        <f t="shared" si="201"/>
        <v>0</v>
      </c>
      <c r="AD296">
        <f t="shared" si="202"/>
        <v>0.31186127085338339</v>
      </c>
      <c r="AE296">
        <f t="shared" si="203"/>
        <v>0</v>
      </c>
      <c r="AF296">
        <f t="shared" si="214"/>
        <v>0</v>
      </c>
      <c r="AG296">
        <f t="shared" si="215"/>
        <v>0.33245488055375344</v>
      </c>
      <c r="AH296">
        <f t="shared" si="204"/>
        <v>0.85430499067820009</v>
      </c>
      <c r="AI296">
        <f t="shared" si="205"/>
        <v>0.81158974114429006</v>
      </c>
      <c r="AJ296" s="2">
        <f t="shared" si="206"/>
        <v>-13.712971662364481</v>
      </c>
      <c r="AK296" s="2">
        <f t="shared" si="207"/>
        <v>-14.434707013015244</v>
      </c>
      <c r="AL296" s="2">
        <f t="shared" si="219"/>
        <v>-19.191672246088849</v>
      </c>
      <c r="AM296" s="4">
        <f t="shared" si="208"/>
        <v>-0.39327197225591909</v>
      </c>
      <c r="AN296">
        <f t="shared" si="209"/>
        <v>4.5666666666666664</v>
      </c>
    </row>
    <row r="297" spans="1:40">
      <c r="A297">
        <v>274</v>
      </c>
      <c r="B297">
        <f t="shared" si="210"/>
        <v>16440</v>
      </c>
      <c r="C297" s="5">
        <f t="shared" si="220"/>
        <v>2295158.7354298267</v>
      </c>
      <c r="D297" s="5">
        <f t="shared" si="221"/>
        <v>-2295158.7958883471</v>
      </c>
      <c r="E297" s="5">
        <f t="shared" si="222"/>
        <v>-1433616.8453339001</v>
      </c>
      <c r="F297" s="5">
        <f t="shared" si="223"/>
        <v>1541.7359261637428</v>
      </c>
      <c r="G297" s="5">
        <f t="shared" si="224"/>
        <v>-1541.7359437427535</v>
      </c>
      <c r="H297" s="5">
        <f t="shared" si="225"/>
        <v>3623.7322684988835</v>
      </c>
      <c r="I297" s="2">
        <f t="shared" si="226"/>
        <v>-2.884366730730016</v>
      </c>
      <c r="J297" s="2">
        <f t="shared" si="227"/>
        <v>2.8843668067093118</v>
      </c>
      <c r="K297" s="2">
        <f t="shared" si="228"/>
        <v>1.801651741756686</v>
      </c>
      <c r="L297" s="5">
        <f t="shared" si="190"/>
        <v>1635414.8104602941</v>
      </c>
      <c r="M297" s="5">
        <f t="shared" si="191"/>
        <v>-2295158.7958883471</v>
      </c>
      <c r="N297" s="5">
        <f t="shared" si="192"/>
        <v>-2156021.6320278617</v>
      </c>
      <c r="O297" s="2">
        <f t="shared" si="211"/>
        <v>0.46089486678745606</v>
      </c>
      <c r="P297" s="2">
        <f t="shared" si="212"/>
        <v>-0.6468248304473212</v>
      </c>
      <c r="Q297" s="2">
        <f t="shared" si="213"/>
        <v>-0.60761300223560666</v>
      </c>
      <c r="R297" s="5">
        <f t="shared" si="193"/>
        <v>148970.83700618264</v>
      </c>
      <c r="S297" s="5">
        <f t="shared" si="194"/>
        <v>-71736.715616258327</v>
      </c>
      <c r="T297" s="5">
        <f t="shared" si="195"/>
        <v>189831.72515634215</v>
      </c>
      <c r="U297" s="2">
        <f t="shared" si="196"/>
        <v>0.59175755570927602</v>
      </c>
      <c r="V297" s="2">
        <f t="shared" si="197"/>
        <v>-0.28496009246377979</v>
      </c>
      <c r="W297" s="2">
        <f t="shared" si="198"/>
        <v>0.75406945367387557</v>
      </c>
      <c r="X297" s="2">
        <f t="shared" si="216"/>
        <v>-0.66089630381736197</v>
      </c>
      <c r="Y297" s="2">
        <f t="shared" si="217"/>
        <v>0.70710632541962815</v>
      </c>
      <c r="Z297" s="2">
        <f t="shared" si="218"/>
        <v>0.25142683678173872</v>
      </c>
      <c r="AA297">
        <f t="shared" si="199"/>
        <v>0</v>
      </c>
      <c r="AB297">
        <f t="shared" si="200"/>
        <v>0.23185592810663047</v>
      </c>
      <c r="AC297">
        <f t="shared" si="201"/>
        <v>0</v>
      </c>
      <c r="AD297">
        <f t="shared" si="202"/>
        <v>0.29768718894488555</v>
      </c>
      <c r="AE297">
        <f t="shared" si="203"/>
        <v>0</v>
      </c>
      <c r="AF297">
        <f t="shared" si="214"/>
        <v>0</v>
      </c>
      <c r="AG297">
        <f t="shared" si="215"/>
        <v>0.3324678510131468</v>
      </c>
      <c r="AH297">
        <f t="shared" si="204"/>
        <v>0.86201096806466282</v>
      </c>
      <c r="AI297">
        <f t="shared" si="205"/>
        <v>0.81891041966142963</v>
      </c>
      <c r="AJ297" s="2">
        <f t="shared" si="206"/>
        <v>-13.705650983847342</v>
      </c>
      <c r="AK297" s="2">
        <f t="shared" si="207"/>
        <v>-14.427001035628781</v>
      </c>
      <c r="AL297" s="2">
        <f t="shared" si="219"/>
        <v>-19.432122263349328</v>
      </c>
      <c r="AM297" s="4">
        <f t="shared" si="208"/>
        <v>-0.39819922670797803</v>
      </c>
      <c r="AN297">
        <f t="shared" si="209"/>
        <v>4.583333333333333</v>
      </c>
    </row>
    <row r="298" spans="1:40">
      <c r="A298">
        <v>275</v>
      </c>
      <c r="B298">
        <f t="shared" si="210"/>
        <v>16500</v>
      </c>
      <c r="C298" s="5">
        <f t="shared" si="220"/>
        <v>2366895.450538395</v>
      </c>
      <c r="D298" s="5">
        <f t="shared" si="221"/>
        <v>-2366895.5115046054</v>
      </c>
      <c r="E298" s="5">
        <f t="shared" si="222"/>
        <v>-1203221.0166833189</v>
      </c>
      <c r="F298" s="5">
        <f t="shared" si="223"/>
        <v>1368.6739223199418</v>
      </c>
      <c r="G298" s="5">
        <f t="shared" si="224"/>
        <v>-1368.6739353401949</v>
      </c>
      <c r="H298" s="5">
        <f t="shared" si="225"/>
        <v>3731.8313730042846</v>
      </c>
      <c r="I298" s="2">
        <f t="shared" si="226"/>
        <v>-2.9745195342101907</v>
      </c>
      <c r="J298" s="2">
        <f t="shared" si="227"/>
        <v>2.9745196108275098</v>
      </c>
      <c r="K298" s="2">
        <f t="shared" si="228"/>
        <v>1.5121092134773699</v>
      </c>
      <c r="L298" s="5">
        <f t="shared" si="190"/>
        <v>1784385.6474664768</v>
      </c>
      <c r="M298" s="5">
        <f t="shared" si="191"/>
        <v>-2366895.5115046054</v>
      </c>
      <c r="N298" s="5">
        <f t="shared" si="192"/>
        <v>-1966189.9068715195</v>
      </c>
      <c r="O298" s="2">
        <f t="shared" si="211"/>
        <v>0.50165704014650248</v>
      </c>
      <c r="P298" s="2">
        <f t="shared" si="212"/>
        <v>-0.66542218512198026</v>
      </c>
      <c r="Q298" s="2">
        <f t="shared" si="213"/>
        <v>-0.55276896586090951</v>
      </c>
      <c r="R298" s="5">
        <f t="shared" si="193"/>
        <v>140223.97669933992</v>
      </c>
      <c r="S298" s="5">
        <f t="shared" si="194"/>
        <v>-60703.894922453444</v>
      </c>
      <c r="T298" s="5">
        <f t="shared" si="195"/>
        <v>197868.29626734415</v>
      </c>
      <c r="U298" s="2">
        <f t="shared" si="196"/>
        <v>0.56089775027890743</v>
      </c>
      <c r="V298" s="2">
        <f t="shared" si="197"/>
        <v>-0.24281637774527332</v>
      </c>
      <c r="W298" s="2">
        <f t="shared" si="198"/>
        <v>0.79147578638308658</v>
      </c>
      <c r="X298" s="2">
        <f t="shared" si="216"/>
        <v>-0.66088690526651783</v>
      </c>
      <c r="Y298" s="2">
        <f t="shared" si="217"/>
        <v>0.70709626971994699</v>
      </c>
      <c r="Z298" s="2">
        <f t="shared" si="218"/>
        <v>0.25142326126180453</v>
      </c>
      <c r="AA298">
        <f t="shared" si="199"/>
        <v>0</v>
      </c>
      <c r="AB298">
        <f t="shared" si="200"/>
        <v>0.2523615839879389</v>
      </c>
      <c r="AC298">
        <f t="shared" si="201"/>
        <v>0</v>
      </c>
      <c r="AD298">
        <f t="shared" si="202"/>
        <v>0.28216297866430601</v>
      </c>
      <c r="AE298">
        <f t="shared" si="203"/>
        <v>0</v>
      </c>
      <c r="AF298">
        <f t="shared" si="214"/>
        <v>0</v>
      </c>
      <c r="AG298">
        <f t="shared" si="215"/>
        <v>0.33246312301575337</v>
      </c>
      <c r="AH298">
        <f t="shared" si="204"/>
        <v>0.86698768566799833</v>
      </c>
      <c r="AI298">
        <f t="shared" si="205"/>
        <v>0.82363830138459837</v>
      </c>
      <c r="AJ298" s="2">
        <f t="shared" si="206"/>
        <v>-13.700923102124174</v>
      </c>
      <c r="AK298" s="2">
        <f t="shared" si="207"/>
        <v>-14.422024318025446</v>
      </c>
      <c r="AL298" s="2">
        <f t="shared" si="219"/>
        <v>-19.672489335316417</v>
      </c>
      <c r="AM298" s="4">
        <f t="shared" si="208"/>
        <v>-0.40312478146140202</v>
      </c>
      <c r="AN298">
        <f t="shared" si="209"/>
        <v>4.5999999999999996</v>
      </c>
    </row>
    <row r="299" spans="1:40">
      <c r="A299">
        <v>276</v>
      </c>
      <c r="B299">
        <f t="shared" si="210"/>
        <v>16560</v>
      </c>
      <c r="C299" s="5">
        <f t="shared" si="220"/>
        <v>2427599.3452312779</v>
      </c>
      <c r="D299" s="5">
        <f t="shared" si="221"/>
        <v>-2427599.4064270589</v>
      </c>
      <c r="E299" s="5">
        <f t="shared" si="222"/>
        <v>-968423.94796602475</v>
      </c>
      <c r="F299" s="5">
        <f t="shared" si="223"/>
        <v>1190.2027502673304</v>
      </c>
      <c r="G299" s="5">
        <f t="shared" si="224"/>
        <v>-1190.2027586905442</v>
      </c>
      <c r="H299" s="5">
        <f t="shared" si="225"/>
        <v>3822.5579258129269</v>
      </c>
      <c r="I299" s="2">
        <f t="shared" si="226"/>
        <v>-3.0508071963988797</v>
      </c>
      <c r="J299" s="2">
        <f t="shared" si="227"/>
        <v>3.050807273304704</v>
      </c>
      <c r="K299" s="2">
        <f t="shared" si="228"/>
        <v>1.2170355686672378</v>
      </c>
      <c r="L299" s="5">
        <f t="shared" si="190"/>
        <v>1924609.6241658167</v>
      </c>
      <c r="M299" s="5">
        <f t="shared" si="191"/>
        <v>-2427599.4064270589</v>
      </c>
      <c r="N299" s="5">
        <f t="shared" si="192"/>
        <v>-1768321.6106041754</v>
      </c>
      <c r="O299" s="2">
        <f t="shared" si="211"/>
        <v>0.53954207885467831</v>
      </c>
      <c r="P299" s="2">
        <f t="shared" si="212"/>
        <v>-0.68054945476942708</v>
      </c>
      <c r="Q299" s="2">
        <f t="shared" si="213"/>
        <v>-0.49572853938239986</v>
      </c>
      <c r="R299" s="5">
        <f t="shared" si="193"/>
        <v>130882.28973747138</v>
      </c>
      <c r="S299" s="5">
        <f t="shared" si="194"/>
        <v>-49446.353153638542</v>
      </c>
      <c r="T299" s="5">
        <f t="shared" si="195"/>
        <v>204973.31588956271</v>
      </c>
      <c r="U299" s="2">
        <f t="shared" si="196"/>
        <v>0.52738611065702379</v>
      </c>
      <c r="V299" s="2">
        <f t="shared" si="197"/>
        <v>-0.1992425402105813</v>
      </c>
      <c r="W299" s="2">
        <f t="shared" si="198"/>
        <v>0.82593359324856885</v>
      </c>
      <c r="X299" s="2">
        <f t="shared" si="216"/>
        <v>-0.66085887000249788</v>
      </c>
      <c r="Y299" s="2">
        <f t="shared" si="217"/>
        <v>0.70706627422381829</v>
      </c>
      <c r="Z299" s="2">
        <f t="shared" si="218"/>
        <v>0.25141259571910246</v>
      </c>
      <c r="AA299">
        <f t="shared" si="199"/>
        <v>0</v>
      </c>
      <c r="AB299">
        <f t="shared" si="200"/>
        <v>0.27141988002031903</v>
      </c>
      <c r="AC299">
        <f t="shared" si="201"/>
        <v>0</v>
      </c>
      <c r="AD299">
        <f t="shared" si="202"/>
        <v>0.26530474728267972</v>
      </c>
      <c r="AE299">
        <f t="shared" si="203"/>
        <v>0</v>
      </c>
      <c r="AF299">
        <f t="shared" si="214"/>
        <v>0</v>
      </c>
      <c r="AG299">
        <f t="shared" si="215"/>
        <v>0.33244901970797652</v>
      </c>
      <c r="AH299">
        <f t="shared" si="204"/>
        <v>0.86917364701097521</v>
      </c>
      <c r="AI299">
        <f t="shared" si="205"/>
        <v>0.82571496466042638</v>
      </c>
      <c r="AJ299" s="2">
        <f t="shared" si="206"/>
        <v>-13.698846438848346</v>
      </c>
      <c r="AK299" s="2">
        <f t="shared" si="207"/>
        <v>-14.419838356682471</v>
      </c>
      <c r="AL299" s="2">
        <f t="shared" si="219"/>
        <v>-19.912819974594459</v>
      </c>
      <c r="AM299" s="4">
        <f t="shared" si="208"/>
        <v>-0.4080495896433291</v>
      </c>
      <c r="AN299">
        <f t="shared" si="209"/>
        <v>4.6166666666666663</v>
      </c>
    </row>
    <row r="300" spans="1:40">
      <c r="A300">
        <v>277</v>
      </c>
      <c r="B300">
        <f t="shared" si="210"/>
        <v>16620</v>
      </c>
      <c r="C300" s="5">
        <f t="shared" si="220"/>
        <v>2477045.698433246</v>
      </c>
      <c r="D300" s="5">
        <f t="shared" si="221"/>
        <v>-2477045.7595806974</v>
      </c>
      <c r="E300" s="5">
        <f t="shared" si="222"/>
        <v>-730307.81632284494</v>
      </c>
      <c r="F300" s="5">
        <f t="shared" si="223"/>
        <v>1007.1543184833977</v>
      </c>
      <c r="G300" s="5">
        <f t="shared" si="224"/>
        <v>-1007.154322292262</v>
      </c>
      <c r="H300" s="5">
        <f t="shared" si="225"/>
        <v>3895.5800599329614</v>
      </c>
      <c r="I300" s="2">
        <f t="shared" si="226"/>
        <v>-3.1129473063311774</v>
      </c>
      <c r="J300" s="2">
        <f t="shared" si="227"/>
        <v>3.1129473831762651</v>
      </c>
      <c r="K300" s="2">
        <f t="shared" si="228"/>
        <v>0.91779079855198353</v>
      </c>
      <c r="L300" s="5">
        <f t="shared" si="190"/>
        <v>2055491.9139032881</v>
      </c>
      <c r="M300" s="5">
        <f t="shared" si="191"/>
        <v>-2477045.7595806974</v>
      </c>
      <c r="N300" s="5">
        <f t="shared" si="192"/>
        <v>-1563348.2947146127</v>
      </c>
      <c r="O300" s="2">
        <f t="shared" si="211"/>
        <v>0.57441840312112236</v>
      </c>
      <c r="P300" s="2">
        <f t="shared" si="212"/>
        <v>-0.69222391975959774</v>
      </c>
      <c r="Q300" s="2">
        <f t="shared" si="213"/>
        <v>-0.43688619006377155</v>
      </c>
      <c r="R300" s="5">
        <f t="shared" si="193"/>
        <v>120990.7307356419</v>
      </c>
      <c r="S300" s="5">
        <f t="shared" si="194"/>
        <v>-38016.038178666495</v>
      </c>
      <c r="T300" s="5">
        <f t="shared" si="195"/>
        <v>211118.85411777743</v>
      </c>
      <c r="U300" s="2">
        <f t="shared" si="196"/>
        <v>0.49126776810181594</v>
      </c>
      <c r="V300" s="2">
        <f t="shared" si="197"/>
        <v>-0.15435938038024635</v>
      </c>
      <c r="W300" s="2">
        <f t="shared" si="198"/>
        <v>0.85722176927145688</v>
      </c>
      <c r="X300" s="2">
        <f t="shared" si="216"/>
        <v>-0.66082689482327572</v>
      </c>
      <c r="Y300" s="2">
        <f t="shared" si="217"/>
        <v>0.70703206333270829</v>
      </c>
      <c r="Z300" s="2">
        <f t="shared" si="218"/>
        <v>0.25140043130220108</v>
      </c>
      <c r="AA300">
        <f t="shared" si="199"/>
        <v>0</v>
      </c>
      <c r="AB300">
        <f t="shared" si="200"/>
        <v>0.28896462420049929</v>
      </c>
      <c r="AC300">
        <f t="shared" si="201"/>
        <v>0</v>
      </c>
      <c r="AD300">
        <f t="shared" si="202"/>
        <v>0.2471351983502271</v>
      </c>
      <c r="AE300">
        <f t="shared" si="203"/>
        <v>0</v>
      </c>
      <c r="AF300">
        <f t="shared" si="214"/>
        <v>0</v>
      </c>
      <c r="AG300">
        <f t="shared" si="215"/>
        <v>0.33243293440221777</v>
      </c>
      <c r="AH300">
        <f t="shared" si="204"/>
        <v>0.86853275695294418</v>
      </c>
      <c r="AI300">
        <f t="shared" si="205"/>
        <v>0.82510611910529696</v>
      </c>
      <c r="AJ300" s="2">
        <f t="shared" si="206"/>
        <v>-13.699455284403475</v>
      </c>
      <c r="AK300" s="2">
        <f t="shared" si="207"/>
        <v>-14.4204792467405</v>
      </c>
      <c r="AL300" s="2">
        <f t="shared" si="219"/>
        <v>-20.153161295373469</v>
      </c>
      <c r="AM300" s="4">
        <f t="shared" si="208"/>
        <v>-0.41297461670847274</v>
      </c>
      <c r="AN300">
        <f t="shared" si="209"/>
        <v>4.6333333333333337</v>
      </c>
    </row>
    <row r="301" spans="1:40">
      <c r="A301">
        <v>278</v>
      </c>
      <c r="B301">
        <f t="shared" si="210"/>
        <v>16680</v>
      </c>
      <c r="C301" s="5">
        <f t="shared" si="220"/>
        <v>2515061.7369366651</v>
      </c>
      <c r="D301" s="5">
        <f t="shared" si="221"/>
        <v>-2515061.7977593639</v>
      </c>
      <c r="E301" s="5">
        <f t="shared" si="222"/>
        <v>-489964.91897729301</v>
      </c>
      <c r="F301" s="5">
        <f t="shared" si="223"/>
        <v>820.37748010352698</v>
      </c>
      <c r="G301" s="5">
        <f t="shared" si="224"/>
        <v>-820.37747930168609</v>
      </c>
      <c r="H301" s="5">
        <f t="shared" si="225"/>
        <v>3950.6475078460803</v>
      </c>
      <c r="I301" s="2">
        <f t="shared" si="226"/>
        <v>-3.1607227368496589</v>
      </c>
      <c r="J301" s="2">
        <f t="shared" si="227"/>
        <v>3.1607228132866245</v>
      </c>
      <c r="K301" s="2">
        <f t="shared" si="228"/>
        <v>0.61574761244488263</v>
      </c>
      <c r="L301" s="5">
        <f t="shared" si="190"/>
        <v>2176482.64463893</v>
      </c>
      <c r="M301" s="5">
        <f t="shared" si="191"/>
        <v>-2515061.7977593639</v>
      </c>
      <c r="N301" s="5">
        <f t="shared" si="192"/>
        <v>-1352229.4405968352</v>
      </c>
      <c r="O301" s="2">
        <f t="shared" si="211"/>
        <v>0.60619115653062372</v>
      </c>
      <c r="P301" s="2">
        <f t="shared" si="212"/>
        <v>-0.70049178829205183</v>
      </c>
      <c r="Q301" s="2">
        <f t="shared" si="213"/>
        <v>-0.3766212106075123</v>
      </c>
      <c r="R301" s="5">
        <f t="shared" si="193"/>
        <v>110596.53864820953</v>
      </c>
      <c r="S301" s="5">
        <f t="shared" si="194"/>
        <v>-26465.444502437487</v>
      </c>
      <c r="T301" s="5">
        <f t="shared" si="195"/>
        <v>216281.4482770816</v>
      </c>
      <c r="U301" s="2">
        <f t="shared" si="196"/>
        <v>0.45260481190042789</v>
      </c>
      <c r="V301" s="2">
        <f t="shared" si="197"/>
        <v>-0.10830707431982414</v>
      </c>
      <c r="W301" s="2">
        <f t="shared" si="198"/>
        <v>0.88510929375804115</v>
      </c>
      <c r="X301" s="2">
        <f t="shared" si="216"/>
        <v>-0.66080253346617523</v>
      </c>
      <c r="Y301" s="2">
        <f t="shared" si="217"/>
        <v>0.70700599862391511</v>
      </c>
      <c r="Z301" s="2">
        <f t="shared" si="218"/>
        <v>0.25139116343533607</v>
      </c>
      <c r="AA301">
        <f t="shared" si="199"/>
        <v>0</v>
      </c>
      <c r="AB301">
        <f t="shared" si="200"/>
        <v>0.30494809843966941</v>
      </c>
      <c r="AC301">
        <f t="shared" si="201"/>
        <v>0</v>
      </c>
      <c r="AD301">
        <f t="shared" si="202"/>
        <v>0.22768556625538164</v>
      </c>
      <c r="AE301">
        <f t="shared" si="203"/>
        <v>0</v>
      </c>
      <c r="AF301">
        <f t="shared" si="214"/>
        <v>0</v>
      </c>
      <c r="AG301">
        <f t="shared" si="215"/>
        <v>0.33242067927536023</v>
      </c>
      <c r="AH301">
        <f t="shared" si="204"/>
        <v>0.86505434397041125</v>
      </c>
      <c r="AI301">
        <f t="shared" si="205"/>
        <v>0.82180162677189061</v>
      </c>
      <c r="AJ301" s="2">
        <f t="shared" si="206"/>
        <v>-13.702759776736881</v>
      </c>
      <c r="AK301" s="2">
        <f t="shared" si="207"/>
        <v>-14.423957659723033</v>
      </c>
      <c r="AL301" s="2">
        <f t="shared" si="219"/>
        <v>-20.393560589702187</v>
      </c>
      <c r="AM301" s="4">
        <f t="shared" si="208"/>
        <v>-0.41790083175619236</v>
      </c>
      <c r="AN301">
        <f t="shared" si="209"/>
        <v>4.6500000000000004</v>
      </c>
    </row>
    <row r="302" spans="1:40">
      <c r="A302">
        <v>279</v>
      </c>
      <c r="B302">
        <f t="shared" si="210"/>
        <v>16740</v>
      </c>
      <c r="C302" s="5">
        <f t="shared" si="220"/>
        <v>2541527.1820375593</v>
      </c>
      <c r="D302" s="5">
        <f t="shared" si="221"/>
        <v>-2541527.2422618014</v>
      </c>
      <c r="E302" s="5">
        <f t="shared" si="222"/>
        <v>-248492.68569692504</v>
      </c>
      <c r="F302" s="5">
        <f t="shared" si="223"/>
        <v>630.73411589254738</v>
      </c>
      <c r="G302" s="5">
        <f t="shared" si="224"/>
        <v>-630.73411050448863</v>
      </c>
      <c r="H302" s="5">
        <f t="shared" si="225"/>
        <v>3987.5923645927733</v>
      </c>
      <c r="I302" s="2">
        <f t="shared" si="226"/>
        <v>-3.1939823315716271</v>
      </c>
      <c r="J302" s="2">
        <f t="shared" si="227"/>
        <v>3.1939824072565011</v>
      </c>
      <c r="K302" s="2">
        <f t="shared" si="228"/>
        <v>0.31228516981843202</v>
      </c>
      <c r="L302" s="5">
        <f t="shared" si="190"/>
        <v>2287079.1832871395</v>
      </c>
      <c r="M302" s="5">
        <f t="shared" si="191"/>
        <v>-2541527.2422618014</v>
      </c>
      <c r="N302" s="5">
        <f t="shared" si="192"/>
        <v>-1135947.9923197536</v>
      </c>
      <c r="O302" s="2">
        <f t="shared" si="211"/>
        <v>0.63479865253221535</v>
      </c>
      <c r="P302" s="2">
        <f t="shared" si="212"/>
        <v>-0.70542291694635828</v>
      </c>
      <c r="Q302" s="2">
        <f t="shared" si="213"/>
        <v>-0.31529221206711583</v>
      </c>
      <c r="R302" s="5">
        <f t="shared" si="193"/>
        <v>99749.012716333847</v>
      </c>
      <c r="S302" s="5">
        <f t="shared" si="194"/>
        <v>-14847.37329802243</v>
      </c>
      <c r="T302" s="5">
        <f t="shared" si="195"/>
        <v>220442.1888617716</v>
      </c>
      <c r="U302" s="2">
        <f t="shared" si="196"/>
        <v>0.41148023757590058</v>
      </c>
      <c r="V302" s="2">
        <f t="shared" si="197"/>
        <v>-6.1247730936668618E-2</v>
      </c>
      <c r="W302" s="2">
        <f t="shared" si="198"/>
        <v>0.90935841643413073</v>
      </c>
      <c r="X302" s="2">
        <f t="shared" si="216"/>
        <v>-0.66079319924179947</v>
      </c>
      <c r="Y302" s="2">
        <f t="shared" si="217"/>
        <v>0.7069960117484233</v>
      </c>
      <c r="Z302" s="2">
        <f t="shared" si="218"/>
        <v>0.25138761238731933</v>
      </c>
      <c r="AA302">
        <f t="shared" si="199"/>
        <v>0</v>
      </c>
      <c r="AB302">
        <f t="shared" si="200"/>
        <v>0.3193392709482461</v>
      </c>
      <c r="AC302">
        <f t="shared" si="201"/>
        <v>0</v>
      </c>
      <c r="AD302">
        <f t="shared" si="202"/>
        <v>0.20699760239398221</v>
      </c>
      <c r="AE302">
        <f t="shared" si="203"/>
        <v>0</v>
      </c>
      <c r="AF302">
        <f t="shared" si="214"/>
        <v>0</v>
      </c>
      <c r="AG302">
        <f t="shared" si="215"/>
        <v>0.33241598363778263</v>
      </c>
      <c r="AH302">
        <f t="shared" si="204"/>
        <v>0.85875285698001091</v>
      </c>
      <c r="AI302">
        <f t="shared" si="205"/>
        <v>0.81581521413101032</v>
      </c>
      <c r="AJ302" s="2">
        <f t="shared" si="206"/>
        <v>-13.708746189377761</v>
      </c>
      <c r="AK302" s="2">
        <f t="shared" si="207"/>
        <v>-14.430259146713434</v>
      </c>
      <c r="AL302" s="2">
        <f t="shared" si="219"/>
        <v>-20.634064908814079</v>
      </c>
      <c r="AM302" s="4">
        <f t="shared" si="208"/>
        <v>-0.42282919895110821</v>
      </c>
      <c r="AN302">
        <f t="shared" si="209"/>
        <v>4.666666666666667</v>
      </c>
    </row>
    <row r="303" spans="1:40">
      <c r="A303">
        <v>280</v>
      </c>
      <c r="B303">
        <f t="shared" si="210"/>
        <v>16800</v>
      </c>
      <c r="C303" s="5">
        <f t="shared" si="220"/>
        <v>2556374.5562037961</v>
      </c>
      <c r="D303" s="5">
        <f t="shared" si="221"/>
        <v>-2556374.6155598238</v>
      </c>
      <c r="E303" s="5">
        <f t="shared" si="222"/>
        <v>-6988.6905986659403</v>
      </c>
      <c r="F303" s="5">
        <f t="shared" si="223"/>
        <v>439.09517599824972</v>
      </c>
      <c r="G303" s="5">
        <f t="shared" si="224"/>
        <v>-439.09516606909858</v>
      </c>
      <c r="H303" s="5">
        <f t="shared" si="225"/>
        <v>4006.3294747818791</v>
      </c>
      <c r="I303" s="2">
        <f t="shared" si="226"/>
        <v>-3.2126412902844645</v>
      </c>
      <c r="J303" s="2">
        <f t="shared" si="227"/>
        <v>3.2126413648782384</v>
      </c>
      <c r="K303" s="2">
        <f t="shared" si="228"/>
        <v>8.7828115515428996E-3</v>
      </c>
      <c r="L303" s="5">
        <f t="shared" si="190"/>
        <v>2386828.1960034734</v>
      </c>
      <c r="M303" s="5">
        <f t="shared" si="191"/>
        <v>-2556374.6155598238</v>
      </c>
      <c r="N303" s="5">
        <f t="shared" si="192"/>
        <v>-915505.80345798202</v>
      </c>
      <c r="O303" s="2">
        <f t="shared" si="211"/>
        <v>0.66020811612675223</v>
      </c>
      <c r="P303" s="2">
        <f t="shared" si="212"/>
        <v>-0.70710546820209663</v>
      </c>
      <c r="Q303" s="2">
        <f t="shared" si="213"/>
        <v>-0.25323329212222168</v>
      </c>
      <c r="R303" s="5">
        <f t="shared" si="193"/>
        <v>88499.280108028091</v>
      </c>
      <c r="S303" s="5">
        <f t="shared" si="194"/>
        <v>-3214.6921370225027</v>
      </c>
      <c r="T303" s="5">
        <f t="shared" si="195"/>
        <v>223586.7844860492</v>
      </c>
      <c r="U303" s="2">
        <f t="shared" si="196"/>
        <v>0.36800182599926817</v>
      </c>
      <c r="V303" s="2">
        <f t="shared" si="197"/>
        <v>-1.3367482481277893E-2</v>
      </c>
      <c r="W303" s="2">
        <f t="shared" si="198"/>
        <v>0.92972897474119687</v>
      </c>
      <c r="X303" s="2">
        <f t="shared" si="216"/>
        <v>-0.66080153358154936</v>
      </c>
      <c r="Y303" s="2">
        <f t="shared" si="217"/>
        <v>0.70700492882712607</v>
      </c>
      <c r="Z303" s="2">
        <f t="shared" si="218"/>
        <v>0.25139078304611717</v>
      </c>
      <c r="AA303">
        <f t="shared" si="199"/>
        <v>0</v>
      </c>
      <c r="AB303">
        <f t="shared" si="200"/>
        <v>0.33212165406625943</v>
      </c>
      <c r="AC303">
        <f t="shared" si="201"/>
        <v>0</v>
      </c>
      <c r="AD303">
        <f t="shared" si="202"/>
        <v>0.18512552657988782</v>
      </c>
      <c r="AE303">
        <f t="shared" si="203"/>
        <v>0</v>
      </c>
      <c r="AF303">
        <f t="shared" si="214"/>
        <v>0</v>
      </c>
      <c r="AG303">
        <f t="shared" si="215"/>
        <v>0.33242017627739984</v>
      </c>
      <c r="AH303">
        <f t="shared" si="204"/>
        <v>0.84966735692354711</v>
      </c>
      <c r="AI303">
        <f t="shared" si="205"/>
        <v>0.80718398907736977</v>
      </c>
      <c r="AJ303" s="2">
        <f t="shared" si="206"/>
        <v>-13.717377414431402</v>
      </c>
      <c r="AK303" s="2">
        <f t="shared" si="207"/>
        <v>-14.439344646769898</v>
      </c>
      <c r="AL303" s="2">
        <f t="shared" si="219"/>
        <v>-20.874720652926911</v>
      </c>
      <c r="AM303" s="4">
        <f t="shared" si="208"/>
        <v>-0.42776066911735477</v>
      </c>
      <c r="AN303">
        <f t="shared" si="209"/>
        <v>4.6833333333333336</v>
      </c>
    </row>
    <row r="304" spans="1:40">
      <c r="A304">
        <v>281</v>
      </c>
      <c r="B304">
        <f t="shared" si="210"/>
        <v>16860</v>
      </c>
      <c r="C304" s="5">
        <f t="shared" si="220"/>
        <v>2559589.249473643</v>
      </c>
      <c r="D304" s="5">
        <f t="shared" si="221"/>
        <v>-2559589.3076968463</v>
      </c>
      <c r="E304" s="5">
        <f t="shared" si="222"/>
        <v>233454.31413141789</v>
      </c>
      <c r="F304" s="5">
        <f t="shared" si="223"/>
        <v>246.33669858118185</v>
      </c>
      <c r="G304" s="5">
        <f t="shared" si="224"/>
        <v>-246.33668417640428</v>
      </c>
      <c r="H304" s="5">
        <f t="shared" si="225"/>
        <v>4006.8564434749715</v>
      </c>
      <c r="I304" s="2">
        <f t="shared" si="226"/>
        <v>-3.2166812523898796</v>
      </c>
      <c r="J304" s="2">
        <f t="shared" si="227"/>
        <v>3.2166813255600126</v>
      </c>
      <c r="K304" s="2">
        <f t="shared" si="228"/>
        <v>-0.29338618128299121</v>
      </c>
      <c r="L304" s="5">
        <f t="shared" si="190"/>
        <v>2475327.4761115015</v>
      </c>
      <c r="M304" s="5">
        <f t="shared" si="191"/>
        <v>-2559589.3076968463</v>
      </c>
      <c r="N304" s="5">
        <f t="shared" si="192"/>
        <v>-691919.01897193282</v>
      </c>
      <c r="O304" s="2">
        <f t="shared" si="211"/>
        <v>0.68241104595747248</v>
      </c>
      <c r="P304" s="2">
        <f t="shared" si="212"/>
        <v>-0.70564078229796523</v>
      </c>
      <c r="Q304" s="2">
        <f t="shared" si="213"/>
        <v>-0.19075180395777089</v>
      </c>
      <c r="R304" s="5">
        <f t="shared" si="193"/>
        <v>76900.056339569855</v>
      </c>
      <c r="S304" s="5">
        <f t="shared" si="194"/>
        <v>8379.9044934478588</v>
      </c>
      <c r="T304" s="5">
        <f t="shared" si="195"/>
        <v>225705.60564766097</v>
      </c>
      <c r="U304" s="2">
        <f t="shared" si="196"/>
        <v>0.32230573707610433</v>
      </c>
      <c r="V304" s="2">
        <f t="shared" si="197"/>
        <v>3.5122097732434222E-2</v>
      </c>
      <c r="W304" s="2">
        <f t="shared" si="198"/>
        <v>0.94598385297990284</v>
      </c>
      <c r="X304" s="2">
        <f t="shared" si="216"/>
        <v>-0.66082518255673894</v>
      </c>
      <c r="Y304" s="2">
        <f t="shared" si="217"/>
        <v>0.70703023134410126</v>
      </c>
      <c r="Z304" s="2">
        <f t="shared" si="218"/>
        <v>0.25139977989931556</v>
      </c>
      <c r="AA304">
        <f t="shared" si="199"/>
        <v>0</v>
      </c>
      <c r="AB304">
        <f t="shared" si="200"/>
        <v>0.34329097113518225</v>
      </c>
      <c r="AC304">
        <f t="shared" si="201"/>
        <v>0</v>
      </c>
      <c r="AD304">
        <f t="shared" si="202"/>
        <v>0.16213783487055672</v>
      </c>
      <c r="AE304">
        <f t="shared" si="203"/>
        <v>0</v>
      </c>
      <c r="AF304">
        <f t="shared" si="214"/>
        <v>0</v>
      </c>
      <c r="AG304">
        <f t="shared" si="215"/>
        <v>0.33243207303626282</v>
      </c>
      <c r="AH304">
        <f t="shared" si="204"/>
        <v>0.8378608790420019</v>
      </c>
      <c r="AI304">
        <f t="shared" si="205"/>
        <v>0.79596783508990177</v>
      </c>
      <c r="AJ304" s="2">
        <f t="shared" si="206"/>
        <v>-13.728593568418869</v>
      </c>
      <c r="AK304" s="2">
        <f t="shared" si="207"/>
        <v>-14.451151124651442</v>
      </c>
      <c r="AL304" s="2">
        <f t="shared" si="219"/>
        <v>-21.115573171671102</v>
      </c>
      <c r="AM304" s="4">
        <f t="shared" si="208"/>
        <v>-0.43269617155063733</v>
      </c>
      <c r="AN304">
        <f t="shared" si="209"/>
        <v>4.7</v>
      </c>
    </row>
    <row r="305" spans="1:40">
      <c r="A305">
        <v>282</v>
      </c>
      <c r="B305">
        <f t="shared" si="210"/>
        <v>16920</v>
      </c>
      <c r="C305" s="5">
        <f t="shared" si="220"/>
        <v>2551209.3463713066</v>
      </c>
      <c r="D305" s="5">
        <f t="shared" si="221"/>
        <v>-2551209.4032033985</v>
      </c>
      <c r="E305" s="5">
        <f t="shared" si="222"/>
        <v>471753.32023467869</v>
      </c>
      <c r="F305" s="5">
        <f t="shared" si="223"/>
        <v>53.335823437789088</v>
      </c>
      <c r="G305" s="5">
        <f t="shared" si="224"/>
        <v>-53.33580464280351</v>
      </c>
      <c r="H305" s="5">
        <f t="shared" si="225"/>
        <v>3989.2532725979918</v>
      </c>
      <c r="I305" s="2">
        <f t="shared" si="226"/>
        <v>-3.2061500793855888</v>
      </c>
      <c r="J305" s="2">
        <f t="shared" si="227"/>
        <v>3.2061501508074874</v>
      </c>
      <c r="K305" s="2">
        <f t="shared" si="228"/>
        <v>-0.59286077297895612</v>
      </c>
      <c r="L305" s="5">
        <f t="shared" si="190"/>
        <v>2552227.5324510713</v>
      </c>
      <c r="M305" s="5">
        <f t="shared" si="191"/>
        <v>-2551209.4032033985</v>
      </c>
      <c r="N305" s="5">
        <f t="shared" si="192"/>
        <v>-466213.41332427185</v>
      </c>
      <c r="O305" s="2">
        <f t="shared" si="211"/>
        <v>0.70141848199960266</v>
      </c>
      <c r="P305" s="2">
        <f t="shared" si="212"/>
        <v>-0.70113867361171323</v>
      </c>
      <c r="Q305" s="2">
        <f t="shared" si="213"/>
        <v>-0.12812756719527835</v>
      </c>
      <c r="R305" s="5">
        <f t="shared" si="193"/>
        <v>65005.399594830815</v>
      </c>
      <c r="S305" s="5">
        <f t="shared" si="194"/>
        <v>19884.132807245944</v>
      </c>
      <c r="T305" s="5">
        <f t="shared" si="195"/>
        <v>226793.70720231353</v>
      </c>
      <c r="U305" s="2">
        <f t="shared" si="196"/>
        <v>0.2745595621360471</v>
      </c>
      <c r="V305" s="2">
        <f t="shared" si="197"/>
        <v>8.3983466466477683E-2</v>
      </c>
      <c r="W305" s="2">
        <f t="shared" si="198"/>
        <v>0.95789551841520593</v>
      </c>
      <c r="X305" s="2">
        <f t="shared" si="216"/>
        <v>-0.66085699599726588</v>
      </c>
      <c r="Y305" s="2">
        <f t="shared" si="217"/>
        <v>0.7070642691877087</v>
      </c>
      <c r="Z305" s="2">
        <f t="shared" si="218"/>
        <v>0.25141188278546212</v>
      </c>
      <c r="AA305">
        <f t="shared" si="199"/>
        <v>0</v>
      </c>
      <c r="AB305">
        <f t="shared" si="200"/>
        <v>0.35285277588079206</v>
      </c>
      <c r="AC305">
        <f t="shared" si="201"/>
        <v>0</v>
      </c>
      <c r="AD305">
        <f t="shared" si="202"/>
        <v>0.1381188350899113</v>
      </c>
      <c r="AE305">
        <f t="shared" si="203"/>
        <v>0</v>
      </c>
      <c r="AF305">
        <f t="shared" si="214"/>
        <v>0</v>
      </c>
      <c r="AG305">
        <f t="shared" si="215"/>
        <v>0.33244807697840056</v>
      </c>
      <c r="AH305">
        <f t="shared" si="204"/>
        <v>0.82341968794910392</v>
      </c>
      <c r="AI305">
        <f t="shared" si="205"/>
        <v>0.78224870355164866</v>
      </c>
      <c r="AJ305" s="2">
        <f t="shared" si="206"/>
        <v>-13.742312699957123</v>
      </c>
      <c r="AK305" s="2">
        <f t="shared" si="207"/>
        <v>-14.465592315744342</v>
      </c>
      <c r="AL305" s="2">
        <f t="shared" si="219"/>
        <v>-21.356666376933507</v>
      </c>
      <c r="AM305" s="4">
        <f t="shared" si="208"/>
        <v>-0.43763660608470306</v>
      </c>
      <c r="AN305">
        <f t="shared" si="209"/>
        <v>4.7166666666666668</v>
      </c>
    </row>
    <row r="306" spans="1:40">
      <c r="A306">
        <v>283</v>
      </c>
      <c r="B306">
        <f t="shared" si="210"/>
        <v>16980</v>
      </c>
      <c r="C306" s="5">
        <f t="shared" si="220"/>
        <v>2531325.2152059977</v>
      </c>
      <c r="D306" s="5">
        <f t="shared" si="221"/>
        <v>-2531325.2703961525</v>
      </c>
      <c r="E306" s="5">
        <f t="shared" si="222"/>
        <v>706839.91902510973</v>
      </c>
      <c r="F306" s="5">
        <f t="shared" si="223"/>
        <v>-139.03318132534625</v>
      </c>
      <c r="G306" s="5">
        <f t="shared" si="224"/>
        <v>139.03320440564573</v>
      </c>
      <c r="H306" s="5">
        <f t="shared" si="225"/>
        <v>3953.6816262192542</v>
      </c>
      <c r="I306" s="2">
        <f t="shared" si="226"/>
        <v>-3.1811613387301638</v>
      </c>
      <c r="J306" s="2">
        <f t="shared" si="227"/>
        <v>3.1811614080886113</v>
      </c>
      <c r="K306" s="2">
        <f t="shared" si="228"/>
        <v>-0.88829827537227424</v>
      </c>
      <c r="L306" s="5">
        <f t="shared" si="190"/>
        <v>2617232.9320459021</v>
      </c>
      <c r="M306" s="5">
        <f t="shared" si="191"/>
        <v>-2531325.2703961525</v>
      </c>
      <c r="N306" s="5">
        <f t="shared" si="192"/>
        <v>-239419.70612195833</v>
      </c>
      <c r="O306" s="2">
        <f t="shared" si="211"/>
        <v>0.71725641098308068</v>
      </c>
      <c r="P306" s="2">
        <f t="shared" si="212"/>
        <v>-0.6937132940077485</v>
      </c>
      <c r="Q306" s="2">
        <f t="shared" si="213"/>
        <v>-6.5613311306388505E-2</v>
      </c>
      <c r="R306" s="5">
        <f t="shared" si="193"/>
        <v>52870.460081635043</v>
      </c>
      <c r="S306" s="5">
        <f t="shared" si="194"/>
        <v>31246.354402576573</v>
      </c>
      <c r="T306" s="5">
        <f t="shared" si="195"/>
        <v>226850.82954352233</v>
      </c>
      <c r="U306" s="2">
        <f t="shared" si="196"/>
        <v>0.22496455220059364</v>
      </c>
      <c r="V306" s="2">
        <f t="shared" si="197"/>
        <v>0.13295367801269381</v>
      </c>
      <c r="W306" s="2">
        <f t="shared" si="198"/>
        <v>0.96525347435587261</v>
      </c>
      <c r="X306" s="2">
        <f t="shared" si="216"/>
        <v>-0.66088563618305995</v>
      </c>
      <c r="Y306" s="2">
        <f t="shared" si="217"/>
        <v>0.70709491190188212</v>
      </c>
      <c r="Z306" s="2">
        <f t="shared" si="218"/>
        <v>0.25142277846043681</v>
      </c>
      <c r="AA306">
        <f t="shared" si="199"/>
        <v>0</v>
      </c>
      <c r="AB306">
        <f t="shared" si="200"/>
        <v>0.36082014108350458</v>
      </c>
      <c r="AC306">
        <f t="shared" si="201"/>
        <v>0</v>
      </c>
      <c r="AD306">
        <f t="shared" si="202"/>
        <v>0.11316976777182182</v>
      </c>
      <c r="AE306">
        <f t="shared" si="203"/>
        <v>0</v>
      </c>
      <c r="AF306">
        <f t="shared" si="214"/>
        <v>0</v>
      </c>
      <c r="AG306">
        <f t="shared" si="215"/>
        <v>0.33246248459570538</v>
      </c>
      <c r="AH306">
        <f t="shared" si="204"/>
        <v>0.8064523934510317</v>
      </c>
      <c r="AI306">
        <f t="shared" si="205"/>
        <v>0.76612977377848013</v>
      </c>
      <c r="AJ306" s="2">
        <f t="shared" si="206"/>
        <v>-13.758431629730291</v>
      </c>
      <c r="AK306" s="2">
        <f t="shared" si="207"/>
        <v>-14.482559610242411</v>
      </c>
      <c r="AL306" s="2">
        <f t="shared" si="219"/>
        <v>-21.598042370437547</v>
      </c>
      <c r="AM306" s="4">
        <f t="shared" si="208"/>
        <v>-0.44258283545978583</v>
      </c>
      <c r="AN306">
        <f t="shared" si="209"/>
        <v>4.7333333333333334</v>
      </c>
    </row>
    <row r="307" spans="1:40">
      <c r="A307">
        <v>284</v>
      </c>
      <c r="B307">
        <f t="shared" si="210"/>
        <v>17040</v>
      </c>
      <c r="C307" s="5">
        <f t="shared" si="220"/>
        <v>2500078.8626876199</v>
      </c>
      <c r="D307" s="5">
        <f t="shared" si="221"/>
        <v>-2500078.9159935759</v>
      </c>
      <c r="E307" s="5">
        <f t="shared" si="222"/>
        <v>937665.06901558465</v>
      </c>
      <c r="F307" s="5">
        <f t="shared" si="223"/>
        <v>-329.90286164915608</v>
      </c>
      <c r="G307" s="5">
        <f t="shared" si="224"/>
        <v>329.9028888909624</v>
      </c>
      <c r="H307" s="5">
        <f t="shared" si="225"/>
        <v>3900.3837296969177</v>
      </c>
      <c r="I307" s="2">
        <f t="shared" si="226"/>
        <v>-3.1418934927771072</v>
      </c>
      <c r="J307" s="2">
        <f t="shared" si="227"/>
        <v>3.1418935597676487</v>
      </c>
      <c r="K307" s="2">
        <f t="shared" si="228"/>
        <v>-1.1783803394015435</v>
      </c>
      <c r="L307" s="5">
        <f t="shared" si="190"/>
        <v>2670103.3921275372</v>
      </c>
      <c r="M307" s="5">
        <f t="shared" si="191"/>
        <v>-2500078.9159935759</v>
      </c>
      <c r="N307" s="5">
        <f t="shared" si="192"/>
        <v>-12568.876578436</v>
      </c>
      <c r="O307" s="2">
        <f t="shared" si="211"/>
        <v>0.72996148448382558</v>
      </c>
      <c r="P307" s="2">
        <f t="shared" si="212"/>
        <v>-0.68347964435611452</v>
      </c>
      <c r="Q307" s="2">
        <f t="shared" si="213"/>
        <v>-3.4361200515829675E-3</v>
      </c>
      <c r="R307" s="5">
        <f t="shared" si="193"/>
        <v>40551.225581560284</v>
      </c>
      <c r="S307" s="5">
        <f t="shared" si="194"/>
        <v>42415.80696378462</v>
      </c>
      <c r="T307" s="5">
        <f t="shared" si="195"/>
        <v>225881.37857888325</v>
      </c>
      <c r="U307" s="2">
        <f t="shared" si="196"/>
        <v>0.17375673335644692</v>
      </c>
      <c r="V307" s="2">
        <f t="shared" si="197"/>
        <v>0.18174622233997773</v>
      </c>
      <c r="W307" s="2">
        <f t="shared" si="198"/>
        <v>0.96787236156346768</v>
      </c>
      <c r="X307" s="2">
        <f t="shared" si="216"/>
        <v>-0.66089655562462968</v>
      </c>
      <c r="Y307" s="2">
        <f t="shared" si="217"/>
        <v>0.7071065948333185</v>
      </c>
      <c r="Z307" s="2">
        <f t="shared" si="218"/>
        <v>0.25142693257756216</v>
      </c>
      <c r="AA307">
        <f t="shared" si="199"/>
        <v>0</v>
      </c>
      <c r="AB307">
        <f t="shared" si="200"/>
        <v>0.36721150453849533</v>
      </c>
      <c r="AC307">
        <f t="shared" si="201"/>
        <v>0</v>
      </c>
      <c r="AD307">
        <f t="shared" si="202"/>
        <v>8.7409367255360748E-2</v>
      </c>
      <c r="AE307">
        <f t="shared" si="203"/>
        <v>0</v>
      </c>
      <c r="AF307">
        <f t="shared" si="214"/>
        <v>0</v>
      </c>
      <c r="AG307">
        <f t="shared" si="215"/>
        <v>0.33246797768630365</v>
      </c>
      <c r="AH307">
        <f t="shared" si="204"/>
        <v>0.78708884948015978</v>
      </c>
      <c r="AI307">
        <f t="shared" si="205"/>
        <v>0.74773440700615179</v>
      </c>
      <c r="AJ307" s="2">
        <f t="shared" si="206"/>
        <v>-13.776826996502621</v>
      </c>
      <c r="AK307" s="2">
        <f t="shared" si="207"/>
        <v>-14.501923154213285</v>
      </c>
      <c r="AL307" s="2">
        <f t="shared" si="219"/>
        <v>-21.839741089674433</v>
      </c>
      <c r="AM307" s="4">
        <f t="shared" si="208"/>
        <v>-0.4475356780670991</v>
      </c>
      <c r="AN307">
        <f t="shared" si="209"/>
        <v>4.75</v>
      </c>
    </row>
    <row r="308" spans="1:40">
      <c r="A308">
        <v>285</v>
      </c>
      <c r="B308">
        <f t="shared" si="210"/>
        <v>17100</v>
      </c>
      <c r="C308" s="5">
        <f t="shared" si="220"/>
        <v>2457663.0578406756</v>
      </c>
      <c r="D308" s="5">
        <f t="shared" si="221"/>
        <v>-2457663.1090297913</v>
      </c>
      <c r="E308" s="5">
        <f t="shared" si="222"/>
        <v>1163203.7543537086</v>
      </c>
      <c r="F308" s="5">
        <f t="shared" si="223"/>
        <v>-518.41647121578251</v>
      </c>
      <c r="G308" s="5">
        <f t="shared" si="224"/>
        <v>518.41650247702137</v>
      </c>
      <c r="H308" s="5">
        <f t="shared" si="225"/>
        <v>3829.6809093328252</v>
      </c>
      <c r="I308" s="2">
        <f t="shared" si="226"/>
        <v>-3.0885887977819038</v>
      </c>
      <c r="J308" s="2">
        <f t="shared" si="227"/>
        <v>3.0885888621121742</v>
      </c>
      <c r="K308" s="2">
        <f t="shared" si="228"/>
        <v>-1.4618188094470765</v>
      </c>
      <c r="L308" s="5">
        <f t="shared" si="190"/>
        <v>2710654.6177090975</v>
      </c>
      <c r="M308" s="5">
        <f t="shared" si="191"/>
        <v>-2457663.1090297913</v>
      </c>
      <c r="N308" s="5">
        <f t="shared" si="192"/>
        <v>213312.50200044725</v>
      </c>
      <c r="O308" s="2">
        <f t="shared" si="211"/>
        <v>0.73957717011939839</v>
      </c>
      <c r="P308" s="2">
        <f t="shared" si="212"/>
        <v>-0.67055076489946253</v>
      </c>
      <c r="Q308" s="2">
        <f t="shared" si="213"/>
        <v>5.820035335741542E-2</v>
      </c>
      <c r="R308" s="5">
        <f t="shared" si="193"/>
        <v>28104.264361577109</v>
      </c>
      <c r="S308" s="5">
        <f t="shared" si="194"/>
        <v>53342.829955828842</v>
      </c>
      <c r="T308" s="5">
        <f t="shared" si="195"/>
        <v>223894.38468929264</v>
      </c>
      <c r="U308" s="2">
        <f t="shared" si="196"/>
        <v>0.12120664355502189</v>
      </c>
      <c r="V308" s="2">
        <f t="shared" si="197"/>
        <v>0.23005424705268712</v>
      </c>
      <c r="W308" s="2">
        <f t="shared" si="198"/>
        <v>0.96560032776048033</v>
      </c>
      <c r="X308" s="2">
        <f t="shared" si="216"/>
        <v>-0.6608732768368023</v>
      </c>
      <c r="Y308" s="2">
        <f t="shared" si="217"/>
        <v>0.70708168838729102</v>
      </c>
      <c r="Z308" s="2">
        <f t="shared" si="218"/>
        <v>0.25141807655589177</v>
      </c>
      <c r="AA308">
        <f t="shared" si="199"/>
        <v>0</v>
      </c>
      <c r="AB308">
        <f t="shared" si="200"/>
        <v>0.37204873289158402</v>
      </c>
      <c r="AC308">
        <f t="shared" si="201"/>
        <v>0</v>
      </c>
      <c r="AD308">
        <f t="shared" si="202"/>
        <v>6.0973729280215085E-2</v>
      </c>
      <c r="AE308">
        <f t="shared" si="203"/>
        <v>0</v>
      </c>
      <c r="AF308">
        <f t="shared" si="214"/>
        <v>0</v>
      </c>
      <c r="AG308">
        <f t="shared" si="215"/>
        <v>0.33245626715241439</v>
      </c>
      <c r="AH308">
        <f t="shared" si="204"/>
        <v>0.76547872932421357</v>
      </c>
      <c r="AI308">
        <f t="shared" si="205"/>
        <v>0.72720479285800288</v>
      </c>
      <c r="AJ308" s="2">
        <f t="shared" si="206"/>
        <v>-13.797356610650768</v>
      </c>
      <c r="AK308" s="2">
        <f t="shared" si="207"/>
        <v>-14.52353327436923</v>
      </c>
      <c r="AL308" s="2">
        <f t="shared" si="219"/>
        <v>-22.081799977580587</v>
      </c>
      <c r="AM308" s="4">
        <f t="shared" si="208"/>
        <v>-0.4524959011799301</v>
      </c>
      <c r="AN308">
        <f t="shared" si="209"/>
        <v>4.7666666666666666</v>
      </c>
    </row>
    <row r="309" spans="1:40">
      <c r="A309">
        <v>286</v>
      </c>
      <c r="B309">
        <f t="shared" si="210"/>
        <v>17160</v>
      </c>
      <c r="C309" s="5">
        <f t="shared" si="220"/>
        <v>2404320.230223699</v>
      </c>
      <c r="D309" s="5">
        <f t="shared" si="221"/>
        <v>-2404320.2790739625</v>
      </c>
      <c r="E309" s="5">
        <f t="shared" si="222"/>
        <v>1382459.5134856591</v>
      </c>
      <c r="F309" s="5">
        <f t="shared" si="223"/>
        <v>-703.73179908269674</v>
      </c>
      <c r="G309" s="5">
        <f t="shared" si="224"/>
        <v>703.73183420375176</v>
      </c>
      <c r="H309" s="5">
        <f t="shared" si="225"/>
        <v>3741.9717807660004</v>
      </c>
      <c r="I309" s="2">
        <f t="shared" si="226"/>
        <v>-3.0215519192748239</v>
      </c>
      <c r="J309" s="2">
        <f t="shared" si="227"/>
        <v>3.0215519806658171</v>
      </c>
      <c r="K309" s="2">
        <f t="shared" si="228"/>
        <v>-1.7373614145831506</v>
      </c>
      <c r="L309" s="5">
        <f t="shared" si="190"/>
        <v>2738758.8820706746</v>
      </c>
      <c r="M309" s="5">
        <f t="shared" si="191"/>
        <v>-2404320.2790739625</v>
      </c>
      <c r="N309" s="5">
        <f t="shared" si="192"/>
        <v>437206.88668973988</v>
      </c>
      <c r="O309" s="2">
        <f t="shared" si="211"/>
        <v>0.74615040896650831</v>
      </c>
      <c r="P309" s="2">
        <f t="shared" si="212"/>
        <v>-0.65503559705889147</v>
      </c>
      <c r="Q309" s="2">
        <f t="shared" si="213"/>
        <v>0.11911311340408279</v>
      </c>
      <c r="R309" s="5">
        <f t="shared" si="193"/>
        <v>15586.466622586828</v>
      </c>
      <c r="S309" s="5">
        <f t="shared" si="194"/>
        <v>63979.084313019179</v>
      </c>
      <c r="T309" s="5">
        <f t="shared" si="195"/>
        <v>220903.44095187541</v>
      </c>
      <c r="U309" s="2">
        <f t="shared" si="196"/>
        <v>6.7617483117050875E-2</v>
      </c>
      <c r="V309" s="2">
        <f t="shared" si="197"/>
        <v>0.27755518669708357</v>
      </c>
      <c r="W309" s="2">
        <f t="shared" si="198"/>
        <v>0.95832718541970952</v>
      </c>
      <c r="X309" s="2">
        <f t="shared" si="216"/>
        <v>-0.66079888250810759</v>
      </c>
      <c r="Y309" s="2">
        <f t="shared" si="217"/>
        <v>0.7070020923900191</v>
      </c>
      <c r="Z309" s="2">
        <f t="shared" si="218"/>
        <v>0.25138977449000138</v>
      </c>
      <c r="AA309">
        <f t="shared" si="199"/>
        <v>0</v>
      </c>
      <c r="AB309">
        <f t="shared" si="200"/>
        <v>0.37535544013305577</v>
      </c>
      <c r="AC309">
        <f t="shared" si="201"/>
        <v>0</v>
      </c>
      <c r="AD309">
        <f t="shared" si="202"/>
        <v>3.401538058693114E-2</v>
      </c>
      <c r="AE309">
        <f t="shared" si="203"/>
        <v>0</v>
      </c>
      <c r="AF309">
        <f t="shared" si="214"/>
        <v>0</v>
      </c>
      <c r="AG309">
        <f t="shared" si="215"/>
        <v>0.33241884263899851</v>
      </c>
      <c r="AH309">
        <f t="shared" si="204"/>
        <v>0.74178966335898544</v>
      </c>
      <c r="AI309">
        <f t="shared" si="205"/>
        <v>0.70470018019103609</v>
      </c>
      <c r="AJ309" s="2">
        <f t="shared" si="206"/>
        <v>-13.819861223317735</v>
      </c>
      <c r="AK309" s="2">
        <f t="shared" si="207"/>
        <v>-14.547222340334459</v>
      </c>
      <c r="AL309" s="2">
        <f t="shared" si="219"/>
        <v>-22.324253683252827</v>
      </c>
      <c r="AM309" s="4">
        <f t="shared" si="208"/>
        <v>-0.45746421482075467</v>
      </c>
      <c r="AN309">
        <f t="shared" si="209"/>
        <v>4.7833333333333332</v>
      </c>
    </row>
    <row r="310" spans="1:40">
      <c r="A310">
        <v>287</v>
      </c>
      <c r="B310">
        <f t="shared" si="210"/>
        <v>17220</v>
      </c>
      <c r="C310" s="5">
        <f t="shared" si="220"/>
        <v>2340341.1484599584</v>
      </c>
      <c r="D310" s="5">
        <f t="shared" si="221"/>
        <v>-2340341.1947609433</v>
      </c>
      <c r="E310" s="5">
        <f t="shared" si="222"/>
        <v>1594468.8181466204</v>
      </c>
      <c r="F310" s="5">
        <f t="shared" si="223"/>
        <v>-885.02491423918616</v>
      </c>
      <c r="G310" s="5">
        <f t="shared" si="224"/>
        <v>885.02495304370075</v>
      </c>
      <c r="H310" s="5">
        <f t="shared" si="225"/>
        <v>3637.7300958910114</v>
      </c>
      <c r="I310" s="2">
        <f t="shared" si="226"/>
        <v>-2.9411482713469912</v>
      </c>
      <c r="J310" s="2">
        <f t="shared" si="227"/>
        <v>2.9411483295342609</v>
      </c>
      <c r="K310" s="2">
        <f t="shared" si="228"/>
        <v>-2.0037972717330308</v>
      </c>
      <c r="L310" s="5">
        <f t="shared" si="190"/>
        <v>2754345.3486932614</v>
      </c>
      <c r="M310" s="5">
        <f t="shared" si="191"/>
        <v>-2340341.1947609433</v>
      </c>
      <c r="N310" s="5">
        <f t="shared" si="192"/>
        <v>658110.32764161529</v>
      </c>
      <c r="O310" s="2">
        <f t="shared" si="211"/>
        <v>0.74972881449921447</v>
      </c>
      <c r="P310" s="2">
        <f t="shared" si="212"/>
        <v>-0.63703748344565381</v>
      </c>
      <c r="Q310" s="2">
        <f t="shared" si="213"/>
        <v>0.17913667797196262</v>
      </c>
      <c r="R310" s="5">
        <f t="shared" si="193"/>
        <v>3054.7856611958705</v>
      </c>
      <c r="S310" s="5">
        <f t="shared" si="194"/>
        <v>74277.765155268367</v>
      </c>
      <c r="T310" s="5">
        <f t="shared" si="195"/>
        <v>216926.62099992752</v>
      </c>
      <c r="U310" s="2">
        <f t="shared" si="196"/>
        <v>1.3321565594885064E-2</v>
      </c>
      <c r="V310" s="2">
        <f t="shared" si="197"/>
        <v>0.32391670987810423</v>
      </c>
      <c r="W310" s="2">
        <f t="shared" si="198"/>
        <v>0.94599180807861405</v>
      </c>
      <c r="X310" s="2">
        <f t="shared" si="216"/>
        <v>-0.66065760412577579</v>
      </c>
      <c r="Y310" s="2">
        <f t="shared" si="217"/>
        <v>0.70685093579069447</v>
      </c>
      <c r="Z310" s="2">
        <f t="shared" si="218"/>
        <v>0.25133602751551887</v>
      </c>
      <c r="AA310">
        <f t="shared" si="199"/>
        <v>0</v>
      </c>
      <c r="AB310">
        <f t="shared" si="200"/>
        <v>0.37715557850671677</v>
      </c>
      <c r="AC310">
        <f t="shared" si="201"/>
        <v>0</v>
      </c>
      <c r="AD310">
        <f t="shared" si="202"/>
        <v>6.7014935019004997E-3</v>
      </c>
      <c r="AE310">
        <f t="shared" si="203"/>
        <v>0</v>
      </c>
      <c r="AF310">
        <f t="shared" si="214"/>
        <v>0</v>
      </c>
      <c r="AG310">
        <f t="shared" si="215"/>
        <v>0.33234777170109625</v>
      </c>
      <c r="AH310">
        <f t="shared" si="204"/>
        <v>0.71620484370971349</v>
      </c>
      <c r="AI310">
        <f t="shared" si="205"/>
        <v>0.68039460152422782</v>
      </c>
      <c r="AJ310" s="2">
        <f t="shared" si="206"/>
        <v>-13.844166801984544</v>
      </c>
      <c r="AK310" s="2">
        <f t="shared" si="207"/>
        <v>-14.572807159983732</v>
      </c>
      <c r="AL310" s="2">
        <f t="shared" si="219"/>
        <v>-22.567133802585889</v>
      </c>
      <c r="AM310" s="4">
        <f t="shared" si="208"/>
        <v>-0.46244126644643219</v>
      </c>
      <c r="AN310">
        <f t="shared" si="209"/>
        <v>4.8</v>
      </c>
    </row>
    <row r="311" spans="1:40">
      <c r="A311">
        <v>288</v>
      </c>
      <c r="B311">
        <f t="shared" si="210"/>
        <v>17280</v>
      </c>
      <c r="C311" s="5">
        <f t="shared" si="220"/>
        <v>2266063.3860519091</v>
      </c>
      <c r="D311" s="5">
        <f t="shared" si="221"/>
        <v>-2266063.4296056749</v>
      </c>
      <c r="E311" s="5">
        <f t="shared" si="222"/>
        <v>1798305.2835436033</v>
      </c>
      <c r="F311" s="5">
        <f t="shared" si="223"/>
        <v>-1061.4938105200056</v>
      </c>
      <c r="G311" s="5">
        <f t="shared" si="224"/>
        <v>1061.4938528157563</v>
      </c>
      <c r="H311" s="5">
        <f t="shared" si="225"/>
        <v>3517.5022595870296</v>
      </c>
      <c r="I311" s="2">
        <f t="shared" si="226"/>
        <v>-2.8478020886121733</v>
      </c>
      <c r="J311" s="2">
        <f t="shared" si="227"/>
        <v>2.8478021433469642</v>
      </c>
      <c r="K311" s="2">
        <f t="shared" si="228"/>
        <v>-2.2599621766804661</v>
      </c>
      <c r="L311" s="5">
        <f t="shared" si="190"/>
        <v>2757400.1343544573</v>
      </c>
      <c r="M311" s="5">
        <f t="shared" si="191"/>
        <v>-2266063.4296056749</v>
      </c>
      <c r="N311" s="5">
        <f t="shared" si="192"/>
        <v>875036.94864154281</v>
      </c>
      <c r="O311" s="2">
        <f t="shared" si="211"/>
        <v>0.75035842062631575</v>
      </c>
      <c r="P311" s="2">
        <f t="shared" si="212"/>
        <v>-0.61665325786170044</v>
      </c>
      <c r="Q311" s="2">
        <f t="shared" si="213"/>
        <v>0.2381197181329851</v>
      </c>
      <c r="R311" s="5">
        <f t="shared" si="193"/>
        <v>-9434.0200829235837</v>
      </c>
      <c r="S311" s="5">
        <f t="shared" si="194"/>
        <v>84193.806601043325</v>
      </c>
      <c r="T311" s="5">
        <f t="shared" si="195"/>
        <v>211986.37698361464</v>
      </c>
      <c r="U311" s="2">
        <f t="shared" si="196"/>
        <v>-4.132491805685784E-2</v>
      </c>
      <c r="V311" s="2">
        <f t="shared" si="197"/>
        <v>0.36880376849959212</v>
      </c>
      <c r="W311" s="2">
        <f t="shared" si="198"/>
        <v>0.9285881926279772</v>
      </c>
      <c r="X311" s="2">
        <f t="shared" si="216"/>
        <v>-0.66043638359745593</v>
      </c>
      <c r="Y311" s="2">
        <f t="shared" si="217"/>
        <v>0.70661424747214163</v>
      </c>
      <c r="Z311" s="2">
        <f t="shared" si="218"/>
        <v>0.25125186790175813</v>
      </c>
      <c r="AA311">
        <f t="shared" si="199"/>
        <v>0</v>
      </c>
      <c r="AB311">
        <f t="shared" si="200"/>
        <v>0.37747230564659184</v>
      </c>
      <c r="AC311">
        <f t="shared" si="201"/>
        <v>0</v>
      </c>
      <c r="AD311">
        <f t="shared" si="202"/>
        <v>0</v>
      </c>
      <c r="AE311">
        <f t="shared" si="203"/>
        <v>2.0788747978010676E-2</v>
      </c>
      <c r="AF311">
        <f t="shared" si="214"/>
        <v>0</v>
      </c>
      <c r="AG311">
        <f t="shared" si="215"/>
        <v>0.33223648538700173</v>
      </c>
      <c r="AH311">
        <f t="shared" si="204"/>
        <v>0.73049753901160419</v>
      </c>
      <c r="AI311">
        <f t="shared" si="205"/>
        <v>0.69397266206102393</v>
      </c>
      <c r="AJ311" s="2">
        <f t="shared" si="206"/>
        <v>-13.830588741447748</v>
      </c>
      <c r="AK311" s="2">
        <f t="shared" si="207"/>
        <v>-14.55851446468184</v>
      </c>
      <c r="AL311" s="2">
        <f t="shared" si="219"/>
        <v>-22.809775710330587</v>
      </c>
      <c r="AM311" s="4">
        <f t="shared" si="208"/>
        <v>-0.46741343668710222</v>
      </c>
      <c r="AN311">
        <f t="shared" si="209"/>
        <v>4.8166666666666664</v>
      </c>
    </row>
    <row r="312" spans="1:40">
      <c r="A312">
        <v>289</v>
      </c>
      <c r="B312">
        <f t="shared" si="210"/>
        <v>17340</v>
      </c>
      <c r="C312" s="5">
        <f t="shared" si="220"/>
        <v>2181869.5823827009</v>
      </c>
      <c r="D312" s="5">
        <f t="shared" si="221"/>
        <v>-2181869.6230046316</v>
      </c>
      <c r="E312" s="5">
        <f t="shared" si="222"/>
        <v>1993083.6914467257</v>
      </c>
      <c r="F312" s="5">
        <f t="shared" si="223"/>
        <v>-1232.3619358367359</v>
      </c>
      <c r="G312" s="5">
        <f t="shared" si="224"/>
        <v>1232.3619814165741</v>
      </c>
      <c r="H312" s="5">
        <f t="shared" si="225"/>
        <v>3381.9045289862015</v>
      </c>
      <c r="I312" s="2">
        <f t="shared" si="226"/>
        <v>-2.7419942407764983</v>
      </c>
      <c r="J312" s="2">
        <f t="shared" si="227"/>
        <v>2.7419942918268001</v>
      </c>
      <c r="K312" s="2">
        <f t="shared" si="228"/>
        <v>-2.504743659959928</v>
      </c>
      <c r="L312" s="5">
        <f t="shared" si="190"/>
        <v>2747966.1142715337</v>
      </c>
      <c r="M312" s="5">
        <f t="shared" si="191"/>
        <v>-2181869.6230046316</v>
      </c>
      <c r="N312" s="5">
        <f t="shared" si="192"/>
        <v>1087023.3256251574</v>
      </c>
      <c r="O312" s="2">
        <f t="shared" si="211"/>
        <v>0.74808196818347805</v>
      </c>
      <c r="P312" s="2">
        <f t="shared" si="212"/>
        <v>-0.59397287085169803</v>
      </c>
      <c r="Q312" s="2">
        <f t="shared" si="213"/>
        <v>0.29592160713764348</v>
      </c>
      <c r="R312" s="5">
        <f t="shared" si="193"/>
        <v>-21823.642931090668</v>
      </c>
      <c r="S312" s="5">
        <f t="shared" si="194"/>
        <v>93684.077786147362</v>
      </c>
      <c r="T312" s="5">
        <f t="shared" si="195"/>
        <v>206109.41818310088</v>
      </c>
      <c r="U312" s="2">
        <f t="shared" si="196"/>
        <v>-9.5948662189089179E-2</v>
      </c>
      <c r="V312" s="2">
        <f t="shared" si="197"/>
        <v>0.41188640963299411</v>
      </c>
      <c r="W312" s="2">
        <f t="shared" si="198"/>
        <v>0.9061696528706783</v>
      </c>
      <c r="X312" s="2">
        <f t="shared" si="216"/>
        <v>-0.66012627849103289</v>
      </c>
      <c r="Y312" s="2">
        <f t="shared" si="217"/>
        <v>0.70628245974533821</v>
      </c>
      <c r="Z312" s="2">
        <f t="shared" si="218"/>
        <v>0.25113389365144345</v>
      </c>
      <c r="AA312">
        <f t="shared" si="199"/>
        <v>0</v>
      </c>
      <c r="AB312">
        <f t="shared" si="200"/>
        <v>0.37632712258650769</v>
      </c>
      <c r="AC312">
        <f t="shared" si="201"/>
        <v>0</v>
      </c>
      <c r="AD312">
        <f t="shared" si="202"/>
        <v>0</v>
      </c>
      <c r="AE312">
        <f t="shared" si="203"/>
        <v>4.8267550206194443E-2</v>
      </c>
      <c r="AF312">
        <f t="shared" si="214"/>
        <v>0</v>
      </c>
      <c r="AG312">
        <f t="shared" si="215"/>
        <v>0.33208048515258498</v>
      </c>
      <c r="AH312">
        <f t="shared" si="204"/>
        <v>0.75667515794528706</v>
      </c>
      <c r="AI312">
        <f t="shared" si="205"/>
        <v>0.71884140004802266</v>
      </c>
      <c r="AJ312" s="2">
        <f t="shared" si="206"/>
        <v>-13.805720003460749</v>
      </c>
      <c r="AK312" s="2">
        <f t="shared" si="207"/>
        <v>-14.532336845748157</v>
      </c>
      <c r="AL312" s="2">
        <f t="shared" si="219"/>
        <v>-23.051981324426389</v>
      </c>
      <c r="AM312" s="4">
        <f t="shared" si="208"/>
        <v>-0.47237666648414733</v>
      </c>
      <c r="AN312">
        <f t="shared" si="209"/>
        <v>4.833333333333333</v>
      </c>
    </row>
    <row r="313" spans="1:40">
      <c r="A313">
        <v>290</v>
      </c>
      <c r="B313">
        <f t="shared" si="210"/>
        <v>17400</v>
      </c>
      <c r="C313" s="5">
        <f t="shared" si="220"/>
        <v>2088185.5076989059</v>
      </c>
      <c r="D313" s="5">
        <f t="shared" si="221"/>
        <v>-2088185.5452184842</v>
      </c>
      <c r="E313" s="5">
        <f t="shared" si="222"/>
        <v>2177963.8088341863</v>
      </c>
      <c r="F313" s="5">
        <f t="shared" si="223"/>
        <v>-1396.8815902833257</v>
      </c>
      <c r="G313" s="5">
        <f t="shared" si="224"/>
        <v>1396.8816389261819</v>
      </c>
      <c r="H313" s="5">
        <f t="shared" si="225"/>
        <v>3231.6199093886057</v>
      </c>
      <c r="I313" s="2">
        <f t="shared" si="226"/>
        <v>-2.6242598008678968</v>
      </c>
      <c r="J313" s="2">
        <f t="shared" si="227"/>
        <v>2.6242598480194173</v>
      </c>
      <c r="K313" s="2">
        <f t="shared" si="228"/>
        <v>-2.7370857858155433</v>
      </c>
      <c r="L313" s="5">
        <f t="shared" si="190"/>
        <v>2726142.471340443</v>
      </c>
      <c r="M313" s="5">
        <f t="shared" si="191"/>
        <v>-2088185.5452184842</v>
      </c>
      <c r="N313" s="5">
        <f t="shared" si="192"/>
        <v>1293132.7438082583</v>
      </c>
      <c r="O313" s="2">
        <f t="shared" si="211"/>
        <v>0.74293770918972768</v>
      </c>
      <c r="P313" s="2">
        <f t="shared" si="212"/>
        <v>-0.56907949662840052</v>
      </c>
      <c r="Q313" s="2">
        <f t="shared" si="213"/>
        <v>0.35240897658982229</v>
      </c>
      <c r="R313" s="5">
        <f t="shared" si="193"/>
        <v>-34058.478672577068</v>
      </c>
      <c r="S313" s="5">
        <f t="shared" si="194"/>
        <v>102707.5692413107</v>
      </c>
      <c r="T313" s="5">
        <f t="shared" si="195"/>
        <v>199326.57091081212</v>
      </c>
      <c r="U313" s="2">
        <f t="shared" si="196"/>
        <v>-0.15016722633009605</v>
      </c>
      <c r="V313" s="2">
        <f t="shared" si="197"/>
        <v>0.45284790739911507</v>
      </c>
      <c r="W313" s="2">
        <f t="shared" si="198"/>
        <v>0.87885071365993006</v>
      </c>
      <c r="X313" s="2">
        <f t="shared" si="216"/>
        <v>-0.65972358933846831</v>
      </c>
      <c r="Y313" s="2">
        <f t="shared" si="217"/>
        <v>0.70585161447458711</v>
      </c>
      <c r="Z313" s="2">
        <f t="shared" si="218"/>
        <v>0.25098069736444634</v>
      </c>
      <c r="AA313">
        <f t="shared" si="199"/>
        <v>0</v>
      </c>
      <c r="AB313">
        <f t="shared" si="200"/>
        <v>0.3737392722341476</v>
      </c>
      <c r="AC313">
        <f t="shared" si="201"/>
        <v>0</v>
      </c>
      <c r="AD313">
        <f t="shared" si="202"/>
        <v>0</v>
      </c>
      <c r="AE313">
        <f t="shared" si="203"/>
        <v>7.5542524208712797E-2</v>
      </c>
      <c r="AF313">
        <f t="shared" si="214"/>
        <v>0</v>
      </c>
      <c r="AG313">
        <f t="shared" si="215"/>
        <v>0.3318779099582525</v>
      </c>
      <c r="AH313">
        <f t="shared" si="204"/>
        <v>0.78115970640111287</v>
      </c>
      <c r="AI313">
        <f t="shared" si="205"/>
        <v>0.74210172108105721</v>
      </c>
      <c r="AJ313" s="2">
        <f t="shared" si="206"/>
        <v>-13.782459682427714</v>
      </c>
      <c r="AK313" s="2">
        <f t="shared" si="207"/>
        <v>-14.507852297292331</v>
      </c>
      <c r="AL313" s="2">
        <f t="shared" si="219"/>
        <v>-23.293778862714596</v>
      </c>
      <c r="AM313" s="4">
        <f t="shared" si="208"/>
        <v>-0.47733153407202045</v>
      </c>
      <c r="AN313">
        <f t="shared" si="209"/>
        <v>4.8499999999999996</v>
      </c>
    </row>
    <row r="314" spans="1:40">
      <c r="A314">
        <v>291</v>
      </c>
      <c r="B314">
        <f t="shared" si="210"/>
        <v>17460</v>
      </c>
      <c r="C314" s="5">
        <f t="shared" si="220"/>
        <v>1985477.9417156575</v>
      </c>
      <c r="D314" s="5">
        <f t="shared" si="221"/>
        <v>-1985477.9759771735</v>
      </c>
      <c r="E314" s="5">
        <f t="shared" si="222"/>
        <v>2352153.9857396306</v>
      </c>
      <c r="F314" s="5">
        <f t="shared" si="223"/>
        <v>-1554.3371783353996</v>
      </c>
      <c r="G314" s="5">
        <f t="shared" si="224"/>
        <v>1554.3372298073471</v>
      </c>
      <c r="H314" s="5">
        <f t="shared" si="225"/>
        <v>3067.3947622396731</v>
      </c>
      <c r="I314" s="2">
        <f t="shared" si="226"/>
        <v>-2.4951853792415166</v>
      </c>
      <c r="J314" s="2">
        <f t="shared" si="227"/>
        <v>2.4951854222985723</v>
      </c>
      <c r="K314" s="2">
        <f t="shared" si="228"/>
        <v>-2.9559936736797554</v>
      </c>
      <c r="L314" s="5">
        <f t="shared" si="190"/>
        <v>2692083.9926678659</v>
      </c>
      <c r="M314" s="5">
        <f t="shared" si="191"/>
        <v>-1985477.9759771735</v>
      </c>
      <c r="N314" s="5">
        <f t="shared" si="192"/>
        <v>1492459.3147190704</v>
      </c>
      <c r="O314" s="2">
        <f t="shared" si="211"/>
        <v>0.73495870464560908</v>
      </c>
      <c r="P314" s="2">
        <f t="shared" si="212"/>
        <v>-0.54205007172917075</v>
      </c>
      <c r="Q314" s="2">
        <f t="shared" si="213"/>
        <v>0.40745235574733057</v>
      </c>
      <c r="R314" s="5">
        <f t="shared" si="193"/>
        <v>-46083.874945672229</v>
      </c>
      <c r="S314" s="5">
        <f t="shared" si="194"/>
        <v>111225.56882899068</v>
      </c>
      <c r="T314" s="5">
        <f t="shared" si="195"/>
        <v>191672.6204213195</v>
      </c>
      <c r="U314" s="2">
        <f t="shared" si="196"/>
        <v>-0.20359779078544149</v>
      </c>
      <c r="V314" s="2">
        <f t="shared" si="197"/>
        <v>0.49139270773416599</v>
      </c>
      <c r="W314" s="2">
        <f t="shared" si="198"/>
        <v>0.84680643973281877</v>
      </c>
      <c r="X314" s="2">
        <f t="shared" si="216"/>
        <v>-0.65923060776124354</v>
      </c>
      <c r="Y314" s="2">
        <f t="shared" si="217"/>
        <v>0.70532416351207283</v>
      </c>
      <c r="Z314" s="2">
        <f t="shared" si="218"/>
        <v>0.25079315084945175</v>
      </c>
      <c r="AA314">
        <f t="shared" si="199"/>
        <v>0</v>
      </c>
      <c r="AB314">
        <f t="shared" si="200"/>
        <v>0.36972538612420147</v>
      </c>
      <c r="AC314">
        <f t="shared" si="201"/>
        <v>0</v>
      </c>
      <c r="AD314">
        <f t="shared" si="202"/>
        <v>0</v>
      </c>
      <c r="AE314">
        <f t="shared" si="203"/>
        <v>0.10242109024136105</v>
      </c>
      <c r="AF314">
        <f t="shared" si="214"/>
        <v>0</v>
      </c>
      <c r="AG314">
        <f t="shared" si="215"/>
        <v>0.33162991261794011</v>
      </c>
      <c r="AH314">
        <f t="shared" si="204"/>
        <v>0.80377638898350257</v>
      </c>
      <c r="AI314">
        <f t="shared" si="205"/>
        <v>0.76358756953432738</v>
      </c>
      <c r="AJ314" s="2">
        <f t="shared" si="206"/>
        <v>-13.760973833974445</v>
      </c>
      <c r="AK314" s="2">
        <f t="shared" si="207"/>
        <v>-14.485235614709943</v>
      </c>
      <c r="AL314" s="2">
        <f t="shared" si="219"/>
        <v>-23.535199456293096</v>
      </c>
      <c r="AM314" s="4">
        <f t="shared" si="208"/>
        <v>-0.4822786773830553</v>
      </c>
      <c r="AN314">
        <f t="shared" si="209"/>
        <v>4.8666666666666663</v>
      </c>
    </row>
    <row r="315" spans="1:40">
      <c r="A315">
        <v>292</v>
      </c>
      <c r="B315">
        <f t="shared" si="210"/>
        <v>17520</v>
      </c>
      <c r="C315" s="5">
        <f t="shared" si="220"/>
        <v>1874252.3762849944</v>
      </c>
      <c r="D315" s="5">
        <f t="shared" si="221"/>
        <v>-1874252.4071481829</v>
      </c>
      <c r="E315" s="5">
        <f t="shared" si="222"/>
        <v>2514914.5170235168</v>
      </c>
      <c r="F315" s="5">
        <f t="shared" si="223"/>
        <v>-1704.0483010898906</v>
      </c>
      <c r="G315" s="5">
        <f t="shared" si="224"/>
        <v>1704.0483551452614</v>
      </c>
      <c r="H315" s="5">
        <f t="shared" si="225"/>
        <v>2890.035141818888</v>
      </c>
      <c r="I315" s="2">
        <f t="shared" si="226"/>
        <v>-2.355406236482243</v>
      </c>
      <c r="J315" s="2">
        <f t="shared" si="227"/>
        <v>2.3554062752685598</v>
      </c>
      <c r="K315" s="2">
        <f t="shared" si="228"/>
        <v>-3.1605377229710845</v>
      </c>
      <c r="L315" s="5">
        <f t="shared" si="190"/>
        <v>2646000.1177221937</v>
      </c>
      <c r="M315" s="5">
        <f t="shared" si="191"/>
        <v>-1874252.4071481829</v>
      </c>
      <c r="N315" s="5">
        <f t="shared" si="192"/>
        <v>1684131.9351403899</v>
      </c>
      <c r="O315" s="2">
        <f t="shared" si="211"/>
        <v>0.72417259288059355</v>
      </c>
      <c r="P315" s="2">
        <f t="shared" si="212"/>
        <v>-0.51295622260425611</v>
      </c>
      <c r="Q315" s="2">
        <f t="shared" si="213"/>
        <v>0.46092295387859655</v>
      </c>
      <c r="R315" s="5">
        <f t="shared" si="193"/>
        <v>-57846.374188671354</v>
      </c>
      <c r="S315" s="5">
        <f t="shared" si="194"/>
        <v>119201.82649064925</v>
      </c>
      <c r="T315" s="5">
        <f t="shared" si="195"/>
        <v>183186.1356254681</v>
      </c>
      <c r="U315" s="2">
        <f t="shared" si="196"/>
        <v>-0.25586615394362211</v>
      </c>
      <c r="V315" s="2">
        <f t="shared" si="197"/>
        <v>0.52725366654338146</v>
      </c>
      <c r="W315" s="2">
        <f t="shared" si="198"/>
        <v>0.81026914194152744</v>
      </c>
      <c r="X315" s="2">
        <f t="shared" si="216"/>
        <v>-0.65865591576961369</v>
      </c>
      <c r="Y315" s="2">
        <f t="shared" si="217"/>
        <v>0.70470928892417961</v>
      </c>
      <c r="Z315" s="2">
        <f t="shared" si="218"/>
        <v>0.25057451898732092</v>
      </c>
      <c r="AA315">
        <f t="shared" si="199"/>
        <v>0</v>
      </c>
      <c r="AB315">
        <f t="shared" si="200"/>
        <v>0.3642993678841398</v>
      </c>
      <c r="AC315">
        <f t="shared" si="201"/>
        <v>0</v>
      </c>
      <c r="AD315">
        <f t="shared" si="202"/>
        <v>0</v>
      </c>
      <c r="AE315">
        <f t="shared" si="203"/>
        <v>0.12871500393826274</v>
      </c>
      <c r="AF315">
        <f t="shared" si="214"/>
        <v>0</v>
      </c>
      <c r="AG315">
        <f t="shared" si="215"/>
        <v>0.33134081036339874</v>
      </c>
      <c r="AH315">
        <f t="shared" si="204"/>
        <v>0.82435518218580128</v>
      </c>
      <c r="AI315">
        <f t="shared" si="205"/>
        <v>0.78313742307651113</v>
      </c>
      <c r="AJ315" s="2">
        <f t="shared" si="206"/>
        <v>-13.741423980432261</v>
      </c>
      <c r="AK315" s="2">
        <f t="shared" si="207"/>
        <v>-14.464656821507644</v>
      </c>
      <c r="AL315" s="2">
        <f t="shared" si="219"/>
        <v>-23.776277069984889</v>
      </c>
      <c r="AM315" s="4">
        <f t="shared" si="208"/>
        <v>-0.48721879241772315</v>
      </c>
      <c r="AN315">
        <f t="shared" si="209"/>
        <v>4.8833333333333337</v>
      </c>
    </row>
    <row r="316" spans="1:40">
      <c r="A316">
        <v>293</v>
      </c>
      <c r="B316">
        <f t="shared" si="210"/>
        <v>17580</v>
      </c>
      <c r="C316" s="5">
        <f t="shared" si="220"/>
        <v>1755050.5533169289</v>
      </c>
      <c r="D316" s="5">
        <f t="shared" si="221"/>
        <v>-1755050.5806575336</v>
      </c>
      <c r="E316" s="5">
        <f t="shared" si="222"/>
        <v>2665560.7539272583</v>
      </c>
      <c r="F316" s="5">
        <f t="shared" si="223"/>
        <v>-1845.3726752788252</v>
      </c>
      <c r="G316" s="5">
        <f t="shared" si="224"/>
        <v>1845.3727316613749</v>
      </c>
      <c r="H316" s="5">
        <f t="shared" si="225"/>
        <v>2700.4028784406228</v>
      </c>
      <c r="I316" s="2">
        <f t="shared" si="226"/>
        <v>-2.2056031892663968</v>
      </c>
      <c r="J316" s="2">
        <f t="shared" si="227"/>
        <v>2.2056032236258201</v>
      </c>
      <c r="K316" s="2">
        <f t="shared" si="228"/>
        <v>-3.3498575234394599</v>
      </c>
      <c r="L316" s="5">
        <f t="shared" si="190"/>
        <v>2588153.7435335224</v>
      </c>
      <c r="M316" s="5">
        <f t="shared" si="191"/>
        <v>-1755050.5806575336</v>
      </c>
      <c r="N316" s="5">
        <f t="shared" si="192"/>
        <v>1867318.0707658581</v>
      </c>
      <c r="O316" s="2">
        <f t="shared" si="211"/>
        <v>0.71060180975593989</v>
      </c>
      <c r="P316" s="2">
        <f t="shared" si="212"/>
        <v>-0.48186554679930799</v>
      </c>
      <c r="Q316" s="2">
        <f t="shared" si="213"/>
        <v>0.51268963591961458</v>
      </c>
      <c r="R316" s="5">
        <f t="shared" si="193"/>
        <v>-69293.950086228549</v>
      </c>
      <c r="S316" s="5">
        <f t="shared" si="194"/>
        <v>126602.70710978843</v>
      </c>
      <c r="T316" s="5">
        <f t="shared" si="195"/>
        <v>173909.27747957385</v>
      </c>
      <c r="U316" s="2">
        <f t="shared" si="196"/>
        <v>-0.30661539997381371</v>
      </c>
      <c r="V316" s="2">
        <f t="shared" si="197"/>
        <v>0.56019810719305652</v>
      </c>
      <c r="W316" s="2">
        <f t="shared" si="198"/>
        <v>0.76952262942438221</v>
      </c>
      <c r="X316" s="2">
        <f t="shared" si="216"/>
        <v>-0.65801420622168649</v>
      </c>
      <c r="Y316" s="2">
        <f t="shared" si="217"/>
        <v>0.70402271089703705</v>
      </c>
      <c r="Z316" s="2">
        <f t="shared" si="218"/>
        <v>0.2503303914277677</v>
      </c>
      <c r="AA316">
        <f t="shared" si="199"/>
        <v>0</v>
      </c>
      <c r="AB316">
        <f t="shared" si="200"/>
        <v>0.35747250400858405</v>
      </c>
      <c r="AC316">
        <f t="shared" si="201"/>
        <v>0</v>
      </c>
      <c r="AD316">
        <f t="shared" si="202"/>
        <v>0</v>
      </c>
      <c r="AE316">
        <f t="shared" si="203"/>
        <v>0.15424471664922682</v>
      </c>
      <c r="AF316">
        <f t="shared" si="214"/>
        <v>0</v>
      </c>
      <c r="AG316">
        <f t="shared" si="215"/>
        <v>0.3310179945250567</v>
      </c>
      <c r="AH316">
        <f t="shared" si="204"/>
        <v>0.84273521518286754</v>
      </c>
      <c r="AI316">
        <f t="shared" si="205"/>
        <v>0.80059845442372413</v>
      </c>
      <c r="AJ316" s="2">
        <f t="shared" si="206"/>
        <v>-13.723962949085047</v>
      </c>
      <c r="AK316" s="2">
        <f t="shared" si="207"/>
        <v>-14.446276788510577</v>
      </c>
      <c r="AL316" s="2">
        <f t="shared" si="219"/>
        <v>-24.017048349793399</v>
      </c>
      <c r="AM316" s="4">
        <f t="shared" si="208"/>
        <v>-0.49215263011871724</v>
      </c>
      <c r="AN316">
        <f t="shared" si="209"/>
        <v>4.9000000000000004</v>
      </c>
    </row>
    <row r="317" spans="1:40">
      <c r="A317">
        <v>294</v>
      </c>
      <c r="B317">
        <f t="shared" si="210"/>
        <v>17640</v>
      </c>
      <c r="C317" s="5">
        <f t="shared" si="220"/>
        <v>1628447.8498374813</v>
      </c>
      <c r="D317" s="5">
        <f t="shared" si="221"/>
        <v>-1628447.8735477452</v>
      </c>
      <c r="E317" s="5">
        <f t="shared" si="222"/>
        <v>2803465.9524649316</v>
      </c>
      <c r="F317" s="5">
        <f t="shared" si="223"/>
        <v>-1977.7088666348091</v>
      </c>
      <c r="G317" s="5">
        <f t="shared" si="224"/>
        <v>1977.708925078924</v>
      </c>
      <c r="H317" s="5">
        <f t="shared" si="225"/>
        <v>2499.4114270342552</v>
      </c>
      <c r="I317" s="2">
        <f t="shared" si="226"/>
        <v>-2.0464993241177365</v>
      </c>
      <c r="J317" s="2">
        <f t="shared" si="227"/>
        <v>2.0464993539148466</v>
      </c>
      <c r="K317" s="2">
        <f t="shared" si="228"/>
        <v>-3.5231654347906503</v>
      </c>
      <c r="L317" s="5">
        <f t="shared" si="190"/>
        <v>2518859.7934472938</v>
      </c>
      <c r="M317" s="5">
        <f t="shared" si="191"/>
        <v>-1628447.8735477452</v>
      </c>
      <c r="N317" s="5">
        <f t="shared" si="192"/>
        <v>2041227.3482454319</v>
      </c>
      <c r="O317" s="2">
        <f t="shared" si="211"/>
        <v>0.69426424781527585</v>
      </c>
      <c r="P317" s="2">
        <f t="shared" si="212"/>
        <v>-0.44884321905337821</v>
      </c>
      <c r="Q317" s="2">
        <f t="shared" si="213"/>
        <v>0.56261613815752787</v>
      </c>
      <c r="R317" s="5">
        <f t="shared" si="193"/>
        <v>-80376.236470746808</v>
      </c>
      <c r="S317" s="5">
        <f t="shared" si="194"/>
        <v>133397.33085292228</v>
      </c>
      <c r="T317" s="5">
        <f t="shared" si="195"/>
        <v>163887.59199042688</v>
      </c>
      <c r="U317" s="2">
        <f t="shared" si="196"/>
        <v>-0.35551369110235359</v>
      </c>
      <c r="V317" s="2">
        <f t="shared" si="197"/>
        <v>0.59003232245123349</v>
      </c>
      <c r="W317" s="2">
        <f t="shared" si="198"/>
        <v>0.72489438810186957</v>
      </c>
      <c r="X317" s="2">
        <f t="shared" si="216"/>
        <v>-0.65732563727500226</v>
      </c>
      <c r="Y317" s="2">
        <f t="shared" si="217"/>
        <v>0.70328599705119355</v>
      </c>
      <c r="Z317" s="2">
        <f t="shared" si="218"/>
        <v>0.25006843700137721</v>
      </c>
      <c r="AA317">
        <f t="shared" si="199"/>
        <v>0</v>
      </c>
      <c r="AB317">
        <f t="shared" si="200"/>
        <v>0.34925379544896135</v>
      </c>
      <c r="AC317">
        <f t="shared" si="201"/>
        <v>0</v>
      </c>
      <c r="AD317">
        <f t="shared" si="202"/>
        <v>0</v>
      </c>
      <c r="AE317">
        <f t="shared" si="203"/>
        <v>0.17884329539118557</v>
      </c>
      <c r="AF317">
        <f t="shared" si="214"/>
        <v>0</v>
      </c>
      <c r="AG317">
        <f t="shared" si="215"/>
        <v>0.33067160578501348</v>
      </c>
      <c r="AH317">
        <f t="shared" si="204"/>
        <v>0.85876869662516042</v>
      </c>
      <c r="AI317">
        <f t="shared" si="205"/>
        <v>0.81583026179390239</v>
      </c>
      <c r="AJ317" s="2">
        <f t="shared" si="206"/>
        <v>-13.708731141714869</v>
      </c>
      <c r="AK317" s="2">
        <f t="shared" si="207"/>
        <v>-14.430243307068285</v>
      </c>
      <c r="AL317" s="2">
        <f t="shared" si="219"/>
        <v>-24.257552404911202</v>
      </c>
      <c r="AM317" s="4">
        <f t="shared" si="208"/>
        <v>-0.49708099190391808</v>
      </c>
      <c r="AN317">
        <f t="shared" si="209"/>
        <v>4.916666666666667</v>
      </c>
    </row>
    <row r="318" spans="1:40">
      <c r="A318">
        <v>295</v>
      </c>
      <c r="B318">
        <f t="shared" si="210"/>
        <v>17700</v>
      </c>
      <c r="C318" s="5">
        <f t="shared" si="220"/>
        <v>1495050.5227057452</v>
      </c>
      <c r="D318" s="5">
        <f t="shared" si="221"/>
        <v>-1495050.5426948229</v>
      </c>
      <c r="E318" s="5">
        <f t="shared" si="222"/>
        <v>2928063.8469564943</v>
      </c>
      <c r="F318" s="5">
        <f t="shared" si="223"/>
        <v>-2100.4988260818732</v>
      </c>
      <c r="G318" s="5">
        <f t="shared" si="224"/>
        <v>2100.4988863138146</v>
      </c>
      <c r="H318" s="5">
        <f t="shared" si="225"/>
        <v>2288.0215009468161</v>
      </c>
      <c r="I318" s="2">
        <f t="shared" si="226"/>
        <v>-1.878856534794483</v>
      </c>
      <c r="J318" s="2">
        <f t="shared" si="227"/>
        <v>1.8788565599151117</v>
      </c>
      <c r="K318" s="2">
        <f t="shared" si="228"/>
        <v>-3.6797498208911472</v>
      </c>
      <c r="L318" s="5">
        <f t="shared" si="190"/>
        <v>2438483.556976547</v>
      </c>
      <c r="M318" s="5">
        <f t="shared" si="191"/>
        <v>-1495050.5426948229</v>
      </c>
      <c r="N318" s="5">
        <f t="shared" si="192"/>
        <v>2205114.9402358588</v>
      </c>
      <c r="O318" s="2">
        <f t="shared" si="211"/>
        <v>0.67517434727875192</v>
      </c>
      <c r="P318" s="2">
        <f t="shared" si="212"/>
        <v>-0.41395389828434642</v>
      </c>
      <c r="Q318" s="2">
        <f t="shared" si="213"/>
        <v>0.61055857284285531</v>
      </c>
      <c r="R318" s="5">
        <f t="shared" si="193"/>
        <v>-91044.747677377425</v>
      </c>
      <c r="S318" s="5">
        <f t="shared" si="194"/>
        <v>139557.70041021775</v>
      </c>
      <c r="T318" s="5">
        <f t="shared" si="195"/>
        <v>153169.78884219192</v>
      </c>
      <c r="U318" s="2">
        <f t="shared" si="196"/>
        <v>-0.40226072379883088</v>
      </c>
      <c r="V318" s="2">
        <f t="shared" si="197"/>
        <v>0.6166042853745396</v>
      </c>
      <c r="W318" s="2">
        <f t="shared" si="198"/>
        <v>0.67674623408379164</v>
      </c>
      <c r="X318" s="2">
        <f t="shared" si="216"/>
        <v>-0.6566147742353039</v>
      </c>
      <c r="Y318" s="2">
        <f t="shared" si="217"/>
        <v>0.70252543030422565</v>
      </c>
      <c r="Z318" s="2">
        <f t="shared" si="218"/>
        <v>0.24979800116382722</v>
      </c>
      <c r="AA318">
        <f t="shared" si="199"/>
        <v>0</v>
      </c>
      <c r="AB318">
        <f t="shared" si="200"/>
        <v>0.33965050644465977</v>
      </c>
      <c r="AC318">
        <f t="shared" si="201"/>
        <v>0</v>
      </c>
      <c r="AD318">
        <f t="shared" si="202"/>
        <v>0</v>
      </c>
      <c r="AE318">
        <f t="shared" si="203"/>
        <v>0.20235967067134464</v>
      </c>
      <c r="AF318">
        <f t="shared" si="214"/>
        <v>0</v>
      </c>
      <c r="AG318">
        <f t="shared" si="215"/>
        <v>0.33031400186771498</v>
      </c>
      <c r="AH318">
        <f t="shared" si="204"/>
        <v>0.87232417898371939</v>
      </c>
      <c r="AI318">
        <f t="shared" si="205"/>
        <v>0.82870797003453334</v>
      </c>
      <c r="AJ318" s="2">
        <f t="shared" si="206"/>
        <v>-13.695853433474237</v>
      </c>
      <c r="AK318" s="2">
        <f t="shared" si="207"/>
        <v>-14.416687824709724</v>
      </c>
      <c r="AL318" s="2">
        <f t="shared" si="219"/>
        <v>-24.497830535323029</v>
      </c>
      <c r="AM318" s="4">
        <f t="shared" si="208"/>
        <v>-0.50200472408448837</v>
      </c>
      <c r="AN318">
        <f t="shared" si="209"/>
        <v>4.9333333333333336</v>
      </c>
    </row>
    <row r="319" spans="1:40">
      <c r="A319">
        <v>296</v>
      </c>
      <c r="B319">
        <f t="shared" si="210"/>
        <v>17760</v>
      </c>
      <c r="C319" s="5">
        <f t="shared" si="220"/>
        <v>1355492.8260903126</v>
      </c>
      <c r="D319" s="5">
        <f t="shared" si="221"/>
        <v>-1355492.8422846051</v>
      </c>
      <c r="E319" s="5">
        <f t="shared" si="222"/>
        <v>3038850.9383028867</v>
      </c>
      <c r="F319" s="5">
        <f t="shared" si="223"/>
        <v>-2213.2302181695422</v>
      </c>
      <c r="G319" s="5">
        <f t="shared" si="224"/>
        <v>2213.2302799087215</v>
      </c>
      <c r="H319" s="5">
        <f t="shared" si="225"/>
        <v>2067.2365116933474</v>
      </c>
      <c r="I319" s="2">
        <f t="shared" si="226"/>
        <v>-1.7034718997707612</v>
      </c>
      <c r="J319" s="2">
        <f t="shared" si="227"/>
        <v>1.7034719201224162</v>
      </c>
      <c r="K319" s="2">
        <f t="shared" si="228"/>
        <v>-3.8189779254841123</v>
      </c>
      <c r="L319" s="5">
        <f t="shared" si="190"/>
        <v>2347438.8092991696</v>
      </c>
      <c r="M319" s="5">
        <f t="shared" si="191"/>
        <v>-1355492.8422846051</v>
      </c>
      <c r="N319" s="5">
        <f t="shared" si="192"/>
        <v>2358284.7290780507</v>
      </c>
      <c r="O319" s="2">
        <f t="shared" si="211"/>
        <v>0.65334461620470619</v>
      </c>
      <c r="P319" s="2">
        <f t="shared" si="212"/>
        <v>-0.3772639130368044</v>
      </c>
      <c r="Q319" s="2">
        <f t="shared" si="213"/>
        <v>0.65636327776352887</v>
      </c>
      <c r="R319" s="5">
        <f t="shared" si="193"/>
        <v>-101253.0893943361</v>
      </c>
      <c r="S319" s="5">
        <f t="shared" si="194"/>
        <v>145058.8146194045</v>
      </c>
      <c r="T319" s="5">
        <f t="shared" si="195"/>
        <v>141807.50671178149</v>
      </c>
      <c r="U319" s="2">
        <f t="shared" si="196"/>
        <v>-0.44659251976168568</v>
      </c>
      <c r="V319" s="2">
        <f t="shared" si="197"/>
        <v>0.63980449309773735</v>
      </c>
      <c r="W319" s="2">
        <f t="shared" si="198"/>
        <v>0.62546409321787289</v>
      </c>
      <c r="X319" s="2">
        <f t="shared" si="216"/>
        <v>-0.65590920548885534</v>
      </c>
      <c r="Y319" s="2">
        <f t="shared" si="217"/>
        <v>0.70177052802870921</v>
      </c>
      <c r="Z319" s="2">
        <f t="shared" si="218"/>
        <v>0.24952957945072785</v>
      </c>
      <c r="AA319">
        <f t="shared" si="199"/>
        <v>0</v>
      </c>
      <c r="AB319">
        <f t="shared" si="200"/>
        <v>0.32866892924947466</v>
      </c>
      <c r="AC319">
        <f t="shared" si="201"/>
        <v>0</v>
      </c>
      <c r="AD319">
        <f t="shared" si="202"/>
        <v>0</v>
      </c>
      <c r="AE319">
        <f t="shared" si="203"/>
        <v>0.22466104662123454</v>
      </c>
      <c r="AF319">
        <f t="shared" si="214"/>
        <v>0</v>
      </c>
      <c r="AG319">
        <f t="shared" si="215"/>
        <v>0.32995906127640157</v>
      </c>
      <c r="AH319">
        <f t="shared" si="204"/>
        <v>0.88328903714711071</v>
      </c>
      <c r="AI319">
        <f t="shared" si="205"/>
        <v>0.83912458528975509</v>
      </c>
      <c r="AJ319" s="2">
        <f t="shared" si="206"/>
        <v>-13.685436818219017</v>
      </c>
      <c r="AK319" s="2">
        <f t="shared" si="207"/>
        <v>-14.405722966546335</v>
      </c>
      <c r="AL319" s="2">
        <f t="shared" si="219"/>
        <v>-24.737925918098803</v>
      </c>
      <c r="AM319" s="4">
        <f t="shared" si="208"/>
        <v>-0.5069247114364509</v>
      </c>
      <c r="AN319">
        <f t="shared" si="209"/>
        <v>4.95</v>
      </c>
    </row>
    <row r="320" spans="1:40">
      <c r="A320">
        <v>297</v>
      </c>
      <c r="B320">
        <f t="shared" si="210"/>
        <v>17820</v>
      </c>
      <c r="C320" s="5">
        <f t="shared" si="220"/>
        <v>1210434.0153217907</v>
      </c>
      <c r="D320" s="5">
        <f t="shared" si="221"/>
        <v>-1210434.0276652006</v>
      </c>
      <c r="E320" s="5">
        <f t="shared" si="222"/>
        <v>3135388.487941002</v>
      </c>
      <c r="F320" s="5">
        <f t="shared" si="223"/>
        <v>-2315.4385321557879</v>
      </c>
      <c r="G320" s="5">
        <f t="shared" si="224"/>
        <v>2315.4385951160666</v>
      </c>
      <c r="H320" s="5">
        <f t="shared" si="225"/>
        <v>1838.0978361643006</v>
      </c>
      <c r="I320" s="2">
        <f t="shared" si="226"/>
        <v>-1.5211739169248695</v>
      </c>
      <c r="J320" s="2">
        <f t="shared" si="227"/>
        <v>1.5211739324370519</v>
      </c>
      <c r="K320" s="2">
        <f t="shared" si="228"/>
        <v>-3.9402983780279888</v>
      </c>
      <c r="L320" s="5">
        <f t="shared" si="190"/>
        <v>2246185.7199048335</v>
      </c>
      <c r="M320" s="5">
        <f t="shared" si="191"/>
        <v>-1210434.0276652006</v>
      </c>
      <c r="N320" s="5">
        <f t="shared" si="192"/>
        <v>2500092.2357898322</v>
      </c>
      <c r="O320" s="2">
        <f t="shared" si="211"/>
        <v>0.62878757883956049</v>
      </c>
      <c r="P320" s="2">
        <f t="shared" si="212"/>
        <v>-0.33884370061477626</v>
      </c>
      <c r="Q320" s="2">
        <f t="shared" si="213"/>
        <v>0.69986507789056551</v>
      </c>
      <c r="R320" s="5">
        <f t="shared" si="193"/>
        <v>-110957.15909764403</v>
      </c>
      <c r="S320" s="5">
        <f t="shared" si="194"/>
        <v>149878.76802051067</v>
      </c>
      <c r="T320" s="5">
        <f t="shared" si="195"/>
        <v>129855.06639467739</v>
      </c>
      <c r="U320" s="2">
        <f t="shared" si="196"/>
        <v>-0.48828438024302229</v>
      </c>
      <c r="V320" s="2">
        <f t="shared" si="197"/>
        <v>0.65956502446210052</v>
      </c>
      <c r="W320" s="2">
        <f t="shared" si="198"/>
        <v>0.57144758510032789</v>
      </c>
      <c r="X320" s="2">
        <f t="shared" si="216"/>
        <v>-0.65523794166183313</v>
      </c>
      <c r="Y320" s="2">
        <f t="shared" si="217"/>
        <v>0.70105232928047823</v>
      </c>
      <c r="Z320" s="2">
        <f t="shared" si="218"/>
        <v>0.24927420846484144</v>
      </c>
      <c r="AA320">
        <f t="shared" si="199"/>
        <v>0</v>
      </c>
      <c r="AB320">
        <f t="shared" si="200"/>
        <v>0.31631536426071388</v>
      </c>
      <c r="AC320">
        <f t="shared" si="201"/>
        <v>0</v>
      </c>
      <c r="AD320">
        <f t="shared" si="202"/>
        <v>0</v>
      </c>
      <c r="AE320">
        <f t="shared" si="203"/>
        <v>0.2456343871875338</v>
      </c>
      <c r="AF320">
        <f t="shared" si="214"/>
        <v>0</v>
      </c>
      <c r="AG320">
        <f t="shared" si="215"/>
        <v>0.32962137798063512</v>
      </c>
      <c r="AH320">
        <f t="shared" si="204"/>
        <v>0.89157112942888284</v>
      </c>
      <c r="AI320">
        <f t="shared" si="205"/>
        <v>0.84699257295743868</v>
      </c>
      <c r="AJ320" s="2">
        <f t="shared" si="206"/>
        <v>-13.677568830551333</v>
      </c>
      <c r="AK320" s="2">
        <f t="shared" si="207"/>
        <v>-14.397440874264563</v>
      </c>
      <c r="AL320" s="2">
        <f t="shared" si="219"/>
        <v>-24.977883266003211</v>
      </c>
      <c r="AM320" s="4">
        <f t="shared" si="208"/>
        <v>-0.51184187020498384</v>
      </c>
      <c r="AN320">
        <f t="shared" si="209"/>
        <v>4.9666666666666668</v>
      </c>
    </row>
    <row r="321" spans="1:40">
      <c r="A321">
        <v>298</v>
      </c>
      <c r="B321">
        <f t="shared" si="210"/>
        <v>17880</v>
      </c>
      <c r="C321" s="5">
        <f t="shared" si="220"/>
        <v>1060555.2511905844</v>
      </c>
      <c r="D321" s="5">
        <f t="shared" si="221"/>
        <v>-1060555.25964469</v>
      </c>
      <c r="E321" s="5">
        <f t="shared" si="222"/>
        <v>3217304.2097890582</v>
      </c>
      <c r="F321" s="5">
        <f t="shared" si="223"/>
        <v>-2406.7089671712802</v>
      </c>
      <c r="G321" s="5">
        <f t="shared" si="224"/>
        <v>2406.7090310622898</v>
      </c>
      <c r="H321" s="5">
        <f t="shared" si="225"/>
        <v>1601.6799334826212</v>
      </c>
      <c r="I321" s="2">
        <f t="shared" si="226"/>
        <v>-1.332818613115339</v>
      </c>
      <c r="J321" s="2">
        <f t="shared" si="227"/>
        <v>1.3328186237397635</v>
      </c>
      <c r="K321" s="2">
        <f t="shared" si="228"/>
        <v>-4.0432433199942874</v>
      </c>
      <c r="L321" s="5">
        <f t="shared" si="190"/>
        <v>2135228.5608071894</v>
      </c>
      <c r="M321" s="5">
        <f t="shared" si="191"/>
        <v>-1060555.25964469</v>
      </c>
      <c r="N321" s="5">
        <f t="shared" si="192"/>
        <v>2629947.3021845096</v>
      </c>
      <c r="O321" s="2">
        <f t="shared" si="211"/>
        <v>0.60151814880169818</v>
      </c>
      <c r="P321" s="2">
        <f t="shared" si="212"/>
        <v>-0.29877046803936247</v>
      </c>
      <c r="Q321" s="2">
        <f t="shared" si="213"/>
        <v>0.74088603988043844</v>
      </c>
      <c r="R321" s="5">
        <f t="shared" si="193"/>
        <v>-120115.33521058131</v>
      </c>
      <c r="S321" s="5">
        <f t="shared" si="194"/>
        <v>153998.83595466358</v>
      </c>
      <c r="T321" s="5">
        <f t="shared" si="195"/>
        <v>117369.21291326918</v>
      </c>
      <c r="U321" s="2">
        <f t="shared" si="196"/>
        <v>-0.52715199305897165</v>
      </c>
      <c r="V321" s="2">
        <f t="shared" si="197"/>
        <v>0.67585702658149072</v>
      </c>
      <c r="W321" s="2">
        <f t="shared" si="198"/>
        <v>0.51510004449075708</v>
      </c>
      <c r="X321" s="2">
        <f t="shared" si="216"/>
        <v>-0.65462971732892872</v>
      </c>
      <c r="Y321" s="2">
        <f t="shared" si="217"/>
        <v>0.7004015777622945</v>
      </c>
      <c r="Z321" s="2">
        <f t="shared" si="218"/>
        <v>0.24904281978980669</v>
      </c>
      <c r="AA321">
        <f t="shared" si="199"/>
        <v>0</v>
      </c>
      <c r="AB321">
        <f t="shared" si="200"/>
        <v>0.30259731386358707</v>
      </c>
      <c r="AC321">
        <f t="shared" si="201"/>
        <v>0</v>
      </c>
      <c r="AD321">
        <f t="shared" si="202"/>
        <v>0</v>
      </c>
      <c r="AE321">
        <f t="shared" si="203"/>
        <v>0.265186973020274</v>
      </c>
      <c r="AF321">
        <f t="shared" si="214"/>
        <v>0</v>
      </c>
      <c r="AG321">
        <f t="shared" si="215"/>
        <v>0.32931540708062151</v>
      </c>
      <c r="AH321">
        <f t="shared" si="204"/>
        <v>0.89709969396448264</v>
      </c>
      <c r="AI321">
        <f t="shared" si="205"/>
        <v>0.8522447092662585</v>
      </c>
      <c r="AJ321" s="2">
        <f t="shared" si="206"/>
        <v>-13.672316694242513</v>
      </c>
      <c r="AK321" s="2">
        <f t="shared" si="207"/>
        <v>-14.391912309728962</v>
      </c>
      <c r="AL321" s="2">
        <f t="shared" si="219"/>
        <v>-25.217748471165361</v>
      </c>
      <c r="AM321" s="4">
        <f t="shared" si="208"/>
        <v>-0.51675714080256896</v>
      </c>
      <c r="AN321">
        <f t="shared" si="209"/>
        <v>4.9833333333333334</v>
      </c>
    </row>
    <row r="322" spans="1:40">
      <c r="A322">
        <v>299</v>
      </c>
      <c r="B322">
        <f t="shared" si="210"/>
        <v>17940</v>
      </c>
      <c r="C322" s="5">
        <f t="shared" si="220"/>
        <v>906556.41914587712</v>
      </c>
      <c r="D322" s="5">
        <f t="shared" si="221"/>
        <v>-906556.42369002639</v>
      </c>
      <c r="E322" s="5">
        <f t="shared" si="222"/>
        <v>3284293.6538940566</v>
      </c>
      <c r="F322" s="5">
        <f t="shared" si="223"/>
        <v>-2486.6780839582007</v>
      </c>
      <c r="G322" s="5">
        <f t="shared" si="224"/>
        <v>2486.6781484866756</v>
      </c>
      <c r="H322" s="5">
        <f t="shared" si="225"/>
        <v>1359.0853342829639</v>
      </c>
      <c r="I322" s="2">
        <f t="shared" si="226"/>
        <v>-1.1392855468118235</v>
      </c>
      <c r="J322" s="2">
        <f t="shared" si="227"/>
        <v>1.1392855525225367</v>
      </c>
      <c r="K322" s="2">
        <f t="shared" si="228"/>
        <v>-4.1274301437219147</v>
      </c>
      <c r="L322" s="5">
        <f t="shared" si="190"/>
        <v>2015113.2255966081</v>
      </c>
      <c r="M322" s="5">
        <f t="shared" si="191"/>
        <v>-906556.42369002639</v>
      </c>
      <c r="N322" s="5">
        <f t="shared" si="192"/>
        <v>2747316.5150977788</v>
      </c>
      <c r="O322" s="2">
        <f t="shared" si="211"/>
        <v>0.5715564159922023</v>
      </c>
      <c r="P322" s="2">
        <f t="shared" si="212"/>
        <v>-0.25713103057302078</v>
      </c>
      <c r="Q322" s="2">
        <f t="shared" si="213"/>
        <v>0.77923481470902256</v>
      </c>
      <c r="R322" s="5">
        <f t="shared" si="193"/>
        <v>-128688.65418309858</v>
      </c>
      <c r="S322" s="5">
        <f t="shared" si="194"/>
        <v>157403.54488736286</v>
      </c>
      <c r="T322" s="5">
        <f t="shared" si="195"/>
        <v>104408.84782428574</v>
      </c>
      <c r="U322" s="2">
        <f t="shared" si="196"/>
        <v>-0.56305082472710777</v>
      </c>
      <c r="V322" s="2">
        <f t="shared" si="197"/>
        <v>0.6886869423446017</v>
      </c>
      <c r="W322" s="2">
        <f t="shared" si="198"/>
        <v>0.45681950945440908</v>
      </c>
      <c r="X322" s="2">
        <f t="shared" si="216"/>
        <v>-0.6541113131622931</v>
      </c>
      <c r="Y322" s="2">
        <f t="shared" si="217"/>
        <v>0.69984692665706816</v>
      </c>
      <c r="Z322" s="2">
        <f t="shared" si="218"/>
        <v>0.2488456016800385</v>
      </c>
      <c r="AA322">
        <f t="shared" si="199"/>
        <v>0</v>
      </c>
      <c r="AB322">
        <f t="shared" si="200"/>
        <v>0.28752488440337332</v>
      </c>
      <c r="AC322">
        <f t="shared" si="201"/>
        <v>0</v>
      </c>
      <c r="AD322">
        <f t="shared" si="202"/>
        <v>0</v>
      </c>
      <c r="AE322">
        <f t="shared" si="203"/>
        <v>0.2832460956839199</v>
      </c>
      <c r="AF322">
        <f t="shared" si="214"/>
        <v>0</v>
      </c>
      <c r="AG322">
        <f t="shared" si="215"/>
        <v>0.32905462075417047</v>
      </c>
      <c r="AH322">
        <f t="shared" si="204"/>
        <v>0.89982560084146368</v>
      </c>
      <c r="AI322">
        <f t="shared" si="205"/>
        <v>0.85483432079939048</v>
      </c>
      <c r="AJ322" s="2">
        <f t="shared" si="206"/>
        <v>-13.669727082709381</v>
      </c>
      <c r="AK322" s="2">
        <f t="shared" si="207"/>
        <v>-14.38918640285198</v>
      </c>
      <c r="AL322" s="2">
        <f t="shared" si="219"/>
        <v>-25.457568244546227</v>
      </c>
      <c r="AM322" s="4">
        <f t="shared" si="208"/>
        <v>-0.52167148042102929</v>
      </c>
      <c r="AN322">
        <f t="shared" si="209"/>
        <v>5</v>
      </c>
    </row>
    <row r="323" spans="1:40">
      <c r="A323">
        <v>300</v>
      </c>
      <c r="B323">
        <f t="shared" si="210"/>
        <v>18000</v>
      </c>
      <c r="C323" s="5">
        <f t="shared" ref="C323:C386" si="229">C322+F323*$B$5+I322*$B$5*$B$5</f>
        <v>749152.87817133998</v>
      </c>
      <c r="D323" s="5">
        <f t="shared" ref="D323:D386" si="230">D322+G323*$B$5+J322*$B$5*$B$5</f>
        <v>-749152.87880266353</v>
      </c>
      <c r="E323" s="5">
        <f t="shared" ref="E323:E386" si="231">E322+H323*$B$5+K322*$B$5*$B$5</f>
        <v>3336121.2769162366</v>
      </c>
      <c r="F323" s="5">
        <f t="shared" ref="F323:F386" si="232">F322+I322*$B$5</f>
        <v>-2555.0352167669103</v>
      </c>
      <c r="G323" s="5">
        <f t="shared" ref="G323:G386" si="233">G322+J322*$B$5</f>
        <v>2555.0352816380278</v>
      </c>
      <c r="H323" s="5">
        <f t="shared" ref="H323:H386" si="234">H322+K322*$B$5</f>
        <v>1111.439525659649</v>
      </c>
      <c r="I323" s="2">
        <f t="shared" ref="I323:I386" si="235">-$B$11*C323/$B$13^3</f>
        <v>-0.94147372234948246</v>
      </c>
      <c r="J323" s="2">
        <f t="shared" ref="J323:J386" si="236">-$B$11*D323/$B$13^3</f>
        <v>0.94147372314287803</v>
      </c>
      <c r="K323" s="2">
        <f t="shared" ref="K323:K386" si="237">-$B$11*E323/$B$13^3</f>
        <v>-4.1925628377139921</v>
      </c>
      <c r="L323" s="5">
        <f t="shared" ref="L323:L386" si="238">C323*COS($B$7)+E323*SIN($B$7)</f>
        <v>1886424.5714135095</v>
      </c>
      <c r="M323" s="5">
        <f t="shared" ref="M323:M386" si="239">D323</f>
        <v>-749152.87880266353</v>
      </c>
      <c r="N323" s="5">
        <f t="shared" ref="N323:N386" si="240">-C323*SIN($B$7)+E323*COS($B$7)</f>
        <v>2851725.3629220645</v>
      </c>
      <c r="O323" s="2">
        <f t="shared" ref="O323:O386" si="241">L323/SQRT($L323^2+$M323^2+$N323^2)</f>
        <v>0.53893082180391561</v>
      </c>
      <c r="P323" s="2">
        <f t="shared" ref="P323:P386" si="242">M323/SQRT($L323^2+$M323^2+$N323^2)</f>
        <v>-0.21402476555283767</v>
      </c>
      <c r="Q323" s="2">
        <f t="shared" ref="Q323:Q386" si="243">N323/SQRT($L323^2+$M323^2+$N323^2)</f>
        <v>0.81470667668787944</v>
      </c>
      <c r="R323" s="5">
        <f t="shared" ref="R323:R386" si="244">L324-L323</f>
        <v>-136640.97474467778</v>
      </c>
      <c r="S323" s="5">
        <f t="shared" ref="S323:S386" si="245">M324-M323</f>
        <v>160080.72770491045</v>
      </c>
      <c r="T323" s="5">
        <f t="shared" ref="T323:T386" si="246">N324-N323</f>
        <v>91034.752980763093</v>
      </c>
      <c r="U323" s="2">
        <f t="shared" ref="U323:U386" si="247">R323/SQRT($R323^2+$S323^2+$T323^2)</f>
        <v>-0.5958740403624937</v>
      </c>
      <c r="V323" s="2">
        <f t="shared" ref="V323:V386" si="248">S323/SQRT($R323^2+$S323^2+$T323^2)</f>
        <v>0.69809184382599387</v>
      </c>
      <c r="W323" s="2">
        <f t="shared" ref="W323:W386" si="249">T323/SQRT($R323^2+$S323^2+$T323^2)</f>
        <v>0.39699106489403718</v>
      </c>
      <c r="X323" s="2">
        <f t="shared" ref="X323:X386" si="250">P323*W323-Q323*V323</f>
        <v>-0.65370600569690729</v>
      </c>
      <c r="Y323" s="2">
        <f t="shared" ref="Y323:Y386" si="251">O323*W323-Q323*U323</f>
        <v>0.69941328000046155</v>
      </c>
      <c r="Z323" s="2">
        <f t="shared" ref="Z323:Z386" si="252">O323*V323-P323*U323</f>
        <v>0.24869140930014874</v>
      </c>
      <c r="AA323">
        <f t="shared" ref="AA323:AA386" si="253">IF(C323&lt;0,IF(D323^2+E323^2&lt;($B$12*1000)^2,1,0),0)</f>
        <v>0</v>
      </c>
      <c r="AB323">
        <f t="shared" ref="AB323:AB386" si="254">IF(AA323=0,IF(O323&gt;0,O323*AB$20,0),0)</f>
        <v>0.27111238349339056</v>
      </c>
      <c r="AC323">
        <f t="shared" ref="AC323:AC386" si="255">IF(AA323=0,IF(O323&lt;0,-O323*AC$20,0),0)</f>
        <v>0</v>
      </c>
      <c r="AD323">
        <f t="shared" ref="AD323:AD386" si="256">IF(AA323=0,IF(U323&gt;0,U323*AD$20,0),0)</f>
        <v>0</v>
      </c>
      <c r="AE323">
        <f t="shared" ref="AE323:AE386" si="257">IF(AA323=0,IF(U323&lt;0,-U323*AD$20,0),0)</f>
        <v>0.29975801124859458</v>
      </c>
      <c r="AF323">
        <f t="shared" ref="AF323:AF386" si="258">IF(AA323=0,IF(X323&gt;0,X323*AF$20,0),0)</f>
        <v>0</v>
      </c>
      <c r="AG323">
        <f t="shared" ref="AG323:AG386" si="259">IF(AA323=0,IF(X323&lt;0,-X323*AG$20,0),0)</f>
        <v>0.32885072840186336</v>
      </c>
      <c r="AH323">
        <f t="shared" si="204"/>
        <v>0.89972112314384844</v>
      </c>
      <c r="AI323">
        <f t="shared" si="205"/>
        <v>0.85473506698665602</v>
      </c>
      <c r="AJ323" s="2">
        <f t="shared" si="206"/>
        <v>-13.669826336522116</v>
      </c>
      <c r="AK323" s="2">
        <f t="shared" si="207"/>
        <v>-14.389290880549597</v>
      </c>
      <c r="AL323" s="2">
        <f t="shared" si="219"/>
        <v>-25.697389759222055</v>
      </c>
      <c r="AM323" s="4">
        <f t="shared" si="208"/>
        <v>-0.52658585572176342</v>
      </c>
      <c r="AN323">
        <f t="shared" si="209"/>
        <v>5.0166666666666666</v>
      </c>
    </row>
    <row r="324" spans="1:40">
      <c r="A324">
        <v>301</v>
      </c>
      <c r="B324">
        <f t="shared" si="210"/>
        <v>18060</v>
      </c>
      <c r="C324" s="5">
        <f t="shared" si="229"/>
        <v>589072.15436440904</v>
      </c>
      <c r="D324" s="5">
        <f t="shared" si="230"/>
        <v>-589072.15109775309</v>
      </c>
      <c r="E324" s="5">
        <f t="shared" si="231"/>
        <v>3372621.1960242749</v>
      </c>
      <c r="F324" s="5">
        <f t="shared" si="232"/>
        <v>-2611.5236401078791</v>
      </c>
      <c r="G324" s="5">
        <f t="shared" si="233"/>
        <v>2611.5237050266005</v>
      </c>
      <c r="H324" s="5">
        <f t="shared" si="234"/>
        <v>859.88575539680949</v>
      </c>
      <c r="I324" s="2">
        <f t="shared" si="235"/>
        <v>-0.74029743469135612</v>
      </c>
      <c r="J324" s="2">
        <f t="shared" si="236"/>
        <v>0.74029743058609165</v>
      </c>
      <c r="K324" s="2">
        <f t="shared" si="237"/>
        <v>-4.2384329340713345</v>
      </c>
      <c r="L324" s="5">
        <f t="shared" si="238"/>
        <v>1749783.5966688318</v>
      </c>
      <c r="M324" s="5">
        <f t="shared" si="239"/>
        <v>-589072.15109775309</v>
      </c>
      <c r="N324" s="5">
        <f t="shared" si="240"/>
        <v>2942760.1159028276</v>
      </c>
      <c r="O324" s="2">
        <f t="shared" si="241"/>
        <v>0.50368167539713538</v>
      </c>
      <c r="P324" s="2">
        <f t="shared" si="242"/>
        <v>-0.16956659586909237</v>
      </c>
      <c r="Q324" s="2">
        <f t="shared" si="243"/>
        <v>0.84708437562884065</v>
      </c>
      <c r="R324" s="5">
        <f t="shared" si="244"/>
        <v>-143939.12864557793</v>
      </c>
      <c r="S324" s="5">
        <f t="shared" si="245"/>
        <v>162021.56380181585</v>
      </c>
      <c r="T324" s="5">
        <f t="shared" si="246"/>
        <v>77309.307036954444</v>
      </c>
      <c r="U324" s="2">
        <f t="shared" si="247"/>
        <v>-0.62554926353704843</v>
      </c>
      <c r="V324" s="2">
        <f t="shared" si="248"/>
        <v>0.70413424665719304</v>
      </c>
      <c r="W324" s="2">
        <f t="shared" si="249"/>
        <v>0.33598077559997885</v>
      </c>
      <c r="X324" s="2">
        <f t="shared" si="250"/>
        <v>-0.65343223508443826</v>
      </c>
      <c r="Y324" s="2">
        <f t="shared" si="251"/>
        <v>0.69912036728378812</v>
      </c>
      <c r="Z324" s="2">
        <f t="shared" si="252"/>
        <v>0.24858725789439967</v>
      </c>
      <c r="AA324">
        <f t="shared" si="253"/>
        <v>0</v>
      </c>
      <c r="AB324">
        <f t="shared" si="254"/>
        <v>0.25338008889858132</v>
      </c>
      <c r="AC324">
        <f t="shared" si="255"/>
        <v>0</v>
      </c>
      <c r="AD324">
        <f t="shared" si="256"/>
        <v>0</v>
      </c>
      <c r="AE324">
        <f t="shared" si="257"/>
        <v>0.3146863103178934</v>
      </c>
      <c r="AF324">
        <f t="shared" si="258"/>
        <v>0</v>
      </c>
      <c r="AG324">
        <f t="shared" si="259"/>
        <v>0.32871300645263712</v>
      </c>
      <c r="AH324">
        <f t="shared" si="204"/>
        <v>0.89677940566911185</v>
      </c>
      <c r="AI324">
        <f t="shared" si="205"/>
        <v>0.85194043538565623</v>
      </c>
      <c r="AJ324" s="2">
        <f t="shared" si="206"/>
        <v>-13.672620968123116</v>
      </c>
      <c r="AK324" s="2">
        <f t="shared" si="207"/>
        <v>-14.392232598024334</v>
      </c>
      <c r="AL324" s="2">
        <f t="shared" si="219"/>
        <v>-25.937260302522461</v>
      </c>
      <c r="AM324" s="4">
        <f t="shared" si="208"/>
        <v>-0.53150123570742747</v>
      </c>
      <c r="AN324">
        <f t="shared" si="209"/>
        <v>5.0333333333333332</v>
      </c>
    </row>
    <row r="325" spans="1:40">
      <c r="A325">
        <v>302</v>
      </c>
      <c r="B325">
        <f t="shared" si="210"/>
        <v>18120</v>
      </c>
      <c r="C325" s="5">
        <f t="shared" si="229"/>
        <v>427050.59442815848</v>
      </c>
      <c r="D325" s="5">
        <f t="shared" si="230"/>
        <v>-427050.58729593724</v>
      </c>
      <c r="E325" s="5">
        <f t="shared" si="231"/>
        <v>3393697.6242227699</v>
      </c>
      <c r="F325" s="5">
        <f t="shared" si="232"/>
        <v>-2655.9414861893606</v>
      </c>
      <c r="G325" s="5">
        <f t="shared" si="233"/>
        <v>2655.9415508617658</v>
      </c>
      <c r="H325" s="5">
        <f t="shared" si="234"/>
        <v>605.57977935252939</v>
      </c>
      <c r="I325" s="2">
        <f t="shared" si="235"/>
        <v>-0.53668206381219075</v>
      </c>
      <c r="J325" s="2">
        <f t="shared" si="236"/>
        <v>0.53668205484900178</v>
      </c>
      <c r="K325" s="2">
        <f t="shared" si="237"/>
        <v>-4.2649200555762325</v>
      </c>
      <c r="L325" s="5">
        <f t="shared" si="238"/>
        <v>1605844.4680232538</v>
      </c>
      <c r="M325" s="5">
        <f t="shared" si="239"/>
        <v>-427050.58729593724</v>
      </c>
      <c r="N325" s="5">
        <f t="shared" si="240"/>
        <v>3020069.422939782</v>
      </c>
      <c r="O325" s="2">
        <f t="shared" si="241"/>
        <v>0.46586493414271629</v>
      </c>
      <c r="P325" s="2">
        <f t="shared" si="242"/>
        <v>-0.12388988951783667</v>
      </c>
      <c r="Q325" s="2">
        <f t="shared" si="243"/>
        <v>0.87613991942580771</v>
      </c>
      <c r="R325" s="5">
        <f t="shared" si="244"/>
        <v>-150553.05726560252</v>
      </c>
      <c r="S325" s="5">
        <f t="shared" si="245"/>
        <v>163220.60384661873</v>
      </c>
      <c r="T325" s="5">
        <f t="shared" si="246"/>
        <v>63296.196011606138</v>
      </c>
      <c r="U325" s="2">
        <f t="shared" si="247"/>
        <v>-0.652034516924757</v>
      </c>
      <c r="V325" s="2">
        <f t="shared" si="248"/>
        <v>0.70689675463410628</v>
      </c>
      <c r="W325" s="2">
        <f t="shared" si="249"/>
        <v>0.274131295233629</v>
      </c>
      <c r="X325" s="2">
        <f t="shared" si="250"/>
        <v>-0.65330256152736654</v>
      </c>
      <c r="Y325" s="2">
        <f t="shared" si="251"/>
        <v>0.69898162692177412</v>
      </c>
      <c r="Z325" s="2">
        <f t="shared" si="252"/>
        <v>0.24853792577969364</v>
      </c>
      <c r="AA325">
        <f t="shared" si="253"/>
        <v>0</v>
      </c>
      <c r="AB325">
        <f t="shared" si="254"/>
        <v>0.23435615031009827</v>
      </c>
      <c r="AC325">
        <f t="shared" si="255"/>
        <v>0</v>
      </c>
      <c r="AD325">
        <f t="shared" si="256"/>
        <v>0</v>
      </c>
      <c r="AE325">
        <f t="shared" si="257"/>
        <v>0.32800987594610054</v>
      </c>
      <c r="AF325">
        <f t="shared" si="258"/>
        <v>0</v>
      </c>
      <c r="AG325">
        <f t="shared" si="259"/>
        <v>0.32864777339171086</v>
      </c>
      <c r="AH325">
        <f t="shared" si="204"/>
        <v>0.89101379964790972</v>
      </c>
      <c r="AI325">
        <f t="shared" si="205"/>
        <v>0.84646310966551419</v>
      </c>
      <c r="AJ325" s="2">
        <f t="shared" si="206"/>
        <v>-13.678098293843258</v>
      </c>
      <c r="AK325" s="2">
        <f t="shared" si="207"/>
        <v>-14.397998204045535</v>
      </c>
      <c r="AL325" s="2">
        <f t="shared" si="219"/>
        <v>-26.177226939256553</v>
      </c>
      <c r="AM325" s="4">
        <f t="shared" si="208"/>
        <v>-0.53641858482083105</v>
      </c>
      <c r="AN325">
        <f t="shared" si="209"/>
        <v>5.05</v>
      </c>
    </row>
    <row r="326" spans="1:40">
      <c r="A326">
        <v>303</v>
      </c>
      <c r="B326">
        <f t="shared" si="210"/>
        <v>18180</v>
      </c>
      <c r="C326" s="5">
        <f t="shared" si="229"/>
        <v>263829.99439734907</v>
      </c>
      <c r="D326" s="5">
        <f t="shared" si="230"/>
        <v>-263829.9834493185</v>
      </c>
      <c r="E326" s="5">
        <f t="shared" si="231"/>
        <v>3399324.9865837726</v>
      </c>
      <c r="F326" s="5">
        <f t="shared" si="232"/>
        <v>-2688.1424100180921</v>
      </c>
      <c r="G326" s="5">
        <f t="shared" si="233"/>
        <v>2688.1424741527057</v>
      </c>
      <c r="H326" s="5">
        <f t="shared" si="234"/>
        <v>349.68457601795546</v>
      </c>
      <c r="I326" s="2">
        <f t="shared" si="235"/>
        <v>-0.33155983795860938</v>
      </c>
      <c r="J326" s="2">
        <f t="shared" si="236"/>
        <v>0.33155982420002494</v>
      </c>
      <c r="K326" s="2">
        <f t="shared" si="237"/>
        <v>-4.2719920617626803</v>
      </c>
      <c r="L326" s="5">
        <f t="shared" si="238"/>
        <v>1455291.4107576513</v>
      </c>
      <c r="M326" s="5">
        <f t="shared" si="239"/>
        <v>-263829.9834493185</v>
      </c>
      <c r="N326" s="5">
        <f t="shared" si="240"/>
        <v>3083365.6189513882</v>
      </c>
      <c r="O326" s="2">
        <f t="shared" si="241"/>
        <v>0.42555613428702288</v>
      </c>
      <c r="P326" s="2">
        <f t="shared" si="242"/>
        <v>-7.7149131119552933E-2</v>
      </c>
      <c r="Q326" s="2">
        <f t="shared" si="243"/>
        <v>0.90163739282384658</v>
      </c>
      <c r="R326" s="5">
        <f t="shared" si="244"/>
        <v>-156455.93353629112</v>
      </c>
      <c r="S326" s="5">
        <f t="shared" si="245"/>
        <v>163675.77918340254</v>
      </c>
      <c r="T326" s="5">
        <f t="shared" si="246"/>
        <v>49060.119245936628</v>
      </c>
      <c r="U326" s="2">
        <f t="shared" si="247"/>
        <v>-0.67531367768790784</v>
      </c>
      <c r="V326" s="2">
        <f t="shared" si="248"/>
        <v>0.70647683274433715</v>
      </c>
      <c r="W326" s="2">
        <f t="shared" si="249"/>
        <v>0.21175911201920505</v>
      </c>
      <c r="X326" s="2">
        <f t="shared" si="250"/>
        <v>-0.65332296106498255</v>
      </c>
      <c r="Y326" s="2">
        <f t="shared" si="251"/>
        <v>0.69900345279975418</v>
      </c>
      <c r="Z326" s="2">
        <f t="shared" si="252"/>
        <v>0.24854568643924779</v>
      </c>
      <c r="AA326">
        <f t="shared" si="253"/>
        <v>0</v>
      </c>
      <c r="AB326">
        <f t="shared" si="254"/>
        <v>0.21407856668989256</v>
      </c>
      <c r="AC326">
        <f t="shared" si="255"/>
        <v>0</v>
      </c>
      <c r="AD326">
        <f t="shared" si="256"/>
        <v>0</v>
      </c>
      <c r="AE326">
        <f t="shared" si="257"/>
        <v>0.33972059744296812</v>
      </c>
      <c r="AF326">
        <f t="shared" si="258"/>
        <v>0</v>
      </c>
      <c r="AG326">
        <f t="shared" si="259"/>
        <v>0.32865803550150585</v>
      </c>
      <c r="AH326">
        <f t="shared" si="204"/>
        <v>0.88245719963436653</v>
      </c>
      <c r="AI326">
        <f t="shared" si="205"/>
        <v>0.83833433965264814</v>
      </c>
      <c r="AJ326" s="2">
        <f t="shared" si="206"/>
        <v>-13.686227063856123</v>
      </c>
      <c r="AK326" s="2">
        <f t="shared" si="207"/>
        <v>-14.406554804059077</v>
      </c>
      <c r="AL326" s="2">
        <f t="shared" si="219"/>
        <v>-26.41733618599087</v>
      </c>
      <c r="AM326" s="4">
        <f t="shared" si="208"/>
        <v>-0.54133885627030476</v>
      </c>
      <c r="AN326">
        <f t="shared" si="209"/>
        <v>5.0666666666666664</v>
      </c>
    </row>
    <row r="327" spans="1:40">
      <c r="A327">
        <v>304</v>
      </c>
      <c r="B327">
        <f t="shared" si="210"/>
        <v>18240</v>
      </c>
      <c r="C327" s="5">
        <f t="shared" si="229"/>
        <v>100154.21896296156</v>
      </c>
      <c r="D327" s="5">
        <f t="shared" si="230"/>
        <v>-100154.20426591598</v>
      </c>
      <c r="E327" s="5">
        <f t="shared" si="231"/>
        <v>3389547.7183001586</v>
      </c>
      <c r="F327" s="5">
        <f t="shared" si="232"/>
        <v>-2708.0360002956086</v>
      </c>
      <c r="G327" s="5">
        <f t="shared" si="233"/>
        <v>2708.0360636047071</v>
      </c>
      <c r="H327" s="5">
        <f t="shared" si="234"/>
        <v>93.365052312194621</v>
      </c>
      <c r="I327" s="2">
        <f t="shared" si="235"/>
        <v>-0.12586558509423323</v>
      </c>
      <c r="J327" s="2">
        <f t="shared" si="236"/>
        <v>0.12586556662419512</v>
      </c>
      <c r="K327" s="2">
        <f t="shared" si="237"/>
        <v>-4.2597047951264591</v>
      </c>
      <c r="L327" s="5">
        <f t="shared" si="238"/>
        <v>1298835.4772213602</v>
      </c>
      <c r="M327" s="5">
        <f t="shared" si="239"/>
        <v>-100154.20426591598</v>
      </c>
      <c r="N327" s="5">
        <f t="shared" si="240"/>
        <v>3132425.7381973248</v>
      </c>
      <c r="O327" s="2">
        <f t="shared" si="241"/>
        <v>0.38285431521035956</v>
      </c>
      <c r="P327" s="2">
        <f t="shared" si="242"/>
        <v>-2.9522191195221485E-2</v>
      </c>
      <c r="Q327" s="2">
        <f t="shared" si="243"/>
        <v>0.92333689060485358</v>
      </c>
      <c r="R327" s="5">
        <f t="shared" si="244"/>
        <v>-161624.26869137445</v>
      </c>
      <c r="S327" s="5">
        <f t="shared" si="245"/>
        <v>163388.39589597663</v>
      </c>
      <c r="T327" s="5">
        <f t="shared" si="246"/>
        <v>34666.492107461207</v>
      </c>
      <c r="U327" s="2">
        <f t="shared" si="247"/>
        <v>-0.69539174817790961</v>
      </c>
      <c r="V327" s="2">
        <f t="shared" si="248"/>
        <v>0.70298194184591023</v>
      </c>
      <c r="W327" s="2">
        <f t="shared" si="249"/>
        <v>0.14915329699548815</v>
      </c>
      <c r="X327" s="2">
        <f t="shared" si="250"/>
        <v>-0.65349249248666319</v>
      </c>
      <c r="Y327" s="2">
        <f t="shared" si="251"/>
        <v>0.69918483789743946</v>
      </c>
      <c r="Z327" s="2">
        <f t="shared" si="252"/>
        <v>0.24861018180537725</v>
      </c>
      <c r="AA327">
        <f t="shared" si="253"/>
        <v>0</v>
      </c>
      <c r="AB327">
        <f t="shared" si="254"/>
        <v>0.19259716039246261</v>
      </c>
      <c r="AC327">
        <f t="shared" si="255"/>
        <v>0</v>
      </c>
      <c r="AD327">
        <f t="shared" si="256"/>
        <v>0</v>
      </c>
      <c r="AE327">
        <f t="shared" si="257"/>
        <v>0.34982099127138644</v>
      </c>
      <c r="AF327">
        <f t="shared" si="258"/>
        <v>0</v>
      </c>
      <c r="AG327">
        <f t="shared" si="259"/>
        <v>0.32874331930037082</v>
      </c>
      <c r="AH327">
        <f t="shared" si="204"/>
        <v>0.87116147096421992</v>
      </c>
      <c r="AI327">
        <f t="shared" si="205"/>
        <v>0.82760339741600886</v>
      </c>
      <c r="AJ327" s="2">
        <f t="shared" si="206"/>
        <v>-13.696958006092762</v>
      </c>
      <c r="AK327" s="2">
        <f t="shared" si="207"/>
        <v>-14.417850532729224</v>
      </c>
      <c r="AL327" s="2">
        <f t="shared" si="219"/>
        <v>-26.657633694869691</v>
      </c>
      <c r="AM327" s="4">
        <f t="shared" si="208"/>
        <v>-0.54626298555060848</v>
      </c>
      <c r="AN327">
        <f t="shared" si="209"/>
        <v>5.083333333333333</v>
      </c>
    </row>
    <row r="328" spans="1:40">
      <c r="A328">
        <v>305</v>
      </c>
      <c r="B328">
        <f t="shared" si="210"/>
        <v>18300</v>
      </c>
      <c r="C328" s="5">
        <f t="shared" si="229"/>
        <v>-63234.173267453436</v>
      </c>
      <c r="D328" s="5">
        <f t="shared" si="230"/>
        <v>63234.191630060646</v>
      </c>
      <c r="E328" s="5">
        <f t="shared" si="231"/>
        <v>3364479.7469139798</v>
      </c>
      <c r="F328" s="5">
        <f t="shared" si="232"/>
        <v>-2715.5879354012627</v>
      </c>
      <c r="G328" s="5">
        <f t="shared" si="233"/>
        <v>2715.5879976021588</v>
      </c>
      <c r="H328" s="5">
        <f t="shared" si="234"/>
        <v>-162.21723539539292</v>
      </c>
      <c r="I328" s="2">
        <f t="shared" si="235"/>
        <v>7.9467508195550915E-2</v>
      </c>
      <c r="J328" s="2">
        <f t="shared" si="236"/>
        <v>-7.9467531272165409E-2</v>
      </c>
      <c r="K328" s="2">
        <f t="shared" si="237"/>
        <v>-4.2282014304323194</v>
      </c>
      <c r="L328" s="5">
        <f t="shared" si="238"/>
        <v>1137211.2085299857</v>
      </c>
      <c r="M328" s="5">
        <f t="shared" si="239"/>
        <v>63234.191630060646</v>
      </c>
      <c r="N328" s="5">
        <f t="shared" si="240"/>
        <v>3167092.230304786</v>
      </c>
      <c r="O328" s="2">
        <f t="shared" si="241"/>
        <v>0.33788573569571489</v>
      </c>
      <c r="P328" s="2">
        <f t="shared" si="242"/>
        <v>1.8788006308577888E-2</v>
      </c>
      <c r="Q328" s="2">
        <f t="shared" si="243"/>
        <v>0.94099959640390629</v>
      </c>
      <c r="R328" s="5">
        <f t="shared" si="244"/>
        <v>-166038.00343118131</v>
      </c>
      <c r="S328" s="5">
        <f t="shared" si="245"/>
        <v>162363.11363096992</v>
      </c>
      <c r="T328" s="5">
        <f t="shared" si="246"/>
        <v>20181.146799406037</v>
      </c>
      <c r="U328" s="2">
        <f t="shared" si="247"/>
        <v>-0.71229019276708261</v>
      </c>
      <c r="V328" s="2">
        <f t="shared" si="248"/>
        <v>0.69652519975284599</v>
      </c>
      <c r="W328" s="2">
        <f t="shared" si="249"/>
        <v>8.6575558889852189E-2</v>
      </c>
      <c r="X328" s="2">
        <f t="shared" si="250"/>
        <v>-0.65380334970598708</v>
      </c>
      <c r="Y328" s="2">
        <f t="shared" si="251"/>
        <v>0.69951743032505065</v>
      </c>
      <c r="Z328" s="2">
        <f t="shared" si="252"/>
        <v>0.24872844218434126</v>
      </c>
      <c r="AA328">
        <f t="shared" si="253"/>
        <v>1</v>
      </c>
      <c r="AB328">
        <f t="shared" si="254"/>
        <v>0</v>
      </c>
      <c r="AC328">
        <f t="shared" si="255"/>
        <v>0</v>
      </c>
      <c r="AD328">
        <f t="shared" si="256"/>
        <v>0</v>
      </c>
      <c r="AE328">
        <f t="shared" si="257"/>
        <v>0</v>
      </c>
      <c r="AF328">
        <f t="shared" si="258"/>
        <v>0</v>
      </c>
      <c r="AG328">
        <f t="shared" si="259"/>
        <v>0</v>
      </c>
      <c r="AH328">
        <f t="shared" si="204"/>
        <v>0</v>
      </c>
      <c r="AI328">
        <f t="shared" si="205"/>
        <v>0</v>
      </c>
      <c r="AJ328" s="2">
        <f t="shared" si="206"/>
        <v>-14.524561403508772</v>
      </c>
      <c r="AK328" s="2">
        <f t="shared" si="207"/>
        <v>-15.289012003693445</v>
      </c>
      <c r="AL328" s="2">
        <f t="shared" si="219"/>
        <v>-26.912450561597915</v>
      </c>
      <c r="AM328" s="4">
        <f t="shared" si="208"/>
        <v>-0.55148464265569497</v>
      </c>
      <c r="AN328">
        <f t="shared" si="209"/>
        <v>5.0999999999999996</v>
      </c>
    </row>
    <row r="329" spans="1:40">
      <c r="A329">
        <v>306</v>
      </c>
      <c r="B329">
        <f t="shared" si="210"/>
        <v>18360</v>
      </c>
      <c r="C329" s="5">
        <f t="shared" si="229"/>
        <v>-225597.28333252124</v>
      </c>
      <c r="D329" s="5">
        <f t="shared" si="230"/>
        <v>225597.30526103056</v>
      </c>
      <c r="E329" s="5">
        <f t="shared" si="231"/>
        <v>3324303.6624911437</v>
      </c>
      <c r="F329" s="5">
        <f t="shared" si="232"/>
        <v>-2710.8198849095297</v>
      </c>
      <c r="G329" s="5">
        <f t="shared" si="233"/>
        <v>2710.8199457258288</v>
      </c>
      <c r="H329" s="5">
        <f t="shared" si="234"/>
        <v>-415.90932122133211</v>
      </c>
      <c r="I329" s="2">
        <f t="shared" si="235"/>
        <v>0.2835121111854324</v>
      </c>
      <c r="J329" s="2">
        <f t="shared" si="236"/>
        <v>-0.28351213874337938</v>
      </c>
      <c r="K329" s="2">
        <f t="shared" si="237"/>
        <v>-4.1777114318577651</v>
      </c>
      <c r="L329" s="5">
        <f t="shared" si="238"/>
        <v>971173.20509880444</v>
      </c>
      <c r="M329" s="5">
        <f t="shared" si="239"/>
        <v>225597.30526103056</v>
      </c>
      <c r="N329" s="5">
        <f t="shared" si="240"/>
        <v>3187273.377104192</v>
      </c>
      <c r="O329" s="2">
        <f t="shared" si="241"/>
        <v>0.2908071386087796</v>
      </c>
      <c r="P329" s="2">
        <f t="shared" si="242"/>
        <v>6.7552632708948332E-2</v>
      </c>
      <c r="Q329" s="2">
        <f t="shared" si="243"/>
        <v>0.95439396998737569</v>
      </c>
      <c r="R329" s="5">
        <f t="shared" si="244"/>
        <v>-169680.58315906289</v>
      </c>
      <c r="S329" s="5">
        <f t="shared" si="245"/>
        <v>160607.90934459737</v>
      </c>
      <c r="T329" s="5">
        <f t="shared" si="246"/>
        <v>5670.0326378662139</v>
      </c>
      <c r="U329" s="2">
        <f t="shared" si="247"/>
        <v>-0.72604253494122295</v>
      </c>
      <c r="V329" s="2">
        <f t="shared" si="248"/>
        <v>0.6872216694520088</v>
      </c>
      <c r="W329" s="2">
        <f t="shared" si="249"/>
        <v>2.4261378602976454E-2</v>
      </c>
      <c r="X329" s="2">
        <f t="shared" si="250"/>
        <v>-0.65424129737187509</v>
      </c>
      <c r="Y329" s="2">
        <f t="shared" si="251"/>
        <v>0.69998599939248751</v>
      </c>
      <c r="Z329" s="2">
        <f t="shared" si="252"/>
        <v>0.24889505197724546</v>
      </c>
      <c r="AA329">
        <f t="shared" si="253"/>
        <v>1</v>
      </c>
      <c r="AB329">
        <f t="shared" si="254"/>
        <v>0</v>
      </c>
      <c r="AC329">
        <f t="shared" si="255"/>
        <v>0</v>
      </c>
      <c r="AD329">
        <f t="shared" si="256"/>
        <v>0</v>
      </c>
      <c r="AE329">
        <f t="shared" si="257"/>
        <v>0</v>
      </c>
      <c r="AF329">
        <f t="shared" si="258"/>
        <v>0</v>
      </c>
      <c r="AG329">
        <f t="shared" si="259"/>
        <v>0</v>
      </c>
      <c r="AH329">
        <f t="shared" si="204"/>
        <v>0</v>
      </c>
      <c r="AI329">
        <f t="shared" si="205"/>
        <v>0</v>
      </c>
      <c r="AJ329" s="2">
        <f t="shared" si="206"/>
        <v>-14.524561403508772</v>
      </c>
      <c r="AK329" s="2">
        <f t="shared" si="207"/>
        <v>-15.289012003693445</v>
      </c>
      <c r="AL329" s="2">
        <f t="shared" si="219"/>
        <v>-27.167267428326138</v>
      </c>
      <c r="AM329" s="4">
        <f t="shared" si="208"/>
        <v>-0.55670629976078156</v>
      </c>
      <c r="AN329">
        <f t="shared" si="209"/>
        <v>5.1166666666666663</v>
      </c>
    </row>
    <row r="330" spans="1:40">
      <c r="A330">
        <v>307</v>
      </c>
      <c r="B330">
        <f t="shared" si="210"/>
        <v>18420</v>
      </c>
      <c r="C330" s="5">
        <f t="shared" si="229"/>
        <v>-386205.18922655791</v>
      </c>
      <c r="D330" s="5">
        <f t="shared" si="230"/>
        <v>386205.21460562793</v>
      </c>
      <c r="E330" s="5">
        <f t="shared" si="231"/>
        <v>3269269.580908488</v>
      </c>
      <c r="F330" s="5">
        <f t="shared" si="232"/>
        <v>-2693.8091582384036</v>
      </c>
      <c r="G330" s="5">
        <f t="shared" si="233"/>
        <v>2693.8092174012259</v>
      </c>
      <c r="H330" s="5">
        <f t="shared" si="234"/>
        <v>-666.57200713279803</v>
      </c>
      <c r="I330" s="2">
        <f t="shared" si="235"/>
        <v>0.48535091793193869</v>
      </c>
      <c r="J330" s="2">
        <f t="shared" si="236"/>
        <v>-0.48535094982626659</v>
      </c>
      <c r="K330" s="2">
        <f t="shared" si="237"/>
        <v>-4.1085491244657382</v>
      </c>
      <c r="L330" s="5">
        <f t="shared" si="238"/>
        <v>801492.62193974154</v>
      </c>
      <c r="M330" s="5">
        <f t="shared" si="239"/>
        <v>386205.21460562793</v>
      </c>
      <c r="N330" s="5">
        <f t="shared" si="240"/>
        <v>3192943.4097420583</v>
      </c>
      <c r="O330" s="2">
        <f t="shared" si="241"/>
        <v>0.2418082882970298</v>
      </c>
      <c r="P330" s="2">
        <f t="shared" si="242"/>
        <v>0.11651713230891735</v>
      </c>
      <c r="Q330" s="2">
        <f t="shared" si="243"/>
        <v>0.96330291683839864</v>
      </c>
      <c r="R330" s="5">
        <f t="shared" si="244"/>
        <v>-172539.01702150889</v>
      </c>
      <c r="S330" s="5">
        <f t="shared" si="245"/>
        <v>158134.02620532445</v>
      </c>
      <c r="T330" s="5">
        <f t="shared" si="246"/>
        <v>-8801.0828448631801</v>
      </c>
      <c r="U330" s="2">
        <f t="shared" si="247"/>
        <v>-0.73669035276064798</v>
      </c>
      <c r="V330" s="2">
        <f t="shared" si="248"/>
        <v>0.67518532074481186</v>
      </c>
      <c r="W330" s="2">
        <f t="shared" si="249"/>
        <v>-3.7578009528416882E-2</v>
      </c>
      <c r="X330" s="2">
        <f t="shared" si="250"/>
        <v>-0.65478647078807528</v>
      </c>
      <c r="Y330" s="2">
        <f t="shared" si="251"/>
        <v>0.70056929145936508</v>
      </c>
      <c r="Z330" s="2">
        <f t="shared" si="252"/>
        <v>0.24910245399589942</v>
      </c>
      <c r="AA330">
        <f t="shared" si="253"/>
        <v>1</v>
      </c>
      <c r="AB330">
        <f t="shared" si="254"/>
        <v>0</v>
      </c>
      <c r="AC330">
        <f t="shared" si="255"/>
        <v>0</v>
      </c>
      <c r="AD330">
        <f t="shared" si="256"/>
        <v>0</v>
      </c>
      <c r="AE330">
        <f t="shared" si="257"/>
        <v>0</v>
      </c>
      <c r="AF330">
        <f t="shared" si="258"/>
        <v>0</v>
      </c>
      <c r="AG330">
        <f t="shared" si="259"/>
        <v>0</v>
      </c>
      <c r="AH330">
        <f t="shared" si="204"/>
        <v>0</v>
      </c>
      <c r="AI330">
        <f t="shared" si="205"/>
        <v>0</v>
      </c>
      <c r="AJ330" s="2">
        <f t="shared" si="206"/>
        <v>-14.524561403508772</v>
      </c>
      <c r="AK330" s="2">
        <f t="shared" si="207"/>
        <v>-15.289012003693445</v>
      </c>
      <c r="AL330" s="2">
        <f t="shared" si="219"/>
        <v>-27.422084295054361</v>
      </c>
      <c r="AM330" s="4">
        <f t="shared" si="208"/>
        <v>-0.56192795686586805</v>
      </c>
      <c r="AN330">
        <f t="shared" si="209"/>
        <v>5.1333333333333337</v>
      </c>
    </row>
    <row r="331" spans="1:40">
      <c r="A331">
        <v>308</v>
      </c>
      <c r="B331">
        <f t="shared" si="210"/>
        <v>18480</v>
      </c>
      <c r="C331" s="5">
        <f t="shared" si="229"/>
        <v>-544339.21211175213</v>
      </c>
      <c r="D331" s="5">
        <f t="shared" si="230"/>
        <v>544339.24081095238</v>
      </c>
      <c r="E331" s="5">
        <f t="shared" si="231"/>
        <v>3199693.7067843666</v>
      </c>
      <c r="F331" s="5">
        <f t="shared" si="232"/>
        <v>-2664.6881031624871</v>
      </c>
      <c r="G331" s="5">
        <f t="shared" si="233"/>
        <v>2664.6881604116497</v>
      </c>
      <c r="H331" s="5">
        <f t="shared" si="234"/>
        <v>-913.08495460074232</v>
      </c>
      <c r="I331" s="2">
        <f t="shared" si="235"/>
        <v>0.68408075198027252</v>
      </c>
      <c r="J331" s="2">
        <f t="shared" si="236"/>
        <v>-0.68408078804706707</v>
      </c>
      <c r="K331" s="2">
        <f t="shared" si="237"/>
        <v>-4.0211118882139756</v>
      </c>
      <c r="L331" s="5">
        <f t="shared" si="238"/>
        <v>628953.60491823265</v>
      </c>
      <c r="M331" s="5">
        <f t="shared" si="239"/>
        <v>544339.24081095238</v>
      </c>
      <c r="N331" s="5">
        <f t="shared" si="240"/>
        <v>3184142.3268971951</v>
      </c>
      <c r="O331" s="2">
        <f t="shared" si="241"/>
        <v>0.19111349106651793</v>
      </c>
      <c r="P331" s="2">
        <f t="shared" si="242"/>
        <v>0.1654026176531791</v>
      </c>
      <c r="Q331" s="2">
        <f t="shared" si="243"/>
        <v>0.96753170883741291</v>
      </c>
      <c r="R331" s="5">
        <f t="shared" si="244"/>
        <v>-174603.9205581306</v>
      </c>
      <c r="S331" s="5">
        <f t="shared" si="245"/>
        <v>154955.9079507601</v>
      </c>
      <c r="T331" s="5">
        <f t="shared" si="246"/>
        <v>-23166.910622277763</v>
      </c>
      <c r="U331" s="2">
        <f t="shared" si="247"/>
        <v>-0.74427976070962287</v>
      </c>
      <c r="V331" s="2">
        <f t="shared" si="248"/>
        <v>0.66052666928367887</v>
      </c>
      <c r="W331" s="2">
        <f t="shared" si="249"/>
        <v>-9.8753009893552429E-2</v>
      </c>
      <c r="X331" s="2">
        <f t="shared" si="250"/>
        <v>-0.65541450340224638</v>
      </c>
      <c r="Y331" s="2">
        <f t="shared" si="251"/>
        <v>0.70124123625839896</v>
      </c>
      <c r="Z331" s="2">
        <f t="shared" si="252"/>
        <v>0.24934137839699658</v>
      </c>
      <c r="AA331">
        <f t="shared" si="253"/>
        <v>1</v>
      </c>
      <c r="AB331">
        <f t="shared" si="254"/>
        <v>0</v>
      </c>
      <c r="AC331">
        <f t="shared" si="255"/>
        <v>0</v>
      </c>
      <c r="AD331">
        <f t="shared" si="256"/>
        <v>0</v>
      </c>
      <c r="AE331">
        <f t="shared" si="257"/>
        <v>0</v>
      </c>
      <c r="AF331">
        <f t="shared" si="258"/>
        <v>0</v>
      </c>
      <c r="AG331">
        <f t="shared" si="259"/>
        <v>0</v>
      </c>
      <c r="AH331">
        <f t="shared" si="204"/>
        <v>0</v>
      </c>
      <c r="AI331">
        <f t="shared" si="205"/>
        <v>0</v>
      </c>
      <c r="AJ331" s="2">
        <f t="shared" si="206"/>
        <v>-14.524561403508772</v>
      </c>
      <c r="AK331" s="2">
        <f t="shared" si="207"/>
        <v>-15.289012003693445</v>
      </c>
      <c r="AL331" s="2">
        <f t="shared" si="219"/>
        <v>-27.676901161782585</v>
      </c>
      <c r="AM331" s="4">
        <f t="shared" si="208"/>
        <v>-0.56714961397095465</v>
      </c>
      <c r="AN331">
        <f t="shared" si="209"/>
        <v>5.15</v>
      </c>
    </row>
    <row r="332" spans="1:40">
      <c r="A332">
        <v>309</v>
      </c>
      <c r="B332">
        <f t="shared" si="210"/>
        <v>18540</v>
      </c>
      <c r="C332" s="5">
        <f t="shared" si="229"/>
        <v>-699295.11688724346</v>
      </c>
      <c r="D332" s="5">
        <f t="shared" si="230"/>
        <v>699295.14876171248</v>
      </c>
      <c r="E332" s="5">
        <f t="shared" si="231"/>
        <v>3115956.6039131815</v>
      </c>
      <c r="F332" s="5">
        <f t="shared" si="232"/>
        <v>-2623.6432580436708</v>
      </c>
      <c r="G332" s="5">
        <f t="shared" si="233"/>
        <v>2623.6433131288259</v>
      </c>
      <c r="H332" s="5">
        <f t="shared" si="234"/>
        <v>-1154.351667893581</v>
      </c>
      <c r="I332" s="2">
        <f t="shared" si="235"/>
        <v>0.87881658857629463</v>
      </c>
      <c r="J332" s="2">
        <f t="shared" si="236"/>
        <v>-0.87881662863350574</v>
      </c>
      <c r="K332" s="2">
        <f t="shared" si="237"/>
        <v>-3.9158779843793754</v>
      </c>
      <c r="L332" s="5">
        <f t="shared" si="238"/>
        <v>454349.68436010205</v>
      </c>
      <c r="M332" s="5">
        <f t="shared" si="239"/>
        <v>699295.14876171248</v>
      </c>
      <c r="N332" s="5">
        <f t="shared" si="240"/>
        <v>3160975.4162749173</v>
      </c>
      <c r="O332" s="2">
        <f t="shared" si="241"/>
        <v>0.13898182163638564</v>
      </c>
      <c r="P332" s="2">
        <f t="shared" si="242"/>
        <v>0.21390861924614249</v>
      </c>
      <c r="Q332" s="2">
        <f t="shared" si="243"/>
        <v>0.96691631275247436</v>
      </c>
      <c r="R332" s="5">
        <f t="shared" si="244"/>
        <v>-175869.54184269893</v>
      </c>
      <c r="S332" s="5">
        <f t="shared" si="245"/>
        <v>151091.11906156829</v>
      </c>
      <c r="T332" s="5">
        <f t="shared" si="246"/>
        <v>-37362.933388380799</v>
      </c>
      <c r="U332" s="2">
        <f t="shared" si="247"/>
        <v>-0.74885842480437437</v>
      </c>
      <c r="V332" s="2">
        <f t="shared" si="248"/>
        <v>0.64335106714257562</v>
      </c>
      <c r="W332" s="2">
        <f t="shared" si="249"/>
        <v>-0.15909262712652683</v>
      </c>
      <c r="X332" s="2">
        <f t="shared" si="250"/>
        <v>-0.65609792584774551</v>
      </c>
      <c r="Y332" s="2">
        <f t="shared" si="251"/>
        <v>0.70197244375850887</v>
      </c>
      <c r="Z332" s="2">
        <f t="shared" si="252"/>
        <v>0.24960137492393275</v>
      </c>
      <c r="AA332">
        <f t="shared" si="253"/>
        <v>1</v>
      </c>
      <c r="AB332">
        <f t="shared" si="254"/>
        <v>0</v>
      </c>
      <c r="AC332">
        <f t="shared" si="255"/>
        <v>0</v>
      </c>
      <c r="AD332">
        <f t="shared" si="256"/>
        <v>0</v>
      </c>
      <c r="AE332">
        <f t="shared" si="257"/>
        <v>0</v>
      </c>
      <c r="AF332">
        <f t="shared" si="258"/>
        <v>0</v>
      </c>
      <c r="AG332">
        <f t="shared" si="259"/>
        <v>0</v>
      </c>
      <c r="AH332">
        <f t="shared" si="204"/>
        <v>0</v>
      </c>
      <c r="AI332">
        <f t="shared" si="205"/>
        <v>0</v>
      </c>
      <c r="AJ332" s="2">
        <f t="shared" si="206"/>
        <v>-14.524561403508772</v>
      </c>
      <c r="AK332" s="2">
        <f t="shared" si="207"/>
        <v>-15.289012003693445</v>
      </c>
      <c r="AL332" s="2">
        <f t="shared" si="219"/>
        <v>-27.931718028510808</v>
      </c>
      <c r="AM332" s="4">
        <f t="shared" si="208"/>
        <v>-0.57237127107604113</v>
      </c>
      <c r="AN332">
        <f t="shared" si="209"/>
        <v>5.166666666666667</v>
      </c>
    </row>
    <row r="333" spans="1:40">
      <c r="A333">
        <v>310</v>
      </c>
      <c r="B333">
        <f t="shared" si="210"/>
        <v>18600</v>
      </c>
      <c r="C333" s="5">
        <f t="shared" si="229"/>
        <v>-850386.23293211439</v>
      </c>
      <c r="D333" s="5">
        <f t="shared" si="230"/>
        <v>850386.26782328077</v>
      </c>
      <c r="E333" s="5">
        <f t="shared" si="231"/>
        <v>3018501.1823520353</v>
      </c>
      <c r="F333" s="5">
        <f t="shared" si="232"/>
        <v>-2570.914262729093</v>
      </c>
      <c r="G333" s="5">
        <f t="shared" si="233"/>
        <v>2570.9143154108156</v>
      </c>
      <c r="H333" s="5">
        <f t="shared" si="234"/>
        <v>-1389.3043469563436</v>
      </c>
      <c r="I333" s="2">
        <f t="shared" si="235"/>
        <v>1.0686954765596475</v>
      </c>
      <c r="J333" s="2">
        <f t="shared" si="236"/>
        <v>-1.0686955204079958</v>
      </c>
      <c r="K333" s="2">
        <f t="shared" si="237"/>
        <v>-3.7934040258940613</v>
      </c>
      <c r="L333" s="5">
        <f t="shared" si="238"/>
        <v>278480.14251740312</v>
      </c>
      <c r="M333" s="5">
        <f t="shared" si="239"/>
        <v>850386.26782328077</v>
      </c>
      <c r="N333" s="5">
        <f t="shared" si="240"/>
        <v>3123612.4828865365</v>
      </c>
      <c r="O333" s="2">
        <f t="shared" si="241"/>
        <v>8.5705824296464797E-2</v>
      </c>
      <c r="P333" s="2">
        <f t="shared" si="242"/>
        <v>0.26171724631904003</v>
      </c>
      <c r="Q333" s="2">
        <f t="shared" si="243"/>
        <v>0.96133167775791228</v>
      </c>
      <c r="R333" s="5">
        <f t="shared" si="244"/>
        <v>-176333.77107166487</v>
      </c>
      <c r="S333" s="5">
        <f t="shared" si="245"/>
        <v>146560.25117771141</v>
      </c>
      <c r="T333" s="5">
        <f t="shared" si="246"/>
        <v>-51325.69395443378</v>
      </c>
      <c r="U333" s="2">
        <f t="shared" si="247"/>
        <v>-0.75047312673724165</v>
      </c>
      <c r="V333" s="2">
        <f t="shared" si="248"/>
        <v>0.6237576006471901</v>
      </c>
      <c r="W333" s="2">
        <f t="shared" si="249"/>
        <v>-0.21844116297092123</v>
      </c>
      <c r="X333" s="2">
        <f t="shared" si="250"/>
        <v>-0.6568077603998913</v>
      </c>
      <c r="Y333" s="2">
        <f t="shared" si="251"/>
        <v>0.70273191010583758</v>
      </c>
      <c r="Z333" s="2">
        <f t="shared" si="252"/>
        <v>0.24987141949076336</v>
      </c>
      <c r="AA333">
        <f t="shared" si="253"/>
        <v>1</v>
      </c>
      <c r="AB333">
        <f t="shared" si="254"/>
        <v>0</v>
      </c>
      <c r="AC333">
        <f t="shared" si="255"/>
        <v>0</v>
      </c>
      <c r="AD333">
        <f t="shared" si="256"/>
        <v>0</v>
      </c>
      <c r="AE333">
        <f t="shared" si="257"/>
        <v>0</v>
      </c>
      <c r="AF333">
        <f t="shared" si="258"/>
        <v>0</v>
      </c>
      <c r="AG333">
        <f t="shared" si="259"/>
        <v>0</v>
      </c>
      <c r="AH333">
        <f t="shared" si="204"/>
        <v>0</v>
      </c>
      <c r="AI333">
        <f t="shared" si="205"/>
        <v>0</v>
      </c>
      <c r="AJ333" s="2">
        <f t="shared" si="206"/>
        <v>-14.524561403508772</v>
      </c>
      <c r="AK333" s="2">
        <f t="shared" si="207"/>
        <v>-15.289012003693445</v>
      </c>
      <c r="AL333" s="2">
        <f t="shared" si="219"/>
        <v>-28.186534895239031</v>
      </c>
      <c r="AM333" s="4">
        <f t="shared" si="208"/>
        <v>-0.57759292818112773</v>
      </c>
      <c r="AN333">
        <f t="shared" si="209"/>
        <v>5.1833333333333336</v>
      </c>
    </row>
    <row r="334" spans="1:40">
      <c r="A334">
        <v>311</v>
      </c>
      <c r="B334">
        <f t="shared" si="210"/>
        <v>18660</v>
      </c>
      <c r="C334" s="5">
        <f t="shared" si="229"/>
        <v>-996946.48126463045</v>
      </c>
      <c r="D334" s="5">
        <f t="shared" si="230"/>
        <v>996946.51900099218</v>
      </c>
      <c r="E334" s="5">
        <f t="shared" si="231"/>
        <v>2907830.412548217</v>
      </c>
      <c r="F334" s="5">
        <f t="shared" si="232"/>
        <v>-2506.792534135514</v>
      </c>
      <c r="G334" s="5">
        <f t="shared" si="233"/>
        <v>2506.7925841863357</v>
      </c>
      <c r="H334" s="5">
        <f t="shared" si="234"/>
        <v>-1616.9085885099873</v>
      </c>
      <c r="I334" s="2">
        <f t="shared" si="235"/>
        <v>1.2528803426485156</v>
      </c>
      <c r="J334" s="2">
        <f t="shared" si="236"/>
        <v>-1.2528803900724714</v>
      </c>
      <c r="K334" s="2">
        <f t="shared" si="237"/>
        <v>-3.6543221046488048</v>
      </c>
      <c r="L334" s="5">
        <f t="shared" si="238"/>
        <v>102146.37144573824</v>
      </c>
      <c r="M334" s="5">
        <f t="shared" si="239"/>
        <v>996946.51900099218</v>
      </c>
      <c r="N334" s="5">
        <f t="shared" si="240"/>
        <v>3072286.7889321027</v>
      </c>
      <c r="O334" s="2">
        <f t="shared" si="241"/>
        <v>3.1608539812455892E-2</v>
      </c>
      <c r="P334" s="2">
        <f t="shared" si="242"/>
        <v>0.30849870916336813</v>
      </c>
      <c r="Q334" s="2">
        <f t="shared" si="243"/>
        <v>0.95069945127545963</v>
      </c>
      <c r="R334" s="5">
        <f t="shared" si="244"/>
        <v>-175998.13363166456</v>
      </c>
      <c r="S334" s="5">
        <f t="shared" si="245"/>
        <v>141386.8162426583</v>
      </c>
      <c r="T334" s="5">
        <f t="shared" si="246"/>
        <v>-64993.077544782311</v>
      </c>
      <c r="U334" s="2">
        <f t="shared" si="247"/>
        <v>-0.74916787154324271</v>
      </c>
      <c r="V334" s="2">
        <f t="shared" si="248"/>
        <v>0.60183854227946731</v>
      </c>
      <c r="W334" s="2">
        <f t="shared" si="249"/>
        <v>-0.27665478357384887</v>
      </c>
      <c r="X334" s="2">
        <f t="shared" si="250"/>
        <v>-0.65751521551791547</v>
      </c>
      <c r="Y334" s="2">
        <f t="shared" si="251"/>
        <v>0.70348883064846446</v>
      </c>
      <c r="Z334" s="2">
        <f t="shared" si="252"/>
        <v>0.25014055884206932</v>
      </c>
      <c r="AA334">
        <f t="shared" si="253"/>
        <v>1</v>
      </c>
      <c r="AB334">
        <f t="shared" si="254"/>
        <v>0</v>
      </c>
      <c r="AC334">
        <f t="shared" si="255"/>
        <v>0</v>
      </c>
      <c r="AD334">
        <f t="shared" si="256"/>
        <v>0</v>
      </c>
      <c r="AE334">
        <f t="shared" si="257"/>
        <v>0</v>
      </c>
      <c r="AF334">
        <f t="shared" si="258"/>
        <v>0</v>
      </c>
      <c r="AG334">
        <f t="shared" si="259"/>
        <v>0</v>
      </c>
      <c r="AH334">
        <f t="shared" si="204"/>
        <v>0</v>
      </c>
      <c r="AI334">
        <f t="shared" si="205"/>
        <v>0</v>
      </c>
      <c r="AJ334" s="2">
        <f t="shared" si="206"/>
        <v>-14.524561403508772</v>
      </c>
      <c r="AK334" s="2">
        <f t="shared" si="207"/>
        <v>-15.289012003693445</v>
      </c>
      <c r="AL334" s="2">
        <f t="shared" si="219"/>
        <v>-28.441351761967255</v>
      </c>
      <c r="AM334" s="4">
        <f t="shared" si="208"/>
        <v>-0.58281458528621422</v>
      </c>
      <c r="AN334">
        <f t="shared" si="209"/>
        <v>5.2</v>
      </c>
    </row>
    <row r="335" spans="1:40">
      <c r="A335">
        <v>312</v>
      </c>
      <c r="B335">
        <f t="shared" si="210"/>
        <v>18720</v>
      </c>
      <c r="C335" s="5">
        <f t="shared" si="229"/>
        <v>-1138333.2948456919</v>
      </c>
      <c r="D335" s="5">
        <f t="shared" si="230"/>
        <v>1138333.3352436505</v>
      </c>
      <c r="E335" s="5">
        <f t="shared" si="231"/>
        <v>2784504.7780841463</v>
      </c>
      <c r="F335" s="5">
        <f t="shared" si="232"/>
        <v>-2431.6197135766029</v>
      </c>
      <c r="G335" s="5">
        <f t="shared" si="233"/>
        <v>2431.6197607819872</v>
      </c>
      <c r="H335" s="5">
        <f t="shared" si="234"/>
        <v>-1836.1679147889156</v>
      </c>
      <c r="I335" s="2">
        <f t="shared" si="235"/>
        <v>1.4305636614368205</v>
      </c>
      <c r="J335" s="2">
        <f t="shared" si="236"/>
        <v>-1.4305637122056523</v>
      </c>
      <c r="K335" s="2">
        <f t="shared" si="237"/>
        <v>-3.4993365903123776</v>
      </c>
      <c r="L335" s="5">
        <f t="shared" si="238"/>
        <v>-73851.762185926316</v>
      </c>
      <c r="M335" s="5">
        <f t="shared" si="239"/>
        <v>1138333.3352436505</v>
      </c>
      <c r="N335" s="5">
        <f t="shared" si="240"/>
        <v>3007293.7113873204</v>
      </c>
      <c r="O335" s="2">
        <f t="shared" si="241"/>
        <v>-2.296117437397836E-2</v>
      </c>
      <c r="P335" s="2">
        <f t="shared" si="242"/>
        <v>0.35391803028936736</v>
      </c>
      <c r="Q335" s="2">
        <f t="shared" si="243"/>
        <v>0.93499455202020398</v>
      </c>
      <c r="R335" s="5">
        <f t="shared" si="244"/>
        <v>-174867.76675212267</v>
      </c>
      <c r="S335" s="5">
        <f t="shared" si="245"/>
        <v>135597.12691903859</v>
      </c>
      <c r="T335" s="5">
        <f t="shared" si="246"/>
        <v>-78304.586742205545</v>
      </c>
      <c r="U335" s="2">
        <f t="shared" si="247"/>
        <v>-0.74498252065890991</v>
      </c>
      <c r="V335" s="2">
        <f t="shared" si="248"/>
        <v>0.57767930180892113</v>
      </c>
      <c r="W335" s="2">
        <f t="shared" si="249"/>
        <v>-0.33359806380471446</v>
      </c>
      <c r="X335" s="2">
        <f t="shared" si="250"/>
        <v>-0.65819336965628761</v>
      </c>
      <c r="Y335" s="2">
        <f t="shared" si="251"/>
        <v>0.70421440148020142</v>
      </c>
      <c r="Z335" s="2">
        <f t="shared" si="252"/>
        <v>0.25039855113053661</v>
      </c>
      <c r="AA335">
        <f t="shared" si="253"/>
        <v>1</v>
      </c>
      <c r="AB335">
        <f t="shared" si="254"/>
        <v>0</v>
      </c>
      <c r="AC335">
        <f t="shared" si="255"/>
        <v>0</v>
      </c>
      <c r="AD335">
        <f t="shared" si="256"/>
        <v>0</v>
      </c>
      <c r="AE335">
        <f t="shared" si="257"/>
        <v>0</v>
      </c>
      <c r="AF335">
        <f t="shared" si="258"/>
        <v>0</v>
      </c>
      <c r="AG335">
        <f t="shared" si="259"/>
        <v>0</v>
      </c>
      <c r="AH335">
        <f t="shared" si="204"/>
        <v>0</v>
      </c>
      <c r="AI335">
        <f t="shared" si="205"/>
        <v>0</v>
      </c>
      <c r="AJ335" s="2">
        <f t="shared" si="206"/>
        <v>-14.524561403508772</v>
      </c>
      <c r="AK335" s="2">
        <f t="shared" si="207"/>
        <v>-15.289012003693445</v>
      </c>
      <c r="AL335" s="2">
        <f t="shared" si="219"/>
        <v>-28.696168628695478</v>
      </c>
      <c r="AM335" s="4">
        <f t="shared" si="208"/>
        <v>-0.58803624239130081</v>
      </c>
      <c r="AN335">
        <f t="shared" si="209"/>
        <v>5.2166666666666668</v>
      </c>
    </row>
    <row r="336" spans="1:40">
      <c r="A336">
        <v>313</v>
      </c>
      <c r="B336">
        <f t="shared" si="210"/>
        <v>18780</v>
      </c>
      <c r="C336" s="5">
        <f t="shared" si="229"/>
        <v>-1273930.4192979429</v>
      </c>
      <c r="D336" s="5">
        <f t="shared" si="230"/>
        <v>1273930.4621626891</v>
      </c>
      <c r="E336" s="5">
        <f t="shared" si="231"/>
        <v>2649139.4797465624</v>
      </c>
      <c r="F336" s="5">
        <f t="shared" si="232"/>
        <v>-2345.7858938903937</v>
      </c>
      <c r="G336" s="5">
        <f t="shared" si="233"/>
        <v>2345.7859380496479</v>
      </c>
      <c r="H336" s="5">
        <f t="shared" si="234"/>
        <v>-2046.1281102076582</v>
      </c>
      <c r="I336" s="2">
        <f t="shared" si="235"/>
        <v>1.600970975107648</v>
      </c>
      <c r="J336" s="2">
        <f t="shared" si="236"/>
        <v>-1.6009710289765355</v>
      </c>
      <c r="K336" s="2">
        <f t="shared" si="237"/>
        <v>-3.3292206166356593</v>
      </c>
      <c r="L336" s="5">
        <f t="shared" si="238"/>
        <v>-248719.52893804898</v>
      </c>
      <c r="M336" s="5">
        <f t="shared" si="239"/>
        <v>1273930.4621626891</v>
      </c>
      <c r="N336" s="5">
        <f t="shared" si="240"/>
        <v>2928989.1246451149</v>
      </c>
      <c r="O336" s="2">
        <f t="shared" si="241"/>
        <v>-7.7634921462498091E-2</v>
      </c>
      <c r="P336" s="2">
        <f t="shared" si="242"/>
        <v>0.39764264511500674</v>
      </c>
      <c r="Q336" s="2">
        <f t="shared" si="243"/>
        <v>0.91425004553210309</v>
      </c>
      <c r="R336" s="5">
        <f t="shared" si="244"/>
        <v>-172951.37992283818</v>
      </c>
      <c r="S336" s="5">
        <f t="shared" si="245"/>
        <v>129220.16487434763</v>
      </c>
      <c r="T336" s="5">
        <f t="shared" si="246"/>
        <v>-91201.607872126624</v>
      </c>
      <c r="U336" s="2">
        <f t="shared" si="247"/>
        <v>-0.73795192671885712</v>
      </c>
      <c r="V336" s="2">
        <f t="shared" si="248"/>
        <v>0.55135882513627277</v>
      </c>
      <c r="W336" s="2">
        <f t="shared" si="249"/>
        <v>-0.38914059129866629</v>
      </c>
      <c r="X336" s="2">
        <f t="shared" si="250"/>
        <v>-0.65881872503098371</v>
      </c>
      <c r="Y336" s="2">
        <f t="shared" si="251"/>
        <v>0.70488348184656036</v>
      </c>
      <c r="Z336" s="2">
        <f t="shared" si="252"/>
        <v>0.25063645702109222</v>
      </c>
      <c r="AA336">
        <f t="shared" si="253"/>
        <v>1</v>
      </c>
      <c r="AB336">
        <f t="shared" si="254"/>
        <v>0</v>
      </c>
      <c r="AC336">
        <f t="shared" si="255"/>
        <v>0</v>
      </c>
      <c r="AD336">
        <f t="shared" si="256"/>
        <v>0</v>
      </c>
      <c r="AE336">
        <f t="shared" si="257"/>
        <v>0</v>
      </c>
      <c r="AF336">
        <f t="shared" si="258"/>
        <v>0</v>
      </c>
      <c r="AG336">
        <f t="shared" si="259"/>
        <v>0</v>
      </c>
      <c r="AH336">
        <f t="shared" si="204"/>
        <v>0</v>
      </c>
      <c r="AI336">
        <f t="shared" si="205"/>
        <v>0</v>
      </c>
      <c r="AJ336" s="2">
        <f t="shared" si="206"/>
        <v>-14.524561403508772</v>
      </c>
      <c r="AK336" s="2">
        <f t="shared" si="207"/>
        <v>-15.289012003693445</v>
      </c>
      <c r="AL336" s="2">
        <f t="shared" si="219"/>
        <v>-28.950985495423701</v>
      </c>
      <c r="AM336" s="4">
        <f t="shared" si="208"/>
        <v>-0.59325789949638741</v>
      </c>
      <c r="AN336">
        <f t="shared" si="209"/>
        <v>5.2333333333333334</v>
      </c>
    </row>
    <row r="337" spans="1:40">
      <c r="A337">
        <v>314</v>
      </c>
      <c r="B337">
        <f t="shared" si="210"/>
        <v>18840</v>
      </c>
      <c r="C337" s="5">
        <f t="shared" si="229"/>
        <v>-1403150.5819105916</v>
      </c>
      <c r="D337" s="5">
        <f t="shared" si="230"/>
        <v>1403150.6270370367</v>
      </c>
      <c r="E337" s="5">
        <f t="shared" si="231"/>
        <v>2502401.4046943262</v>
      </c>
      <c r="F337" s="5">
        <f t="shared" si="232"/>
        <v>-2249.7276353839347</v>
      </c>
      <c r="G337" s="5">
        <f t="shared" si="233"/>
        <v>2249.7276763110558</v>
      </c>
      <c r="H337" s="5">
        <f t="shared" si="234"/>
        <v>-2245.8813472057977</v>
      </c>
      <c r="I337" s="2">
        <f t="shared" si="235"/>
        <v>1.7633642476189915</v>
      </c>
      <c r="J337" s="2">
        <f t="shared" si="236"/>
        <v>-1.7633643043301963</v>
      </c>
      <c r="K337" s="2">
        <f t="shared" si="237"/>
        <v>-3.1448122725510088</v>
      </c>
      <c r="L337" s="5">
        <f t="shared" si="238"/>
        <v>-421670.90886088717</v>
      </c>
      <c r="M337" s="5">
        <f t="shared" si="239"/>
        <v>1403150.6270370367</v>
      </c>
      <c r="N337" s="5">
        <f t="shared" si="240"/>
        <v>2837787.5167729883</v>
      </c>
      <c r="O337" s="2">
        <f t="shared" si="241"/>
        <v>-0.13203237980733862</v>
      </c>
      <c r="P337" s="2">
        <f t="shared" si="242"/>
        <v>0.43935048072519189</v>
      </c>
      <c r="Q337" s="2">
        <f t="shared" si="243"/>
        <v>0.88855984928926057</v>
      </c>
      <c r="R337" s="5">
        <f t="shared" si="244"/>
        <v>-170261.19932908949</v>
      </c>
      <c r="S337" s="5">
        <f t="shared" si="245"/>
        <v>122287.43758748588</v>
      </c>
      <c r="T337" s="5">
        <f t="shared" si="246"/>
        <v>-103627.6676592594</v>
      </c>
      <c r="U337" s="2">
        <f t="shared" si="247"/>
        <v>-0.72810554626043122</v>
      </c>
      <c r="V337" s="2">
        <f t="shared" si="248"/>
        <v>0.522950395605562</v>
      </c>
      <c r="W337" s="2">
        <f t="shared" si="249"/>
        <v>-0.44315369482921513</v>
      </c>
      <c r="X337" s="2">
        <f t="shared" si="250"/>
        <v>-0.65937251356339799</v>
      </c>
      <c r="Y337" s="2">
        <f t="shared" si="251"/>
        <v>0.70547599140055994</v>
      </c>
      <c r="Z337" s="2">
        <f t="shared" si="252"/>
        <v>0.25084713651520735</v>
      </c>
      <c r="AA337">
        <f t="shared" si="253"/>
        <v>1</v>
      </c>
      <c r="AB337">
        <f t="shared" si="254"/>
        <v>0</v>
      </c>
      <c r="AC337">
        <f t="shared" si="255"/>
        <v>0</v>
      </c>
      <c r="AD337">
        <f t="shared" si="256"/>
        <v>0</v>
      </c>
      <c r="AE337">
        <f t="shared" si="257"/>
        <v>0</v>
      </c>
      <c r="AF337">
        <f t="shared" si="258"/>
        <v>0</v>
      </c>
      <c r="AG337">
        <f t="shared" si="259"/>
        <v>0</v>
      </c>
      <c r="AH337">
        <f t="shared" si="204"/>
        <v>0</v>
      </c>
      <c r="AI337">
        <f t="shared" si="205"/>
        <v>0</v>
      </c>
      <c r="AJ337" s="2">
        <f t="shared" si="206"/>
        <v>-14.524561403508772</v>
      </c>
      <c r="AK337" s="2">
        <f t="shared" si="207"/>
        <v>-15.289012003693445</v>
      </c>
      <c r="AL337" s="2">
        <f t="shared" si="219"/>
        <v>-29.205802362151925</v>
      </c>
      <c r="AM337" s="4">
        <f t="shared" si="208"/>
        <v>-0.59847955660147389</v>
      </c>
      <c r="AN337">
        <f t="shared" si="209"/>
        <v>5.25</v>
      </c>
    </row>
    <row r="338" spans="1:40">
      <c r="A338">
        <v>315</v>
      </c>
      <c r="B338">
        <f t="shared" si="210"/>
        <v>18900</v>
      </c>
      <c r="C338" s="5">
        <f t="shared" si="229"/>
        <v>-1525438.0174507711</v>
      </c>
      <c r="D338" s="5">
        <f t="shared" si="230"/>
        <v>1525438.0646245226</v>
      </c>
      <c r="E338" s="5">
        <f t="shared" si="231"/>
        <v>2345005.8754996113</v>
      </c>
      <c r="F338" s="5">
        <f t="shared" si="232"/>
        <v>-2143.9257805267953</v>
      </c>
      <c r="G338" s="5">
        <f t="shared" si="233"/>
        <v>2143.9258180512438</v>
      </c>
      <c r="H338" s="5">
        <f t="shared" si="234"/>
        <v>-2434.5700835588582</v>
      </c>
      <c r="I338" s="2">
        <f t="shared" si="235"/>
        <v>1.9170450389357319</v>
      </c>
      <c r="J338" s="2">
        <f t="shared" si="236"/>
        <v>-1.9170450982198231</v>
      </c>
      <c r="K338" s="2">
        <f t="shared" si="237"/>
        <v>-2.9470105166346103</v>
      </c>
      <c r="L338" s="5">
        <f t="shared" si="238"/>
        <v>-591932.10818997666</v>
      </c>
      <c r="M338" s="5">
        <f t="shared" si="239"/>
        <v>1525438.0646245226</v>
      </c>
      <c r="N338" s="5">
        <f t="shared" si="240"/>
        <v>2734159.8491137289</v>
      </c>
      <c r="O338" s="2">
        <f t="shared" si="241"/>
        <v>-0.18576985403678134</v>
      </c>
      <c r="P338" s="2">
        <f t="shared" si="242"/>
        <v>0.47873802195656318</v>
      </c>
      <c r="Q338" s="2">
        <f t="shared" si="243"/>
        <v>0.85807894022885223</v>
      </c>
      <c r="R338" s="5">
        <f t="shared" si="244"/>
        <v>-166812.89662794641</v>
      </c>
      <c r="S338" s="5">
        <f t="shared" si="245"/>
        <v>114832.82437589206</v>
      </c>
      <c r="T338" s="5">
        <f t="shared" si="246"/>
        <v>-115528.67903953465</v>
      </c>
      <c r="U338" s="2">
        <f t="shared" si="247"/>
        <v>-0.71546750995754538</v>
      </c>
      <c r="V338" s="2">
        <f t="shared" si="248"/>
        <v>0.49252279996585929</v>
      </c>
      <c r="W338" s="2">
        <f t="shared" si="249"/>
        <v>-0.4955073498031487</v>
      </c>
      <c r="X338" s="2">
        <f t="shared" si="250"/>
        <v>-0.65984165074294976</v>
      </c>
      <c r="Y338" s="2">
        <f t="shared" si="251"/>
        <v>0.70597793075962956</v>
      </c>
      <c r="Z338" s="2">
        <f t="shared" si="252"/>
        <v>0.25102561183181843</v>
      </c>
      <c r="AA338">
        <f t="shared" si="253"/>
        <v>1</v>
      </c>
      <c r="AB338">
        <f t="shared" si="254"/>
        <v>0</v>
      </c>
      <c r="AC338">
        <f t="shared" si="255"/>
        <v>0</v>
      </c>
      <c r="AD338">
        <f t="shared" si="256"/>
        <v>0</v>
      </c>
      <c r="AE338">
        <f t="shared" si="257"/>
        <v>0</v>
      </c>
      <c r="AF338">
        <f t="shared" si="258"/>
        <v>0</v>
      </c>
      <c r="AG338">
        <f t="shared" si="259"/>
        <v>0</v>
      </c>
      <c r="AH338">
        <f t="shared" si="204"/>
        <v>0</v>
      </c>
      <c r="AI338">
        <f t="shared" si="205"/>
        <v>0</v>
      </c>
      <c r="AJ338" s="2">
        <f t="shared" si="206"/>
        <v>-14.524561403508772</v>
      </c>
      <c r="AK338" s="2">
        <f t="shared" si="207"/>
        <v>-15.289012003693445</v>
      </c>
      <c r="AL338" s="2">
        <f t="shared" si="219"/>
        <v>-29.460619228880148</v>
      </c>
      <c r="AM338" s="4">
        <f t="shared" si="208"/>
        <v>-0.60370121370656049</v>
      </c>
      <c r="AN338">
        <f t="shared" si="209"/>
        <v>5.2666666666666666</v>
      </c>
    </row>
    <row r="339" spans="1:40">
      <c r="A339">
        <v>316</v>
      </c>
      <c r="B339">
        <f t="shared" si="210"/>
        <v>18960</v>
      </c>
      <c r="C339" s="5">
        <f t="shared" si="229"/>
        <v>-1640270.8400020415</v>
      </c>
      <c r="D339" s="5">
        <f t="shared" si="230"/>
        <v>1640270.8890004146</v>
      </c>
      <c r="E339" s="5">
        <f t="shared" si="231"/>
        <v>2177713.1947663105</v>
      </c>
      <c r="F339" s="5">
        <f t="shared" si="232"/>
        <v>-2028.9030781906513</v>
      </c>
      <c r="G339" s="5">
        <f t="shared" si="233"/>
        <v>2028.9031121580545</v>
      </c>
      <c r="H339" s="5">
        <f t="shared" si="234"/>
        <v>-2611.3907145569347</v>
      </c>
      <c r="I339" s="2">
        <f t="shared" si="235"/>
        <v>2.0613574857611923</v>
      </c>
      <c r="J339" s="2">
        <f t="shared" si="236"/>
        <v>-2.0613575473383179</v>
      </c>
      <c r="K339" s="2">
        <f t="shared" si="237"/>
        <v>-2.7367708346670776</v>
      </c>
      <c r="L339" s="5">
        <f t="shared" si="238"/>
        <v>-758745.00481792307</v>
      </c>
      <c r="M339" s="5">
        <f t="shared" si="239"/>
        <v>1640270.8890004146</v>
      </c>
      <c r="N339" s="5">
        <f t="shared" si="240"/>
        <v>2618631.1700741942</v>
      </c>
      <c r="O339" s="2">
        <f t="shared" si="241"/>
        <v>-0.23846925433114308</v>
      </c>
      <c r="P339" s="2">
        <f t="shared" si="242"/>
        <v>0.51552784310570288</v>
      </c>
      <c r="Q339" s="2">
        <f t="shared" si="243"/>
        <v>0.82302093395097209</v>
      </c>
      <c r="R339" s="5">
        <f t="shared" si="244"/>
        <v>-162625.50245886226</v>
      </c>
      <c r="S339" s="5">
        <f t="shared" si="245"/>
        <v>106892.41238864744</v>
      </c>
      <c r="T339" s="5">
        <f t="shared" si="246"/>
        <v>-126853.17506426107</v>
      </c>
      <c r="U339" s="2">
        <f t="shared" si="247"/>
        <v>-0.7000571354603583</v>
      </c>
      <c r="V339" s="2">
        <f t="shared" si="248"/>
        <v>0.46014182823615279</v>
      </c>
      <c r="W339" s="2">
        <f t="shared" si="249"/>
        <v>-0.54606730812101212</v>
      </c>
      <c r="X339" s="2">
        <f t="shared" si="250"/>
        <v>-0.66021925877098897</v>
      </c>
      <c r="Y339" s="2">
        <f t="shared" si="251"/>
        <v>0.70638194122785858</v>
      </c>
      <c r="Z339" s="2">
        <f t="shared" si="252"/>
        <v>0.25116926642859111</v>
      </c>
      <c r="AA339">
        <f t="shared" si="253"/>
        <v>1</v>
      </c>
      <c r="AB339">
        <f t="shared" si="254"/>
        <v>0</v>
      </c>
      <c r="AC339">
        <f t="shared" si="255"/>
        <v>0</v>
      </c>
      <c r="AD339">
        <f t="shared" si="256"/>
        <v>0</v>
      </c>
      <c r="AE339">
        <f t="shared" si="257"/>
        <v>0</v>
      </c>
      <c r="AF339">
        <f t="shared" si="258"/>
        <v>0</v>
      </c>
      <c r="AG339">
        <f t="shared" si="259"/>
        <v>0</v>
      </c>
      <c r="AH339">
        <f t="shared" si="204"/>
        <v>0</v>
      </c>
      <c r="AI339">
        <f t="shared" si="205"/>
        <v>0</v>
      </c>
      <c r="AJ339" s="2">
        <f t="shared" si="206"/>
        <v>-14.524561403508772</v>
      </c>
      <c r="AK339" s="2">
        <f t="shared" si="207"/>
        <v>-15.289012003693445</v>
      </c>
      <c r="AL339" s="2">
        <f t="shared" si="219"/>
        <v>-29.715436095608371</v>
      </c>
      <c r="AM339" s="4">
        <f t="shared" si="208"/>
        <v>-0.60892287081164698</v>
      </c>
      <c r="AN339">
        <f t="shared" si="209"/>
        <v>5.2833333333333332</v>
      </c>
    </row>
    <row r="340" spans="1:40">
      <c r="A340">
        <v>317</v>
      </c>
      <c r="B340">
        <f t="shared" si="210"/>
        <v>19020</v>
      </c>
      <c r="C340" s="5">
        <f t="shared" si="229"/>
        <v>-1747163.250796</v>
      </c>
      <c r="D340" s="5">
        <f t="shared" si="230"/>
        <v>1747163.3013890621</v>
      </c>
      <c r="E340" s="5">
        <f t="shared" si="231"/>
        <v>2001325.0018832916</v>
      </c>
      <c r="F340" s="5">
        <f t="shared" si="232"/>
        <v>-1905.2216290449796</v>
      </c>
      <c r="G340" s="5">
        <f t="shared" si="233"/>
        <v>1905.2216593177554</v>
      </c>
      <c r="H340" s="5">
        <f t="shared" si="234"/>
        <v>-2775.5969646369595</v>
      </c>
      <c r="I340" s="2">
        <f t="shared" si="235"/>
        <v>2.1956910761583202</v>
      </c>
      <c r="J340" s="2">
        <f t="shared" si="236"/>
        <v>-2.1956911397395196</v>
      </c>
      <c r="K340" s="2">
        <f t="shared" si="237"/>
        <v>-2.5151006611005906</v>
      </c>
      <c r="L340" s="5">
        <f t="shared" si="238"/>
        <v>-921370.50727678533</v>
      </c>
      <c r="M340" s="5">
        <f t="shared" si="239"/>
        <v>1747163.3013890621</v>
      </c>
      <c r="N340" s="5">
        <f t="shared" si="240"/>
        <v>2491777.9950099331</v>
      </c>
      <c r="O340" s="2">
        <f t="shared" si="241"/>
        <v>-0.28976693822533384</v>
      </c>
      <c r="P340" s="2">
        <f t="shared" si="242"/>
        <v>0.54947510955121992</v>
      </c>
      <c r="Q340" s="2">
        <f t="shared" si="243"/>
        <v>0.78365312830051959</v>
      </c>
      <c r="R340" s="5">
        <f t="shared" si="244"/>
        <v>-157721.30514890817</v>
      </c>
      <c r="S340" s="5">
        <f t="shared" si="245"/>
        <v>98504.323352940613</v>
      </c>
      <c r="T340" s="5">
        <f t="shared" si="246"/>
        <v>-137552.52989218989</v>
      </c>
      <c r="U340" s="2">
        <f t="shared" si="247"/>
        <v>-0.68188987387343458</v>
      </c>
      <c r="V340" s="2">
        <f t="shared" si="248"/>
        <v>0.42587208217500394</v>
      </c>
      <c r="W340" s="2">
        <f t="shared" si="249"/>
        <v>-0.59469249998028251</v>
      </c>
      <c r="X340" s="2">
        <f t="shared" si="250"/>
        <v>-0.66050471602825234</v>
      </c>
      <c r="Y340" s="2">
        <f t="shared" si="251"/>
        <v>0.70668735772221958</v>
      </c>
      <c r="Z340" s="2">
        <f t="shared" si="252"/>
        <v>0.25127786382097433</v>
      </c>
      <c r="AA340">
        <f t="shared" si="253"/>
        <v>1</v>
      </c>
      <c r="AB340">
        <f t="shared" si="254"/>
        <v>0</v>
      </c>
      <c r="AC340">
        <f t="shared" si="255"/>
        <v>0</v>
      </c>
      <c r="AD340">
        <f t="shared" si="256"/>
        <v>0</v>
      </c>
      <c r="AE340">
        <f t="shared" si="257"/>
        <v>0</v>
      </c>
      <c r="AF340">
        <f t="shared" si="258"/>
        <v>0</v>
      </c>
      <c r="AG340">
        <f t="shared" si="259"/>
        <v>0</v>
      </c>
      <c r="AH340">
        <f t="shared" si="204"/>
        <v>0</v>
      </c>
      <c r="AI340">
        <f t="shared" si="205"/>
        <v>0</v>
      </c>
      <c r="AJ340" s="2">
        <f t="shared" si="206"/>
        <v>-14.524561403508772</v>
      </c>
      <c r="AK340" s="2">
        <f t="shared" si="207"/>
        <v>-15.289012003693445</v>
      </c>
      <c r="AL340" s="2">
        <f t="shared" si="219"/>
        <v>-29.970252962336595</v>
      </c>
      <c r="AM340" s="4">
        <f t="shared" si="208"/>
        <v>-0.61414452791673357</v>
      </c>
      <c r="AN340">
        <f t="shared" si="209"/>
        <v>5.3</v>
      </c>
    </row>
    <row r="341" spans="1:40">
      <c r="A341">
        <v>318</v>
      </c>
      <c r="B341">
        <f t="shared" si="210"/>
        <v>19080</v>
      </c>
      <c r="C341" s="5">
        <f t="shared" si="229"/>
        <v>-1845667.5727903587</v>
      </c>
      <c r="D341" s="5">
        <f t="shared" si="230"/>
        <v>1845667.6247420027</v>
      </c>
      <c r="E341" s="5">
        <f t="shared" si="231"/>
        <v>1816680.45924515</v>
      </c>
      <c r="F341" s="5">
        <f t="shared" si="232"/>
        <v>-1773.4801644754805</v>
      </c>
      <c r="G341" s="5">
        <f t="shared" si="233"/>
        <v>1773.4801909333842</v>
      </c>
      <c r="H341" s="5">
        <f t="shared" si="234"/>
        <v>-2926.5030043029947</v>
      </c>
      <c r="I341" s="2">
        <f t="shared" si="235"/>
        <v>2.3194832064400783</v>
      </c>
      <c r="J341" s="2">
        <f t="shared" si="236"/>
        <v>-2.319483271728632</v>
      </c>
      <c r="K341" s="2">
        <f t="shared" si="237"/>
        <v>-2.2830545862148046</v>
      </c>
      <c r="L341" s="5">
        <f t="shared" si="238"/>
        <v>-1079091.8124256935</v>
      </c>
      <c r="M341" s="5">
        <f t="shared" si="239"/>
        <v>1845667.6247420027</v>
      </c>
      <c r="N341" s="5">
        <f t="shared" si="240"/>
        <v>2354225.4651177432</v>
      </c>
      <c r="O341" s="2">
        <f t="shared" si="241"/>
        <v>-0.33932185352862082</v>
      </c>
      <c r="P341" s="2">
        <f t="shared" si="242"/>
        <v>0.58037263577917175</v>
      </c>
      <c r="Q341" s="2">
        <f t="shared" si="243"/>
        <v>0.74028932408662895</v>
      </c>
      <c r="R341" s="5">
        <f t="shared" si="244"/>
        <v>-152125.73513790406</v>
      </c>
      <c r="S341" s="5">
        <f t="shared" si="245"/>
        <v>89708.53189955675</v>
      </c>
      <c r="T341" s="5">
        <f t="shared" si="246"/>
        <v>-147581.16592806578</v>
      </c>
      <c r="U341" s="2">
        <f t="shared" si="247"/>
        <v>-0.66097868594727949</v>
      </c>
      <c r="V341" s="2">
        <f t="shared" si="248"/>
        <v>0.38977906979037119</v>
      </c>
      <c r="W341" s="2">
        <f t="shared" si="249"/>
        <v>-0.64123276076379676</v>
      </c>
      <c r="X341" s="2">
        <f t="shared" si="250"/>
        <v>-0.66070323163066869</v>
      </c>
      <c r="Y341" s="2">
        <f t="shared" si="251"/>
        <v>0.70689975358122592</v>
      </c>
      <c r="Z341" s="2">
        <f t="shared" si="252"/>
        <v>0.25135338572914556</v>
      </c>
      <c r="AA341">
        <f t="shared" si="253"/>
        <v>1</v>
      </c>
      <c r="AB341">
        <f t="shared" si="254"/>
        <v>0</v>
      </c>
      <c r="AC341">
        <f t="shared" si="255"/>
        <v>0</v>
      </c>
      <c r="AD341">
        <f t="shared" si="256"/>
        <v>0</v>
      </c>
      <c r="AE341">
        <f t="shared" si="257"/>
        <v>0</v>
      </c>
      <c r="AF341">
        <f t="shared" si="258"/>
        <v>0</v>
      </c>
      <c r="AG341">
        <f t="shared" si="259"/>
        <v>0</v>
      </c>
      <c r="AH341">
        <f t="shared" si="204"/>
        <v>0</v>
      </c>
      <c r="AI341">
        <f t="shared" si="205"/>
        <v>0</v>
      </c>
      <c r="AJ341" s="2">
        <f t="shared" si="206"/>
        <v>-14.524561403508772</v>
      </c>
      <c r="AK341" s="2">
        <f t="shared" si="207"/>
        <v>-15.289012003693445</v>
      </c>
      <c r="AL341" s="2">
        <f t="shared" si="219"/>
        <v>-30.225069829064818</v>
      </c>
      <c r="AM341" s="4">
        <f t="shared" si="208"/>
        <v>-0.61936618502182006</v>
      </c>
      <c r="AN341">
        <f t="shared" si="209"/>
        <v>5.3166666666666664</v>
      </c>
    </row>
    <row r="342" spans="1:40">
      <c r="A342">
        <v>319</v>
      </c>
      <c r="B342">
        <f t="shared" si="210"/>
        <v>19140</v>
      </c>
      <c r="C342" s="5">
        <f t="shared" si="229"/>
        <v>-1935376.1035725188</v>
      </c>
      <c r="D342" s="5">
        <f t="shared" si="230"/>
        <v>1935376.1566415594</v>
      </c>
      <c r="E342" s="5">
        <f t="shared" si="231"/>
        <v>1624652.2859662238</v>
      </c>
      <c r="F342" s="5">
        <f t="shared" si="232"/>
        <v>-1634.3111720890759</v>
      </c>
      <c r="G342" s="5">
        <f t="shared" si="233"/>
        <v>1634.3111946296663</v>
      </c>
      <c r="H342" s="5">
        <f t="shared" si="234"/>
        <v>-3063.4862794758828</v>
      </c>
      <c r="I342" s="2">
        <f t="shared" si="235"/>
        <v>2.4322215097462654</v>
      </c>
      <c r="J342" s="2">
        <f t="shared" si="236"/>
        <v>-2.4322215764390709</v>
      </c>
      <c r="K342" s="2">
        <f t="shared" si="237"/>
        <v>-2.0417293716148368</v>
      </c>
      <c r="L342" s="5">
        <f t="shared" si="238"/>
        <v>-1231217.5475635976</v>
      </c>
      <c r="M342" s="5">
        <f t="shared" si="239"/>
        <v>1935376.1566415594</v>
      </c>
      <c r="N342" s="5">
        <f t="shared" si="240"/>
        <v>2206644.2991896775</v>
      </c>
      <c r="O342" s="2">
        <f t="shared" si="241"/>
        <v>-0.38682248708851391</v>
      </c>
      <c r="P342" s="2">
        <f t="shared" si="242"/>
        <v>0.60805421417633476</v>
      </c>
      <c r="Q342" s="2">
        <f t="shared" si="243"/>
        <v>0.69328092149218734</v>
      </c>
      <c r="R342" s="5">
        <f t="shared" si="244"/>
        <v>-145867.23571093474</v>
      </c>
      <c r="S342" s="5">
        <f t="shared" si="245"/>
        <v>80546.676327418536</v>
      </c>
      <c r="T342" s="5">
        <f t="shared" si="246"/>
        <v>-156896.74623322743</v>
      </c>
      <c r="U342" s="2">
        <f t="shared" si="247"/>
        <v>-0.63733584682204192</v>
      </c>
      <c r="V342" s="2">
        <f t="shared" si="248"/>
        <v>0.35193156239395251</v>
      </c>
      <c r="W342" s="2">
        <f t="shared" si="249"/>
        <v>-0.68552694603974695</v>
      </c>
      <c r="X342" s="2">
        <f t="shared" si="250"/>
        <v>-0.66082498634956566</v>
      </c>
      <c r="Y342" s="2">
        <f t="shared" si="251"/>
        <v>0.70703002141807714</v>
      </c>
      <c r="Z342" s="2">
        <f t="shared" si="252"/>
        <v>0.25139970525561028</v>
      </c>
      <c r="AA342">
        <f t="shared" si="253"/>
        <v>1</v>
      </c>
      <c r="AB342">
        <f t="shared" si="254"/>
        <v>0</v>
      </c>
      <c r="AC342">
        <f t="shared" si="255"/>
        <v>0</v>
      </c>
      <c r="AD342">
        <f t="shared" si="256"/>
        <v>0</v>
      </c>
      <c r="AE342">
        <f t="shared" si="257"/>
        <v>0</v>
      </c>
      <c r="AF342">
        <f t="shared" si="258"/>
        <v>0</v>
      </c>
      <c r="AG342">
        <f t="shared" si="259"/>
        <v>0</v>
      </c>
      <c r="AH342">
        <f t="shared" si="204"/>
        <v>0</v>
      </c>
      <c r="AI342">
        <f t="shared" si="205"/>
        <v>0</v>
      </c>
      <c r="AJ342" s="2">
        <f t="shared" si="206"/>
        <v>-14.524561403508772</v>
      </c>
      <c r="AK342" s="2">
        <f t="shared" si="207"/>
        <v>-15.289012003693445</v>
      </c>
      <c r="AL342" s="2">
        <f t="shared" si="219"/>
        <v>-30.479886695793041</v>
      </c>
      <c r="AM342" s="4">
        <f t="shared" si="208"/>
        <v>-0.62458784212690666</v>
      </c>
      <c r="AN342">
        <f t="shared" si="209"/>
        <v>5.333333333333333</v>
      </c>
    </row>
    <row r="343" spans="1:40">
      <c r="A343">
        <v>320</v>
      </c>
      <c r="B343">
        <f t="shared" si="210"/>
        <v>19200</v>
      </c>
      <c r="C343" s="5">
        <f t="shared" si="229"/>
        <v>-2015922.7790276902</v>
      </c>
      <c r="D343" s="5">
        <f t="shared" si="230"/>
        <v>2015922.832968978</v>
      </c>
      <c r="E343" s="5">
        <f t="shared" si="231"/>
        <v>1426142.657722044</v>
      </c>
      <c r="F343" s="5">
        <f t="shared" si="232"/>
        <v>-1488.3778815042999</v>
      </c>
      <c r="G343" s="5">
        <f t="shared" si="233"/>
        <v>1488.3779000433219</v>
      </c>
      <c r="H343" s="5">
        <f t="shared" si="234"/>
        <v>-3185.9900417727731</v>
      </c>
      <c r="I343" s="2">
        <f t="shared" si="235"/>
        <v>2.5334459468047745</v>
      </c>
      <c r="J343" s="2">
        <f t="shared" si="236"/>
        <v>-2.533446014593749</v>
      </c>
      <c r="K343" s="2">
        <f t="shared" si="237"/>
        <v>-1.7922587974892237</v>
      </c>
      <c r="L343" s="5">
        <f t="shared" si="238"/>
        <v>-1377084.7832745323</v>
      </c>
      <c r="M343" s="5">
        <f t="shared" si="239"/>
        <v>2015922.832968978</v>
      </c>
      <c r="N343" s="5">
        <f t="shared" si="240"/>
        <v>2049747.55295645</v>
      </c>
      <c r="O343" s="2">
        <f t="shared" si="241"/>
        <v>-0.431992242098653</v>
      </c>
      <c r="P343" s="2">
        <f t="shared" si="242"/>
        <v>0.63239608416944071</v>
      </c>
      <c r="Q343" s="2">
        <f t="shared" si="243"/>
        <v>0.64300691714299352</v>
      </c>
      <c r="R343" s="5">
        <f t="shared" si="244"/>
        <v>-138977.12068503303</v>
      </c>
      <c r="S343" s="5">
        <f t="shared" si="245"/>
        <v>71061.862697524251</v>
      </c>
      <c r="T343" s="5">
        <f t="shared" si="246"/>
        <v>-165460.3514043754</v>
      </c>
      <c r="U343" s="2">
        <f t="shared" si="247"/>
        <v>-0.61097517730268647</v>
      </c>
      <c r="V343" s="2">
        <f t="shared" si="248"/>
        <v>0.3124041852865555</v>
      </c>
      <c r="W343" s="2">
        <f t="shared" si="249"/>
        <v>-0.72740151067714609</v>
      </c>
      <c r="X343" s="2">
        <f t="shared" si="250"/>
        <v>-0.66088391905483945</v>
      </c>
      <c r="Y343" s="2">
        <f t="shared" si="251"/>
        <v>0.70709307471166194</v>
      </c>
      <c r="Z343" s="2">
        <f t="shared" si="252"/>
        <v>0.25142212520800655</v>
      </c>
      <c r="AA343">
        <f t="shared" si="253"/>
        <v>1</v>
      </c>
      <c r="AB343">
        <f t="shared" si="254"/>
        <v>0</v>
      </c>
      <c r="AC343">
        <f t="shared" si="255"/>
        <v>0</v>
      </c>
      <c r="AD343">
        <f t="shared" si="256"/>
        <v>0</v>
      </c>
      <c r="AE343">
        <f t="shared" si="257"/>
        <v>0</v>
      </c>
      <c r="AF343">
        <f t="shared" si="258"/>
        <v>0</v>
      </c>
      <c r="AG343">
        <f t="shared" si="259"/>
        <v>0</v>
      </c>
      <c r="AH343">
        <f t="shared" si="204"/>
        <v>0</v>
      </c>
      <c r="AI343">
        <f t="shared" si="205"/>
        <v>0</v>
      </c>
      <c r="AJ343" s="2">
        <f t="shared" si="206"/>
        <v>-14.524561403508772</v>
      </c>
      <c r="AK343" s="2">
        <f t="shared" si="207"/>
        <v>-15.289012003693445</v>
      </c>
      <c r="AL343" s="2">
        <f t="shared" si="219"/>
        <v>-30.734703562521265</v>
      </c>
      <c r="AM343" s="4">
        <f t="shared" si="208"/>
        <v>-0.62980949923199314</v>
      </c>
      <c r="AN343">
        <f t="shared" si="209"/>
        <v>5.35</v>
      </c>
    </row>
    <row r="344" spans="1:40">
      <c r="A344">
        <v>321</v>
      </c>
      <c r="B344">
        <f t="shared" si="210"/>
        <v>19260</v>
      </c>
      <c r="C344" s="5">
        <f t="shared" si="229"/>
        <v>-2086984.6411009538</v>
      </c>
      <c r="D344" s="5">
        <f t="shared" si="230"/>
        <v>2086984.6956665022</v>
      </c>
      <c r="E344" s="5">
        <f t="shared" si="231"/>
        <v>1222078.9918737554</v>
      </c>
      <c r="F344" s="5">
        <f t="shared" si="232"/>
        <v>-1336.3711246960133</v>
      </c>
      <c r="G344" s="5">
        <f t="shared" si="233"/>
        <v>1336.371139167697</v>
      </c>
      <c r="H344" s="5">
        <f t="shared" si="234"/>
        <v>-3293.5255696221266</v>
      </c>
      <c r="I344" s="2">
        <f t="shared" si="235"/>
        <v>2.6227506504942393</v>
      </c>
      <c r="J344" s="2">
        <f t="shared" si="236"/>
        <v>-2.6227507190677328</v>
      </c>
      <c r="K344" s="2">
        <f t="shared" si="237"/>
        <v>-1.5358083657009485</v>
      </c>
      <c r="L344" s="5">
        <f t="shared" si="238"/>
        <v>-1516061.9039595653</v>
      </c>
      <c r="M344" s="5">
        <f t="shared" si="239"/>
        <v>2086984.6956665022</v>
      </c>
      <c r="N344" s="5">
        <f t="shared" si="240"/>
        <v>1884287.2015520746</v>
      </c>
      <c r="O344" s="2">
        <f t="shared" si="241"/>
        <v>-0.47459301806883664</v>
      </c>
      <c r="P344" s="2">
        <f t="shared" si="242"/>
        <v>0.65331657156807921</v>
      </c>
      <c r="Q344" s="2">
        <f t="shared" si="243"/>
        <v>0.58986347955679008</v>
      </c>
      <c r="R344" s="5">
        <f t="shared" si="244"/>
        <v>-131489.4197528956</v>
      </c>
      <c r="S344" s="5">
        <f t="shared" si="245"/>
        <v>61298.463172773831</v>
      </c>
      <c r="T344" s="5">
        <f t="shared" si="246"/>
        <v>-173236.64019055502</v>
      </c>
      <c r="U344" s="2">
        <f t="shared" si="247"/>
        <v>-0.58191469383863359</v>
      </c>
      <c r="V344" s="2">
        <f t="shared" si="248"/>
        <v>0.27128020259727337</v>
      </c>
      <c r="W344" s="2">
        <f t="shared" si="249"/>
        <v>-0.76666964252764813</v>
      </c>
      <c r="X344" s="2">
        <f t="shared" si="250"/>
        <v>-0.66089626662038659</v>
      </c>
      <c r="Y344" s="2">
        <f t="shared" si="251"/>
        <v>0.7071062856218332</v>
      </c>
      <c r="Z344" s="2">
        <f t="shared" si="252"/>
        <v>0.2514268226307792</v>
      </c>
      <c r="AA344">
        <f t="shared" si="253"/>
        <v>1</v>
      </c>
      <c r="AB344">
        <f t="shared" si="254"/>
        <v>0</v>
      </c>
      <c r="AC344">
        <f t="shared" si="255"/>
        <v>0</v>
      </c>
      <c r="AD344">
        <f t="shared" si="256"/>
        <v>0</v>
      </c>
      <c r="AE344">
        <f t="shared" si="257"/>
        <v>0</v>
      </c>
      <c r="AF344">
        <f t="shared" si="258"/>
        <v>0</v>
      </c>
      <c r="AG344">
        <f t="shared" si="259"/>
        <v>0</v>
      </c>
      <c r="AH344">
        <f t="shared" ref="AH344:AH407" si="260">SUM(AB344:AG344)</f>
        <v>0</v>
      </c>
      <c r="AI344">
        <f t="shared" ref="AI344:AI407" si="261">AH344*$T$4</f>
        <v>0</v>
      </c>
      <c r="AJ344" s="2">
        <f t="shared" ref="AJ344:AJ407" si="262">AI344-$T$17</f>
        <v>-14.524561403508772</v>
      </c>
      <c r="AK344" s="2">
        <f t="shared" ref="AK344:AK407" si="263">AJ344/$T$5</f>
        <v>-15.289012003693445</v>
      </c>
      <c r="AL344" s="2">
        <f t="shared" si="219"/>
        <v>-30.989520429249488</v>
      </c>
      <c r="AM344" s="4">
        <f t="shared" ref="AM344:AM407" si="264">AL344/$T$3</f>
        <v>-0.63503115633707974</v>
      </c>
      <c r="AN344">
        <f t="shared" ref="AN344:AN407" si="265">A345/60</f>
        <v>5.3666666666666663</v>
      </c>
    </row>
    <row r="345" spans="1:40">
      <c r="A345">
        <v>322</v>
      </c>
      <c r="B345">
        <f t="shared" si="210"/>
        <v>19320</v>
      </c>
      <c r="C345" s="5">
        <f t="shared" si="229"/>
        <v>-2148283.1038991562</v>
      </c>
      <c r="D345" s="5">
        <f t="shared" si="230"/>
        <v>2148283.1588392761</v>
      </c>
      <c r="E345" s="5">
        <f t="shared" si="231"/>
        <v>1013409.6374633809</v>
      </c>
      <c r="F345" s="5">
        <f t="shared" si="232"/>
        <v>-1179.006085666359</v>
      </c>
      <c r="G345" s="5">
        <f t="shared" si="233"/>
        <v>1179.0060960236331</v>
      </c>
      <c r="H345" s="5">
        <f t="shared" si="234"/>
        <v>-3385.6740715641836</v>
      </c>
      <c r="I345" s="2">
        <f t="shared" si="235"/>
        <v>2.6997855169767595</v>
      </c>
      <c r="J345" s="2">
        <f t="shared" si="236"/>
        <v>-2.6997855860209832</v>
      </c>
      <c r="K345" s="2">
        <f t="shared" si="237"/>
        <v>-1.2735698833279732</v>
      </c>
      <c r="L345" s="5">
        <f t="shared" si="238"/>
        <v>-1647551.3237124609</v>
      </c>
      <c r="M345" s="5">
        <f t="shared" si="239"/>
        <v>2148283.1588392761</v>
      </c>
      <c r="N345" s="5">
        <f t="shared" si="240"/>
        <v>1711050.5613615196</v>
      </c>
      <c r="O345" s="2">
        <f t="shared" si="241"/>
        <v>-0.51442692984111493</v>
      </c>
      <c r="P345" s="2">
        <f t="shared" si="242"/>
        <v>0.67077407175446202</v>
      </c>
      <c r="Q345" s="2">
        <f t="shared" si="243"/>
        <v>0.53425375854193524</v>
      </c>
      <c r="R345" s="5">
        <f t="shared" si="244"/>
        <v>-123440.71223917627</v>
      </c>
      <c r="S345" s="5">
        <f t="shared" si="245"/>
        <v>51301.909542066976</v>
      </c>
      <c r="T345" s="5">
        <f t="shared" si="246"/>
        <v>-180193.99319525436</v>
      </c>
      <c r="U345" s="2">
        <f t="shared" si="247"/>
        <v>-0.55017965738483343</v>
      </c>
      <c r="V345" s="2">
        <f t="shared" si="248"/>
        <v>0.22865444068690569</v>
      </c>
      <c r="W345" s="2">
        <f t="shared" si="249"/>
        <v>-0.80313105490577652</v>
      </c>
      <c r="X345" s="2">
        <f t="shared" si="250"/>
        <v>-0.66087898219588737</v>
      </c>
      <c r="Y345" s="2">
        <f t="shared" si="251"/>
        <v>0.70708779266639588</v>
      </c>
      <c r="Z345" s="2">
        <f t="shared" si="252"/>
        <v>0.25142024706339738</v>
      </c>
      <c r="AA345">
        <f t="shared" si="253"/>
        <v>1</v>
      </c>
      <c r="AB345">
        <f t="shared" si="254"/>
        <v>0</v>
      </c>
      <c r="AC345">
        <f t="shared" si="255"/>
        <v>0</v>
      </c>
      <c r="AD345">
        <f t="shared" si="256"/>
        <v>0</v>
      </c>
      <c r="AE345">
        <f t="shared" si="257"/>
        <v>0</v>
      </c>
      <c r="AF345">
        <f t="shared" si="258"/>
        <v>0</v>
      </c>
      <c r="AG345">
        <f t="shared" si="259"/>
        <v>0</v>
      </c>
      <c r="AH345">
        <f t="shared" si="260"/>
        <v>0</v>
      </c>
      <c r="AI345">
        <f t="shared" si="261"/>
        <v>0</v>
      </c>
      <c r="AJ345" s="2">
        <f t="shared" si="262"/>
        <v>-14.524561403508772</v>
      </c>
      <c r="AK345" s="2">
        <f t="shared" si="263"/>
        <v>-15.289012003693445</v>
      </c>
      <c r="AL345" s="2">
        <f t="shared" si="219"/>
        <v>-31.244337295977711</v>
      </c>
      <c r="AM345" s="4">
        <f t="shared" si="264"/>
        <v>-0.64025281344216622</v>
      </c>
      <c r="AN345">
        <f t="shared" si="265"/>
        <v>5.3833333333333337</v>
      </c>
    </row>
    <row r="346" spans="1:40">
      <c r="A346">
        <v>323</v>
      </c>
      <c r="B346">
        <f t="shared" si="210"/>
        <v>19380</v>
      </c>
      <c r="C346" s="5">
        <f t="shared" si="229"/>
        <v>-2199585.0133169051</v>
      </c>
      <c r="D346" s="5">
        <f t="shared" si="230"/>
        <v>2199585.068381343</v>
      </c>
      <c r="E346" s="5">
        <f t="shared" si="231"/>
        <v>801099.49000956852</v>
      </c>
      <c r="F346" s="5">
        <f t="shared" si="232"/>
        <v>-1017.0189546477534</v>
      </c>
      <c r="G346" s="5">
        <f t="shared" si="233"/>
        <v>1017.0189608623741</v>
      </c>
      <c r="H346" s="5">
        <f t="shared" si="234"/>
        <v>-3462.0882645638621</v>
      </c>
      <c r="I346" s="2">
        <f t="shared" si="235"/>
        <v>2.7642575373487048</v>
      </c>
      <c r="J346" s="2">
        <f t="shared" si="236"/>
        <v>-2.7642576065491617</v>
      </c>
      <c r="K346" s="2">
        <f t="shared" si="237"/>
        <v>-1.0067559516991977</v>
      </c>
      <c r="L346" s="5">
        <f t="shared" si="238"/>
        <v>-1770992.0359516372</v>
      </c>
      <c r="M346" s="5">
        <f t="shared" si="239"/>
        <v>2199585.068381343</v>
      </c>
      <c r="N346" s="5">
        <f t="shared" si="240"/>
        <v>1530856.5681662653</v>
      </c>
      <c r="O346" s="2">
        <f t="shared" si="241"/>
        <v>-0.55133625311003887</v>
      </c>
      <c r="P346" s="2">
        <f t="shared" si="242"/>
        <v>0.68476366091985941</v>
      </c>
      <c r="Q346" s="2">
        <f t="shared" si="243"/>
        <v>0.47657849793104901</v>
      </c>
      <c r="R346" s="5">
        <f t="shared" si="244"/>
        <v>-114869.95007388759</v>
      </c>
      <c r="S346" s="5">
        <f t="shared" si="245"/>
        <v>41118.482884588651</v>
      </c>
      <c r="T346" s="5">
        <f t="shared" si="246"/>
        <v>-186304.63909001509</v>
      </c>
      <c r="U346" s="2">
        <f t="shared" si="247"/>
        <v>-0.5158059821052563</v>
      </c>
      <c r="V346" s="2">
        <f t="shared" si="248"/>
        <v>0.18463627287485623</v>
      </c>
      <c r="W346" s="2">
        <f t="shared" si="249"/>
        <v>-0.83657255248024587</v>
      </c>
      <c r="X346" s="2">
        <f t="shared" si="250"/>
        <v>-0.66084816125173074</v>
      </c>
      <c r="Y346" s="2">
        <f t="shared" si="251"/>
        <v>0.70705481671473269</v>
      </c>
      <c r="Z346" s="2">
        <f t="shared" si="252"/>
        <v>0.25140852175573281</v>
      </c>
      <c r="AA346">
        <f t="shared" si="253"/>
        <v>1</v>
      </c>
      <c r="AB346">
        <f t="shared" si="254"/>
        <v>0</v>
      </c>
      <c r="AC346">
        <f t="shared" si="255"/>
        <v>0</v>
      </c>
      <c r="AD346">
        <f t="shared" si="256"/>
        <v>0</v>
      </c>
      <c r="AE346">
        <f t="shared" si="257"/>
        <v>0</v>
      </c>
      <c r="AF346">
        <f t="shared" si="258"/>
        <v>0</v>
      </c>
      <c r="AG346">
        <f t="shared" si="259"/>
        <v>0</v>
      </c>
      <c r="AH346">
        <f t="shared" si="260"/>
        <v>0</v>
      </c>
      <c r="AI346">
        <f t="shared" si="261"/>
        <v>0</v>
      </c>
      <c r="AJ346" s="2">
        <f t="shared" si="262"/>
        <v>-14.524561403508772</v>
      </c>
      <c r="AK346" s="2">
        <f t="shared" si="263"/>
        <v>-15.289012003693445</v>
      </c>
      <c r="AL346" s="2">
        <f t="shared" si="219"/>
        <v>-31.499154162705935</v>
      </c>
      <c r="AM346" s="4">
        <f t="shared" si="264"/>
        <v>-0.64547447054725282</v>
      </c>
      <c r="AN346">
        <f t="shared" si="265"/>
        <v>5.4</v>
      </c>
    </row>
    <row r="347" spans="1:40">
      <c r="A347">
        <v>324</v>
      </c>
      <c r="B347">
        <f t="shared" ref="B347:B410" si="266">A347*$B$5</f>
        <v>19440</v>
      </c>
      <c r="C347" s="5">
        <f t="shared" si="229"/>
        <v>-2240703.4963268596</v>
      </c>
      <c r="D347" s="5">
        <f t="shared" si="230"/>
        <v>2240703.5512659317</v>
      </c>
      <c r="E347" s="5">
        <f t="shared" si="231"/>
        <v>586125.5512835026</v>
      </c>
      <c r="F347" s="5">
        <f t="shared" si="232"/>
        <v>-851.16350240683107</v>
      </c>
      <c r="G347" s="5">
        <f t="shared" si="233"/>
        <v>851.16350446942442</v>
      </c>
      <c r="H347" s="5">
        <f t="shared" si="234"/>
        <v>-3522.4936216658139</v>
      </c>
      <c r="I347" s="2">
        <f t="shared" si="235"/>
        <v>2.8159318649588991</v>
      </c>
      <c r="J347" s="2">
        <f t="shared" si="236"/>
        <v>-2.8159319340018065</v>
      </c>
      <c r="K347" s="2">
        <f t="shared" si="237"/>
        <v>-0.73659438628601726</v>
      </c>
      <c r="L347" s="5">
        <f t="shared" si="238"/>
        <v>-1885861.9860255248</v>
      </c>
      <c r="M347" s="5">
        <f t="shared" si="239"/>
        <v>2240703.5512659317</v>
      </c>
      <c r="N347" s="5">
        <f t="shared" si="240"/>
        <v>1344551.9290762502</v>
      </c>
      <c r="O347" s="2">
        <f t="shared" si="241"/>
        <v>-0.58520180638977448</v>
      </c>
      <c r="P347" s="2">
        <f t="shared" si="242"/>
        <v>0.69531268751448183</v>
      </c>
      <c r="Q347" s="2">
        <f t="shared" si="243"/>
        <v>0.41722789022251805</v>
      </c>
      <c r="R347" s="5">
        <f t="shared" si="244"/>
        <v>-105818.27083260519</v>
      </c>
      <c r="S347" s="5">
        <f t="shared" si="245"/>
        <v>30795.100343352184</v>
      </c>
      <c r="T347" s="5">
        <f t="shared" si="246"/>
        <v>-191544.7628476636</v>
      </c>
      <c r="U347" s="2">
        <f t="shared" si="247"/>
        <v>-0.47884393784946189</v>
      </c>
      <c r="V347" s="2">
        <f t="shared" si="248"/>
        <v>0.13935256169709076</v>
      </c>
      <c r="W347" s="2">
        <f t="shared" si="249"/>
        <v>-0.86676948881076743</v>
      </c>
      <c r="X347" s="2">
        <f t="shared" si="250"/>
        <v>-0.66081759803454876</v>
      </c>
      <c r="Y347" s="2">
        <f t="shared" si="251"/>
        <v>0.70702211651037605</v>
      </c>
      <c r="Z347" s="2">
        <f t="shared" si="252"/>
        <v>0.25139689449594688</v>
      </c>
      <c r="AA347">
        <f t="shared" si="253"/>
        <v>1</v>
      </c>
      <c r="AB347">
        <f t="shared" si="254"/>
        <v>0</v>
      </c>
      <c r="AC347">
        <f t="shared" si="255"/>
        <v>0</v>
      </c>
      <c r="AD347">
        <f t="shared" si="256"/>
        <v>0</v>
      </c>
      <c r="AE347">
        <f t="shared" si="257"/>
        <v>0</v>
      </c>
      <c r="AF347">
        <f t="shared" si="258"/>
        <v>0</v>
      </c>
      <c r="AG347">
        <f t="shared" si="259"/>
        <v>0</v>
      </c>
      <c r="AH347">
        <f t="shared" si="260"/>
        <v>0</v>
      </c>
      <c r="AI347">
        <f t="shared" si="261"/>
        <v>0</v>
      </c>
      <c r="AJ347" s="2">
        <f t="shared" si="262"/>
        <v>-14.524561403508772</v>
      </c>
      <c r="AK347" s="2">
        <f t="shared" si="263"/>
        <v>-15.289012003693445</v>
      </c>
      <c r="AL347" s="2">
        <f t="shared" si="219"/>
        <v>-31.753971029434158</v>
      </c>
      <c r="AM347" s="4">
        <f t="shared" si="264"/>
        <v>-0.65069612765233931</v>
      </c>
      <c r="AN347">
        <f t="shared" si="265"/>
        <v>5.416666666666667</v>
      </c>
    </row>
    <row r="348" spans="1:40">
      <c r="A348">
        <v>325</v>
      </c>
      <c r="B348">
        <f t="shared" si="266"/>
        <v>19500</v>
      </c>
      <c r="C348" s="5">
        <f t="shared" si="229"/>
        <v>-2271498.5970435655</v>
      </c>
      <c r="D348" s="5">
        <f t="shared" si="230"/>
        <v>2271498.6516092839</v>
      </c>
      <c r="E348" s="5">
        <f t="shared" si="231"/>
        <v>369472.45440229448</v>
      </c>
      <c r="F348" s="5">
        <f t="shared" si="232"/>
        <v>-682.20759050929712</v>
      </c>
      <c r="G348" s="5">
        <f t="shared" si="233"/>
        <v>682.20758842931605</v>
      </c>
      <c r="H348" s="5">
        <f t="shared" si="234"/>
        <v>-3566.6892848429748</v>
      </c>
      <c r="I348" s="2">
        <f t="shared" si="235"/>
        <v>2.8546326147613357</v>
      </c>
      <c r="J348" s="2">
        <f t="shared" si="236"/>
        <v>-2.8546326833350428</v>
      </c>
      <c r="K348" s="2">
        <f t="shared" si="237"/>
        <v>-0.46432259300773926</v>
      </c>
      <c r="L348" s="5">
        <f t="shared" si="238"/>
        <v>-1991680.25685813</v>
      </c>
      <c r="M348" s="5">
        <f t="shared" si="239"/>
        <v>2271498.6516092839</v>
      </c>
      <c r="N348" s="5">
        <f t="shared" si="240"/>
        <v>1153007.1662285866</v>
      </c>
      <c r="O348" s="2">
        <f t="shared" si="241"/>
        <v>-0.6159400629636983</v>
      </c>
      <c r="P348" s="2">
        <f t="shared" si="242"/>
        <v>0.70247572002408931</v>
      </c>
      <c r="Q348" s="2">
        <f t="shared" si="243"/>
        <v>0.35657495931839134</v>
      </c>
      <c r="R348" s="5">
        <f t="shared" si="244"/>
        <v>-96328.801734243752</v>
      </c>
      <c r="S348" s="5">
        <f t="shared" si="245"/>
        <v>20379.099985746667</v>
      </c>
      <c r="T348" s="5">
        <f t="shared" si="246"/>
        <v>-195894.59558683797</v>
      </c>
      <c r="U348" s="2">
        <f t="shared" si="247"/>
        <v>-0.43936204564026154</v>
      </c>
      <c r="V348" s="2">
        <f t="shared" si="248"/>
        <v>9.2950424969961074E-2</v>
      </c>
      <c r="W348" s="2">
        <f t="shared" si="249"/>
        <v>-0.89348822675439232</v>
      </c>
      <c r="X348" s="2">
        <f t="shared" si="250"/>
        <v>-0.66079757942462958</v>
      </c>
      <c r="Y348" s="2">
        <f t="shared" si="251"/>
        <v>0.70700069819464506</v>
      </c>
      <c r="Z348" s="2">
        <f t="shared" si="252"/>
        <v>0.25138927875389916</v>
      </c>
      <c r="AA348">
        <f t="shared" si="253"/>
        <v>1</v>
      </c>
      <c r="AB348">
        <f t="shared" si="254"/>
        <v>0</v>
      </c>
      <c r="AC348">
        <f t="shared" si="255"/>
        <v>0</v>
      </c>
      <c r="AD348">
        <f t="shared" si="256"/>
        <v>0</v>
      </c>
      <c r="AE348">
        <f t="shared" si="257"/>
        <v>0</v>
      </c>
      <c r="AF348">
        <f t="shared" si="258"/>
        <v>0</v>
      </c>
      <c r="AG348">
        <f t="shared" si="259"/>
        <v>0</v>
      </c>
      <c r="AH348">
        <f t="shared" si="260"/>
        <v>0</v>
      </c>
      <c r="AI348">
        <f t="shared" si="261"/>
        <v>0</v>
      </c>
      <c r="AJ348" s="2">
        <f t="shared" si="262"/>
        <v>-14.524561403508772</v>
      </c>
      <c r="AK348" s="2">
        <f t="shared" si="263"/>
        <v>-15.289012003693445</v>
      </c>
      <c r="AL348" s="2">
        <f t="shared" si="219"/>
        <v>-32.008787896162382</v>
      </c>
      <c r="AM348" s="4">
        <f t="shared" si="264"/>
        <v>-0.6559177847574259</v>
      </c>
      <c r="AN348">
        <f t="shared" si="265"/>
        <v>5.4333333333333336</v>
      </c>
    </row>
    <row r="349" spans="1:40">
      <c r="A349">
        <v>326</v>
      </c>
      <c r="B349">
        <f t="shared" si="266"/>
        <v>19560</v>
      </c>
      <c r="C349" s="5">
        <f t="shared" si="229"/>
        <v>-2291877.6976478416</v>
      </c>
      <c r="D349" s="5">
        <f t="shared" si="230"/>
        <v>2291877.7515950305</v>
      </c>
      <c r="E349" s="5">
        <f t="shared" si="231"/>
        <v>152127.97464206026</v>
      </c>
      <c r="F349" s="5">
        <f t="shared" si="232"/>
        <v>-510.92963362361695</v>
      </c>
      <c r="G349" s="5">
        <f t="shared" si="233"/>
        <v>510.9296274292135</v>
      </c>
      <c r="H349" s="5">
        <f t="shared" si="234"/>
        <v>-3594.5486404234393</v>
      </c>
      <c r="I349" s="2">
        <f t="shared" si="235"/>
        <v>2.8802433922983264</v>
      </c>
      <c r="J349" s="2">
        <f t="shared" si="236"/>
        <v>-2.8802434600947162</v>
      </c>
      <c r="K349" s="2">
        <f t="shared" si="237"/>
        <v>-0.19118192659067784</v>
      </c>
      <c r="L349" s="5">
        <f t="shared" si="238"/>
        <v>-2088009.0585923737</v>
      </c>
      <c r="M349" s="5">
        <f t="shared" si="239"/>
        <v>2291877.7515950305</v>
      </c>
      <c r="N349" s="5">
        <f t="shared" si="240"/>
        <v>957112.57064174861</v>
      </c>
      <c r="O349" s="2">
        <f t="shared" si="241"/>
        <v>-0.64349932835519674</v>
      </c>
      <c r="P349" s="2">
        <f t="shared" si="242"/>
        <v>0.70632921239233903</v>
      </c>
      <c r="Q349" s="2">
        <f t="shared" si="243"/>
        <v>0.294970605531515</v>
      </c>
      <c r="R349" s="5">
        <f t="shared" si="244"/>
        <v>-86446.455524079269</v>
      </c>
      <c r="S349" s="5">
        <f t="shared" si="245"/>
        <v>9918.0247330712155</v>
      </c>
      <c r="T349" s="5">
        <f t="shared" si="246"/>
        <v>-199338.48570453632</v>
      </c>
      <c r="U349" s="2">
        <f t="shared" si="247"/>
        <v>-0.39745102433213442</v>
      </c>
      <c r="V349" s="2">
        <f t="shared" si="248"/>
        <v>4.5599661265609576E-2</v>
      </c>
      <c r="W349" s="2">
        <f t="shared" si="249"/>
        <v>-0.91648969124033186</v>
      </c>
      <c r="X349" s="2">
        <f t="shared" si="250"/>
        <v>-0.66079400147503042</v>
      </c>
      <c r="Y349" s="2">
        <f t="shared" si="251"/>
        <v>0.70699687007398582</v>
      </c>
      <c r="Z349" s="2">
        <f t="shared" si="252"/>
        <v>0.25138791758340062</v>
      </c>
      <c r="AA349">
        <f t="shared" si="253"/>
        <v>1</v>
      </c>
      <c r="AB349">
        <f t="shared" si="254"/>
        <v>0</v>
      </c>
      <c r="AC349">
        <f t="shared" si="255"/>
        <v>0</v>
      </c>
      <c r="AD349">
        <f t="shared" si="256"/>
        <v>0</v>
      </c>
      <c r="AE349">
        <f t="shared" si="257"/>
        <v>0</v>
      </c>
      <c r="AF349">
        <f t="shared" si="258"/>
        <v>0</v>
      </c>
      <c r="AG349">
        <f t="shared" si="259"/>
        <v>0</v>
      </c>
      <c r="AH349">
        <f t="shared" si="260"/>
        <v>0</v>
      </c>
      <c r="AI349">
        <f t="shared" si="261"/>
        <v>0</v>
      </c>
      <c r="AJ349" s="2">
        <f t="shared" si="262"/>
        <v>-14.524561403508772</v>
      </c>
      <c r="AK349" s="2">
        <f t="shared" si="263"/>
        <v>-15.289012003693445</v>
      </c>
      <c r="AL349" s="2">
        <f t="shared" si="219"/>
        <v>-32.263604762890608</v>
      </c>
      <c r="AM349" s="4">
        <f t="shared" si="264"/>
        <v>-0.6611394418625125</v>
      </c>
      <c r="AN349">
        <f t="shared" si="265"/>
        <v>5.45</v>
      </c>
    </row>
    <row r="350" spans="1:40">
      <c r="A350">
        <v>327</v>
      </c>
      <c r="B350">
        <f t="shared" si="266"/>
        <v>19620</v>
      </c>
      <c r="C350" s="5">
        <f t="shared" si="229"/>
        <v>-2301795.7232407103</v>
      </c>
      <c r="D350" s="5">
        <f t="shared" si="230"/>
        <v>2301795.7763281018</v>
      </c>
      <c r="E350" s="5">
        <f t="shared" si="231"/>
        <v>-64921.453654798977</v>
      </c>
      <c r="F350" s="5">
        <f t="shared" si="232"/>
        <v>-338.11503008571736</v>
      </c>
      <c r="G350" s="5">
        <f t="shared" si="233"/>
        <v>338.11501982353053</v>
      </c>
      <c r="H350" s="5">
        <f t="shared" si="234"/>
        <v>-3606.0195560188799</v>
      </c>
      <c r="I350" s="2">
        <f t="shared" si="235"/>
        <v>2.8927075511440723</v>
      </c>
      <c r="J350" s="2">
        <f t="shared" si="236"/>
        <v>-2.8927076178599398</v>
      </c>
      <c r="K350" s="2">
        <f t="shared" si="237"/>
        <v>8.1587943414059366E-2</v>
      </c>
      <c r="L350" s="5">
        <f t="shared" si="238"/>
        <v>-2174455.514116453</v>
      </c>
      <c r="M350" s="5">
        <f t="shared" si="239"/>
        <v>2301795.7763281018</v>
      </c>
      <c r="N350" s="5">
        <f t="shared" si="240"/>
        <v>757774.08493721229</v>
      </c>
      <c r="O350" s="2">
        <f t="shared" si="241"/>
        <v>-0.66785532302795758</v>
      </c>
      <c r="P350" s="2">
        <f t="shared" si="242"/>
        <v>0.70696620453448578</v>
      </c>
      <c r="Q350" s="2">
        <f t="shared" si="243"/>
        <v>0.23274031268632039</v>
      </c>
      <c r="R350" s="5">
        <f t="shared" si="244"/>
        <v>-76217.719202176668</v>
      </c>
      <c r="S350" s="5">
        <f t="shared" si="245"/>
        <v>-540.59365917975083</v>
      </c>
      <c r="T350" s="5">
        <f t="shared" si="246"/>
        <v>-201864.95105952164</v>
      </c>
      <c r="U350" s="2">
        <f t="shared" si="247"/>
        <v>-0.35322760192068137</v>
      </c>
      <c r="V350" s="2">
        <f t="shared" si="248"/>
        <v>-2.5053570724028725E-3</v>
      </c>
      <c r="W350" s="2">
        <f t="shared" si="249"/>
        <v>-0.93553406374503778</v>
      </c>
      <c r="X350" s="2">
        <f t="shared" si="250"/>
        <v>-0.66080786867013108</v>
      </c>
      <c r="Y350" s="2">
        <f t="shared" si="251"/>
        <v>0.70701170686655856</v>
      </c>
      <c r="Z350" s="2">
        <f t="shared" si="252"/>
        <v>0.25139319312357233</v>
      </c>
      <c r="AA350">
        <f t="shared" si="253"/>
        <v>1</v>
      </c>
      <c r="AB350">
        <f t="shared" si="254"/>
        <v>0</v>
      </c>
      <c r="AC350">
        <f t="shared" si="255"/>
        <v>0</v>
      </c>
      <c r="AD350">
        <f t="shared" si="256"/>
        <v>0</v>
      </c>
      <c r="AE350">
        <f t="shared" si="257"/>
        <v>0</v>
      </c>
      <c r="AF350">
        <f t="shared" si="258"/>
        <v>0</v>
      </c>
      <c r="AG350">
        <f t="shared" si="259"/>
        <v>0</v>
      </c>
      <c r="AH350">
        <f t="shared" si="260"/>
        <v>0</v>
      </c>
      <c r="AI350">
        <f t="shared" si="261"/>
        <v>0</v>
      </c>
      <c r="AJ350" s="2">
        <f t="shared" si="262"/>
        <v>-14.524561403508772</v>
      </c>
      <c r="AK350" s="2">
        <f t="shared" si="263"/>
        <v>-15.289012003693445</v>
      </c>
      <c r="AL350" s="2">
        <f t="shared" si="219"/>
        <v>-32.518421629618835</v>
      </c>
      <c r="AM350" s="4">
        <f t="shared" si="264"/>
        <v>-0.6663610989675991</v>
      </c>
      <c r="AN350">
        <f t="shared" si="265"/>
        <v>5.4666666666666668</v>
      </c>
    </row>
    <row r="351" spans="1:40">
      <c r="A351">
        <v>328</v>
      </c>
      <c r="B351">
        <f t="shared" si="266"/>
        <v>19680</v>
      </c>
      <c r="C351" s="5">
        <f t="shared" si="229"/>
        <v>-2301255.1306776158</v>
      </c>
      <c r="D351" s="5">
        <f t="shared" si="230"/>
        <v>2301255.182668922</v>
      </c>
      <c r="E351" s="5">
        <f t="shared" si="231"/>
        <v>-280695.19382335059</v>
      </c>
      <c r="F351" s="5">
        <f t="shared" si="232"/>
        <v>-164.55257701707302</v>
      </c>
      <c r="G351" s="5">
        <f t="shared" si="233"/>
        <v>164.55256275193415</v>
      </c>
      <c r="H351" s="5">
        <f t="shared" si="234"/>
        <v>-3601.1242794140362</v>
      </c>
      <c r="I351" s="2">
        <f t="shared" si="235"/>
        <v>2.8920281788724296</v>
      </c>
      <c r="J351" s="2">
        <f t="shared" si="236"/>
        <v>-2.8920282442108269</v>
      </c>
      <c r="K351" s="2">
        <f t="shared" si="237"/>
        <v>0.35275463349957037</v>
      </c>
      <c r="L351" s="5">
        <f t="shared" si="238"/>
        <v>-2250673.2333186297</v>
      </c>
      <c r="M351" s="5">
        <f t="shared" si="239"/>
        <v>2301255.182668922</v>
      </c>
      <c r="N351" s="5">
        <f t="shared" si="240"/>
        <v>555909.13387769065</v>
      </c>
      <c r="O351" s="2">
        <f t="shared" si="241"/>
        <v>-0.68900648442743229</v>
      </c>
      <c r="P351" s="2">
        <f t="shared" si="242"/>
        <v>0.70449131384709118</v>
      </c>
      <c r="Q351" s="2">
        <f t="shared" si="243"/>
        <v>0.17018241134426876</v>
      </c>
      <c r="R351" s="5">
        <f t="shared" si="244"/>
        <v>-65690.436585433781</v>
      </c>
      <c r="S351" s="5">
        <f t="shared" si="245"/>
        <v>-10949.449593201745</v>
      </c>
      <c r="T351" s="5">
        <f t="shared" si="246"/>
        <v>-203466.71205622953</v>
      </c>
      <c r="U351" s="2">
        <f t="shared" si="247"/>
        <v>-0.30683796128418189</v>
      </c>
      <c r="V351" s="2">
        <f t="shared" si="248"/>
        <v>-5.1144534349265094E-2</v>
      </c>
      <c r="W351" s="2">
        <f t="shared" si="249"/>
        <v>-0.95038660666129116</v>
      </c>
      <c r="X351" s="2">
        <f t="shared" si="250"/>
        <v>-0.660835209006854</v>
      </c>
      <c r="Y351" s="2">
        <f t="shared" si="251"/>
        <v>0.70704095884591456</v>
      </c>
      <c r="Z351" s="2">
        <f t="shared" si="252"/>
        <v>0.25140359429292142</v>
      </c>
      <c r="AA351">
        <f t="shared" si="253"/>
        <v>1</v>
      </c>
      <c r="AB351">
        <f t="shared" si="254"/>
        <v>0</v>
      </c>
      <c r="AC351">
        <f t="shared" si="255"/>
        <v>0</v>
      </c>
      <c r="AD351">
        <f t="shared" si="256"/>
        <v>0</v>
      </c>
      <c r="AE351">
        <f t="shared" si="257"/>
        <v>0</v>
      </c>
      <c r="AF351">
        <f t="shared" si="258"/>
        <v>0</v>
      </c>
      <c r="AG351">
        <f t="shared" si="259"/>
        <v>0</v>
      </c>
      <c r="AH351">
        <f t="shared" si="260"/>
        <v>0</v>
      </c>
      <c r="AI351">
        <f t="shared" si="261"/>
        <v>0</v>
      </c>
      <c r="AJ351" s="2">
        <f t="shared" si="262"/>
        <v>-14.524561403508772</v>
      </c>
      <c r="AK351" s="2">
        <f t="shared" si="263"/>
        <v>-15.289012003693445</v>
      </c>
      <c r="AL351" s="2">
        <f t="shared" si="219"/>
        <v>-32.773238496347062</v>
      </c>
      <c r="AM351" s="4">
        <f t="shared" si="264"/>
        <v>-0.67158275607268569</v>
      </c>
      <c r="AN351">
        <f t="shared" si="265"/>
        <v>5.4833333333333334</v>
      </c>
    </row>
    <row r="352" spans="1:40">
      <c r="A352">
        <v>329</v>
      </c>
      <c r="B352">
        <f t="shared" si="266"/>
        <v>19740</v>
      </c>
      <c r="C352" s="5">
        <f t="shared" si="229"/>
        <v>-2290305.6824107585</v>
      </c>
      <c r="D352" s="5">
        <f t="shared" si="230"/>
        <v>2290305.7330757203</v>
      </c>
      <c r="E352" s="5">
        <f t="shared" si="231"/>
        <v>-494222.81722699589</v>
      </c>
      <c r="F352" s="5">
        <f t="shared" si="232"/>
        <v>8.9691137152727549</v>
      </c>
      <c r="G352" s="5">
        <f t="shared" si="233"/>
        <v>-8.9691319007154675</v>
      </c>
      <c r="H352" s="5">
        <f t="shared" si="234"/>
        <v>-3579.9590014040618</v>
      </c>
      <c r="I352" s="2">
        <f t="shared" si="235"/>
        <v>2.8782678128405537</v>
      </c>
      <c r="J352" s="2">
        <f t="shared" si="236"/>
        <v>-2.8782678765121106</v>
      </c>
      <c r="K352" s="2">
        <f t="shared" si="237"/>
        <v>0.62109858876939228</v>
      </c>
      <c r="L352" s="5">
        <f t="shared" si="238"/>
        <v>-2316363.6699040635</v>
      </c>
      <c r="M352" s="5">
        <f t="shared" si="239"/>
        <v>2290305.7330757203</v>
      </c>
      <c r="N352" s="5">
        <f t="shared" si="240"/>
        <v>352442.42182146112</v>
      </c>
      <c r="O352" s="2">
        <f t="shared" si="241"/>
        <v>-0.70696925709723246</v>
      </c>
      <c r="P352" s="2">
        <f t="shared" si="242"/>
        <v>0.69901620530300212</v>
      </c>
      <c r="Q352" s="2">
        <f t="shared" si="243"/>
        <v>0.10756771933613839</v>
      </c>
      <c r="R352" s="5">
        <f t="shared" si="244"/>
        <v>-54913.585714867804</v>
      </c>
      <c r="S352" s="5">
        <f t="shared" si="245"/>
        <v>-21261.676624929998</v>
      </c>
      <c r="T352" s="5">
        <f t="shared" si="246"/>
        <v>-204140.70556590782</v>
      </c>
      <c r="U352" s="2">
        <f t="shared" si="247"/>
        <v>-0.25846055384114336</v>
      </c>
      <c r="V352" s="2">
        <f t="shared" si="248"/>
        <v>-0.10007186098908945</v>
      </c>
      <c r="W352" s="2">
        <f t="shared" si="249"/>
        <v>-0.96082452338931779</v>
      </c>
      <c r="X352" s="2">
        <f t="shared" si="250"/>
        <v>-0.66086741044534714</v>
      </c>
      <c r="Y352" s="2">
        <f t="shared" si="251"/>
        <v>0.70707541181639544</v>
      </c>
      <c r="Z352" s="2">
        <f t="shared" si="252"/>
        <v>0.25141584478634238</v>
      </c>
      <c r="AA352">
        <f t="shared" si="253"/>
        <v>1</v>
      </c>
      <c r="AB352">
        <f t="shared" si="254"/>
        <v>0</v>
      </c>
      <c r="AC352">
        <f t="shared" si="255"/>
        <v>0</v>
      </c>
      <c r="AD352">
        <f t="shared" si="256"/>
        <v>0</v>
      </c>
      <c r="AE352">
        <f t="shared" si="257"/>
        <v>0</v>
      </c>
      <c r="AF352">
        <f t="shared" si="258"/>
        <v>0</v>
      </c>
      <c r="AG352">
        <f t="shared" si="259"/>
        <v>0</v>
      </c>
      <c r="AH352">
        <f t="shared" si="260"/>
        <v>0</v>
      </c>
      <c r="AI352">
        <f t="shared" si="261"/>
        <v>0</v>
      </c>
      <c r="AJ352" s="2">
        <f t="shared" si="262"/>
        <v>-14.524561403508772</v>
      </c>
      <c r="AK352" s="2">
        <f t="shared" si="263"/>
        <v>-15.289012003693445</v>
      </c>
      <c r="AL352" s="2">
        <f t="shared" si="219"/>
        <v>-33.028055363075289</v>
      </c>
      <c r="AM352" s="4">
        <f t="shared" si="264"/>
        <v>-0.6768044131777724</v>
      </c>
      <c r="AN352">
        <f t="shared" si="265"/>
        <v>5.5</v>
      </c>
    </row>
    <row r="353" spans="1:40">
      <c r="A353">
        <v>330</v>
      </c>
      <c r="B353">
        <f t="shared" si="266"/>
        <v>19800</v>
      </c>
      <c r="C353" s="5">
        <f t="shared" si="229"/>
        <v>-2269044.0073353904</v>
      </c>
      <c r="D353" s="5">
        <f t="shared" si="230"/>
        <v>2269044.0564507903</v>
      </c>
      <c r="E353" s="5">
        <f t="shared" si="231"/>
        <v>-704548.44747210003</v>
      </c>
      <c r="F353" s="5">
        <f t="shared" si="232"/>
        <v>181.66518248570597</v>
      </c>
      <c r="G353" s="5">
        <f t="shared" si="233"/>
        <v>-181.6652044914421</v>
      </c>
      <c r="H353" s="5">
        <f t="shared" si="234"/>
        <v>-3542.6930860778984</v>
      </c>
      <c r="I353" s="2">
        <f t="shared" si="235"/>
        <v>2.8515478882966425</v>
      </c>
      <c r="J353" s="2">
        <f t="shared" si="236"/>
        <v>-2.8515479500208372</v>
      </c>
      <c r="K353" s="2">
        <f t="shared" si="237"/>
        <v>0.8854185423891533</v>
      </c>
      <c r="L353" s="5">
        <f t="shared" si="238"/>
        <v>-2371277.2556189313</v>
      </c>
      <c r="M353" s="5">
        <f t="shared" si="239"/>
        <v>2269044.0564507903</v>
      </c>
      <c r="N353" s="5">
        <f t="shared" si="240"/>
        <v>148301.7162555533</v>
      </c>
      <c r="O353" s="2">
        <f t="shared" si="241"/>
        <v>-0.72177358428949123</v>
      </c>
      <c r="P353" s="2">
        <f t="shared" si="242"/>
        <v>0.6906556614813838</v>
      </c>
      <c r="Q353" s="2">
        <f t="shared" si="243"/>
        <v>4.5140339892525576E-2</v>
      </c>
      <c r="R353" s="5">
        <f t="shared" si="244"/>
        <v>-43937.052138507366</v>
      </c>
      <c r="S353" s="5">
        <f t="shared" si="245"/>
        <v>-31431.057509636506</v>
      </c>
      <c r="T353" s="5">
        <f t="shared" si="246"/>
        <v>-203888.07970870263</v>
      </c>
      <c r="U353" s="2">
        <f t="shared" si="247"/>
        <v>-0.20830799361256086</v>
      </c>
      <c r="V353" s="2">
        <f t="shared" si="248"/>
        <v>-0.1490163815795727</v>
      </c>
      <c r="W353" s="2">
        <f t="shared" si="249"/>
        <v>-0.96664465954043355</v>
      </c>
      <c r="X353" s="2">
        <f t="shared" si="250"/>
        <v>-0.66089195663828904</v>
      </c>
      <c r="Y353" s="2">
        <f t="shared" si="251"/>
        <v>0.70710167428479476</v>
      </c>
      <c r="Z353" s="2">
        <f t="shared" si="252"/>
        <v>0.25142518297088179</v>
      </c>
      <c r="AA353">
        <f t="shared" si="253"/>
        <v>1</v>
      </c>
      <c r="AB353">
        <f t="shared" si="254"/>
        <v>0</v>
      </c>
      <c r="AC353">
        <f t="shared" si="255"/>
        <v>0</v>
      </c>
      <c r="AD353">
        <f t="shared" si="256"/>
        <v>0</v>
      </c>
      <c r="AE353">
        <f t="shared" si="257"/>
        <v>0</v>
      </c>
      <c r="AF353">
        <f t="shared" si="258"/>
        <v>0</v>
      </c>
      <c r="AG353">
        <f t="shared" si="259"/>
        <v>0</v>
      </c>
      <c r="AH353">
        <f t="shared" si="260"/>
        <v>0</v>
      </c>
      <c r="AI353">
        <f t="shared" si="261"/>
        <v>0</v>
      </c>
      <c r="AJ353" s="2">
        <f t="shared" si="262"/>
        <v>-14.524561403508772</v>
      </c>
      <c r="AK353" s="2">
        <f t="shared" si="263"/>
        <v>-15.289012003693445</v>
      </c>
      <c r="AL353" s="2">
        <f t="shared" ref="AL353:AL416" si="267">IF(AL352+AK353*$B$5/3600 &lt; $T$3, AL352+AK353*$B$5/3600, $T$3)</f>
        <v>-33.282872229803516</v>
      </c>
      <c r="AM353" s="4">
        <f t="shared" si="264"/>
        <v>-0.682026070282859</v>
      </c>
      <c r="AN353">
        <f t="shared" si="265"/>
        <v>5.5166666666666666</v>
      </c>
    </row>
    <row r="354" spans="1:40">
      <c r="A354">
        <v>331</v>
      </c>
      <c r="B354">
        <f t="shared" si="266"/>
        <v>19860</v>
      </c>
      <c r="C354" s="5">
        <f t="shared" si="229"/>
        <v>-2237612.9515905124</v>
      </c>
      <c r="D354" s="5">
        <f t="shared" si="230"/>
        <v>2237612.9989411538</v>
      </c>
      <c r="E354" s="5">
        <f t="shared" si="231"/>
        <v>-910735.01913157199</v>
      </c>
      <c r="F354" s="5">
        <f t="shared" si="232"/>
        <v>352.75805578350452</v>
      </c>
      <c r="G354" s="5">
        <f t="shared" si="233"/>
        <v>-352.75808149269233</v>
      </c>
      <c r="H354" s="5">
        <f t="shared" si="234"/>
        <v>-3489.5679735345493</v>
      </c>
      <c r="I354" s="2">
        <f t="shared" si="235"/>
        <v>2.8120479225196484</v>
      </c>
      <c r="J354" s="2">
        <f t="shared" si="236"/>
        <v>-2.8120479820260402</v>
      </c>
      <c r="K354" s="2">
        <f t="shared" si="237"/>
        <v>1.1445368676001044</v>
      </c>
      <c r="L354" s="5">
        <f t="shared" si="238"/>
        <v>-2415214.3077574386</v>
      </c>
      <c r="M354" s="5">
        <f t="shared" si="239"/>
        <v>2237612.9989411538</v>
      </c>
      <c r="N354" s="5">
        <f t="shared" si="240"/>
        <v>-55586.36345314933</v>
      </c>
      <c r="O354" s="2">
        <f t="shared" si="241"/>
        <v>-0.73345875753697465</v>
      </c>
      <c r="P354" s="2">
        <f t="shared" si="242"/>
        <v>0.67952431582596806</v>
      </c>
      <c r="Q354" s="2">
        <f t="shared" si="243"/>
        <v>-1.6880615911969082E-2</v>
      </c>
      <c r="R354" s="5">
        <f t="shared" si="244"/>
        <v>-32811.399114274886</v>
      </c>
      <c r="S354" s="5">
        <f t="shared" si="245"/>
        <v>-41412.23036014894</v>
      </c>
      <c r="T354" s="5">
        <f t="shared" si="246"/>
        <v>-202714.16960688762</v>
      </c>
      <c r="U354" s="2">
        <f t="shared" si="247"/>
        <v>-0.15662774695028187</v>
      </c>
      <c r="V354" s="2">
        <f t="shared" si="248"/>
        <v>-0.1976844789490938</v>
      </c>
      <c r="W354" s="2">
        <f t="shared" si="249"/>
        <v>-0.96767173962449871</v>
      </c>
      <c r="X354" s="2">
        <f t="shared" si="250"/>
        <v>-0.66089351257335915</v>
      </c>
      <c r="Y354" s="2">
        <f t="shared" si="251"/>
        <v>0.70710333901120281</v>
      </c>
      <c r="Z354" s="2">
        <f t="shared" si="252"/>
        <v>0.25142577490009971</v>
      </c>
      <c r="AA354">
        <f t="shared" si="253"/>
        <v>1</v>
      </c>
      <c r="AB354">
        <f t="shared" si="254"/>
        <v>0</v>
      </c>
      <c r="AC354">
        <f t="shared" si="255"/>
        <v>0</v>
      </c>
      <c r="AD354">
        <f t="shared" si="256"/>
        <v>0</v>
      </c>
      <c r="AE354">
        <f t="shared" si="257"/>
        <v>0</v>
      </c>
      <c r="AF354">
        <f t="shared" si="258"/>
        <v>0</v>
      </c>
      <c r="AG354">
        <f t="shared" si="259"/>
        <v>0</v>
      </c>
      <c r="AH354">
        <f t="shared" si="260"/>
        <v>0</v>
      </c>
      <c r="AI354">
        <f t="shared" si="261"/>
        <v>0</v>
      </c>
      <c r="AJ354" s="2">
        <f t="shared" si="262"/>
        <v>-14.524561403508772</v>
      </c>
      <c r="AK354" s="2">
        <f t="shared" si="263"/>
        <v>-15.289012003693445</v>
      </c>
      <c r="AL354" s="2">
        <f t="shared" si="267"/>
        <v>-33.537689096531743</v>
      </c>
      <c r="AM354" s="4">
        <f t="shared" si="264"/>
        <v>-0.6872477273879456</v>
      </c>
      <c r="AN354">
        <f t="shared" si="265"/>
        <v>5.5333333333333332</v>
      </c>
    </row>
    <row r="355" spans="1:40">
      <c r="A355">
        <v>332</v>
      </c>
      <c r="B355">
        <f t="shared" si="266"/>
        <v>19920</v>
      </c>
      <c r="C355" s="5">
        <f t="shared" si="229"/>
        <v>-2196200.7232013606</v>
      </c>
      <c r="D355" s="5">
        <f t="shared" si="230"/>
        <v>2196200.7685810048</v>
      </c>
      <c r="E355" s="5">
        <f t="shared" si="231"/>
        <v>-1111868.4320969244</v>
      </c>
      <c r="F355" s="5">
        <f t="shared" si="232"/>
        <v>521.48093113468349</v>
      </c>
      <c r="G355" s="5">
        <f t="shared" si="233"/>
        <v>-521.4809604142547</v>
      </c>
      <c r="H355" s="5">
        <f t="shared" si="234"/>
        <v>-3420.8957614785431</v>
      </c>
      <c r="I355" s="2">
        <f t="shared" si="235"/>
        <v>2.7600044398763037</v>
      </c>
      <c r="J355" s="2">
        <f t="shared" si="236"/>
        <v>-2.7600044969057085</v>
      </c>
      <c r="K355" s="2">
        <f t="shared" si="237"/>
        <v>1.397304798567109</v>
      </c>
      <c r="L355" s="5">
        <f t="shared" si="238"/>
        <v>-2448025.7068717135</v>
      </c>
      <c r="M355" s="5">
        <f t="shared" si="239"/>
        <v>2196200.7685810048</v>
      </c>
      <c r="N355" s="5">
        <f t="shared" si="240"/>
        <v>-258300.53306003695</v>
      </c>
      <c r="O355" s="2">
        <f t="shared" si="241"/>
        <v>-0.74206972813265537</v>
      </c>
      <c r="P355" s="2">
        <f t="shared" si="242"/>
        <v>0.66573406590090178</v>
      </c>
      <c r="Q355" s="2">
        <f t="shared" si="243"/>
        <v>-7.8298608468994405E-2</v>
      </c>
      <c r="R355" s="5">
        <f t="shared" si="244"/>
        <v>-21587.635786421597</v>
      </c>
      <c r="S355" s="5">
        <f t="shared" si="245"/>
        <v>-51160.890002576169</v>
      </c>
      <c r="T355" s="5">
        <f t="shared" si="246"/>
        <v>-200628.45430502039</v>
      </c>
      <c r="U355" s="2">
        <f t="shared" si="247"/>
        <v>-0.1037013672638587</v>
      </c>
      <c r="V355" s="2">
        <f t="shared" si="248"/>
        <v>-0.24576356096576843</v>
      </c>
      <c r="W355" s="2">
        <f t="shared" si="249"/>
        <v>-0.96376672412416864</v>
      </c>
      <c r="X355" s="2">
        <f t="shared" si="250"/>
        <v>-0.66085528466718002</v>
      </c>
      <c r="Y355" s="2">
        <f t="shared" si="251"/>
        <v>0.70706243820102943</v>
      </c>
      <c r="Z355" s="2">
        <f t="shared" si="252"/>
        <v>0.2514112317388324</v>
      </c>
      <c r="AA355">
        <f t="shared" si="253"/>
        <v>1</v>
      </c>
      <c r="AB355">
        <f t="shared" si="254"/>
        <v>0</v>
      </c>
      <c r="AC355">
        <f t="shared" si="255"/>
        <v>0</v>
      </c>
      <c r="AD355">
        <f t="shared" si="256"/>
        <v>0</v>
      </c>
      <c r="AE355">
        <f t="shared" si="257"/>
        <v>0</v>
      </c>
      <c r="AF355">
        <f t="shared" si="258"/>
        <v>0</v>
      </c>
      <c r="AG355">
        <f t="shared" si="259"/>
        <v>0</v>
      </c>
      <c r="AH355">
        <f t="shared" si="260"/>
        <v>0</v>
      </c>
      <c r="AI355">
        <f t="shared" si="261"/>
        <v>0</v>
      </c>
      <c r="AJ355" s="2">
        <f t="shared" si="262"/>
        <v>-14.524561403508772</v>
      </c>
      <c r="AK355" s="2">
        <f t="shared" si="263"/>
        <v>-15.289012003693445</v>
      </c>
      <c r="AL355" s="2">
        <f t="shared" si="267"/>
        <v>-33.79250596325997</v>
      </c>
      <c r="AM355" s="4">
        <f t="shared" si="264"/>
        <v>-0.69246938449303219</v>
      </c>
      <c r="AN355">
        <f t="shared" si="265"/>
        <v>5.55</v>
      </c>
    </row>
    <row r="356" spans="1:40">
      <c r="A356">
        <v>333</v>
      </c>
      <c r="B356">
        <f t="shared" si="266"/>
        <v>19980</v>
      </c>
      <c r="C356" s="5">
        <f t="shared" si="229"/>
        <v>-2145039.8353661704</v>
      </c>
      <c r="D356" s="5">
        <f t="shared" si="230"/>
        <v>2145039.8785784286</v>
      </c>
      <c r="E356" s="5">
        <f t="shared" si="231"/>
        <v>-1307061.5832359537</v>
      </c>
      <c r="F356" s="5">
        <f t="shared" si="232"/>
        <v>687.08119752726168</v>
      </c>
      <c r="G356" s="5">
        <f t="shared" si="233"/>
        <v>-687.08123022859718</v>
      </c>
      <c r="H356" s="5">
        <f t="shared" si="234"/>
        <v>-3337.0574735645164</v>
      </c>
      <c r="I356" s="2">
        <f t="shared" si="235"/>
        <v>2.695709643830837</v>
      </c>
      <c r="J356" s="2">
        <f t="shared" si="236"/>
        <v>-2.6957096981364495</v>
      </c>
      <c r="K356" s="2">
        <f t="shared" si="237"/>
        <v>1.6426074970344262</v>
      </c>
      <c r="L356" s="5">
        <f t="shared" si="238"/>
        <v>-2469613.3426581351</v>
      </c>
      <c r="M356" s="5">
        <f t="shared" si="239"/>
        <v>2145039.8785784286</v>
      </c>
      <c r="N356" s="5">
        <f t="shared" si="240"/>
        <v>-458928.98736505734</v>
      </c>
      <c r="O356" s="2">
        <f t="shared" si="241"/>
        <v>-0.74765394010347874</v>
      </c>
      <c r="P356" s="2">
        <f t="shared" si="242"/>
        <v>0.64939214944962909</v>
      </c>
      <c r="Q356" s="2">
        <f t="shared" si="243"/>
        <v>-0.13893675568737901</v>
      </c>
      <c r="R356" s="5">
        <f t="shared" si="244"/>
        <v>-10316.984393505845</v>
      </c>
      <c r="S356" s="5">
        <f t="shared" si="245"/>
        <v>-60633.983640298247</v>
      </c>
      <c r="T356" s="5">
        <f t="shared" si="246"/>
        <v>-197644.49513713841</v>
      </c>
      <c r="U356" s="2">
        <f t="shared" si="247"/>
        <v>-4.984209409332345E-2</v>
      </c>
      <c r="V356" s="2">
        <f t="shared" si="248"/>
        <v>-0.29292713864674391</v>
      </c>
      <c r="W356" s="2">
        <f t="shared" si="249"/>
        <v>-0.95483478000155808</v>
      </c>
      <c r="X356" s="2">
        <f t="shared" si="250"/>
        <v>-0.6607605564508412</v>
      </c>
      <c r="Y356" s="2">
        <f t="shared" si="251"/>
        <v>0.70696108656601175</v>
      </c>
      <c r="Z356" s="2">
        <f t="shared" si="252"/>
        <v>0.25137519398881003</v>
      </c>
      <c r="AA356">
        <f t="shared" si="253"/>
        <v>1</v>
      </c>
      <c r="AB356">
        <f t="shared" si="254"/>
        <v>0</v>
      </c>
      <c r="AC356">
        <f t="shared" si="255"/>
        <v>0</v>
      </c>
      <c r="AD356">
        <f t="shared" si="256"/>
        <v>0</v>
      </c>
      <c r="AE356">
        <f t="shared" si="257"/>
        <v>0</v>
      </c>
      <c r="AF356">
        <f t="shared" si="258"/>
        <v>0</v>
      </c>
      <c r="AG356">
        <f t="shared" si="259"/>
        <v>0</v>
      </c>
      <c r="AH356">
        <f t="shared" si="260"/>
        <v>0</v>
      </c>
      <c r="AI356">
        <f t="shared" si="261"/>
        <v>0</v>
      </c>
      <c r="AJ356" s="2">
        <f t="shared" si="262"/>
        <v>-14.524561403508772</v>
      </c>
      <c r="AK356" s="2">
        <f t="shared" si="263"/>
        <v>-15.289012003693445</v>
      </c>
      <c r="AL356" s="2">
        <f t="shared" si="267"/>
        <v>-34.047322829988197</v>
      </c>
      <c r="AM356" s="4">
        <f t="shared" si="264"/>
        <v>-0.69769104159811879</v>
      </c>
      <c r="AN356">
        <f t="shared" si="265"/>
        <v>5.5666666666666664</v>
      </c>
    </row>
    <row r="357" spans="1:40">
      <c r="A357">
        <v>334</v>
      </c>
      <c r="B357">
        <f t="shared" si="266"/>
        <v>20040</v>
      </c>
      <c r="C357" s="5">
        <f t="shared" si="229"/>
        <v>-2084405.8540789527</v>
      </c>
      <c r="D357" s="5">
        <f t="shared" si="230"/>
        <v>2084405.8949381304</v>
      </c>
      <c r="E357" s="5">
        <f t="shared" si="231"/>
        <v>-1495458.2576711769</v>
      </c>
      <c r="F357" s="5">
        <f t="shared" si="232"/>
        <v>848.82377615711187</v>
      </c>
      <c r="G357" s="5">
        <f t="shared" si="233"/>
        <v>-848.82381211678421</v>
      </c>
      <c r="H357" s="5">
        <f t="shared" si="234"/>
        <v>-3238.5010237424508</v>
      </c>
      <c r="I357" s="2">
        <f t="shared" si="235"/>
        <v>2.6195098430602797</v>
      </c>
      <c r="J357" s="2">
        <f t="shared" si="236"/>
        <v>-2.6195098944087336</v>
      </c>
      <c r="K357" s="2">
        <f t="shared" si="237"/>
        <v>1.8793689425644085</v>
      </c>
      <c r="L357" s="5">
        <f t="shared" si="238"/>
        <v>-2479930.327051641</v>
      </c>
      <c r="M357" s="5">
        <f t="shared" si="239"/>
        <v>2084405.8949381304</v>
      </c>
      <c r="N357" s="5">
        <f t="shared" si="240"/>
        <v>-656573.48250219575</v>
      </c>
      <c r="O357" s="2">
        <f t="shared" si="241"/>
        <v>-0.75025870976695119</v>
      </c>
      <c r="P357" s="2">
        <f t="shared" si="242"/>
        <v>0.63059984399890123</v>
      </c>
      <c r="Q357" s="2">
        <f t="shared" si="243"/>
        <v>-0.19863460214018891</v>
      </c>
      <c r="R357" s="5">
        <f t="shared" si="244"/>
        <v>949.35243451222777</v>
      </c>
      <c r="S357" s="5">
        <f t="shared" si="245"/>
        <v>-69789.899966749828</v>
      </c>
      <c r="T357" s="5">
        <f t="shared" si="246"/>
        <v>-193779.85590375704</v>
      </c>
      <c r="U357" s="2">
        <f t="shared" si="247"/>
        <v>4.6092584373573307E-3</v>
      </c>
      <c r="V357" s="2">
        <f t="shared" si="248"/>
        <v>-0.33884116537747444</v>
      </c>
      <c r="W357" s="2">
        <f t="shared" si="249"/>
        <v>-0.94083230141311192</v>
      </c>
      <c r="X357" s="2">
        <f t="shared" si="250"/>
        <v>-0.66059428257370811</v>
      </c>
      <c r="Y357" s="2">
        <f t="shared" si="251"/>
        <v>0.70678318678113838</v>
      </c>
      <c r="Z357" s="2">
        <f t="shared" si="252"/>
        <v>0.25131193790048595</v>
      </c>
      <c r="AA357">
        <f t="shared" si="253"/>
        <v>1</v>
      </c>
      <c r="AB357">
        <f t="shared" si="254"/>
        <v>0</v>
      </c>
      <c r="AC357">
        <f t="shared" si="255"/>
        <v>0</v>
      </c>
      <c r="AD357">
        <f t="shared" si="256"/>
        <v>0</v>
      </c>
      <c r="AE357">
        <f t="shared" si="257"/>
        <v>0</v>
      </c>
      <c r="AF357">
        <f t="shared" si="258"/>
        <v>0</v>
      </c>
      <c r="AG357">
        <f t="shared" si="259"/>
        <v>0</v>
      </c>
      <c r="AH357">
        <f t="shared" si="260"/>
        <v>0</v>
      </c>
      <c r="AI357">
        <f t="shared" si="261"/>
        <v>0</v>
      </c>
      <c r="AJ357" s="2">
        <f t="shared" si="262"/>
        <v>-14.524561403508772</v>
      </c>
      <c r="AK357" s="2">
        <f t="shared" si="263"/>
        <v>-15.289012003693445</v>
      </c>
      <c r="AL357" s="2">
        <f t="shared" si="267"/>
        <v>-34.302139696716424</v>
      </c>
      <c r="AM357" s="4">
        <f t="shared" si="264"/>
        <v>-0.7029126987032055</v>
      </c>
      <c r="AN357">
        <f t="shared" si="265"/>
        <v>5.583333333333333</v>
      </c>
    </row>
    <row r="358" spans="1:40">
      <c r="A358">
        <v>335</v>
      </c>
      <c r="B358">
        <f t="shared" si="266"/>
        <v>20100</v>
      </c>
      <c r="C358" s="5">
        <f t="shared" si="229"/>
        <v>-2014615.956639492</v>
      </c>
      <c r="D358" s="5">
        <f t="shared" si="230"/>
        <v>2014615.9949713806</v>
      </c>
      <c r="E358" s="5">
        <f t="shared" si="231"/>
        <v>-1676236.8627092603</v>
      </c>
      <c r="F358" s="5">
        <f t="shared" si="232"/>
        <v>1005.9943667407287</v>
      </c>
      <c r="G358" s="5">
        <f t="shared" si="233"/>
        <v>-1005.9944057813082</v>
      </c>
      <c r="H358" s="5">
        <f t="shared" si="234"/>
        <v>-3125.7388871885864</v>
      </c>
      <c r="I358" s="2">
        <f t="shared" si="235"/>
        <v>2.5318036399083907</v>
      </c>
      <c r="J358" s="2">
        <f t="shared" si="236"/>
        <v>-2.531803688080756</v>
      </c>
      <c r="K358" s="2">
        <f t="shared" si="237"/>
        <v>2.1065566250329057</v>
      </c>
      <c r="L358" s="5">
        <f t="shared" si="238"/>
        <v>-2478980.9746171287</v>
      </c>
      <c r="M358" s="5">
        <f t="shared" si="239"/>
        <v>2014615.9949713806</v>
      </c>
      <c r="N358" s="5">
        <f t="shared" si="240"/>
        <v>-850353.33840595279</v>
      </c>
      <c r="O358" s="2">
        <f t="shared" si="241"/>
        <v>-0.74992915246912506</v>
      </c>
      <c r="P358" s="2">
        <f t="shared" si="242"/>
        <v>0.60945173889161142</v>
      </c>
      <c r="Q358" s="2">
        <f t="shared" si="243"/>
        <v>-0.25724471663948889</v>
      </c>
      <c r="R358" s="5">
        <f t="shared" si="244"/>
        <v>12160.42323767161</v>
      </c>
      <c r="S358" s="5">
        <f t="shared" si="245"/>
        <v>-78588.650901060086</v>
      </c>
      <c r="T358" s="5">
        <f t="shared" si="246"/>
        <v>-189056.00530211523</v>
      </c>
      <c r="U358" s="2">
        <f t="shared" si="247"/>
        <v>5.9290064112709519E-2</v>
      </c>
      <c r="V358" s="2">
        <f t="shared" si="248"/>
        <v>-0.38317137976090471</v>
      </c>
      <c r="W358" s="2">
        <f t="shared" si="249"/>
        <v>-0.92177241335897842</v>
      </c>
      <c r="X358" s="2">
        <f t="shared" si="250"/>
        <v>-0.66034461319490245</v>
      </c>
      <c r="Y358" s="2">
        <f t="shared" si="251"/>
        <v>0.70651606046192983</v>
      </c>
      <c r="Z358" s="2">
        <f t="shared" si="252"/>
        <v>0.25121695540203459</v>
      </c>
      <c r="AA358">
        <f t="shared" si="253"/>
        <v>1</v>
      </c>
      <c r="AB358">
        <f t="shared" si="254"/>
        <v>0</v>
      </c>
      <c r="AC358">
        <f t="shared" si="255"/>
        <v>0</v>
      </c>
      <c r="AD358">
        <f t="shared" si="256"/>
        <v>0</v>
      </c>
      <c r="AE358">
        <f t="shared" si="257"/>
        <v>0</v>
      </c>
      <c r="AF358">
        <f t="shared" si="258"/>
        <v>0</v>
      </c>
      <c r="AG358">
        <f t="shared" si="259"/>
        <v>0</v>
      </c>
      <c r="AH358">
        <f t="shared" si="260"/>
        <v>0</v>
      </c>
      <c r="AI358">
        <f t="shared" si="261"/>
        <v>0</v>
      </c>
      <c r="AJ358" s="2">
        <f t="shared" si="262"/>
        <v>-14.524561403508772</v>
      </c>
      <c r="AK358" s="2">
        <f t="shared" si="263"/>
        <v>-15.289012003693445</v>
      </c>
      <c r="AL358" s="2">
        <f t="shared" si="267"/>
        <v>-34.55695656344465</v>
      </c>
      <c r="AM358" s="4">
        <f t="shared" si="264"/>
        <v>-0.70813435580829209</v>
      </c>
      <c r="AN358">
        <f t="shared" si="265"/>
        <v>5.6</v>
      </c>
    </row>
    <row r="359" spans="1:40">
      <c r="A359">
        <v>336</v>
      </c>
      <c r="B359">
        <f t="shared" si="266"/>
        <v>20160</v>
      </c>
      <c r="C359" s="5">
        <f t="shared" si="229"/>
        <v>-1936027.3084277078</v>
      </c>
      <c r="D359" s="5">
        <f t="shared" si="230"/>
        <v>1936027.3440703205</v>
      </c>
      <c r="E359" s="5">
        <f t="shared" si="231"/>
        <v>-1848613.9882403386</v>
      </c>
      <c r="F359" s="5">
        <f t="shared" si="232"/>
        <v>1157.9025851352321</v>
      </c>
      <c r="G359" s="5">
        <f t="shared" si="233"/>
        <v>-1157.9026270661534</v>
      </c>
      <c r="H359" s="5">
        <f t="shared" si="234"/>
        <v>-2999.3454896866119</v>
      </c>
      <c r="I359" s="2">
        <f t="shared" si="235"/>
        <v>2.4330398904491779</v>
      </c>
      <c r="J359" s="2">
        <f t="shared" si="236"/>
        <v>-2.4330399352418826</v>
      </c>
      <c r="K359" s="2">
        <f t="shared" si="237"/>
        <v>2.3231860190463007</v>
      </c>
      <c r="L359" s="5">
        <f t="shared" si="238"/>
        <v>-2466820.5513794571</v>
      </c>
      <c r="M359" s="5">
        <f t="shared" si="239"/>
        <v>1936027.3440703205</v>
      </c>
      <c r="N359" s="5">
        <f t="shared" si="240"/>
        <v>-1039409.343708068</v>
      </c>
      <c r="O359" s="2">
        <f t="shared" si="241"/>
        <v>-0.74670664173472212</v>
      </c>
      <c r="P359" s="2">
        <f t="shared" si="242"/>
        <v>0.58603552479280729</v>
      </c>
      <c r="Q359" s="2">
        <f t="shared" si="243"/>
        <v>-0.31462923397242071</v>
      </c>
      <c r="R359" s="5">
        <f t="shared" si="244"/>
        <v>23265.757103448734</v>
      </c>
      <c r="S359" s="5">
        <f t="shared" si="245"/>
        <v>-86992.045157710789</v>
      </c>
      <c r="T359" s="5">
        <f t="shared" si="246"/>
        <v>-183498.20213136671</v>
      </c>
      <c r="U359" s="2">
        <f t="shared" si="247"/>
        <v>0.11382308834936419</v>
      </c>
      <c r="V359" s="2">
        <f t="shared" si="248"/>
        <v>-0.42559127552355663</v>
      </c>
      <c r="W359" s="2">
        <f t="shared" si="249"/>
        <v>-0.89772845045528371</v>
      </c>
      <c r="X359" s="2">
        <f t="shared" si="250"/>
        <v>-0.660004220587318</v>
      </c>
      <c r="Y359" s="2">
        <f t="shared" si="251"/>
        <v>0.70615186752491632</v>
      </c>
      <c r="Z359" s="2">
        <f t="shared" si="252"/>
        <v>0.25108745878343408</v>
      </c>
      <c r="AA359">
        <f t="shared" si="253"/>
        <v>1</v>
      </c>
      <c r="AB359">
        <f t="shared" si="254"/>
        <v>0</v>
      </c>
      <c r="AC359">
        <f t="shared" si="255"/>
        <v>0</v>
      </c>
      <c r="AD359">
        <f t="shared" si="256"/>
        <v>0</v>
      </c>
      <c r="AE359">
        <f t="shared" si="257"/>
        <v>0</v>
      </c>
      <c r="AF359">
        <f t="shared" si="258"/>
        <v>0</v>
      </c>
      <c r="AG359">
        <f t="shared" si="259"/>
        <v>0</v>
      </c>
      <c r="AH359">
        <f t="shared" si="260"/>
        <v>0</v>
      </c>
      <c r="AI359">
        <f t="shared" si="261"/>
        <v>0</v>
      </c>
      <c r="AJ359" s="2">
        <f t="shared" si="262"/>
        <v>-14.524561403508772</v>
      </c>
      <c r="AK359" s="2">
        <f t="shared" si="263"/>
        <v>-15.289012003693445</v>
      </c>
      <c r="AL359" s="2">
        <f t="shared" si="267"/>
        <v>-34.811773430172877</v>
      </c>
      <c r="AM359" s="4">
        <f t="shared" si="264"/>
        <v>-0.71335601291337869</v>
      </c>
      <c r="AN359">
        <f t="shared" si="265"/>
        <v>5.6166666666666663</v>
      </c>
    </row>
    <row r="360" spans="1:40">
      <c r="A360">
        <v>337</v>
      </c>
      <c r="B360">
        <f t="shared" si="266"/>
        <v>20220</v>
      </c>
      <c r="C360" s="5">
        <f t="shared" si="229"/>
        <v>-1849035.2661083597</v>
      </c>
      <c r="D360" s="5">
        <f t="shared" si="230"/>
        <v>1849035.2989126097</v>
      </c>
      <c r="E360" s="5">
        <f t="shared" si="231"/>
        <v>-2011847.7782844019</v>
      </c>
      <c r="F360" s="5">
        <f t="shared" si="232"/>
        <v>1303.8849785621828</v>
      </c>
      <c r="G360" s="5">
        <f t="shared" si="233"/>
        <v>-1303.8850231806664</v>
      </c>
      <c r="H360" s="5">
        <f t="shared" si="234"/>
        <v>-2859.954328543834</v>
      </c>
      <c r="I360" s="2">
        <f t="shared" si="235"/>
        <v>2.3237154464223493</v>
      </c>
      <c r="J360" s="2">
        <f t="shared" si="236"/>
        <v>-2.3237154876480326</v>
      </c>
      <c r="K360" s="2">
        <f t="shared" si="237"/>
        <v>2.5283248210237121</v>
      </c>
      <c r="L360" s="5">
        <f t="shared" si="238"/>
        <v>-2443554.7942760084</v>
      </c>
      <c r="M360" s="5">
        <f t="shared" si="239"/>
        <v>1849035.2989126097</v>
      </c>
      <c r="N360" s="5">
        <f t="shared" si="240"/>
        <v>-1222907.5458394347</v>
      </c>
      <c r="O360" s="2">
        <f t="shared" si="241"/>
        <v>-0.7406277783457641</v>
      </c>
      <c r="P360" s="2">
        <f t="shared" si="242"/>
        <v>0.56043224761091981</v>
      </c>
      <c r="Q360" s="2">
        <f t="shared" si="243"/>
        <v>-0.37065643091735268</v>
      </c>
      <c r="R360" s="5">
        <f t="shared" si="244"/>
        <v>34215.589832359459</v>
      </c>
      <c r="S360" s="5">
        <f t="shared" si="245"/>
        <v>-94963.852901905775</v>
      </c>
      <c r="T360" s="5">
        <f t="shared" si="246"/>
        <v>-177135.36387001211</v>
      </c>
      <c r="U360" s="2">
        <f t="shared" si="247"/>
        <v>0.16782477708856483</v>
      </c>
      <c r="V360" s="2">
        <f t="shared" si="248"/>
        <v>-0.46579022962394989</v>
      </c>
      <c r="W360" s="2">
        <f t="shared" si="249"/>
        <v>-0.86883502817395752</v>
      </c>
      <c r="X360" s="2">
        <f t="shared" si="250"/>
        <v>-0.65957131171121519</v>
      </c>
      <c r="Y360" s="2">
        <f t="shared" si="251"/>
        <v>0.70568868956060526</v>
      </c>
      <c r="Z360" s="2">
        <f t="shared" si="252"/>
        <v>0.25092276591300333</v>
      </c>
      <c r="AA360">
        <f t="shared" si="253"/>
        <v>1</v>
      </c>
      <c r="AB360">
        <f t="shared" si="254"/>
        <v>0</v>
      </c>
      <c r="AC360">
        <f t="shared" si="255"/>
        <v>0</v>
      </c>
      <c r="AD360">
        <f t="shared" si="256"/>
        <v>0</v>
      </c>
      <c r="AE360">
        <f t="shared" si="257"/>
        <v>0</v>
      </c>
      <c r="AF360">
        <f t="shared" si="258"/>
        <v>0</v>
      </c>
      <c r="AG360">
        <f t="shared" si="259"/>
        <v>0</v>
      </c>
      <c r="AH360">
        <f t="shared" si="260"/>
        <v>0</v>
      </c>
      <c r="AI360">
        <f t="shared" si="261"/>
        <v>0</v>
      </c>
      <c r="AJ360" s="2">
        <f t="shared" si="262"/>
        <v>-14.524561403508772</v>
      </c>
      <c r="AK360" s="2">
        <f t="shared" si="263"/>
        <v>-15.289012003693445</v>
      </c>
      <c r="AL360" s="2">
        <f t="shared" si="267"/>
        <v>-35.066590296901104</v>
      </c>
      <c r="AM360" s="4">
        <f t="shared" si="264"/>
        <v>-0.71857767001846529</v>
      </c>
      <c r="AN360">
        <f t="shared" si="265"/>
        <v>5.6333333333333337</v>
      </c>
    </row>
    <row r="361" spans="1:40">
      <c r="A361">
        <v>338</v>
      </c>
      <c r="B361">
        <f t="shared" si="266"/>
        <v>20280</v>
      </c>
      <c r="C361" s="5">
        <f t="shared" si="229"/>
        <v>-1754071.4161803876</v>
      </c>
      <c r="D361" s="5">
        <f t="shared" si="230"/>
        <v>1754071.4460107039</v>
      </c>
      <c r="E361" s="5">
        <f t="shared" si="231"/>
        <v>-2165241.0992856612</v>
      </c>
      <c r="F361" s="5">
        <f t="shared" si="232"/>
        <v>1443.3079053475237</v>
      </c>
      <c r="G361" s="5">
        <f t="shared" si="233"/>
        <v>-1443.3079524395484</v>
      </c>
      <c r="H361" s="5">
        <f t="shared" si="234"/>
        <v>-2708.254839282411</v>
      </c>
      <c r="I361" s="2">
        <f t="shared" si="235"/>
        <v>2.2043726902434466</v>
      </c>
      <c r="J361" s="2">
        <f t="shared" si="236"/>
        <v>-2.2043727277317346</v>
      </c>
      <c r="K361" s="2">
        <f t="shared" si="237"/>
        <v>2.7210969308487711</v>
      </c>
      <c r="L361" s="5">
        <f t="shared" si="238"/>
        <v>-2409339.2044436489</v>
      </c>
      <c r="M361" s="5">
        <f t="shared" si="239"/>
        <v>1754071.4460107039</v>
      </c>
      <c r="N361" s="5">
        <f t="shared" si="240"/>
        <v>-1400042.9097094468</v>
      </c>
      <c r="O361" s="2">
        <f t="shared" si="241"/>
        <v>-0.73172384508963784</v>
      </c>
      <c r="P361" s="2">
        <f t="shared" si="242"/>
        <v>0.53271697927368888</v>
      </c>
      <c r="Q361" s="2">
        <f t="shared" si="243"/>
        <v>-0.42519740653107418</v>
      </c>
      <c r="R361" s="5">
        <f t="shared" si="244"/>
        <v>44961.085883055814</v>
      </c>
      <c r="S361" s="5">
        <f t="shared" si="245"/>
        <v>-102469.96078604157</v>
      </c>
      <c r="T361" s="5">
        <f t="shared" si="246"/>
        <v>-169999.91929536546</v>
      </c>
      <c r="U361" s="2">
        <f t="shared" si="247"/>
        <v>0.22091415376085849</v>
      </c>
      <c r="V361" s="2">
        <f t="shared" si="248"/>
        <v>-0.5034812711560378</v>
      </c>
      <c r="W361" s="2">
        <f t="shared" si="249"/>
        <v>-0.8352865054957036</v>
      </c>
      <c r="X361" s="2">
        <f t="shared" si="250"/>
        <v>-0.65905023476826252</v>
      </c>
      <c r="Y361" s="2">
        <f t="shared" si="251"/>
        <v>0.70513117879792708</v>
      </c>
      <c r="Z361" s="2">
        <f t="shared" si="252"/>
        <v>0.25072453099062675</v>
      </c>
      <c r="AA361">
        <f t="shared" si="253"/>
        <v>1</v>
      </c>
      <c r="AB361">
        <f t="shared" si="254"/>
        <v>0</v>
      </c>
      <c r="AC361">
        <f t="shared" si="255"/>
        <v>0</v>
      </c>
      <c r="AD361">
        <f t="shared" si="256"/>
        <v>0</v>
      </c>
      <c r="AE361">
        <f t="shared" si="257"/>
        <v>0</v>
      </c>
      <c r="AF361">
        <f t="shared" si="258"/>
        <v>0</v>
      </c>
      <c r="AG361">
        <f t="shared" si="259"/>
        <v>0</v>
      </c>
      <c r="AH361">
        <f t="shared" si="260"/>
        <v>0</v>
      </c>
      <c r="AI361">
        <f t="shared" si="261"/>
        <v>0</v>
      </c>
      <c r="AJ361" s="2">
        <f t="shared" si="262"/>
        <v>-14.524561403508772</v>
      </c>
      <c r="AK361" s="2">
        <f t="shared" si="263"/>
        <v>-15.289012003693445</v>
      </c>
      <c r="AL361" s="2">
        <f t="shared" si="267"/>
        <v>-35.321407163629331</v>
      </c>
      <c r="AM361" s="4">
        <f t="shared" si="264"/>
        <v>-0.72379932712355188</v>
      </c>
      <c r="AN361">
        <f t="shared" si="265"/>
        <v>5.65</v>
      </c>
    </row>
    <row r="362" spans="1:40">
      <c r="A362">
        <v>339</v>
      </c>
      <c r="B362">
        <f t="shared" si="266"/>
        <v>20340</v>
      </c>
      <c r="C362" s="5">
        <f t="shared" si="229"/>
        <v>-1651601.4584897833</v>
      </c>
      <c r="D362" s="5">
        <f t="shared" si="230"/>
        <v>1651601.4852246623</v>
      </c>
      <c r="E362" s="5">
        <f t="shared" si="231"/>
        <v>-2308144.4917404945</v>
      </c>
      <c r="F362" s="5">
        <f t="shared" si="232"/>
        <v>1575.5702667621306</v>
      </c>
      <c r="G362" s="5">
        <f t="shared" si="233"/>
        <v>-1575.5703161034526</v>
      </c>
      <c r="H362" s="5">
        <f t="shared" si="234"/>
        <v>-2544.9890234314848</v>
      </c>
      <c r="I362" s="2">
        <f t="shared" si="235"/>
        <v>2.075596875176895</v>
      </c>
      <c r="J362" s="2">
        <f t="shared" si="236"/>
        <v>-2.0755969087750921</v>
      </c>
      <c r="K362" s="2">
        <f t="shared" si="237"/>
        <v>2.9006861612328665</v>
      </c>
      <c r="L362" s="5">
        <f t="shared" si="238"/>
        <v>-2364378.1185605931</v>
      </c>
      <c r="M362" s="5">
        <f t="shared" si="239"/>
        <v>1651601.4852246623</v>
      </c>
      <c r="N362" s="5">
        <f t="shared" si="240"/>
        <v>-1570042.8290048123</v>
      </c>
      <c r="O362" s="2">
        <f t="shared" si="241"/>
        <v>-0.72002072533756478</v>
      </c>
      <c r="P362" s="2">
        <f t="shared" si="242"/>
        <v>0.50295986501686307</v>
      </c>
      <c r="Q362" s="2">
        <f t="shared" si="243"/>
        <v>-0.47812292275793034</v>
      </c>
      <c r="R362" s="5">
        <f t="shared" si="244"/>
        <v>55454.555111869704</v>
      </c>
      <c r="S362" s="5">
        <f t="shared" si="245"/>
        <v>-109478.51670938777</v>
      </c>
      <c r="T362" s="5">
        <f t="shared" si="246"/>
        <v>-162127.64588404563</v>
      </c>
      <c r="U362" s="2">
        <f t="shared" si="247"/>
        <v>0.27272177137979114</v>
      </c>
      <c r="V362" s="2">
        <f t="shared" si="248"/>
        <v>-0.5384079800980236</v>
      </c>
      <c r="W362" s="2">
        <f t="shared" si="249"/>
        <v>-0.79733285545136989</v>
      </c>
      <c r="X362" s="2">
        <f t="shared" si="250"/>
        <v>-0.65845162243199162</v>
      </c>
      <c r="Y362" s="2">
        <f t="shared" si="251"/>
        <v>0.7044907113493929</v>
      </c>
      <c r="Z362" s="2">
        <f t="shared" si="252"/>
        <v>0.25049679903737254</v>
      </c>
      <c r="AA362">
        <f t="shared" si="253"/>
        <v>1</v>
      </c>
      <c r="AB362">
        <f t="shared" si="254"/>
        <v>0</v>
      </c>
      <c r="AC362">
        <f t="shared" si="255"/>
        <v>0</v>
      </c>
      <c r="AD362">
        <f t="shared" si="256"/>
        <v>0</v>
      </c>
      <c r="AE362">
        <f t="shared" si="257"/>
        <v>0</v>
      </c>
      <c r="AF362">
        <f t="shared" si="258"/>
        <v>0</v>
      </c>
      <c r="AG362">
        <f t="shared" si="259"/>
        <v>0</v>
      </c>
      <c r="AH362">
        <f t="shared" si="260"/>
        <v>0</v>
      </c>
      <c r="AI362">
        <f t="shared" si="261"/>
        <v>0</v>
      </c>
      <c r="AJ362" s="2">
        <f t="shared" si="262"/>
        <v>-14.524561403508772</v>
      </c>
      <c r="AK362" s="2">
        <f t="shared" si="263"/>
        <v>-15.289012003693445</v>
      </c>
      <c r="AL362" s="2">
        <f t="shared" si="267"/>
        <v>-35.576224030357558</v>
      </c>
      <c r="AM362" s="4">
        <f t="shared" si="264"/>
        <v>-0.72902098422863848</v>
      </c>
      <c r="AN362">
        <f t="shared" si="265"/>
        <v>5.666666666666667</v>
      </c>
    </row>
    <row r="363" spans="1:40">
      <c r="A363">
        <v>340</v>
      </c>
      <c r="B363">
        <f t="shared" si="266"/>
        <v>20400</v>
      </c>
      <c r="C363" s="5">
        <f t="shared" si="229"/>
        <v>-1542122.944982782</v>
      </c>
      <c r="D363" s="5">
        <f t="shared" si="230"/>
        <v>1542122.9685152746</v>
      </c>
      <c r="E363" s="5">
        <f t="shared" si="231"/>
        <v>-2439958.8927855068</v>
      </c>
      <c r="F363" s="5">
        <f t="shared" si="232"/>
        <v>1700.1060792727442</v>
      </c>
      <c r="G363" s="5">
        <f t="shared" si="233"/>
        <v>-1700.106130629958</v>
      </c>
      <c r="H363" s="5">
        <f t="shared" si="234"/>
        <v>-2370.9478537575128</v>
      </c>
      <c r="I363" s="2">
        <f t="shared" si="235"/>
        <v>1.9380132835869939</v>
      </c>
      <c r="J363" s="2">
        <f t="shared" si="236"/>
        <v>-1.9380133131606951</v>
      </c>
      <c r="K363" s="2">
        <f t="shared" si="237"/>
        <v>3.0663396592398944</v>
      </c>
      <c r="L363" s="5">
        <f t="shared" si="238"/>
        <v>-2308923.5634487234</v>
      </c>
      <c r="M363" s="5">
        <f t="shared" si="239"/>
        <v>1542122.9685152746</v>
      </c>
      <c r="N363" s="5">
        <f t="shared" si="240"/>
        <v>-1732170.4748888579</v>
      </c>
      <c r="O363" s="2">
        <f t="shared" si="241"/>
        <v>-0.70553926857017646</v>
      </c>
      <c r="P363" s="2">
        <f t="shared" si="242"/>
        <v>0.47122751418691516</v>
      </c>
      <c r="Q363" s="2">
        <f t="shared" si="243"/>
        <v>-0.52930045378658142</v>
      </c>
      <c r="R363" s="5">
        <f t="shared" si="244"/>
        <v>65649.663349809591</v>
      </c>
      <c r="S363" s="5">
        <f t="shared" si="245"/>
        <v>-115960.06369255437</v>
      </c>
      <c r="T363" s="5">
        <f t="shared" si="246"/>
        <v>-153557.49279795634</v>
      </c>
      <c r="U363" s="2">
        <f t="shared" si="247"/>
        <v>0.32289814983287429</v>
      </c>
      <c r="V363" s="2">
        <f t="shared" si="248"/>
        <v>-0.57035006899143026</v>
      </c>
      <c r="W363" s="2">
        <f t="shared" si="249"/>
        <v>-0.75527318477222372</v>
      </c>
      <c r="X363" s="2">
        <f t="shared" si="250"/>
        <v>-0.65779205572662169</v>
      </c>
      <c r="Y363" s="2">
        <f t="shared" si="251"/>
        <v>0.70378502758825034</v>
      </c>
      <c r="Z363" s="2">
        <f t="shared" si="252"/>
        <v>0.25024587802386394</v>
      </c>
      <c r="AA363">
        <f t="shared" si="253"/>
        <v>1</v>
      </c>
      <c r="AB363">
        <f t="shared" si="254"/>
        <v>0</v>
      </c>
      <c r="AC363">
        <f t="shared" si="255"/>
        <v>0</v>
      </c>
      <c r="AD363">
        <f t="shared" si="256"/>
        <v>0</v>
      </c>
      <c r="AE363">
        <f t="shared" si="257"/>
        <v>0</v>
      </c>
      <c r="AF363">
        <f t="shared" si="258"/>
        <v>0</v>
      </c>
      <c r="AG363">
        <f t="shared" si="259"/>
        <v>0</v>
      </c>
      <c r="AH363">
        <f t="shared" si="260"/>
        <v>0</v>
      </c>
      <c r="AI363">
        <f t="shared" si="261"/>
        <v>0</v>
      </c>
      <c r="AJ363" s="2">
        <f t="shared" si="262"/>
        <v>-14.524561403508772</v>
      </c>
      <c r="AK363" s="2">
        <f t="shared" si="263"/>
        <v>-15.289012003693445</v>
      </c>
      <c r="AL363" s="2">
        <f t="shared" si="267"/>
        <v>-35.831040897085785</v>
      </c>
      <c r="AM363" s="4">
        <f t="shared" si="264"/>
        <v>-0.73424264133372519</v>
      </c>
      <c r="AN363">
        <f t="shared" si="265"/>
        <v>5.6833333333333336</v>
      </c>
    </row>
    <row r="364" spans="1:40">
      <c r="A364">
        <v>341</v>
      </c>
      <c r="B364">
        <f t="shared" si="266"/>
        <v>20460</v>
      </c>
      <c r="C364" s="5">
        <f t="shared" si="229"/>
        <v>-1426162.884584591</v>
      </c>
      <c r="D364" s="5">
        <f t="shared" si="230"/>
        <v>1426162.9048227202</v>
      </c>
      <c r="E364" s="5">
        <f t="shared" si="231"/>
        <v>-2560138.1184644303</v>
      </c>
      <c r="F364" s="5">
        <f t="shared" si="232"/>
        <v>1816.3868762879638</v>
      </c>
      <c r="G364" s="5">
        <f t="shared" si="233"/>
        <v>-1816.3869294195997</v>
      </c>
      <c r="H364" s="5">
        <f t="shared" si="234"/>
        <v>-2186.9674742031193</v>
      </c>
      <c r="I364" s="2">
        <f t="shared" si="235"/>
        <v>1.7922842169464912</v>
      </c>
      <c r="J364" s="2">
        <f t="shared" si="236"/>
        <v>-1.7922842423801075</v>
      </c>
      <c r="K364" s="2">
        <f t="shared" si="237"/>
        <v>3.2173710257951424</v>
      </c>
      <c r="L364" s="5">
        <f t="shared" si="238"/>
        <v>-2243273.9000989138</v>
      </c>
      <c r="M364" s="5">
        <f t="shared" si="239"/>
        <v>1426162.9048227202</v>
      </c>
      <c r="N364" s="5">
        <f t="shared" si="240"/>
        <v>-1885727.9676868143</v>
      </c>
      <c r="O364" s="2">
        <f t="shared" si="241"/>
        <v>-0.68829609191623253</v>
      </c>
      <c r="P364" s="2">
        <f t="shared" si="242"/>
        <v>0.43758470768197189</v>
      </c>
      <c r="Q364" s="2">
        <f t="shared" si="243"/>
        <v>-0.57859149099837659</v>
      </c>
      <c r="R364" s="5">
        <f t="shared" si="244"/>
        <v>75501.635892181192</v>
      </c>
      <c r="S364" s="5">
        <f t="shared" si="245"/>
        <v>-121887.66231031273</v>
      </c>
      <c r="T364" s="5">
        <f t="shared" si="246"/>
        <v>-144331.39032182586</v>
      </c>
      <c r="U364" s="2">
        <f t="shared" si="247"/>
        <v>0.37112117440793518</v>
      </c>
      <c r="V364" s="2">
        <f t="shared" si="248"/>
        <v>-0.59912731489736559</v>
      </c>
      <c r="W364" s="2">
        <f t="shared" si="249"/>
        <v>-0.7094473443814896</v>
      </c>
      <c r="X364" s="2">
        <f t="shared" si="250"/>
        <v>-0.65709327523124605</v>
      </c>
      <c r="Y364" s="2">
        <f t="shared" si="251"/>
        <v>0.70303738819988459</v>
      </c>
      <c r="Z364" s="2">
        <f t="shared" si="252"/>
        <v>0.24998003878623634</v>
      </c>
      <c r="AA364">
        <f t="shared" si="253"/>
        <v>1</v>
      </c>
      <c r="AB364">
        <f t="shared" si="254"/>
        <v>0</v>
      </c>
      <c r="AC364">
        <f t="shared" si="255"/>
        <v>0</v>
      </c>
      <c r="AD364">
        <f t="shared" si="256"/>
        <v>0</v>
      </c>
      <c r="AE364">
        <f t="shared" si="257"/>
        <v>0</v>
      </c>
      <c r="AF364">
        <f t="shared" si="258"/>
        <v>0</v>
      </c>
      <c r="AG364">
        <f t="shared" si="259"/>
        <v>0</v>
      </c>
      <c r="AH364">
        <f t="shared" si="260"/>
        <v>0</v>
      </c>
      <c r="AI364">
        <f t="shared" si="261"/>
        <v>0</v>
      </c>
      <c r="AJ364" s="2">
        <f t="shared" si="262"/>
        <v>-14.524561403508772</v>
      </c>
      <c r="AK364" s="2">
        <f t="shared" si="263"/>
        <v>-15.289012003693445</v>
      </c>
      <c r="AL364" s="2">
        <f t="shared" si="267"/>
        <v>-36.085857763814012</v>
      </c>
      <c r="AM364" s="4">
        <f t="shared" si="264"/>
        <v>-0.73946429843881178</v>
      </c>
      <c r="AN364">
        <f t="shared" si="265"/>
        <v>5.7</v>
      </c>
    </row>
    <row r="365" spans="1:40">
      <c r="A365">
        <v>342</v>
      </c>
      <c r="B365">
        <f t="shared" si="266"/>
        <v>20520</v>
      </c>
      <c r="C365" s="5">
        <f t="shared" si="229"/>
        <v>-1304275.2256452984</v>
      </c>
      <c r="D365" s="5">
        <f t="shared" si="230"/>
        <v>1304275.2425124075</v>
      </c>
      <c r="E365" s="5">
        <f t="shared" si="231"/>
        <v>-2668191.0955308923</v>
      </c>
      <c r="F365" s="5">
        <f t="shared" si="232"/>
        <v>1923.9239293047533</v>
      </c>
      <c r="G365" s="5">
        <f t="shared" si="233"/>
        <v>-1923.9239839624061</v>
      </c>
      <c r="H365" s="5">
        <f t="shared" si="234"/>
        <v>-1993.9252126554109</v>
      </c>
      <c r="I365" s="2">
        <f t="shared" si="235"/>
        <v>1.6391058319816609</v>
      </c>
      <c r="J365" s="2">
        <f t="shared" si="236"/>
        <v>-1.6391058531788565</v>
      </c>
      <c r="K365" s="2">
        <f t="shared" si="237"/>
        <v>3.3531631204314505</v>
      </c>
      <c r="L365" s="5">
        <f t="shared" si="238"/>
        <v>-2167772.2642067326</v>
      </c>
      <c r="M365" s="5">
        <f t="shared" si="239"/>
        <v>1304275.2425124075</v>
      </c>
      <c r="N365" s="5">
        <f t="shared" si="240"/>
        <v>-2030059.3580086401</v>
      </c>
      <c r="O365" s="2">
        <f t="shared" si="241"/>
        <v>-0.66830481227333094</v>
      </c>
      <c r="P365" s="2">
        <f t="shared" si="242"/>
        <v>0.40209639891253873</v>
      </c>
      <c r="Q365" s="2">
        <f t="shared" si="243"/>
        <v>-0.62584915424875065</v>
      </c>
      <c r="R365" s="5">
        <f t="shared" si="244"/>
        <v>84967.453012280632</v>
      </c>
      <c r="S365" s="5">
        <f t="shared" si="245"/>
        <v>-127237.00118063204</v>
      </c>
      <c r="T365" s="5">
        <f t="shared" si="246"/>
        <v>-134494.0466757447</v>
      </c>
      <c r="U365" s="2">
        <f t="shared" si="247"/>
        <v>0.41710203387056594</v>
      </c>
      <c r="V365" s="2">
        <f t="shared" si="248"/>
        <v>-0.62460165739418738</v>
      </c>
      <c r="W365" s="2">
        <f t="shared" si="249"/>
        <v>-0.66022622101933481</v>
      </c>
      <c r="X365" s="2">
        <f t="shared" si="250"/>
        <v>-0.65638100496202845</v>
      </c>
      <c r="Y365" s="2">
        <f t="shared" si="251"/>
        <v>0.70227531582958469</v>
      </c>
      <c r="Z365" s="2">
        <f t="shared" si="252"/>
        <v>0.24970906759198341</v>
      </c>
      <c r="AA365">
        <f t="shared" si="253"/>
        <v>1</v>
      </c>
      <c r="AB365">
        <f t="shared" si="254"/>
        <v>0</v>
      </c>
      <c r="AC365">
        <f t="shared" si="255"/>
        <v>0</v>
      </c>
      <c r="AD365">
        <f t="shared" si="256"/>
        <v>0</v>
      </c>
      <c r="AE365">
        <f t="shared" si="257"/>
        <v>0</v>
      </c>
      <c r="AF365">
        <f t="shared" si="258"/>
        <v>0</v>
      </c>
      <c r="AG365">
        <f t="shared" si="259"/>
        <v>0</v>
      </c>
      <c r="AH365">
        <f t="shared" si="260"/>
        <v>0</v>
      </c>
      <c r="AI365">
        <f t="shared" si="261"/>
        <v>0</v>
      </c>
      <c r="AJ365" s="2">
        <f t="shared" si="262"/>
        <v>-14.524561403508772</v>
      </c>
      <c r="AK365" s="2">
        <f t="shared" si="263"/>
        <v>-15.289012003693445</v>
      </c>
      <c r="AL365" s="2">
        <f t="shared" si="267"/>
        <v>-36.340674630542239</v>
      </c>
      <c r="AM365" s="4">
        <f t="shared" si="264"/>
        <v>-0.74468595554389838</v>
      </c>
      <c r="AN365">
        <f t="shared" si="265"/>
        <v>5.7166666666666668</v>
      </c>
    </row>
    <row r="366" spans="1:40">
      <c r="A366">
        <v>343</v>
      </c>
      <c r="B366">
        <f t="shared" si="266"/>
        <v>20580</v>
      </c>
      <c r="C366" s="5">
        <f t="shared" si="229"/>
        <v>-1177038.2278967451</v>
      </c>
      <c r="D366" s="5">
        <f t="shared" si="230"/>
        <v>1177038.2413317754</v>
      </c>
      <c r="E366" s="5">
        <f t="shared" si="231"/>
        <v>-2763683.8338231109</v>
      </c>
      <c r="F366" s="5">
        <f t="shared" si="232"/>
        <v>2022.270279223653</v>
      </c>
      <c r="G366" s="5">
        <f t="shared" si="233"/>
        <v>-2022.2703351531375</v>
      </c>
      <c r="H366" s="5">
        <f t="shared" si="234"/>
        <v>-1792.7354254295237</v>
      </c>
      <c r="I366" s="2">
        <f t="shared" si="235"/>
        <v>1.4792048379638474</v>
      </c>
      <c r="J366" s="2">
        <f t="shared" si="236"/>
        <v>-1.4792048548478889</v>
      </c>
      <c r="K366" s="2">
        <f t="shared" si="237"/>
        <v>3.473170540007509</v>
      </c>
      <c r="L366" s="5">
        <f t="shared" si="238"/>
        <v>-2082804.811194452</v>
      </c>
      <c r="M366" s="5">
        <f t="shared" si="239"/>
        <v>1177038.2413317754</v>
      </c>
      <c r="N366" s="5">
        <f t="shared" si="240"/>
        <v>-2164553.4046843848</v>
      </c>
      <c r="O366" s="2">
        <f t="shared" si="241"/>
        <v>-0.64557770725894226</v>
      </c>
      <c r="P366" s="2">
        <f t="shared" si="242"/>
        <v>0.36482998556129381</v>
      </c>
      <c r="Q366" s="2">
        <f t="shared" si="243"/>
        <v>-0.67091616877642291</v>
      </c>
      <c r="R366" s="5">
        <f t="shared" si="244"/>
        <v>94006.036650713068</v>
      </c>
      <c r="S366" s="5">
        <f t="shared" si="245"/>
        <v>-131986.49506409303</v>
      </c>
      <c r="T366" s="5">
        <f t="shared" si="246"/>
        <v>-124092.73317905841</v>
      </c>
      <c r="U366" s="2">
        <f t="shared" si="247"/>
        <v>0.46058941900677691</v>
      </c>
      <c r="V366" s="2">
        <f t="shared" si="248"/>
        <v>-0.64667743949452328</v>
      </c>
      <c r="W366" s="2">
        <f t="shared" si="249"/>
        <v>-0.6080013785739361</v>
      </c>
      <c r="X366" s="2">
        <f t="shared" si="250"/>
        <v>-0.65568348430618839</v>
      </c>
      <c r="Y366" s="2">
        <f t="shared" si="251"/>
        <v>0.7015290243690232</v>
      </c>
      <c r="Z366" s="2">
        <f t="shared" si="252"/>
        <v>0.24944370763903059</v>
      </c>
      <c r="AA366">
        <f t="shared" si="253"/>
        <v>1</v>
      </c>
      <c r="AB366">
        <f t="shared" si="254"/>
        <v>0</v>
      </c>
      <c r="AC366">
        <f t="shared" si="255"/>
        <v>0</v>
      </c>
      <c r="AD366">
        <f t="shared" si="256"/>
        <v>0</v>
      </c>
      <c r="AE366">
        <f t="shared" si="257"/>
        <v>0</v>
      </c>
      <c r="AF366">
        <f t="shared" si="258"/>
        <v>0</v>
      </c>
      <c r="AG366">
        <f t="shared" si="259"/>
        <v>0</v>
      </c>
      <c r="AH366">
        <f t="shared" si="260"/>
        <v>0</v>
      </c>
      <c r="AI366">
        <f t="shared" si="261"/>
        <v>0</v>
      </c>
      <c r="AJ366" s="2">
        <f t="shared" si="262"/>
        <v>-14.524561403508772</v>
      </c>
      <c r="AK366" s="2">
        <f t="shared" si="263"/>
        <v>-15.289012003693445</v>
      </c>
      <c r="AL366" s="2">
        <f t="shared" si="267"/>
        <v>-36.595491497270466</v>
      </c>
      <c r="AM366" s="4">
        <f t="shared" si="264"/>
        <v>-0.74990761264898498</v>
      </c>
      <c r="AN366">
        <f t="shared" si="265"/>
        <v>5.7333333333333334</v>
      </c>
    </row>
    <row r="367" spans="1:40">
      <c r="A367">
        <v>344</v>
      </c>
      <c r="B367">
        <f t="shared" si="266"/>
        <v>20640</v>
      </c>
      <c r="C367" s="5">
        <f t="shared" si="229"/>
        <v>-1045051.7363099861</v>
      </c>
      <c r="D367" s="5">
        <f t="shared" si="230"/>
        <v>1045051.7462676824</v>
      </c>
      <c r="E367" s="5">
        <f t="shared" si="231"/>
        <v>-2846241.1314608282</v>
      </c>
      <c r="F367" s="5">
        <f t="shared" si="232"/>
        <v>2111.0225695014838</v>
      </c>
      <c r="G367" s="5">
        <f t="shared" si="233"/>
        <v>-2111.0226264440107</v>
      </c>
      <c r="H367" s="5">
        <f t="shared" si="234"/>
        <v>-1584.3451930290732</v>
      </c>
      <c r="I367" s="2">
        <f t="shared" si="235"/>
        <v>1.3133350707177363</v>
      </c>
      <c r="J367" s="2">
        <f t="shared" si="236"/>
        <v>-1.3133350832317499</v>
      </c>
      <c r="K367" s="2">
        <f t="shared" si="237"/>
        <v>3.5769217616591185</v>
      </c>
      <c r="L367" s="5">
        <f t="shared" si="238"/>
        <v>-1988798.7745437389</v>
      </c>
      <c r="M367" s="5">
        <f t="shared" si="239"/>
        <v>1045051.7462676824</v>
      </c>
      <c r="N367" s="5">
        <f t="shared" si="240"/>
        <v>-2288646.1378634432</v>
      </c>
      <c r="O367" s="2">
        <f t="shared" si="241"/>
        <v>-0.62012780374635645</v>
      </c>
      <c r="P367" s="2">
        <f t="shared" si="242"/>
        <v>0.3258578255927117</v>
      </c>
      <c r="Q367" s="2">
        <f t="shared" si="243"/>
        <v>-0.71362327913312229</v>
      </c>
      <c r="R367" s="5">
        <f t="shared" si="244"/>
        <v>102578.42747562146</v>
      </c>
      <c r="S367" s="5">
        <f t="shared" si="245"/>
        <v>-136117.37018590921</v>
      </c>
      <c r="T367" s="5">
        <f t="shared" si="246"/>
        <v>-113177.05879030004</v>
      </c>
      <c r="U367" s="2">
        <f t="shared" si="247"/>
        <v>0.50137186374995857</v>
      </c>
      <c r="V367" s="2">
        <f t="shared" si="248"/>
        <v>-0.66529991985957659</v>
      </c>
      <c r="W367" s="2">
        <f t="shared" si="249"/>
        <v>-0.55317472002499701</v>
      </c>
      <c r="X367" s="2">
        <f t="shared" si="250"/>
        <v>-0.65502982185739711</v>
      </c>
      <c r="Y367" s="2">
        <f t="shared" si="251"/>
        <v>0.70082965769143746</v>
      </c>
      <c r="Z367" s="2">
        <f t="shared" si="252"/>
        <v>0.2491950328002194</v>
      </c>
      <c r="AA367">
        <f t="shared" si="253"/>
        <v>1</v>
      </c>
      <c r="AB367">
        <f t="shared" si="254"/>
        <v>0</v>
      </c>
      <c r="AC367">
        <f t="shared" si="255"/>
        <v>0</v>
      </c>
      <c r="AD367">
        <f t="shared" si="256"/>
        <v>0</v>
      </c>
      <c r="AE367">
        <f t="shared" si="257"/>
        <v>0</v>
      </c>
      <c r="AF367">
        <f t="shared" si="258"/>
        <v>0</v>
      </c>
      <c r="AG367">
        <f t="shared" si="259"/>
        <v>0</v>
      </c>
      <c r="AH367">
        <f t="shared" si="260"/>
        <v>0</v>
      </c>
      <c r="AI367">
        <f t="shared" si="261"/>
        <v>0</v>
      </c>
      <c r="AJ367" s="2">
        <f t="shared" si="262"/>
        <v>-14.524561403508772</v>
      </c>
      <c r="AK367" s="2">
        <f t="shared" si="263"/>
        <v>-15.289012003693445</v>
      </c>
      <c r="AL367" s="2">
        <f t="shared" si="267"/>
        <v>-36.850308363998693</v>
      </c>
      <c r="AM367" s="4">
        <f t="shared" si="264"/>
        <v>-0.75512926975407157</v>
      </c>
      <c r="AN367">
        <f t="shared" si="265"/>
        <v>5.75</v>
      </c>
    </row>
    <row r="368" spans="1:40">
      <c r="A368">
        <v>345</v>
      </c>
      <c r="B368">
        <f t="shared" si="266"/>
        <v>20700</v>
      </c>
      <c r="C368" s="5">
        <f t="shared" si="229"/>
        <v>-908934.36963072943</v>
      </c>
      <c r="D368" s="5">
        <f t="shared" si="230"/>
        <v>908934.3760817732</v>
      </c>
      <c r="E368" s="5">
        <f t="shared" si="231"/>
        <v>-2915548.0063586268</v>
      </c>
      <c r="F368" s="5">
        <f t="shared" si="232"/>
        <v>2189.822673744548</v>
      </c>
      <c r="G368" s="5">
        <f t="shared" si="233"/>
        <v>-2189.8227314379155</v>
      </c>
      <c r="H368" s="5">
        <f t="shared" si="234"/>
        <v>-1369.7298873295263</v>
      </c>
      <c r="I368" s="2">
        <f t="shared" si="235"/>
        <v>1.1422739594039255</v>
      </c>
      <c r="J368" s="2">
        <f t="shared" si="236"/>
        <v>-1.1422739675110667</v>
      </c>
      <c r="K368" s="2">
        <f t="shared" si="237"/>
        <v>3.6640209418073884</v>
      </c>
      <c r="L368" s="5">
        <f t="shared" si="238"/>
        <v>-1886220.3470681175</v>
      </c>
      <c r="M368" s="5">
        <f t="shared" si="239"/>
        <v>908934.3760817732</v>
      </c>
      <c r="N368" s="5">
        <f t="shared" si="240"/>
        <v>-2401823.1966537433</v>
      </c>
      <c r="O368" s="2">
        <f t="shared" si="241"/>
        <v>-0.59197138873928035</v>
      </c>
      <c r="P368" s="2">
        <f t="shared" si="242"/>
        <v>0.2852599621875288</v>
      </c>
      <c r="Q368" s="2">
        <f t="shared" si="243"/>
        <v>-0.75378818569068695</v>
      </c>
      <c r="R368" s="5">
        <f t="shared" si="244"/>
        <v>110647.95155636035</v>
      </c>
      <c r="S368" s="5">
        <f t="shared" si="245"/>
        <v>-139613.7364523547</v>
      </c>
      <c r="T368" s="5">
        <f t="shared" si="246"/>
        <v>-101798.73509122105</v>
      </c>
      <c r="U368" s="2">
        <f t="shared" si="247"/>
        <v>0.53927826808290114</v>
      </c>
      <c r="V368" s="2">
        <f t="shared" si="248"/>
        <v>-0.68045230784284261</v>
      </c>
      <c r="W368" s="2">
        <f t="shared" si="249"/>
        <v>-0.49614877438612703</v>
      </c>
      <c r="X368" s="2">
        <f t="shared" si="250"/>
        <v>-0.65444829119867243</v>
      </c>
      <c r="Y368" s="2">
        <f t="shared" si="251"/>
        <v>0.70020746627527353</v>
      </c>
      <c r="Z368" s="2">
        <f t="shared" si="252"/>
        <v>0.24897379928269142</v>
      </c>
      <c r="AA368">
        <f t="shared" si="253"/>
        <v>1</v>
      </c>
      <c r="AB368">
        <f t="shared" si="254"/>
        <v>0</v>
      </c>
      <c r="AC368">
        <f t="shared" si="255"/>
        <v>0</v>
      </c>
      <c r="AD368">
        <f t="shared" si="256"/>
        <v>0</v>
      </c>
      <c r="AE368">
        <f t="shared" si="257"/>
        <v>0</v>
      </c>
      <c r="AF368">
        <f t="shared" si="258"/>
        <v>0</v>
      </c>
      <c r="AG368">
        <f t="shared" si="259"/>
        <v>0</v>
      </c>
      <c r="AH368">
        <f t="shared" si="260"/>
        <v>0</v>
      </c>
      <c r="AI368">
        <f t="shared" si="261"/>
        <v>0</v>
      </c>
      <c r="AJ368" s="2">
        <f t="shared" si="262"/>
        <v>-14.524561403508772</v>
      </c>
      <c r="AK368" s="2">
        <f t="shared" si="263"/>
        <v>-15.289012003693445</v>
      </c>
      <c r="AL368" s="2">
        <f t="shared" si="267"/>
        <v>-37.105125230726919</v>
      </c>
      <c r="AM368" s="4">
        <f t="shared" si="264"/>
        <v>-0.76035092685915828</v>
      </c>
      <c r="AN368">
        <f t="shared" si="265"/>
        <v>5.7666666666666666</v>
      </c>
    </row>
    <row r="369" spans="1:40">
      <c r="A369">
        <v>346</v>
      </c>
      <c r="B369">
        <f t="shared" si="266"/>
        <v>20760</v>
      </c>
      <c r="C369" s="5">
        <f t="shared" si="229"/>
        <v>-769320.63669834821</v>
      </c>
      <c r="D369" s="5">
        <f t="shared" si="230"/>
        <v>769320.6396294185</v>
      </c>
      <c r="E369" s="5">
        <f t="shared" si="231"/>
        <v>-2971350.8488173853</v>
      </c>
      <c r="F369" s="5">
        <f t="shared" si="232"/>
        <v>2258.3591113087837</v>
      </c>
      <c r="G369" s="5">
        <f t="shared" si="233"/>
        <v>-2258.3591694885795</v>
      </c>
      <c r="H369" s="5">
        <f t="shared" si="234"/>
        <v>-1149.8886308210829</v>
      </c>
      <c r="I369" s="2">
        <f t="shared" si="235"/>
        <v>0.9668189025458338</v>
      </c>
      <c r="J369" s="2">
        <f t="shared" si="236"/>
        <v>-0.96681890622936195</v>
      </c>
      <c r="K369" s="2">
        <f t="shared" si="237"/>
        <v>3.7341493646408828</v>
      </c>
      <c r="L369" s="5">
        <f t="shared" si="238"/>
        <v>-1775572.3955117571</v>
      </c>
      <c r="M369" s="5">
        <f t="shared" si="239"/>
        <v>769320.6396294185</v>
      </c>
      <c r="N369" s="5">
        <f t="shared" si="240"/>
        <v>-2503621.9317449643</v>
      </c>
      <c r="O369" s="2">
        <f t="shared" si="241"/>
        <v>-0.56113092755008687</v>
      </c>
      <c r="P369" s="2">
        <f t="shared" si="242"/>
        <v>0.24312700805097825</v>
      </c>
      <c r="Q369" s="2">
        <f t="shared" si="243"/>
        <v>-0.79121510356094615</v>
      </c>
      <c r="R369" s="5">
        <f t="shared" si="244"/>
        <v>118180.37594352523</v>
      </c>
      <c r="S369" s="5">
        <f t="shared" si="245"/>
        <v>-142462.64629416622</v>
      </c>
      <c r="T369" s="5">
        <f t="shared" si="246"/>
        <v>-90011.332821436226</v>
      </c>
      <c r="U369" s="2">
        <f t="shared" si="247"/>
        <v>0.57417677551914814</v>
      </c>
      <c r="V369" s="2">
        <f t="shared" si="248"/>
        <v>-0.69215165570465254</v>
      </c>
      <c r="W369" s="2">
        <f t="shared" si="249"/>
        <v>-0.43731809470880811</v>
      </c>
      <c r="X369" s="2">
        <f t="shared" si="250"/>
        <v>-0.65396468388134388</v>
      </c>
      <c r="Y369" s="2">
        <f t="shared" si="251"/>
        <v>0.6996900450230632</v>
      </c>
      <c r="Z369" s="2">
        <f t="shared" si="252"/>
        <v>0.2487898190465514</v>
      </c>
      <c r="AA369">
        <f t="shared" si="253"/>
        <v>1</v>
      </c>
      <c r="AB369">
        <f t="shared" si="254"/>
        <v>0</v>
      </c>
      <c r="AC369">
        <f t="shared" si="255"/>
        <v>0</v>
      </c>
      <c r="AD369">
        <f t="shared" si="256"/>
        <v>0</v>
      </c>
      <c r="AE369">
        <f t="shared" si="257"/>
        <v>0</v>
      </c>
      <c r="AF369">
        <f t="shared" si="258"/>
        <v>0</v>
      </c>
      <c r="AG369">
        <f t="shared" si="259"/>
        <v>0</v>
      </c>
      <c r="AH369">
        <f t="shared" si="260"/>
        <v>0</v>
      </c>
      <c r="AI369">
        <f t="shared" si="261"/>
        <v>0</v>
      </c>
      <c r="AJ369" s="2">
        <f t="shared" si="262"/>
        <v>-14.524561403508772</v>
      </c>
      <c r="AK369" s="2">
        <f t="shared" si="263"/>
        <v>-15.289012003693445</v>
      </c>
      <c r="AL369" s="2">
        <f t="shared" si="267"/>
        <v>-37.359942097455146</v>
      </c>
      <c r="AM369" s="4">
        <f t="shared" si="264"/>
        <v>-0.76557258396424488</v>
      </c>
      <c r="AN369">
        <f t="shared" si="265"/>
        <v>5.7833333333333332</v>
      </c>
    </row>
    <row r="370" spans="1:40">
      <c r="A370">
        <v>347</v>
      </c>
      <c r="B370">
        <f t="shared" si="266"/>
        <v>20820</v>
      </c>
      <c r="C370" s="5">
        <f t="shared" si="229"/>
        <v>-626857.9939214912</v>
      </c>
      <c r="D370" s="5">
        <f t="shared" si="230"/>
        <v>626857.99333525228</v>
      </c>
      <c r="E370" s="5">
        <f t="shared" si="231"/>
        <v>-3013458.291241236</v>
      </c>
      <c r="F370" s="5">
        <f t="shared" si="232"/>
        <v>2316.3682454615337</v>
      </c>
      <c r="G370" s="5">
        <f t="shared" si="233"/>
        <v>-2316.3683038623412</v>
      </c>
      <c r="H370" s="5">
        <f t="shared" si="234"/>
        <v>-925.83966894262994</v>
      </c>
      <c r="I370" s="2">
        <f t="shared" si="235"/>
        <v>0.78778357010705724</v>
      </c>
      <c r="J370" s="2">
        <f t="shared" si="236"/>
        <v>-0.78778356937032035</v>
      </c>
      <c r="K370" s="2">
        <f t="shared" si="237"/>
        <v>3.7870665351043624</v>
      </c>
      <c r="L370" s="5">
        <f t="shared" si="238"/>
        <v>-1657392.0195682319</v>
      </c>
      <c r="M370" s="5">
        <f t="shared" si="239"/>
        <v>626857.99333525228</v>
      </c>
      <c r="N370" s="5">
        <f t="shared" si="240"/>
        <v>-2593633.2645664006</v>
      </c>
      <c r="O370" s="2">
        <f t="shared" si="241"/>
        <v>-0.52763835754837896</v>
      </c>
      <c r="P370" s="2">
        <f t="shared" si="242"/>
        <v>0.19956311971723514</v>
      </c>
      <c r="Q370" s="2">
        <f t="shared" si="243"/>
        <v>-0.82569505563032985</v>
      </c>
      <c r="R370" s="5">
        <f t="shared" si="244"/>
        <v>125144.05250166589</v>
      </c>
      <c r="S370" s="5">
        <f t="shared" si="245"/>
        <v>-144654.13993120677</v>
      </c>
      <c r="T370" s="5">
        <f t="shared" si="246"/>
        <v>-77870.031103368383</v>
      </c>
      <c r="U370" s="2">
        <f t="shared" si="247"/>
        <v>0.60597227528716702</v>
      </c>
      <c r="V370" s="2">
        <f t="shared" si="248"/>
        <v>-0.70044398076892023</v>
      </c>
      <c r="W370" s="2">
        <f t="shared" si="249"/>
        <v>-0.37706210547850411</v>
      </c>
      <c r="X370" s="2">
        <f t="shared" si="250"/>
        <v>-0.65360082176336276</v>
      </c>
      <c r="Y370" s="2">
        <f t="shared" si="251"/>
        <v>0.69930074158208644</v>
      </c>
      <c r="Z370" s="2">
        <f t="shared" si="252"/>
        <v>0.24865139384910312</v>
      </c>
      <c r="AA370">
        <f t="shared" si="253"/>
        <v>1</v>
      </c>
      <c r="AB370">
        <f t="shared" si="254"/>
        <v>0</v>
      </c>
      <c r="AC370">
        <f t="shared" si="255"/>
        <v>0</v>
      </c>
      <c r="AD370">
        <f t="shared" si="256"/>
        <v>0</v>
      </c>
      <c r="AE370">
        <f t="shared" si="257"/>
        <v>0</v>
      </c>
      <c r="AF370">
        <f t="shared" si="258"/>
        <v>0</v>
      </c>
      <c r="AG370">
        <f t="shared" si="259"/>
        <v>0</v>
      </c>
      <c r="AH370">
        <f t="shared" si="260"/>
        <v>0</v>
      </c>
      <c r="AI370">
        <f t="shared" si="261"/>
        <v>0</v>
      </c>
      <c r="AJ370" s="2">
        <f t="shared" si="262"/>
        <v>-14.524561403508772</v>
      </c>
      <c r="AK370" s="2">
        <f t="shared" si="263"/>
        <v>-15.289012003693445</v>
      </c>
      <c r="AL370" s="2">
        <f t="shared" si="267"/>
        <v>-37.614758964183373</v>
      </c>
      <c r="AM370" s="4">
        <f t="shared" si="264"/>
        <v>-0.77079424106933148</v>
      </c>
      <c r="AN370">
        <f t="shared" si="265"/>
        <v>5.8</v>
      </c>
    </row>
    <row r="371" spans="1:40">
      <c r="A371">
        <v>348</v>
      </c>
      <c r="B371">
        <f t="shared" si="266"/>
        <v>20880</v>
      </c>
      <c r="C371" s="5">
        <f t="shared" si="229"/>
        <v>-482203.85748902842</v>
      </c>
      <c r="D371" s="5">
        <f t="shared" si="230"/>
        <v>482203.85340404551</v>
      </c>
      <c r="E371" s="5">
        <f t="shared" si="231"/>
        <v>-3041741.7923250422</v>
      </c>
      <c r="F371" s="5">
        <f t="shared" si="232"/>
        <v>2363.6352596679571</v>
      </c>
      <c r="G371" s="5">
        <f t="shared" si="233"/>
        <v>-2363.6353180245605</v>
      </c>
      <c r="H371" s="5">
        <f t="shared" si="234"/>
        <v>-698.61567683636827</v>
      </c>
      <c r="I371" s="2">
        <f t="shared" si="235"/>
        <v>0.60599414868382029</v>
      </c>
      <c r="J371" s="2">
        <f t="shared" si="236"/>
        <v>-0.60599414355014969</v>
      </c>
      <c r="K371" s="2">
        <f t="shared" si="237"/>
        <v>3.8226109130575581</v>
      </c>
      <c r="L371" s="5">
        <f t="shared" si="238"/>
        <v>-1532247.967066566</v>
      </c>
      <c r="M371" s="5">
        <f t="shared" si="239"/>
        <v>482203.85340404551</v>
      </c>
      <c r="N371" s="5">
        <f t="shared" si="240"/>
        <v>-2671503.2956697689</v>
      </c>
      <c r="O371" s="2">
        <f t="shared" si="241"/>
        <v>-0.491538701367291</v>
      </c>
      <c r="P371" s="2">
        <f t="shared" si="242"/>
        <v>0.15468896744584884</v>
      </c>
      <c r="Q371" s="2">
        <f t="shared" si="243"/>
        <v>-0.85700701771262888</v>
      </c>
      <c r="R371" s="5">
        <f t="shared" si="244"/>
        <v>131510.04939709511</v>
      </c>
      <c r="S371" s="5">
        <f t="shared" si="245"/>
        <v>-146181.27691503469</v>
      </c>
      <c r="T371" s="5">
        <f t="shared" si="246"/>
        <v>-65431.360525135417</v>
      </c>
      <c r="U371" s="2">
        <f t="shared" si="247"/>
        <v>0.63460285517113557</v>
      </c>
      <c r="V371" s="2">
        <f t="shared" si="248"/>
        <v>-0.70539898759168529</v>
      </c>
      <c r="W371" s="2">
        <f t="shared" si="249"/>
        <v>-0.3157395833804626</v>
      </c>
      <c r="X371" s="2">
        <f t="shared" si="250"/>
        <v>-0.65337331278836419</v>
      </c>
      <c r="Y371" s="2">
        <f t="shared" si="251"/>
        <v>0.6990573251272163</v>
      </c>
      <c r="Z371" s="2">
        <f t="shared" si="252"/>
        <v>0.24856484190200828</v>
      </c>
      <c r="AA371">
        <f t="shared" si="253"/>
        <v>1</v>
      </c>
      <c r="AB371">
        <f t="shared" si="254"/>
        <v>0</v>
      </c>
      <c r="AC371">
        <f t="shared" si="255"/>
        <v>0</v>
      </c>
      <c r="AD371">
        <f t="shared" si="256"/>
        <v>0</v>
      </c>
      <c r="AE371">
        <f t="shared" si="257"/>
        <v>0</v>
      </c>
      <c r="AF371">
        <f t="shared" si="258"/>
        <v>0</v>
      </c>
      <c r="AG371">
        <f t="shared" si="259"/>
        <v>0</v>
      </c>
      <c r="AH371">
        <f t="shared" si="260"/>
        <v>0</v>
      </c>
      <c r="AI371">
        <f t="shared" si="261"/>
        <v>0</v>
      </c>
      <c r="AJ371" s="2">
        <f t="shared" si="262"/>
        <v>-14.524561403508772</v>
      </c>
      <c r="AK371" s="2">
        <f t="shared" si="263"/>
        <v>-15.289012003693445</v>
      </c>
      <c r="AL371" s="2">
        <f t="shared" si="267"/>
        <v>-37.8695758309116</v>
      </c>
      <c r="AM371" s="4">
        <f t="shared" si="264"/>
        <v>-0.77601589817441807</v>
      </c>
      <c r="AN371">
        <f t="shared" si="265"/>
        <v>5.8166666666666664</v>
      </c>
    </row>
    <row r="372" spans="1:40">
      <c r="A372">
        <v>349</v>
      </c>
      <c r="B372">
        <f t="shared" si="266"/>
        <v>20940</v>
      </c>
      <c r="C372" s="5">
        <f t="shared" si="229"/>
        <v>-336022.58403842751</v>
      </c>
      <c r="D372" s="5">
        <f t="shared" si="230"/>
        <v>336022.57648901083</v>
      </c>
      <c r="E372" s="5">
        <f t="shared" si="231"/>
        <v>-3056135.9343612096</v>
      </c>
      <c r="F372" s="5">
        <f t="shared" si="232"/>
        <v>2399.9949085889862</v>
      </c>
      <c r="G372" s="5">
        <f t="shared" si="233"/>
        <v>-2399.9949666375696</v>
      </c>
      <c r="H372" s="5">
        <f t="shared" si="234"/>
        <v>-469.25902205291482</v>
      </c>
      <c r="I372" s="2">
        <f t="shared" si="235"/>
        <v>0.42228554705731997</v>
      </c>
      <c r="J372" s="2">
        <f t="shared" si="236"/>
        <v>-0.42228553756983406</v>
      </c>
      <c r="K372" s="2">
        <f t="shared" si="237"/>
        <v>3.8407002869059199</v>
      </c>
      <c r="L372" s="5">
        <f t="shared" si="238"/>
        <v>-1400737.9176694709</v>
      </c>
      <c r="M372" s="5">
        <f t="shared" si="239"/>
        <v>336022.57648901083</v>
      </c>
      <c r="N372" s="5">
        <f t="shared" si="240"/>
        <v>-2736934.6561949044</v>
      </c>
      <c r="O372" s="2">
        <f t="shared" si="241"/>
        <v>-0.45289391125662531</v>
      </c>
      <c r="P372" s="2">
        <f t="shared" si="242"/>
        <v>0.10864457727383864</v>
      </c>
      <c r="Q372" s="2">
        <f t="shared" si="243"/>
        <v>-0.88492003083649595</v>
      </c>
      <c r="R372" s="5">
        <f t="shared" si="244"/>
        <v>137252.26970177842</v>
      </c>
      <c r="S372" s="5">
        <f t="shared" si="245"/>
        <v>-147040.15386875698</v>
      </c>
      <c r="T372" s="5">
        <f t="shared" si="246"/>
        <v>-52752.941271493211</v>
      </c>
      <c r="U372" s="2">
        <f t="shared" si="247"/>
        <v>0.66003554709878942</v>
      </c>
      <c r="V372" s="2">
        <f t="shared" si="248"/>
        <v>-0.70710472486268594</v>
      </c>
      <c r="W372" s="2">
        <f t="shared" si="249"/>
        <v>-0.25368481358344463</v>
      </c>
      <c r="X372" s="2">
        <f t="shared" si="250"/>
        <v>-0.65329261426268592</v>
      </c>
      <c r="Y372" s="2">
        <f t="shared" si="251"/>
        <v>0.69897098414205838</v>
      </c>
      <c r="Z372" s="2">
        <f t="shared" si="252"/>
        <v>0.24853414151084696</v>
      </c>
      <c r="AA372">
        <f t="shared" si="253"/>
        <v>1</v>
      </c>
      <c r="AB372">
        <f t="shared" si="254"/>
        <v>0</v>
      </c>
      <c r="AC372">
        <f t="shared" si="255"/>
        <v>0</v>
      </c>
      <c r="AD372">
        <f t="shared" si="256"/>
        <v>0</v>
      </c>
      <c r="AE372">
        <f t="shared" si="257"/>
        <v>0</v>
      </c>
      <c r="AF372">
        <f t="shared" si="258"/>
        <v>0</v>
      </c>
      <c r="AG372">
        <f t="shared" si="259"/>
        <v>0</v>
      </c>
      <c r="AH372">
        <f t="shared" si="260"/>
        <v>0</v>
      </c>
      <c r="AI372">
        <f t="shared" si="261"/>
        <v>0</v>
      </c>
      <c r="AJ372" s="2">
        <f t="shared" si="262"/>
        <v>-14.524561403508772</v>
      </c>
      <c r="AK372" s="2">
        <f t="shared" si="263"/>
        <v>-15.289012003693445</v>
      </c>
      <c r="AL372" s="2">
        <f t="shared" si="267"/>
        <v>-38.124392697639827</v>
      </c>
      <c r="AM372" s="4">
        <f t="shared" si="264"/>
        <v>-0.78123755527950467</v>
      </c>
      <c r="AN372">
        <f t="shared" si="265"/>
        <v>5.833333333333333</v>
      </c>
    </row>
    <row r="373" spans="1:40">
      <c r="A373">
        <v>350</v>
      </c>
      <c r="B373">
        <f t="shared" si="266"/>
        <v>21000</v>
      </c>
      <c r="C373" s="5">
        <f t="shared" si="229"/>
        <v>-188982.43358427563</v>
      </c>
      <c r="D373" s="5">
        <f t="shared" si="230"/>
        <v>188982.42262025384</v>
      </c>
      <c r="E373" s="5">
        <f t="shared" si="231"/>
        <v>-3056638.4336186619</v>
      </c>
      <c r="F373" s="5">
        <f t="shared" si="232"/>
        <v>2425.3320414124255</v>
      </c>
      <c r="G373" s="5">
        <f t="shared" si="233"/>
        <v>-2425.3320988917599</v>
      </c>
      <c r="H373" s="5">
        <f t="shared" si="234"/>
        <v>-238.81700483855963</v>
      </c>
      <c r="I373" s="2">
        <f t="shared" si="235"/>
        <v>0.23749757945207947</v>
      </c>
      <c r="J373" s="2">
        <f t="shared" si="236"/>
        <v>-0.23749756567339861</v>
      </c>
      <c r="K373" s="2">
        <f t="shared" si="237"/>
        <v>3.8413317866440599</v>
      </c>
      <c r="L373" s="5">
        <f t="shared" si="238"/>
        <v>-1263485.6479676925</v>
      </c>
      <c r="M373" s="5">
        <f t="shared" si="239"/>
        <v>188982.42262025384</v>
      </c>
      <c r="N373" s="5">
        <f t="shared" si="240"/>
        <v>-2789687.5974663976</v>
      </c>
      <c r="O373" s="2">
        <f t="shared" si="241"/>
        <v>-0.41178681710930398</v>
      </c>
      <c r="P373" s="2">
        <f t="shared" si="242"/>
        <v>6.159189099264667E-2</v>
      </c>
      <c r="Q373" s="2">
        <f t="shared" si="243"/>
        <v>-0.90919637934768449</v>
      </c>
      <c r="R373" s="5">
        <f t="shared" si="244"/>
        <v>142347.55663500167</v>
      </c>
      <c r="S373" s="5">
        <f t="shared" si="245"/>
        <v>-147229.90840635408</v>
      </c>
      <c r="T373" s="5">
        <f t="shared" si="246"/>
        <v>-39893.217509980779</v>
      </c>
      <c r="U373" s="2">
        <f t="shared" si="247"/>
        <v>0.68226169089812283</v>
      </c>
      <c r="V373" s="2">
        <f t="shared" si="248"/>
        <v>-0.70566245487206003</v>
      </c>
      <c r="W373" s="2">
        <f t="shared" si="249"/>
        <v>-0.19120534751092158</v>
      </c>
      <c r="X373" s="2">
        <f t="shared" si="250"/>
        <v>-0.65336244793237952</v>
      </c>
      <c r="Y373" s="2">
        <f t="shared" si="251"/>
        <v>0.69904570059800319</v>
      </c>
      <c r="Z373" s="2">
        <f t="shared" si="252"/>
        <v>0.2485607085510475</v>
      </c>
      <c r="AA373">
        <f t="shared" si="253"/>
        <v>1</v>
      </c>
      <c r="AB373">
        <f t="shared" si="254"/>
        <v>0</v>
      </c>
      <c r="AC373">
        <f t="shared" si="255"/>
        <v>0</v>
      </c>
      <c r="AD373">
        <f t="shared" si="256"/>
        <v>0</v>
      </c>
      <c r="AE373">
        <f t="shared" si="257"/>
        <v>0</v>
      </c>
      <c r="AF373">
        <f t="shared" si="258"/>
        <v>0</v>
      </c>
      <c r="AG373">
        <f t="shared" si="259"/>
        <v>0</v>
      </c>
      <c r="AH373">
        <f t="shared" si="260"/>
        <v>0</v>
      </c>
      <c r="AI373">
        <f t="shared" si="261"/>
        <v>0</v>
      </c>
      <c r="AJ373" s="2">
        <f t="shared" si="262"/>
        <v>-14.524561403508772</v>
      </c>
      <c r="AK373" s="2">
        <f t="shared" si="263"/>
        <v>-15.289012003693445</v>
      </c>
      <c r="AL373" s="2">
        <f t="shared" si="267"/>
        <v>-38.379209564368054</v>
      </c>
      <c r="AM373" s="4">
        <f t="shared" si="264"/>
        <v>-0.78645921238459127</v>
      </c>
      <c r="AN373">
        <f t="shared" si="265"/>
        <v>5.85</v>
      </c>
    </row>
    <row r="374" spans="1:40">
      <c r="A374">
        <v>351</v>
      </c>
      <c r="B374">
        <f t="shared" si="266"/>
        <v>21060</v>
      </c>
      <c r="C374" s="5">
        <f t="shared" si="229"/>
        <v>-41752.52852747513</v>
      </c>
      <c r="D374" s="5">
        <f t="shared" si="230"/>
        <v>41752.514213899776</v>
      </c>
      <c r="E374" s="5">
        <f t="shared" si="231"/>
        <v>-3043309.8650451382</v>
      </c>
      <c r="F374" s="5">
        <f t="shared" si="232"/>
        <v>2439.5818961795503</v>
      </c>
      <c r="G374" s="5">
        <f t="shared" si="233"/>
        <v>-2439.581952832164</v>
      </c>
      <c r="H374" s="5">
        <f t="shared" si="234"/>
        <v>-8.3370976399160384</v>
      </c>
      <c r="I374" s="2">
        <f t="shared" si="235"/>
        <v>5.2471143868814664E-2</v>
      </c>
      <c r="J374" s="2">
        <f t="shared" si="236"/>
        <v>-5.2471125880690389E-2</v>
      </c>
      <c r="K374" s="2">
        <f t="shared" si="237"/>
        <v>3.8245815378842383</v>
      </c>
      <c r="L374" s="5">
        <f t="shared" si="238"/>
        <v>-1121138.0913326908</v>
      </c>
      <c r="M374" s="5">
        <f t="shared" si="239"/>
        <v>41752.514213899776</v>
      </c>
      <c r="N374" s="5">
        <f t="shared" si="240"/>
        <v>-2829580.8149763783</v>
      </c>
      <c r="O374" s="2">
        <f t="shared" si="241"/>
        <v>-0.36832500679964164</v>
      </c>
      <c r="P374" s="2">
        <f t="shared" si="242"/>
        <v>1.3716860751253607E-2</v>
      </c>
      <c r="Q374" s="2">
        <f t="shared" si="243"/>
        <v>-0.92959589989262259</v>
      </c>
      <c r="R374" s="5">
        <f t="shared" si="244"/>
        <v>146775.78502713679</v>
      </c>
      <c r="S374" s="5">
        <f t="shared" si="245"/>
        <v>-146752.70927627082</v>
      </c>
      <c r="T374" s="5">
        <f t="shared" si="246"/>
        <v>-26911.189250915311</v>
      </c>
      <c r="U374" s="2">
        <f t="shared" si="247"/>
        <v>0.7012922017676001</v>
      </c>
      <c r="V374" s="2">
        <f t="shared" si="248"/>
        <v>-0.70118194622286401</v>
      </c>
      <c r="W374" s="2">
        <f t="shared" si="249"/>
        <v>-0.12858120403491413</v>
      </c>
      <c r="X374" s="2">
        <f t="shared" si="250"/>
        <v>-0.65357959275847921</v>
      </c>
      <c r="Y374" s="2">
        <f t="shared" si="251"/>
        <v>0.69927802824029672</v>
      </c>
      <c r="Z374" s="2">
        <f t="shared" si="252"/>
        <v>0.24864331763273612</v>
      </c>
      <c r="AA374">
        <f t="shared" si="253"/>
        <v>1</v>
      </c>
      <c r="AB374">
        <f t="shared" si="254"/>
        <v>0</v>
      </c>
      <c r="AC374">
        <f t="shared" si="255"/>
        <v>0</v>
      </c>
      <c r="AD374">
        <f t="shared" si="256"/>
        <v>0</v>
      </c>
      <c r="AE374">
        <f t="shared" si="257"/>
        <v>0</v>
      </c>
      <c r="AF374">
        <f t="shared" si="258"/>
        <v>0</v>
      </c>
      <c r="AG374">
        <f t="shared" si="259"/>
        <v>0</v>
      </c>
      <c r="AH374">
        <f t="shared" si="260"/>
        <v>0</v>
      </c>
      <c r="AI374">
        <f t="shared" si="261"/>
        <v>0</v>
      </c>
      <c r="AJ374" s="2">
        <f t="shared" si="262"/>
        <v>-14.524561403508772</v>
      </c>
      <c r="AK374" s="2">
        <f t="shared" si="263"/>
        <v>-15.289012003693445</v>
      </c>
      <c r="AL374" s="2">
        <f t="shared" si="267"/>
        <v>-38.634026431096281</v>
      </c>
      <c r="AM374" s="4">
        <f t="shared" si="264"/>
        <v>-0.79168086948967797</v>
      </c>
      <c r="AN374">
        <f t="shared" si="265"/>
        <v>5.8666666666666663</v>
      </c>
    </row>
    <row r="375" spans="1:40">
      <c r="A375">
        <v>352</v>
      </c>
      <c r="B375">
        <f t="shared" si="266"/>
        <v>21120</v>
      </c>
      <c r="C375" s="5">
        <f t="shared" si="229"/>
        <v>105000.17747915335</v>
      </c>
      <c r="D375" s="5">
        <f t="shared" si="230"/>
        <v>-105000.19506237103</v>
      </c>
      <c r="E375" s="5">
        <f t="shared" si="231"/>
        <v>-3016273.1038307664</v>
      </c>
      <c r="F375" s="5">
        <f t="shared" si="232"/>
        <v>2442.7301648116791</v>
      </c>
      <c r="G375" s="5">
        <f t="shared" si="233"/>
        <v>-2442.7302203850054</v>
      </c>
      <c r="H375" s="5">
        <f t="shared" si="234"/>
        <v>221.13779463313827</v>
      </c>
      <c r="I375" s="2">
        <f t="shared" si="235"/>
        <v>-0.13195558719597622</v>
      </c>
      <c r="J375" s="2">
        <f t="shared" si="236"/>
        <v>0.13195560929311803</v>
      </c>
      <c r="K375" s="2">
        <f t="shared" si="237"/>
        <v>3.7906039600593999</v>
      </c>
      <c r="L375" s="5">
        <f t="shared" si="238"/>
        <v>-974362.306305554</v>
      </c>
      <c r="M375" s="5">
        <f t="shared" si="239"/>
        <v>-105000.19506237103</v>
      </c>
      <c r="N375" s="5">
        <f t="shared" si="240"/>
        <v>-2856492.0042272937</v>
      </c>
      <c r="O375" s="2">
        <f t="shared" si="241"/>
        <v>-0.3226444228160435</v>
      </c>
      <c r="P375" s="2">
        <f t="shared" si="242"/>
        <v>-3.476912757424222E-2</v>
      </c>
      <c r="Q375" s="2">
        <f t="shared" si="243"/>
        <v>-0.94588143241815892</v>
      </c>
      <c r="R375" s="5">
        <f t="shared" si="244"/>
        <v>150519.9386540472</v>
      </c>
      <c r="S375" s="5">
        <f t="shared" si="245"/>
        <v>-145613.73283618985</v>
      </c>
      <c r="T375" s="5">
        <f t="shared" si="246"/>
        <v>-13866.142905756831</v>
      </c>
      <c r="U375" s="2">
        <f t="shared" si="247"/>
        <v>0.71715297400298039</v>
      </c>
      <c r="V375" s="2">
        <f t="shared" si="248"/>
        <v>-0.6937773327104737</v>
      </c>
      <c r="W375" s="2">
        <f t="shared" si="249"/>
        <v>-6.6065304781111542E-2</v>
      </c>
      <c r="X375" s="2">
        <f t="shared" si="250"/>
        <v>-0.65393406423326683</v>
      </c>
      <c r="Y375" s="2">
        <f t="shared" si="251"/>
        <v>0.69965728444214959</v>
      </c>
      <c r="Z375" s="2">
        <f t="shared" si="252"/>
        <v>0.24877817031858182</v>
      </c>
      <c r="AA375">
        <f t="shared" si="253"/>
        <v>0</v>
      </c>
      <c r="AB375">
        <f t="shared" si="254"/>
        <v>0</v>
      </c>
      <c r="AC375">
        <f t="shared" si="255"/>
        <v>0.12173115957311068</v>
      </c>
      <c r="AD375">
        <f t="shared" si="256"/>
        <v>0.36076810649004326</v>
      </c>
      <c r="AE375">
        <f t="shared" si="257"/>
        <v>0</v>
      </c>
      <c r="AF375">
        <f t="shared" si="258"/>
        <v>0</v>
      </c>
      <c r="AG375">
        <f t="shared" si="259"/>
        <v>0.32896545461693022</v>
      </c>
      <c r="AH375">
        <f t="shared" si="260"/>
        <v>0.81146472068008424</v>
      </c>
      <c r="AI375">
        <f t="shared" si="261"/>
        <v>0.77089148464608004</v>
      </c>
      <c r="AJ375" s="2">
        <f t="shared" si="262"/>
        <v>-13.753669918862691</v>
      </c>
      <c r="AK375" s="2">
        <f t="shared" si="263"/>
        <v>-14.47754728301336</v>
      </c>
      <c r="AL375" s="2">
        <f t="shared" si="267"/>
        <v>-38.875318885813172</v>
      </c>
      <c r="AM375" s="4">
        <f t="shared" si="264"/>
        <v>-0.79662538700436836</v>
      </c>
      <c r="AN375">
        <f t="shared" si="265"/>
        <v>5.8833333333333337</v>
      </c>
    </row>
    <row r="376" spans="1:40">
      <c r="A376">
        <v>353</v>
      </c>
      <c r="B376">
        <f t="shared" si="266"/>
        <v>21180</v>
      </c>
      <c r="C376" s="5">
        <f t="shared" si="229"/>
        <v>250613.9071400431</v>
      </c>
      <c r="D376" s="5">
        <f t="shared" si="230"/>
        <v>-250613.92789856088</v>
      </c>
      <c r="E376" s="5">
        <f t="shared" si="231"/>
        <v>-2975712.4876403501</v>
      </c>
      <c r="F376" s="5">
        <f t="shared" si="232"/>
        <v>2434.8128295799206</v>
      </c>
      <c r="G376" s="5">
        <f t="shared" si="233"/>
        <v>-2434.8128838274183</v>
      </c>
      <c r="H376" s="5">
        <f t="shared" si="234"/>
        <v>448.57403223670224</v>
      </c>
      <c r="I376" s="2">
        <f t="shared" si="235"/>
        <v>-0.31495094646585636</v>
      </c>
      <c r="J376" s="2">
        <f t="shared" si="236"/>
        <v>0.31495097255345417</v>
      </c>
      <c r="K376" s="2">
        <f t="shared" si="237"/>
        <v>3.7396307135856057</v>
      </c>
      <c r="L376" s="5">
        <f t="shared" si="238"/>
        <v>-823842.36765150679</v>
      </c>
      <c r="M376" s="5">
        <f t="shared" si="239"/>
        <v>-250613.92789856088</v>
      </c>
      <c r="N376" s="5">
        <f t="shared" si="240"/>
        <v>-2870358.1471330505</v>
      </c>
      <c r="O376" s="2">
        <f t="shared" si="241"/>
        <v>-0.27491241956767998</v>
      </c>
      <c r="P376" s="2">
        <f t="shared" si="242"/>
        <v>-8.3628718309735561E-2</v>
      </c>
      <c r="Q376" s="2">
        <f t="shared" si="243"/>
        <v>-0.95782534892396465</v>
      </c>
      <c r="R376" s="5">
        <f t="shared" si="244"/>
        <v>153566.17315617041</v>
      </c>
      <c r="S376" s="5">
        <f t="shared" si="245"/>
        <v>-143821.12602726021</v>
      </c>
      <c r="T376" s="5">
        <f t="shared" si="246"/>
        <v>-817.38176874723285</v>
      </c>
      <c r="U376" s="2">
        <f t="shared" si="247"/>
        <v>0.72988059632770164</v>
      </c>
      <c r="V376" s="2">
        <f t="shared" si="248"/>
        <v>-0.68356361998124293</v>
      </c>
      <c r="W376" s="2">
        <f t="shared" si="249"/>
        <v>-3.8849121557122707E-3</v>
      </c>
      <c r="X376" s="2">
        <f t="shared" si="250"/>
        <v>-0.6544096725959343</v>
      </c>
      <c r="Y376" s="2">
        <f t="shared" si="251"/>
        <v>0.70016614745094696</v>
      </c>
      <c r="Z376" s="2">
        <f t="shared" si="252"/>
        <v>0.24895910748751679</v>
      </c>
      <c r="AA376">
        <f t="shared" si="253"/>
        <v>0</v>
      </c>
      <c r="AB376">
        <f t="shared" si="254"/>
        <v>0</v>
      </c>
      <c r="AC376">
        <f t="shared" si="255"/>
        <v>0.1037222566035291</v>
      </c>
      <c r="AD376">
        <f t="shared" si="256"/>
        <v>0.36717081326622825</v>
      </c>
      <c r="AE376">
        <f t="shared" si="257"/>
        <v>0</v>
      </c>
      <c r="AF376">
        <f t="shared" si="258"/>
        <v>0</v>
      </c>
      <c r="AG376">
        <f t="shared" si="259"/>
        <v>0.32920471225742032</v>
      </c>
      <c r="AH376">
        <f t="shared" si="260"/>
        <v>0.80009778212717764</v>
      </c>
      <c r="AI376">
        <f t="shared" si="261"/>
        <v>0.76009289302081873</v>
      </c>
      <c r="AJ376" s="2">
        <f t="shared" si="262"/>
        <v>-13.764468510487953</v>
      </c>
      <c r="AK376" s="2">
        <f t="shared" si="263"/>
        <v>-14.488914221566267</v>
      </c>
      <c r="AL376" s="2">
        <f t="shared" si="267"/>
        <v>-39.116800789505945</v>
      </c>
      <c r="AM376" s="4">
        <f t="shared" si="264"/>
        <v>-0.80157378667020385</v>
      </c>
      <c r="AN376">
        <f t="shared" si="265"/>
        <v>5.9</v>
      </c>
    </row>
    <row r="377" spans="1:40">
      <c r="A377">
        <v>354</v>
      </c>
      <c r="B377">
        <f t="shared" si="266"/>
        <v>21240</v>
      </c>
      <c r="C377" s="5">
        <f t="shared" si="229"/>
        <v>394435.0301002842</v>
      </c>
      <c r="D377" s="5">
        <f t="shared" si="230"/>
        <v>-394435.05392582109</v>
      </c>
      <c r="E377" s="5">
        <f t="shared" si="231"/>
        <v>-2921872.7045683316</v>
      </c>
      <c r="F377" s="5">
        <f t="shared" si="232"/>
        <v>2415.9157727919692</v>
      </c>
      <c r="G377" s="5">
        <f t="shared" si="233"/>
        <v>-2415.915825474211</v>
      </c>
      <c r="H377" s="5">
        <f t="shared" si="234"/>
        <v>672.95187505183856</v>
      </c>
      <c r="I377" s="2">
        <f t="shared" si="235"/>
        <v>-0.49569350506935195</v>
      </c>
      <c r="J377" s="2">
        <f t="shared" si="236"/>
        <v>0.49569353501132707</v>
      </c>
      <c r="K377" s="2">
        <f t="shared" si="237"/>
        <v>3.6719693023352993</v>
      </c>
      <c r="L377" s="5">
        <f t="shared" si="238"/>
        <v>-670276.19449533639</v>
      </c>
      <c r="M377" s="5">
        <f t="shared" si="239"/>
        <v>-394435.05392582109</v>
      </c>
      <c r="N377" s="5">
        <f t="shared" si="240"/>
        <v>-2871175.5289017977</v>
      </c>
      <c r="O377" s="2">
        <f t="shared" si="241"/>
        <v>-0.22532999867053008</v>
      </c>
      <c r="P377" s="2">
        <f t="shared" si="242"/>
        <v>-0.13259914481019827</v>
      </c>
      <c r="Q377" s="2">
        <f t="shared" si="243"/>
        <v>-0.9652170007282006</v>
      </c>
      <c r="R377" s="5">
        <f t="shared" si="244"/>
        <v>155903.86432285263</v>
      </c>
      <c r="S377" s="5">
        <f t="shared" si="245"/>
        <v>-141385.95607637113</v>
      </c>
      <c r="T377" s="5">
        <f t="shared" si="246"/>
        <v>12176.042358479928</v>
      </c>
      <c r="U377" s="2">
        <f t="shared" si="247"/>
        <v>0.7395184996357852</v>
      </c>
      <c r="V377" s="2">
        <f t="shared" si="248"/>
        <v>-0.67065387096914175</v>
      </c>
      <c r="W377" s="2">
        <f t="shared" si="249"/>
        <v>5.7756160282198744E-2</v>
      </c>
      <c r="X377" s="2">
        <f t="shared" si="250"/>
        <v>-0.65498493532453295</v>
      </c>
      <c r="Y377" s="2">
        <f t="shared" si="251"/>
        <v>0.70078163268186866</v>
      </c>
      <c r="Z377" s="2">
        <f t="shared" si="252"/>
        <v>0.24917795647688862</v>
      </c>
      <c r="AA377">
        <f t="shared" si="253"/>
        <v>0</v>
      </c>
      <c r="AB377">
        <f t="shared" si="254"/>
        <v>0</v>
      </c>
      <c r="AC377">
        <f t="shared" si="255"/>
        <v>8.5015205858401624E-2</v>
      </c>
      <c r="AD377">
        <f t="shared" si="256"/>
        <v>0.37201921835277951</v>
      </c>
      <c r="AE377">
        <f t="shared" si="257"/>
        <v>0</v>
      </c>
      <c r="AF377">
        <f t="shared" si="258"/>
        <v>0</v>
      </c>
      <c r="AG377">
        <f t="shared" si="259"/>
        <v>0.32949410162461823</v>
      </c>
      <c r="AH377">
        <f t="shared" si="260"/>
        <v>0.78652852583579935</v>
      </c>
      <c r="AI377">
        <f t="shared" si="261"/>
        <v>0.7472020995440094</v>
      </c>
      <c r="AJ377" s="2">
        <f t="shared" si="262"/>
        <v>-13.777359303964761</v>
      </c>
      <c r="AK377" s="2">
        <f t="shared" si="263"/>
        <v>-14.502483477857645</v>
      </c>
      <c r="AL377" s="2">
        <f t="shared" si="267"/>
        <v>-39.35850884747024</v>
      </c>
      <c r="AM377" s="4">
        <f t="shared" si="264"/>
        <v>-0.80652682064488201</v>
      </c>
      <c r="AN377">
        <f t="shared" si="265"/>
        <v>5.916666666666667</v>
      </c>
    </row>
    <row r="378" spans="1:40">
      <c r="A378">
        <v>355</v>
      </c>
      <c r="B378">
        <f t="shared" si="266"/>
        <v>21300</v>
      </c>
      <c r="C378" s="5">
        <f t="shared" si="229"/>
        <v>535820.98323130305</v>
      </c>
      <c r="D378" s="5">
        <f t="shared" si="230"/>
        <v>-535821.01000219223</v>
      </c>
      <c r="E378" s="5">
        <f t="shared" si="231"/>
        <v>-2855057.4130884069</v>
      </c>
      <c r="F378" s="5">
        <f t="shared" si="232"/>
        <v>2386.1741624878082</v>
      </c>
      <c r="G378" s="5">
        <f t="shared" si="233"/>
        <v>-2386.1742133735315</v>
      </c>
      <c r="H378" s="5">
        <f t="shared" si="234"/>
        <v>893.27003319195649</v>
      </c>
      <c r="I378" s="2">
        <f t="shared" si="235"/>
        <v>-0.67337574251481191</v>
      </c>
      <c r="J378" s="2">
        <f t="shared" si="236"/>
        <v>0.67337577615826361</v>
      </c>
      <c r="K378" s="2">
        <f t="shared" si="237"/>
        <v>3.588001339303482</v>
      </c>
      <c r="L378" s="5">
        <f t="shared" si="238"/>
        <v>-514372.33017248375</v>
      </c>
      <c r="M378" s="5">
        <f t="shared" si="239"/>
        <v>-535821.01000219223</v>
      </c>
      <c r="N378" s="5">
        <f t="shared" si="240"/>
        <v>-2858999.4865433178</v>
      </c>
      <c r="O378" s="2">
        <f t="shared" si="241"/>
        <v>-0.17413293338755875</v>
      </c>
      <c r="P378" s="2">
        <f t="shared" si="242"/>
        <v>-0.18139405790175117</v>
      </c>
      <c r="Q378" s="2">
        <f t="shared" si="243"/>
        <v>-0.96787081641496975</v>
      </c>
      <c r="R378" s="5">
        <f t="shared" si="244"/>
        <v>157525.64158968191</v>
      </c>
      <c r="S378" s="5">
        <f t="shared" si="245"/>
        <v>-138322.14721407241</v>
      </c>
      <c r="T378" s="5">
        <f t="shared" si="246"/>
        <v>25055.595190310851</v>
      </c>
      <c r="U378" s="2">
        <f t="shared" si="247"/>
        <v>0.74611361057499148</v>
      </c>
      <c r="V378" s="2">
        <f t="shared" si="248"/>
        <v>-0.6551570629320137</v>
      </c>
      <c r="W378" s="2">
        <f t="shared" si="249"/>
        <v>0.11867477830207877</v>
      </c>
      <c r="X378" s="2">
        <f t="shared" si="250"/>
        <v>-0.65563430098684661</v>
      </c>
      <c r="Y378" s="2">
        <f t="shared" si="251"/>
        <v>0.70147640214067863</v>
      </c>
      <c r="Z378" s="2">
        <f t="shared" si="252"/>
        <v>0.24942499667585361</v>
      </c>
      <c r="AA378">
        <f t="shared" si="253"/>
        <v>0</v>
      </c>
      <c r="AB378">
        <f t="shared" si="254"/>
        <v>0</v>
      </c>
      <c r="AC378">
        <f t="shared" si="255"/>
        <v>6.5698962703658811E-2</v>
      </c>
      <c r="AD378">
        <f t="shared" si="256"/>
        <v>0.37533692848141287</v>
      </c>
      <c r="AE378">
        <f t="shared" si="257"/>
        <v>0</v>
      </c>
      <c r="AF378">
        <f t="shared" si="258"/>
        <v>0</v>
      </c>
      <c r="AG378">
        <f t="shared" si="259"/>
        <v>0.32982076891723905</v>
      </c>
      <c r="AH378">
        <f t="shared" si="260"/>
        <v>0.7708566601023108</v>
      </c>
      <c r="AI378">
        <f t="shared" si="261"/>
        <v>0.73231382709719517</v>
      </c>
      <c r="AJ378" s="2">
        <f t="shared" si="262"/>
        <v>-13.792247576411576</v>
      </c>
      <c r="AK378" s="2">
        <f t="shared" si="263"/>
        <v>-14.518155343591133</v>
      </c>
      <c r="AL378" s="2">
        <f t="shared" si="267"/>
        <v>-39.600478103196757</v>
      </c>
      <c r="AM378" s="4">
        <f t="shared" si="264"/>
        <v>-0.81148520703272042</v>
      </c>
      <c r="AN378">
        <f t="shared" si="265"/>
        <v>5.9333333333333336</v>
      </c>
    </row>
    <row r="379" spans="1:40">
      <c r="A379">
        <v>356</v>
      </c>
      <c r="B379">
        <f t="shared" si="266"/>
        <v>21360</v>
      </c>
      <c r="C379" s="5">
        <f t="shared" si="229"/>
        <v>674143.12763446488</v>
      </c>
      <c r="D379" s="5">
        <f t="shared" si="230"/>
        <v>-674143.15721626463</v>
      </c>
      <c r="E379" s="5">
        <f t="shared" si="231"/>
        <v>-2775627.6014539045</v>
      </c>
      <c r="F379" s="5">
        <f t="shared" si="232"/>
        <v>2345.7716179369195</v>
      </c>
      <c r="G379" s="5">
        <f t="shared" si="233"/>
        <v>-2345.7716668040357</v>
      </c>
      <c r="H379" s="5">
        <f t="shared" si="234"/>
        <v>1108.5501135501654</v>
      </c>
      <c r="I379" s="2">
        <f t="shared" si="235"/>
        <v>-0.84720763713755809</v>
      </c>
      <c r="J379" s="2">
        <f t="shared" si="236"/>
        <v>0.84720767431353106</v>
      </c>
      <c r="K379" s="2">
        <f t="shared" si="237"/>
        <v>3.4881804848370463</v>
      </c>
      <c r="L379" s="5">
        <f t="shared" si="238"/>
        <v>-356846.68858280184</v>
      </c>
      <c r="M379" s="5">
        <f t="shared" si="239"/>
        <v>-674143.15721626463</v>
      </c>
      <c r="N379" s="5">
        <f t="shared" si="240"/>
        <v>-2833943.8913530069</v>
      </c>
      <c r="O379" s="2">
        <f t="shared" si="241"/>
        <v>-0.12159151625590982</v>
      </c>
      <c r="P379" s="2">
        <f t="shared" si="242"/>
        <v>-0.22970673760491311</v>
      </c>
      <c r="Q379" s="2">
        <f t="shared" si="243"/>
        <v>-0.96563467101875355</v>
      </c>
      <c r="R379" s="5">
        <f t="shared" si="244"/>
        <v>158427.40666418558</v>
      </c>
      <c r="S379" s="5">
        <f t="shared" si="245"/>
        <v>-134646.40475318476</v>
      </c>
      <c r="T379" s="5">
        <f t="shared" si="246"/>
        <v>37763.522435690742</v>
      </c>
      <c r="U379" s="2">
        <f t="shared" si="247"/>
        <v>0.7497135465066842</v>
      </c>
      <c r="V379" s="2">
        <f t="shared" si="248"/>
        <v>-0.63717658300029922</v>
      </c>
      <c r="W379" s="2">
        <f t="shared" si="249"/>
        <v>0.17870534480096789</v>
      </c>
      <c r="X379" s="2">
        <f t="shared" si="250"/>
        <v>-0.65632962185313892</v>
      </c>
      <c r="Y379" s="2">
        <f t="shared" si="251"/>
        <v>0.70222034000190015</v>
      </c>
      <c r="Z379" s="2">
        <f t="shared" si="252"/>
        <v>0.24968951975602571</v>
      </c>
      <c r="AA379">
        <f t="shared" si="253"/>
        <v>0</v>
      </c>
      <c r="AB379">
        <f t="shared" si="254"/>
        <v>0</v>
      </c>
      <c r="AC379">
        <f t="shared" si="255"/>
        <v>4.5875506351224719E-2</v>
      </c>
      <c r="AD379">
        <f t="shared" si="256"/>
        <v>0.37714789785146646</v>
      </c>
      <c r="AE379">
        <f t="shared" si="257"/>
        <v>0</v>
      </c>
      <c r="AF379">
        <f t="shared" si="258"/>
        <v>0</v>
      </c>
      <c r="AG379">
        <f t="shared" si="259"/>
        <v>0.3301705542509526</v>
      </c>
      <c r="AH379">
        <f t="shared" si="260"/>
        <v>0.75319395845364379</v>
      </c>
      <c r="AI379">
        <f t="shared" si="261"/>
        <v>0.71553426053096159</v>
      </c>
      <c r="AJ379" s="2">
        <f t="shared" si="262"/>
        <v>-13.80902714297781</v>
      </c>
      <c r="AK379" s="2">
        <f t="shared" si="263"/>
        <v>-14.5358180452398</v>
      </c>
      <c r="AL379" s="2">
        <f t="shared" si="267"/>
        <v>-39.842741737284086</v>
      </c>
      <c r="AM379" s="4">
        <f t="shared" si="264"/>
        <v>-0.81644962576401825</v>
      </c>
      <c r="AN379">
        <f t="shared" si="265"/>
        <v>5.95</v>
      </c>
    </row>
    <row r="380" spans="1:40">
      <c r="A380">
        <v>357</v>
      </c>
      <c r="B380">
        <f t="shared" si="266"/>
        <v>21420</v>
      </c>
      <c r="C380" s="5">
        <f t="shared" si="229"/>
        <v>808789.52972328966</v>
      </c>
      <c r="D380" s="5">
        <f t="shared" si="230"/>
        <v>-808789.56196944939</v>
      </c>
      <c r="E380" s="5">
        <f t="shared" si="231"/>
        <v>-2683999.695150068</v>
      </c>
      <c r="F380" s="5">
        <f t="shared" si="232"/>
        <v>2294.939159708666</v>
      </c>
      <c r="G380" s="5">
        <f t="shared" si="233"/>
        <v>-2294.9392063452237</v>
      </c>
      <c r="H380" s="5">
        <f t="shared" si="234"/>
        <v>1317.8409426403882</v>
      </c>
      <c r="I380" s="2">
        <f t="shared" si="235"/>
        <v>-1.0164201611352808</v>
      </c>
      <c r="J380" s="2">
        <f t="shared" si="236"/>
        <v>1.0164202016596025</v>
      </c>
      <c r="K380" s="2">
        <f t="shared" si="237"/>
        <v>3.3730300682364538</v>
      </c>
      <c r="L380" s="5">
        <f t="shared" si="238"/>
        <v>-198419.28191861627</v>
      </c>
      <c r="M380" s="5">
        <f t="shared" si="239"/>
        <v>-808789.56196944939</v>
      </c>
      <c r="N380" s="5">
        <f t="shared" si="240"/>
        <v>-2796180.3689173162</v>
      </c>
      <c r="O380" s="2">
        <f t="shared" si="241"/>
        <v>-6.800872162769224E-2</v>
      </c>
      <c r="P380" s="2">
        <f t="shared" si="242"/>
        <v>-0.27721471241854506</v>
      </c>
      <c r="Q380" s="2">
        <f t="shared" si="243"/>
        <v>-0.95839804726495059</v>
      </c>
      <c r="R380" s="5">
        <f t="shared" si="244"/>
        <v>158608.3372628974</v>
      </c>
      <c r="S380" s="5">
        <f t="shared" si="245"/>
        <v>-130378.12692876428</v>
      </c>
      <c r="T380" s="5">
        <f t="shared" si="246"/>
        <v>50243.107560312841</v>
      </c>
      <c r="U380" s="2">
        <f t="shared" si="247"/>
        <v>0.75036435958630188</v>
      </c>
      <c r="V380" s="2">
        <f t="shared" si="248"/>
        <v>-0.6168093140955524</v>
      </c>
      <c r="W380" s="2">
        <f t="shared" si="249"/>
        <v>0.23769644067089646</v>
      </c>
      <c r="X380" s="2">
        <f t="shared" si="250"/>
        <v>-0.65704179260750528</v>
      </c>
      <c r="Y380" s="2">
        <f t="shared" si="251"/>
        <v>0.7029823058992466</v>
      </c>
      <c r="Z380" s="2">
        <f t="shared" si="252"/>
        <v>0.24996045309153461</v>
      </c>
      <c r="AA380">
        <f t="shared" si="253"/>
        <v>0</v>
      </c>
      <c r="AB380">
        <f t="shared" si="254"/>
        <v>0</v>
      </c>
      <c r="AC380">
        <f t="shared" si="255"/>
        <v>2.5659146600355259E-2</v>
      </c>
      <c r="AD380">
        <f t="shared" si="256"/>
        <v>0.37747529327604662</v>
      </c>
      <c r="AE380">
        <f t="shared" si="257"/>
        <v>0</v>
      </c>
      <c r="AF380">
        <f t="shared" si="258"/>
        <v>0</v>
      </c>
      <c r="AG380">
        <f t="shared" si="259"/>
        <v>0.33052881602196116</v>
      </c>
      <c r="AH380">
        <f t="shared" si="260"/>
        <v>0.73366325589836301</v>
      </c>
      <c r="AI380">
        <f t="shared" si="261"/>
        <v>0.69698009310344478</v>
      </c>
      <c r="AJ380" s="2">
        <f t="shared" si="262"/>
        <v>-13.827581310405327</v>
      </c>
      <c r="AK380" s="2">
        <f t="shared" si="263"/>
        <v>-14.555348747795081</v>
      </c>
      <c r="AL380" s="2">
        <f t="shared" si="267"/>
        <v>-40.085330883080672</v>
      </c>
      <c r="AM380" s="4">
        <f t="shared" si="264"/>
        <v>-0.82142071481722689</v>
      </c>
      <c r="AN380">
        <f t="shared" si="265"/>
        <v>5.9666666666666668</v>
      </c>
    </row>
    <row r="381" spans="1:40">
      <c r="A381">
        <v>358</v>
      </c>
      <c r="B381">
        <f t="shared" si="266"/>
        <v>21480</v>
      </c>
      <c r="C381" s="5">
        <f t="shared" si="229"/>
        <v>939167.65414563555</v>
      </c>
      <c r="D381" s="5">
        <f t="shared" si="230"/>
        <v>-939167.68889821367</v>
      </c>
      <c r="E381" s="5">
        <f t="shared" si="231"/>
        <v>-2580643.4221003423</v>
      </c>
      <c r="F381" s="5">
        <f t="shared" si="232"/>
        <v>2233.953950040549</v>
      </c>
      <c r="G381" s="5">
        <f t="shared" si="233"/>
        <v>-2233.9539942456477</v>
      </c>
      <c r="H381" s="5">
        <f t="shared" si="234"/>
        <v>1520.2227467345754</v>
      </c>
      <c r="I381" s="2">
        <f t="shared" si="235"/>
        <v>-1.1802686648111569</v>
      </c>
      <c r="J381" s="2">
        <f t="shared" si="236"/>
        <v>1.1802687084853389</v>
      </c>
      <c r="K381" s="2">
        <f t="shared" si="237"/>
        <v>3.2431404049225798</v>
      </c>
      <c r="L381" s="5">
        <f t="shared" si="238"/>
        <v>-39810.944655718864</v>
      </c>
      <c r="M381" s="5">
        <f t="shared" si="239"/>
        <v>-939167.68889821367</v>
      </c>
      <c r="N381" s="5">
        <f t="shared" si="240"/>
        <v>-2745937.2613570034</v>
      </c>
      <c r="O381" s="2">
        <f t="shared" si="241"/>
        <v>-1.3716668968911003E-2</v>
      </c>
      <c r="P381" s="2">
        <f t="shared" si="242"/>
        <v>-0.32358569750902527</v>
      </c>
      <c r="Q381" s="2">
        <f t="shared" si="243"/>
        <v>-0.94609943946711794</v>
      </c>
      <c r="R381" s="5">
        <f t="shared" si="244"/>
        <v>158070.87601025344</v>
      </c>
      <c r="S381" s="5">
        <f t="shared" si="245"/>
        <v>-125539.30495364452</v>
      </c>
      <c r="T381" s="5">
        <f t="shared" si="246"/>
        <v>62438.923687654547</v>
      </c>
      <c r="U381" s="2">
        <f t="shared" si="247"/>
        <v>0.74810881942074192</v>
      </c>
      <c r="V381" s="2">
        <f t="shared" si="248"/>
        <v>-0.59414525680037011</v>
      </c>
      <c r="W381" s="2">
        <f t="shared" si="249"/>
        <v>0.29550737406454985</v>
      </c>
      <c r="X381" s="2">
        <f t="shared" si="250"/>
        <v>-0.65774245417661481</v>
      </c>
      <c r="Y381" s="2">
        <f t="shared" si="251"/>
        <v>0.70373195788645571</v>
      </c>
      <c r="Z381" s="2">
        <f t="shared" si="252"/>
        <v>0.25022700795189351</v>
      </c>
      <c r="AA381">
        <f t="shared" si="253"/>
        <v>0</v>
      </c>
      <c r="AB381">
        <f t="shared" si="254"/>
        <v>0</v>
      </c>
      <c r="AC381">
        <f t="shared" si="255"/>
        <v>5.17518946861837E-3</v>
      </c>
      <c r="AD381">
        <f t="shared" si="256"/>
        <v>0.37634063026252074</v>
      </c>
      <c r="AE381">
        <f t="shared" si="257"/>
        <v>0</v>
      </c>
      <c r="AF381">
        <f t="shared" si="258"/>
        <v>0</v>
      </c>
      <c r="AG381">
        <f t="shared" si="259"/>
        <v>0.3308812880282711</v>
      </c>
      <c r="AH381">
        <f t="shared" si="260"/>
        <v>0.71239710775941023</v>
      </c>
      <c r="AI381">
        <f t="shared" si="261"/>
        <v>0.67677725237143971</v>
      </c>
      <c r="AJ381" s="2">
        <f t="shared" si="262"/>
        <v>-13.847784151137333</v>
      </c>
      <c r="AK381" s="2">
        <f t="shared" si="263"/>
        <v>-14.576614895934036</v>
      </c>
      <c r="AL381" s="2">
        <f t="shared" si="267"/>
        <v>-40.328274464679573</v>
      </c>
      <c r="AM381" s="4">
        <f t="shared" si="264"/>
        <v>-0.82639906689917164</v>
      </c>
      <c r="AN381">
        <f t="shared" si="265"/>
        <v>5.9833333333333334</v>
      </c>
    </row>
    <row r="382" spans="1:40">
      <c r="A382">
        <v>359</v>
      </c>
      <c r="B382">
        <f t="shared" si="266"/>
        <v>21540</v>
      </c>
      <c r="C382" s="5">
        <f t="shared" si="229"/>
        <v>1064706.9567614282</v>
      </c>
      <c r="D382" s="5">
        <f t="shared" si="230"/>
        <v>-1064706.9938518582</v>
      </c>
      <c r="E382" s="5">
        <f t="shared" si="231"/>
        <v>-2466079.4463808252</v>
      </c>
      <c r="F382" s="5">
        <f t="shared" si="232"/>
        <v>2163.1378301518794</v>
      </c>
      <c r="G382" s="5">
        <f t="shared" si="233"/>
        <v>-2163.1378717365274</v>
      </c>
      <c r="H382" s="5">
        <f t="shared" si="234"/>
        <v>1714.8111710299302</v>
      </c>
      <c r="I382" s="2">
        <f t="shared" si="235"/>
        <v>-1.338036135214997</v>
      </c>
      <c r="J382" s="2">
        <f t="shared" si="236"/>
        <v>1.3380361818271989</v>
      </c>
      <c r="K382" s="2">
        <f t="shared" si="237"/>
        <v>3.0991658226836516</v>
      </c>
      <c r="L382" s="5">
        <f t="shared" si="238"/>
        <v>118259.93135453458</v>
      </c>
      <c r="M382" s="5">
        <f t="shared" si="239"/>
        <v>-1064706.9938518582</v>
      </c>
      <c r="N382" s="5">
        <f t="shared" si="240"/>
        <v>-2683498.3376693488</v>
      </c>
      <c r="O382" s="2">
        <f t="shared" si="241"/>
        <v>4.092860113975625E-2</v>
      </c>
      <c r="P382" s="2">
        <f t="shared" si="242"/>
        <v>-0.36848463704440237</v>
      </c>
      <c r="Q382" s="2">
        <f t="shared" si="243"/>
        <v>-0.92873242748974671</v>
      </c>
      <c r="R382" s="5">
        <f t="shared" si="244"/>
        <v>156820.70461666468</v>
      </c>
      <c r="S382" s="5">
        <f t="shared" si="245"/>
        <v>-120154.41179503594</v>
      </c>
      <c r="T382" s="5">
        <f t="shared" si="246"/>
        <v>74297.078525708523</v>
      </c>
      <c r="U382" s="2">
        <f t="shared" si="247"/>
        <v>0.7429852136595354</v>
      </c>
      <c r="V382" s="2">
        <f t="shared" si="248"/>
        <v>-0.56926763298182448</v>
      </c>
      <c r="W382" s="2">
        <f t="shared" si="249"/>
        <v>0.35200473622178063</v>
      </c>
      <c r="X382" s="2">
        <f t="shared" si="250"/>
        <v>-0.65840564813514546</v>
      </c>
      <c r="Y382" s="2">
        <f t="shared" si="251"/>
        <v>0.70444152251913483</v>
      </c>
      <c r="Z382" s="2">
        <f t="shared" si="252"/>
        <v>0.25047930889260545</v>
      </c>
      <c r="AA382">
        <f t="shared" si="253"/>
        <v>0</v>
      </c>
      <c r="AB382">
        <f t="shared" si="254"/>
        <v>2.0589378374961217E-2</v>
      </c>
      <c r="AC382">
        <f t="shared" si="255"/>
        <v>0</v>
      </c>
      <c r="AD382">
        <f t="shared" si="256"/>
        <v>0.37376316964271122</v>
      </c>
      <c r="AE382">
        <f t="shared" si="257"/>
        <v>0</v>
      </c>
      <c r="AF382">
        <f t="shared" si="258"/>
        <v>0</v>
      </c>
      <c r="AG382">
        <f t="shared" si="259"/>
        <v>0.33121491172827372</v>
      </c>
      <c r="AH382">
        <f t="shared" si="260"/>
        <v>0.72556745974594616</v>
      </c>
      <c r="AI382">
        <f t="shared" si="261"/>
        <v>0.68928908675864886</v>
      </c>
      <c r="AJ382" s="2">
        <f t="shared" si="262"/>
        <v>-13.835272316750123</v>
      </c>
      <c r="AK382" s="2">
        <f t="shared" si="263"/>
        <v>-14.563444543947499</v>
      </c>
      <c r="AL382" s="2">
        <f t="shared" si="267"/>
        <v>-40.570998540412035</v>
      </c>
      <c r="AM382" s="4">
        <f t="shared" si="264"/>
        <v>-0.83137292091008275</v>
      </c>
      <c r="AN382">
        <f t="shared" si="265"/>
        <v>6</v>
      </c>
    </row>
    <row r="383" spans="1:40">
      <c r="A383">
        <v>360</v>
      </c>
      <c r="B383">
        <f t="shared" si="266"/>
        <v>21600</v>
      </c>
      <c r="C383" s="5">
        <f t="shared" si="229"/>
        <v>1184861.3663969929</v>
      </c>
      <c r="D383" s="5">
        <f t="shared" si="230"/>
        <v>-1184861.4056468941</v>
      </c>
      <c r="E383" s="5">
        <f t="shared" si="231"/>
        <v>-2340876.7821957073</v>
      </c>
      <c r="F383" s="5">
        <f t="shared" si="232"/>
        <v>2082.8556620389795</v>
      </c>
      <c r="G383" s="5">
        <f t="shared" si="233"/>
        <v>-2082.8557008268954</v>
      </c>
      <c r="H383" s="5">
        <f t="shared" si="234"/>
        <v>1900.7611203909491</v>
      </c>
      <c r="I383" s="2">
        <f t="shared" si="235"/>
        <v>-1.4890363150079755</v>
      </c>
      <c r="J383" s="2">
        <f t="shared" si="236"/>
        <v>1.489036364334023</v>
      </c>
      <c r="K383" s="2">
        <f t="shared" si="237"/>
        <v>2.9418214117722705</v>
      </c>
      <c r="L383" s="5">
        <f t="shared" si="238"/>
        <v>275080.63597119926</v>
      </c>
      <c r="M383" s="5">
        <f t="shared" si="239"/>
        <v>-1184861.4056468941</v>
      </c>
      <c r="N383" s="5">
        <f t="shared" si="240"/>
        <v>-2609201.2591436403</v>
      </c>
      <c r="O383" s="2">
        <f t="shared" si="241"/>
        <v>9.5553879586240273E-2</v>
      </c>
      <c r="P383" s="2">
        <f t="shared" si="242"/>
        <v>-0.41158151202406179</v>
      </c>
      <c r="Q383" s="2">
        <f t="shared" si="243"/>
        <v>-0.90634988556076135</v>
      </c>
      <c r="R383" s="5">
        <f t="shared" si="244"/>
        <v>154866.70351919485</v>
      </c>
      <c r="S383" s="5">
        <f t="shared" si="245"/>
        <v>-114250.28022640874</v>
      </c>
      <c r="T383" s="5">
        <f t="shared" si="246"/>
        <v>85765.451242881827</v>
      </c>
      <c r="U383" s="2">
        <f t="shared" si="247"/>
        <v>0.73502664230347625</v>
      </c>
      <c r="V383" s="2">
        <f t="shared" si="248"/>
        <v>-0.54225342148281719</v>
      </c>
      <c r="W383" s="2">
        <f t="shared" si="249"/>
        <v>0.40705903993678338</v>
      </c>
      <c r="X383" s="2">
        <f t="shared" si="250"/>
        <v>-0.65900930164612692</v>
      </c>
      <c r="Y383" s="2">
        <f t="shared" si="251"/>
        <v>0.70508738362247625</v>
      </c>
      <c r="Z383" s="2">
        <f t="shared" si="252"/>
        <v>0.25070895867563803</v>
      </c>
      <c r="AA383">
        <f t="shared" si="253"/>
        <v>0</v>
      </c>
      <c r="AB383">
        <f t="shared" si="254"/>
        <v>4.8068952449135685E-2</v>
      </c>
      <c r="AC383">
        <f t="shared" si="255"/>
        <v>0</v>
      </c>
      <c r="AD383">
        <f t="shared" si="256"/>
        <v>0.36975956257061748</v>
      </c>
      <c r="AE383">
        <f t="shared" si="257"/>
        <v>0</v>
      </c>
      <c r="AF383">
        <f t="shared" si="258"/>
        <v>0</v>
      </c>
      <c r="AG383">
        <f t="shared" si="259"/>
        <v>0.33151858324889399</v>
      </c>
      <c r="AH383">
        <f t="shared" si="260"/>
        <v>0.7493470982686472</v>
      </c>
      <c r="AI383">
        <f t="shared" si="261"/>
        <v>0.71187974335521487</v>
      </c>
      <c r="AJ383" s="2">
        <f t="shared" si="262"/>
        <v>-13.812681660153556</v>
      </c>
      <c r="AK383" s="2">
        <f t="shared" si="263"/>
        <v>-14.539664905424797</v>
      </c>
      <c r="AL383" s="2">
        <f t="shared" si="267"/>
        <v>-40.813326288835782</v>
      </c>
      <c r="AM383" s="4">
        <f t="shared" si="264"/>
        <v>-0.83633865345974967</v>
      </c>
      <c r="AN383">
        <f t="shared" si="265"/>
        <v>6.0166666666666666</v>
      </c>
    </row>
    <row r="384" spans="1:40">
      <c r="A384">
        <v>361</v>
      </c>
      <c r="B384">
        <f t="shared" si="266"/>
        <v>21660</v>
      </c>
      <c r="C384" s="5">
        <f t="shared" si="229"/>
        <v>1299111.6446512744</v>
      </c>
      <c r="D384" s="5">
        <f t="shared" si="230"/>
        <v>-1299111.6858733029</v>
      </c>
      <c r="E384" s="5">
        <f t="shared" si="231"/>
        <v>-2205650.0008074902</v>
      </c>
      <c r="F384" s="5">
        <f t="shared" si="232"/>
        <v>1993.513483138501</v>
      </c>
      <c r="G384" s="5">
        <f t="shared" si="233"/>
        <v>-1993.513518966854</v>
      </c>
      <c r="H384" s="5">
        <f t="shared" si="234"/>
        <v>2077.2704050972852</v>
      </c>
      <c r="I384" s="2">
        <f t="shared" si="235"/>
        <v>-1.632616668073003</v>
      </c>
      <c r="J384" s="2">
        <f t="shared" si="236"/>
        <v>1.6326167198774579</v>
      </c>
      <c r="K384" s="2">
        <f t="shared" si="237"/>
        <v>2.7718795148050313</v>
      </c>
      <c r="L384" s="5">
        <f t="shared" si="238"/>
        <v>429947.33949039411</v>
      </c>
      <c r="M384" s="5">
        <f t="shared" si="239"/>
        <v>-1299111.6858733029</v>
      </c>
      <c r="N384" s="5">
        <f t="shared" si="240"/>
        <v>-2523435.8079007585</v>
      </c>
      <c r="O384" s="2">
        <f t="shared" si="241"/>
        <v>0.14977676122740499</v>
      </c>
      <c r="P384" s="2">
        <f t="shared" si="242"/>
        <v>-0.45255947161669663</v>
      </c>
      <c r="Q384" s="2">
        <f t="shared" si="243"/>
        <v>-0.87906589425721959</v>
      </c>
      <c r="R384" s="5">
        <f t="shared" si="244"/>
        <v>152220.89723320107</v>
      </c>
      <c r="S384" s="5">
        <f t="shared" si="245"/>
        <v>-107855.9707548935</v>
      </c>
      <c r="T384" s="5">
        <f t="shared" si="246"/>
        <v>96793.920257811435</v>
      </c>
      <c r="U384" s="2">
        <f t="shared" si="247"/>
        <v>0.72426078271635275</v>
      </c>
      <c r="V384" s="2">
        <f t="shared" si="248"/>
        <v>-0.5131742830282916</v>
      </c>
      <c r="W384" s="2">
        <f t="shared" si="249"/>
        <v>0.46054150068967187</v>
      </c>
      <c r="X384" s="2">
        <f t="shared" si="250"/>
        <v>-0.65953642822975111</v>
      </c>
      <c r="Y384" s="2">
        <f t="shared" si="251"/>
        <v>0.70565136701809228</v>
      </c>
      <c r="Z384" s="2">
        <f t="shared" si="252"/>
        <v>0.25090949508163451</v>
      </c>
      <c r="AA384">
        <f t="shared" si="253"/>
        <v>0</v>
      </c>
      <c r="AB384">
        <f t="shared" si="254"/>
        <v>7.5346098396013444E-2</v>
      </c>
      <c r="AC384">
        <f t="shared" si="255"/>
        <v>0</v>
      </c>
      <c r="AD384">
        <f t="shared" si="256"/>
        <v>0.36434373231015749</v>
      </c>
      <c r="AE384">
        <f t="shared" si="257"/>
        <v>0</v>
      </c>
      <c r="AF384">
        <f t="shared" si="258"/>
        <v>0</v>
      </c>
      <c r="AG384">
        <f t="shared" si="259"/>
        <v>0.33178375743954563</v>
      </c>
      <c r="AH384">
        <f t="shared" si="260"/>
        <v>0.77147358814571665</v>
      </c>
      <c r="AI384">
        <f t="shared" si="261"/>
        <v>0.73289990873843081</v>
      </c>
      <c r="AJ384" s="2">
        <f t="shared" si="262"/>
        <v>-13.791661494770342</v>
      </c>
      <c r="AK384" s="2">
        <f t="shared" si="263"/>
        <v>-14.517538415547728</v>
      </c>
      <c r="AL384" s="2">
        <f t="shared" si="267"/>
        <v>-41.055285262428242</v>
      </c>
      <c r="AM384" s="4">
        <f t="shared" si="264"/>
        <v>-0.84129682914811976</v>
      </c>
      <c r="AN384">
        <f t="shared" si="265"/>
        <v>6.0333333333333332</v>
      </c>
    </row>
    <row r="385" spans="1:40">
      <c r="A385">
        <v>362</v>
      </c>
      <c r="B385">
        <f t="shared" si="266"/>
        <v>21720</v>
      </c>
      <c r="C385" s="5">
        <f t="shared" si="229"/>
        <v>1406967.6136294589</v>
      </c>
      <c r="D385" s="5">
        <f t="shared" si="230"/>
        <v>-1406967.6566281964</v>
      </c>
      <c r="E385" s="5">
        <f t="shared" si="231"/>
        <v>-2061056.2439950567</v>
      </c>
      <c r="F385" s="5">
        <f t="shared" si="232"/>
        <v>1895.5564830541207</v>
      </c>
      <c r="G385" s="5">
        <f t="shared" si="233"/>
        <v>-1895.5565157742064</v>
      </c>
      <c r="H385" s="5">
        <f t="shared" si="234"/>
        <v>2243.5831759855873</v>
      </c>
      <c r="I385" s="2">
        <f t="shared" si="235"/>
        <v>-1.7681611791471199</v>
      </c>
      <c r="J385" s="2">
        <f t="shared" si="236"/>
        <v>1.7681612331843966</v>
      </c>
      <c r="K385" s="2">
        <f t="shared" si="237"/>
        <v>2.5901659735222564</v>
      </c>
      <c r="L385" s="5">
        <f t="shared" si="238"/>
        <v>582168.23672359518</v>
      </c>
      <c r="M385" s="5">
        <f t="shared" si="239"/>
        <v>-1406967.6566281964</v>
      </c>
      <c r="N385" s="5">
        <f t="shared" si="240"/>
        <v>-2426641.887642947</v>
      </c>
      <c r="O385" s="2">
        <f t="shared" si="241"/>
        <v>0.20321439670743618</v>
      </c>
      <c r="P385" s="2">
        <f t="shared" si="242"/>
        <v>-0.49112278117008096</v>
      </c>
      <c r="Q385" s="2">
        <f t="shared" si="243"/>
        <v>-0.84705508840133736</v>
      </c>
      <c r="R385" s="5">
        <f t="shared" si="244"/>
        <v>148898.38572682685</v>
      </c>
      <c r="S385" s="5">
        <f t="shared" si="245"/>
        <v>-101002.63006752473</v>
      </c>
      <c r="T385" s="5">
        <f t="shared" si="246"/>
        <v>107334.58095363621</v>
      </c>
      <c r="U385" s="2">
        <f t="shared" si="247"/>
        <v>0.71071010660766742</v>
      </c>
      <c r="V385" s="2">
        <f t="shared" si="248"/>
        <v>-0.4820978389560347</v>
      </c>
      <c r="W385" s="2">
        <f t="shared" si="249"/>
        <v>0.51232101073412872</v>
      </c>
      <c r="X385" s="2">
        <f t="shared" si="250"/>
        <v>-0.65997594723860986</v>
      </c>
      <c r="Y385" s="2">
        <f t="shared" si="251"/>
        <v>0.7061216172971615</v>
      </c>
      <c r="Z385" s="2">
        <f t="shared" si="252"/>
        <v>0.25107670266543303</v>
      </c>
      <c r="AA385">
        <f t="shared" si="253"/>
        <v>0</v>
      </c>
      <c r="AB385">
        <f t="shared" si="254"/>
        <v>0.10222822155005601</v>
      </c>
      <c r="AC385">
        <f t="shared" si="255"/>
        <v>0</v>
      </c>
      <c r="AD385">
        <f t="shared" si="256"/>
        <v>0.35752698338962668</v>
      </c>
      <c r="AE385">
        <f t="shared" si="257"/>
        <v>0</v>
      </c>
      <c r="AF385">
        <f t="shared" si="258"/>
        <v>0</v>
      </c>
      <c r="AG385">
        <f t="shared" si="259"/>
        <v>0.3320048601140661</v>
      </c>
      <c r="AH385">
        <f t="shared" si="260"/>
        <v>0.79176006505374885</v>
      </c>
      <c r="AI385">
        <f t="shared" si="261"/>
        <v>0.75217206180106133</v>
      </c>
      <c r="AJ385" s="2">
        <f t="shared" si="262"/>
        <v>-13.77238934170771</v>
      </c>
      <c r="AK385" s="2">
        <f t="shared" si="263"/>
        <v>-14.497251938639694</v>
      </c>
      <c r="AL385" s="2">
        <f t="shared" si="267"/>
        <v>-41.296906128072237</v>
      </c>
      <c r="AM385" s="4">
        <f t="shared" si="264"/>
        <v>-0.84624807639492294</v>
      </c>
      <c r="AN385">
        <f t="shared" si="265"/>
        <v>6.05</v>
      </c>
    </row>
    <row r="386" spans="1:40">
      <c r="A386">
        <v>363</v>
      </c>
      <c r="B386">
        <f t="shared" si="266"/>
        <v>21780</v>
      </c>
      <c r="C386" s="5">
        <f t="shared" si="229"/>
        <v>1507970.2421228469</v>
      </c>
      <c r="D386" s="5">
        <f t="shared" si="230"/>
        <v>-1507970.2866957211</v>
      </c>
      <c r="E386" s="5">
        <f t="shared" si="231"/>
        <v>-1907792.0584265613</v>
      </c>
      <c r="F386" s="5">
        <f t="shared" si="232"/>
        <v>1789.4668123052934</v>
      </c>
      <c r="G386" s="5">
        <f t="shared" si="233"/>
        <v>-1789.4668417831426</v>
      </c>
      <c r="H386" s="5">
        <f t="shared" si="234"/>
        <v>2398.9931343969229</v>
      </c>
      <c r="I386" s="2">
        <f t="shared" si="235"/>
        <v>-1.8950929755607797</v>
      </c>
      <c r="J386" s="2">
        <f t="shared" si="236"/>
        <v>1.8950930315763019</v>
      </c>
      <c r="K386" s="2">
        <f t="shared" si="237"/>
        <v>2.3975561504882035</v>
      </c>
      <c r="L386" s="5">
        <f t="shared" si="238"/>
        <v>731066.62245042203</v>
      </c>
      <c r="M386" s="5">
        <f t="shared" si="239"/>
        <v>-1507970.2866957211</v>
      </c>
      <c r="N386" s="5">
        <f t="shared" si="240"/>
        <v>-2319307.3066893108</v>
      </c>
      <c r="O386" s="2">
        <f t="shared" si="241"/>
        <v>0.25549249005915825</v>
      </c>
      <c r="P386" s="2">
        <f t="shared" si="242"/>
        <v>-0.52700406727875249</v>
      </c>
      <c r="Q386" s="2">
        <f t="shared" si="243"/>
        <v>-0.81054938195955895</v>
      </c>
      <c r="R386" s="5">
        <f t="shared" si="244"/>
        <v>144917.26219205593</v>
      </c>
      <c r="S386" s="5">
        <f t="shared" si="245"/>
        <v>-93723.340679639019</v>
      </c>
      <c r="T386" s="5">
        <f t="shared" si="246"/>
        <v>117341.95237734634</v>
      </c>
      <c r="U386" s="2">
        <f t="shared" si="247"/>
        <v>0.69439253603487994</v>
      </c>
      <c r="V386" s="2">
        <f t="shared" si="248"/>
        <v>-0.44908927505092744</v>
      </c>
      <c r="W386" s="2">
        <f t="shared" si="249"/>
        <v>0.56226135287184775</v>
      </c>
      <c r="X386" s="2">
        <f t="shared" si="250"/>
        <v>-0.66032305417431325</v>
      </c>
      <c r="Y386" s="2">
        <f t="shared" si="251"/>
        <v>0.70649299402966215</v>
      </c>
      <c r="Z386" s="2">
        <f t="shared" si="252"/>
        <v>0.25120875363676576</v>
      </c>
      <c r="AA386">
        <f t="shared" si="253"/>
        <v>0</v>
      </c>
      <c r="AB386">
        <f t="shared" si="254"/>
        <v>0.12852703007919991</v>
      </c>
      <c r="AC386">
        <f t="shared" si="255"/>
        <v>0</v>
      </c>
      <c r="AD386">
        <f t="shared" si="256"/>
        <v>0.34931833160756254</v>
      </c>
      <c r="AE386">
        <f t="shared" si="257"/>
        <v>0</v>
      </c>
      <c r="AF386">
        <f t="shared" si="258"/>
        <v>0</v>
      </c>
      <c r="AG386">
        <f t="shared" si="259"/>
        <v>0.33217947434071327</v>
      </c>
      <c r="AH386">
        <f t="shared" si="260"/>
        <v>0.81002483602747577</v>
      </c>
      <c r="AI386">
        <f t="shared" si="261"/>
        <v>0.76952359422610195</v>
      </c>
      <c r="AJ386" s="2">
        <f t="shared" si="262"/>
        <v>-13.755037809282669</v>
      </c>
      <c r="AK386" s="2">
        <f t="shared" si="263"/>
        <v>-14.478987167665968</v>
      </c>
      <c r="AL386" s="2">
        <f t="shared" si="267"/>
        <v>-41.538222580866673</v>
      </c>
      <c r="AM386" s="4">
        <f t="shared" si="264"/>
        <v>-0.8511930856734975</v>
      </c>
      <c r="AN386">
        <f t="shared" si="265"/>
        <v>6.0666666666666664</v>
      </c>
    </row>
    <row r="387" spans="1:40">
      <c r="A387">
        <v>364</v>
      </c>
      <c r="B387">
        <f t="shared" si="266"/>
        <v>21840</v>
      </c>
      <c r="C387" s="5">
        <f t="shared" ref="C387:C450" si="268">C386+F387*$B$5+I386*$B$5*$B$5</f>
        <v>1601693.581437127</v>
      </c>
      <c r="D387" s="5">
        <f t="shared" ref="D387:D450" si="269">D386+G387*$B$5+J386*$B$5*$B$5</f>
        <v>-1601693.6273753601</v>
      </c>
      <c r="E387" s="5">
        <f t="shared" ref="E387:E450" si="270">E386+H387*$B$5+K386*$B$5*$B$5</f>
        <v>-1746590.0660792307</v>
      </c>
      <c r="F387" s="5">
        <f t="shared" ref="F387:F450" si="271">F386+I386*$B$5</f>
        <v>1675.7612337716466</v>
      </c>
      <c r="G387" s="5">
        <f t="shared" ref="G387:G450" si="272">G386+J386*$B$5</f>
        <v>-1675.7612598885646</v>
      </c>
      <c r="H387" s="5">
        <f t="shared" ref="H387:H450" si="273">H386+K386*$B$5</f>
        <v>2542.8465034262149</v>
      </c>
      <c r="I387" s="2">
        <f t="shared" ref="I387:I450" si="274">-$B$11*C387/$B$13^3</f>
        <v>-2.0128767600276105</v>
      </c>
      <c r="J387" s="2">
        <f t="shared" ref="J387:J450" si="275">-$B$11*D387/$B$13^3</f>
        <v>2.0128768177590035</v>
      </c>
      <c r="K387" s="2">
        <f t="shared" ref="K387:K450" si="276">-$B$11*E387/$B$13^3</f>
        <v>2.1949707447485176</v>
      </c>
      <c r="L387" s="5">
        <f t="shared" ref="L387:L450" si="277">C387*COS($B$7)+E387*SIN($B$7)</f>
        <v>875983.88464247796</v>
      </c>
      <c r="M387" s="5">
        <f t="shared" ref="M387:M450" si="278">D387</f>
        <v>-1601693.6273753601</v>
      </c>
      <c r="N387" s="5">
        <f t="shared" ref="N387:N450" si="279">-C387*SIN($B$7)+E387*COS($B$7)</f>
        <v>-2201965.3543119645</v>
      </c>
      <c r="O387" s="2">
        <f t="shared" ref="O387:O450" si="280">L387/SQRT($L387^2+$M387^2+$N387^2)</f>
        <v>0.30625397082167966</v>
      </c>
      <c r="P387" s="2">
        <f t="shared" ref="P387:P450" si="281">M387/SQRT($L387^2+$M387^2+$N387^2)</f>
        <v>-0.55997038532699217</v>
      </c>
      <c r="Q387" s="2">
        <f t="shared" ref="Q387:Q450" si="282">N387/SQRT($L387^2+$M387^2+$N387^2)</f>
        <v>-0.76983223686248281</v>
      </c>
      <c r="R387" s="5">
        <f t="shared" ref="R387:R450" si="283">L388-L387</f>
        <v>140298.51764588756</v>
      </c>
      <c r="S387" s="5">
        <f t="shared" ref="S387:S450" si="284">M388-M387</f>
        <v>-86052.962505449075</v>
      </c>
      <c r="T387" s="5">
        <f t="shared" ref="T387:T450" si="285">N388-N387</f>
        <v>126773.17203887226</v>
      </c>
      <c r="U387" s="2">
        <f t="shared" ref="U387:U450" si="286">R387/SQRT($R387^2+$S387^2+$T387^2)</f>
        <v>0.67532253128230124</v>
      </c>
      <c r="V387" s="2">
        <f t="shared" ref="V387:V450" si="287">S387/SQRT($R387^2+$S387^2+$T387^2)</f>
        <v>-0.41421324643072061</v>
      </c>
      <c r="W387" s="2">
        <f t="shared" ref="W387:W450" si="288">T387/SQRT($R387^2+$S387^2+$T387^2)</f>
        <v>0.61021870278105073</v>
      </c>
      <c r="X387" s="2">
        <f t="shared" ref="X387:X450" si="289">P387*W387-Q387*V387</f>
        <v>-0.66057911216787479</v>
      </c>
      <c r="Y387" s="2">
        <f t="shared" ref="Y387:Y450" si="290">O387*W387-Q387*U387</f>
        <v>0.70676695565703918</v>
      </c>
      <c r="Z387" s="2">
        <f t="shared" ref="Z387:Z450" si="291">O387*V387-P387*U387</f>
        <v>0.25130616657580285</v>
      </c>
      <c r="AA387">
        <f t="shared" ref="AA387:AA450" si="292">IF(C387&lt;0,IF(D387^2+E387^2&lt;($B$12*1000)^2,1,0),0)</f>
        <v>0</v>
      </c>
      <c r="AB387">
        <f t="shared" ref="AB387:AB450" si="293">IF(AA387=0,IF(O387&gt;0,O387*AB$20,0),0)</f>
        <v>0.15406289754567087</v>
      </c>
      <c r="AC387">
        <f t="shared" ref="AC387:AC450" si="294">IF(AA387=0,IF(O387&lt;0,-O387*AC$20,0),0)</f>
        <v>0</v>
      </c>
      <c r="AD387">
        <f t="shared" ref="AD387:AD450" si="295">IF(AA387=0,IF(U387&gt;0,U387*AD$20,0),0)</f>
        <v>0.33972505129674929</v>
      </c>
      <c r="AE387">
        <f t="shared" ref="AE387:AE450" si="296">IF(AA387=0,IF(U387&lt;0,-U387*AD$20,0),0)</f>
        <v>0</v>
      </c>
      <c r="AF387">
        <f t="shared" ref="AF387:AF450" si="297">IF(AA387=0,IF(X387&gt;0,X387*AF$20,0),0)</f>
        <v>0</v>
      </c>
      <c r="AG387">
        <f t="shared" ref="AG387:AG450" si="298">IF(AA387=0,IF(X387&lt;0,-X387*AG$20,0),0)</f>
        <v>0.33230828585072236</v>
      </c>
      <c r="AH387">
        <f t="shared" si="260"/>
        <v>0.82609623469314253</v>
      </c>
      <c r="AI387">
        <f t="shared" si="261"/>
        <v>0.78479142295848536</v>
      </c>
      <c r="AJ387" s="2">
        <f t="shared" si="262"/>
        <v>-13.739769980550285</v>
      </c>
      <c r="AK387" s="2">
        <f t="shared" si="263"/>
        <v>-14.462915769000301</v>
      </c>
      <c r="AL387" s="2">
        <f t="shared" si="267"/>
        <v>-41.779271177016675</v>
      </c>
      <c r="AM387" s="4">
        <f t="shared" si="264"/>
        <v>-0.85613260608640729</v>
      </c>
      <c r="AN387">
        <f t="shared" si="265"/>
        <v>6.083333333333333</v>
      </c>
    </row>
    <row r="388" spans="1:40">
      <c r="A388">
        <v>365</v>
      </c>
      <c r="B388">
        <f t="shared" si="266"/>
        <v>21900</v>
      </c>
      <c r="C388" s="5">
        <f t="shared" si="268"/>
        <v>1687746.5427912271</v>
      </c>
      <c r="D388" s="5">
        <f t="shared" si="269"/>
        <v>-1687746.5898808092</v>
      </c>
      <c r="E388" s="5">
        <f t="shared" si="270"/>
        <v>-1578215.4865114684</v>
      </c>
      <c r="F388" s="5">
        <f t="shared" si="271"/>
        <v>1554.9886281699901</v>
      </c>
      <c r="G388" s="5">
        <f t="shared" si="272"/>
        <v>-1554.9886508230245</v>
      </c>
      <c r="H388" s="5">
        <f t="shared" si="273"/>
        <v>2674.544748111126</v>
      </c>
      <c r="I388" s="2">
        <f t="shared" si="274"/>
        <v>-2.1210210443331046</v>
      </c>
      <c r="J388" s="2">
        <f t="shared" si="275"/>
        <v>2.1210211035114184</v>
      </c>
      <c r="K388" s="2">
        <f t="shared" si="276"/>
        <v>1.9833714213078422</v>
      </c>
      <c r="L388" s="5">
        <f t="shared" si="277"/>
        <v>1016282.4022883655</v>
      </c>
      <c r="M388" s="5">
        <f t="shared" si="278"/>
        <v>-1687746.5898808092</v>
      </c>
      <c r="N388" s="5">
        <f t="shared" si="279"/>
        <v>-2075192.1822730922</v>
      </c>
      <c r="O388" s="2">
        <f t="shared" si="280"/>
        <v>0.35516679445154131</v>
      </c>
      <c r="P388" s="2">
        <f t="shared" si="281"/>
        <v>-0.58982773373301134</v>
      </c>
      <c r="Q388" s="2">
        <f t="shared" si="282"/>
        <v>-0.7252308547203411</v>
      </c>
      <c r="R388" s="5">
        <f t="shared" si="283"/>
        <v>135065.93285282271</v>
      </c>
      <c r="S388" s="5">
        <f t="shared" si="284"/>
        <v>-78027.967104099225</v>
      </c>
      <c r="T388" s="5">
        <f t="shared" si="285"/>
        <v>135588.17798246793</v>
      </c>
      <c r="U388" s="2">
        <f t="shared" si="286"/>
        <v>0.65351260791667432</v>
      </c>
      <c r="V388" s="2">
        <f t="shared" si="287"/>
        <v>-0.37753606105990545</v>
      </c>
      <c r="W388" s="2">
        <f t="shared" si="288"/>
        <v>0.65603947586507194</v>
      </c>
      <c r="X388" s="2">
        <f t="shared" si="289"/>
        <v>-0.66075107753911411</v>
      </c>
      <c r="Y388" s="2">
        <f t="shared" si="290"/>
        <v>0.70695094488659571</v>
      </c>
      <c r="Z388" s="2">
        <f t="shared" si="291"/>
        <v>0.25137158789693403</v>
      </c>
      <c r="AA388">
        <f t="shared" si="292"/>
        <v>0</v>
      </c>
      <c r="AB388">
        <f t="shared" si="293"/>
        <v>0.17866878694961455</v>
      </c>
      <c r="AC388">
        <f t="shared" si="294"/>
        <v>0</v>
      </c>
      <c r="AD388">
        <f t="shared" si="295"/>
        <v>0.32875343848813049</v>
      </c>
      <c r="AE388">
        <f t="shared" si="296"/>
        <v>0</v>
      </c>
      <c r="AF388">
        <f t="shared" si="297"/>
        <v>0</v>
      </c>
      <c r="AG388">
        <f t="shared" si="298"/>
        <v>0.33239479406251654</v>
      </c>
      <c r="AH388">
        <f t="shared" si="260"/>
        <v>0.83981701950026166</v>
      </c>
      <c r="AI388">
        <f t="shared" si="261"/>
        <v>0.79782616852524857</v>
      </c>
      <c r="AJ388" s="2">
        <f t="shared" si="262"/>
        <v>-13.726735234983522</v>
      </c>
      <c r="AK388" s="2">
        <f t="shared" si="263"/>
        <v>-14.449194984193182</v>
      </c>
      <c r="AL388" s="2">
        <f t="shared" si="267"/>
        <v>-42.020091093419893</v>
      </c>
      <c r="AM388" s="4">
        <f t="shared" si="264"/>
        <v>-0.86106744043893224</v>
      </c>
      <c r="AN388">
        <f t="shared" si="265"/>
        <v>6.1</v>
      </c>
    </row>
    <row r="389" spans="1:40">
      <c r="A389">
        <v>366</v>
      </c>
      <c r="B389">
        <f t="shared" si="266"/>
        <v>21960</v>
      </c>
      <c r="C389" s="5">
        <f t="shared" si="268"/>
        <v>1765774.5089622282</v>
      </c>
      <c r="D389" s="5">
        <f t="shared" si="269"/>
        <v>-1765774.5569849084</v>
      </c>
      <c r="E389" s="5">
        <f t="shared" si="270"/>
        <v>-1403462.5273913844</v>
      </c>
      <c r="F389" s="5">
        <f t="shared" si="271"/>
        <v>1427.7273655100039</v>
      </c>
      <c r="G389" s="5">
        <f t="shared" si="272"/>
        <v>-1427.7273846123394</v>
      </c>
      <c r="H389" s="5">
        <f t="shared" si="273"/>
        <v>2793.5470333895964</v>
      </c>
      <c r="I389" s="2">
        <f t="shared" si="274"/>
        <v>-2.2190801747173978</v>
      </c>
      <c r="J389" s="2">
        <f t="shared" si="275"/>
        <v>2.2190802350683527</v>
      </c>
      <c r="K389" s="2">
        <f t="shared" si="276"/>
        <v>1.7637562750429387</v>
      </c>
      <c r="L389" s="5">
        <f t="shared" si="277"/>
        <v>1151348.3351411882</v>
      </c>
      <c r="M389" s="5">
        <f t="shared" si="278"/>
        <v>-1765774.5569849084</v>
      </c>
      <c r="N389" s="5">
        <f t="shared" si="279"/>
        <v>-1939604.0042906243</v>
      </c>
      <c r="O389" s="2">
        <f t="shared" si="280"/>
        <v>0.40193040955307779</v>
      </c>
      <c r="P389" s="2">
        <f t="shared" si="281"/>
        <v>-0.61642377828280515</v>
      </c>
      <c r="Q389" s="2">
        <f t="shared" si="282"/>
        <v>-0.67710683901733415</v>
      </c>
      <c r="R389" s="5">
        <f t="shared" si="283"/>
        <v>129245.95811498142</v>
      </c>
      <c r="S389" s="5">
        <f t="shared" si="284"/>
        <v>-69686.265384248225</v>
      </c>
      <c r="T389" s="5">
        <f t="shared" si="285"/>
        <v>143749.87736423244</v>
      </c>
      <c r="U389" s="2">
        <f t="shared" si="286"/>
        <v>0.62897528204090813</v>
      </c>
      <c r="V389" s="2">
        <f t="shared" si="287"/>
        <v>-0.3391281171473205</v>
      </c>
      <c r="W389" s="2">
        <f t="shared" si="288"/>
        <v>0.69955858563931117</v>
      </c>
      <c r="X389" s="2">
        <f t="shared" si="289"/>
        <v>-0.66085051391348193</v>
      </c>
      <c r="Y389" s="2">
        <f t="shared" si="290"/>
        <v>0.7070573338751357</v>
      </c>
      <c r="Z389" s="2">
        <f t="shared" si="291"/>
        <v>0.25140941678616291</v>
      </c>
      <c r="AA389">
        <f t="shared" si="292"/>
        <v>0</v>
      </c>
      <c r="AB389">
        <f t="shared" si="293"/>
        <v>0.20219350410813308</v>
      </c>
      <c r="AC389">
        <f t="shared" si="294"/>
        <v>0</v>
      </c>
      <c r="AD389">
        <f t="shared" si="295"/>
        <v>0.31640978948237103</v>
      </c>
      <c r="AE389">
        <f t="shared" si="296"/>
        <v>0</v>
      </c>
      <c r="AF389">
        <f t="shared" si="297"/>
        <v>0</v>
      </c>
      <c r="AG389">
        <f t="shared" si="298"/>
        <v>0.33244481612726051</v>
      </c>
      <c r="AH389">
        <f t="shared" si="260"/>
        <v>0.85104810971776457</v>
      </c>
      <c r="AI389">
        <f t="shared" si="261"/>
        <v>0.80849570423187633</v>
      </c>
      <c r="AJ389" s="2">
        <f t="shared" si="262"/>
        <v>-13.716065699276895</v>
      </c>
      <c r="AK389" s="2">
        <f t="shared" si="263"/>
        <v>-14.437963893975679</v>
      </c>
      <c r="AL389" s="2">
        <f t="shared" si="267"/>
        <v>-42.260723824986151</v>
      </c>
      <c r="AM389" s="4">
        <f t="shared" si="264"/>
        <v>-0.86599843903660145</v>
      </c>
      <c r="AN389">
        <f t="shared" si="265"/>
        <v>6.1166666666666663</v>
      </c>
    </row>
    <row r="390" spans="1:40">
      <c r="A390">
        <v>367</v>
      </c>
      <c r="B390">
        <f t="shared" si="266"/>
        <v>22020</v>
      </c>
      <c r="C390" s="5">
        <f t="shared" si="268"/>
        <v>1835460.7736348633</v>
      </c>
      <c r="D390" s="5">
        <f t="shared" si="269"/>
        <v>-1835460.8223691566</v>
      </c>
      <c r="E390" s="5">
        <f t="shared" si="270"/>
        <v>-1223150.6602076995</v>
      </c>
      <c r="F390" s="5">
        <f t="shared" si="271"/>
        <v>1294.5825550269601</v>
      </c>
      <c r="G390" s="5">
        <f t="shared" si="272"/>
        <v>-1294.5825705082382</v>
      </c>
      <c r="H390" s="5">
        <f t="shared" si="273"/>
        <v>2899.372409892173</v>
      </c>
      <c r="I390" s="2">
        <f t="shared" si="274"/>
        <v>-2.3066561407313353</v>
      </c>
      <c r="J390" s="2">
        <f t="shared" si="275"/>
        <v>2.3066562019765873</v>
      </c>
      <c r="K390" s="2">
        <f t="shared" si="276"/>
        <v>1.5371551503224601</v>
      </c>
      <c r="L390" s="5">
        <f t="shared" si="277"/>
        <v>1280594.2932561697</v>
      </c>
      <c r="M390" s="5">
        <f t="shared" si="278"/>
        <v>-1835460.8223691566</v>
      </c>
      <c r="N390" s="5">
        <f t="shared" si="279"/>
        <v>-1795854.1269263919</v>
      </c>
      <c r="O390" s="2">
        <f t="shared" si="280"/>
        <v>0.4462805617436757</v>
      </c>
      <c r="P390" s="2">
        <f t="shared" si="281"/>
        <v>-0.63964870933682794</v>
      </c>
      <c r="Q390" s="2">
        <f t="shared" si="282"/>
        <v>-0.62584597853903268</v>
      </c>
      <c r="R390" s="5">
        <f t="shared" si="283"/>
        <v>122867.58152859029</v>
      </c>
      <c r="S390" s="5">
        <f t="shared" si="284"/>
        <v>-61067.029576262925</v>
      </c>
      <c r="T390" s="5">
        <f t="shared" si="285"/>
        <v>151224.30083415098</v>
      </c>
      <c r="U390" s="2">
        <f t="shared" si="286"/>
        <v>0.60172544042671761</v>
      </c>
      <c r="V390" s="2">
        <f t="shared" si="287"/>
        <v>-0.29906656263741788</v>
      </c>
      <c r="W390" s="2">
        <f t="shared" si="288"/>
        <v>0.74059819433719398</v>
      </c>
      <c r="X390" s="2">
        <f t="shared" si="289"/>
        <v>-0.66089228468709105</v>
      </c>
      <c r="Y390" s="2">
        <f t="shared" si="290"/>
        <v>0.70710202527084431</v>
      </c>
      <c r="Z390" s="2">
        <f t="shared" si="291"/>
        <v>0.25142530777150723</v>
      </c>
      <c r="AA390">
        <f t="shared" si="292"/>
        <v>0</v>
      </c>
      <c r="AB390">
        <f t="shared" si="293"/>
        <v>0.22450411426852651</v>
      </c>
      <c r="AC390">
        <f t="shared" si="294"/>
        <v>0</v>
      </c>
      <c r="AD390">
        <f t="shared" si="295"/>
        <v>0.30270159315930284</v>
      </c>
      <c r="AE390">
        <f t="shared" si="296"/>
        <v>0</v>
      </c>
      <c r="AF390">
        <f t="shared" si="297"/>
        <v>0</v>
      </c>
      <c r="AG390">
        <f t="shared" si="298"/>
        <v>0.33246582916554923</v>
      </c>
      <c r="AH390">
        <f t="shared" si="260"/>
        <v>0.85967153659337858</v>
      </c>
      <c r="AI390">
        <f t="shared" si="261"/>
        <v>0.81668795976370967</v>
      </c>
      <c r="AJ390" s="2">
        <f t="shared" si="262"/>
        <v>-13.707873443745061</v>
      </c>
      <c r="AK390" s="2">
        <f t="shared" si="263"/>
        <v>-14.429340467100065</v>
      </c>
      <c r="AL390" s="2">
        <f t="shared" si="267"/>
        <v>-42.501212832771152</v>
      </c>
      <c r="AM390" s="4">
        <f t="shared" si="264"/>
        <v>-0.87092649247481879</v>
      </c>
      <c r="AN390">
        <f t="shared" si="265"/>
        <v>6.1333333333333337</v>
      </c>
    </row>
    <row r="391" spans="1:40">
      <c r="A391">
        <v>368</v>
      </c>
      <c r="B391">
        <f t="shared" si="266"/>
        <v>22080</v>
      </c>
      <c r="C391" s="5">
        <f t="shared" si="268"/>
        <v>1896527.8027232154</v>
      </c>
      <c r="D391" s="5">
        <f t="shared" si="269"/>
        <v>-1896527.8519454196</v>
      </c>
      <c r="E391" s="5">
        <f t="shared" si="270"/>
        <v>-1038120.7985318474</v>
      </c>
      <c r="F391" s="5">
        <f t="shared" si="271"/>
        <v>1156.18318658308</v>
      </c>
      <c r="G391" s="5">
        <f t="shared" si="272"/>
        <v>-1156.1831983896429</v>
      </c>
      <c r="H391" s="5">
        <f t="shared" si="273"/>
        <v>2991.6017189115205</v>
      </c>
      <c r="I391" s="2">
        <f t="shared" si="274"/>
        <v>-2.383400160361846</v>
      </c>
      <c r="J391" s="2">
        <f t="shared" si="275"/>
        <v>2.3834002222202644</v>
      </c>
      <c r="K391" s="2">
        <f t="shared" si="276"/>
        <v>1.304624838161085</v>
      </c>
      <c r="L391" s="5">
        <f t="shared" si="277"/>
        <v>1403461.8747847599</v>
      </c>
      <c r="M391" s="5">
        <f t="shared" si="278"/>
        <v>-1896527.8519454196</v>
      </c>
      <c r="N391" s="5">
        <f t="shared" si="279"/>
        <v>-1644629.8260922409</v>
      </c>
      <c r="O391" s="2">
        <f t="shared" si="280"/>
        <v>0.4879922615123935</v>
      </c>
      <c r="P391" s="2">
        <f t="shared" si="281"/>
        <v>-0.65943431176855005</v>
      </c>
      <c r="Q391" s="2">
        <f t="shared" si="282"/>
        <v>-0.57184783042900367</v>
      </c>
      <c r="R391" s="5">
        <f t="shared" si="283"/>
        <v>115962.1863550595</v>
      </c>
      <c r="S391" s="5">
        <f t="shared" si="284"/>
        <v>-52210.510303392541</v>
      </c>
      <c r="T391" s="5">
        <f t="shared" si="285"/>
        <v>157980.74208841985</v>
      </c>
      <c r="U391" s="2">
        <f t="shared" si="286"/>
        <v>0.57178312449755198</v>
      </c>
      <c r="V391" s="2">
        <f t="shared" si="287"/>
        <v>-0.25743813264678855</v>
      </c>
      <c r="W391" s="2">
        <f t="shared" si="288"/>
        <v>0.77896705090725848</v>
      </c>
      <c r="X391" s="2">
        <f t="shared" si="289"/>
        <v>-0.66089303872916516</v>
      </c>
      <c r="Y391" s="2">
        <f t="shared" si="290"/>
        <v>0.70710283203571489</v>
      </c>
      <c r="Z391" s="2">
        <f t="shared" si="291"/>
        <v>0.25142559463408043</v>
      </c>
      <c r="AA391">
        <f t="shared" si="292"/>
        <v>0</v>
      </c>
      <c r="AB391">
        <f t="shared" si="293"/>
        <v>0.24548743510737861</v>
      </c>
      <c r="AC391">
        <f t="shared" si="294"/>
        <v>0</v>
      </c>
      <c r="AD391">
        <f t="shared" si="295"/>
        <v>0.28763893147724046</v>
      </c>
      <c r="AE391">
        <f t="shared" si="296"/>
        <v>0</v>
      </c>
      <c r="AF391">
        <f t="shared" si="297"/>
        <v>0</v>
      </c>
      <c r="AG391">
        <f t="shared" si="298"/>
        <v>0.33246620849093889</v>
      </c>
      <c r="AH391">
        <f t="shared" si="260"/>
        <v>0.86559257507555798</v>
      </c>
      <c r="AI391">
        <f t="shared" si="261"/>
        <v>0.82231294632178009</v>
      </c>
      <c r="AJ391" s="2">
        <f t="shared" si="262"/>
        <v>-13.702248457186991</v>
      </c>
      <c r="AK391" s="2">
        <f t="shared" si="263"/>
        <v>-14.423419428617887</v>
      </c>
      <c r="AL391" s="2">
        <f t="shared" si="267"/>
        <v>-42.741603156581448</v>
      </c>
      <c r="AM391" s="4">
        <f t="shared" si="264"/>
        <v>-0.87585252370043953</v>
      </c>
      <c r="AN391">
        <f t="shared" si="265"/>
        <v>6.15</v>
      </c>
    </row>
    <row r="392" spans="1:40">
      <c r="A392">
        <v>369</v>
      </c>
      <c r="B392">
        <f t="shared" si="266"/>
        <v>22140</v>
      </c>
      <c r="C392" s="5">
        <f t="shared" si="268"/>
        <v>1948738.312763595</v>
      </c>
      <c r="D392" s="5">
        <f t="shared" si="269"/>
        <v>-1948738.3622488121</v>
      </c>
      <c r="E392" s="5">
        <f t="shared" si="270"/>
        <v>-849231.39656239643</v>
      </c>
      <c r="F392" s="5">
        <f t="shared" si="271"/>
        <v>1013.1791769613692</v>
      </c>
      <c r="G392" s="5">
        <f t="shared" si="272"/>
        <v>-1013.1791850564271</v>
      </c>
      <c r="H392" s="5">
        <f t="shared" si="273"/>
        <v>3069.8792092011854</v>
      </c>
      <c r="I392" s="2">
        <f t="shared" si="274"/>
        <v>-2.4490140352674152</v>
      </c>
      <c r="J392" s="2">
        <f t="shared" si="275"/>
        <v>2.4490140974563661</v>
      </c>
      <c r="K392" s="2">
        <f t="shared" si="276"/>
        <v>1.0672441731910256</v>
      </c>
      <c r="L392" s="5">
        <f t="shared" si="277"/>
        <v>1519424.0611398194</v>
      </c>
      <c r="M392" s="5">
        <f t="shared" si="278"/>
        <v>-1948738.3622488121</v>
      </c>
      <c r="N392" s="5">
        <f t="shared" si="279"/>
        <v>-1486649.084003821</v>
      </c>
      <c r="O392" s="2">
        <f t="shared" si="280"/>
        <v>0.52688090429452361</v>
      </c>
      <c r="P392" s="2">
        <f t="shared" si="281"/>
        <v>-0.67575146188276658</v>
      </c>
      <c r="Q392" s="2">
        <f t="shared" si="282"/>
        <v>-0.51551573637774539</v>
      </c>
      <c r="R392" s="5">
        <f t="shared" si="283"/>
        <v>108563.39820116572</v>
      </c>
      <c r="S392" s="5">
        <f t="shared" si="284"/>
        <v>-43157.849601699738</v>
      </c>
      <c r="T392" s="5">
        <f t="shared" si="285"/>
        <v>163991.88202779274</v>
      </c>
      <c r="U392" s="2">
        <f t="shared" si="286"/>
        <v>0.5391767028630472</v>
      </c>
      <c r="V392" s="2">
        <f t="shared" si="287"/>
        <v>-0.21434210273876522</v>
      </c>
      <c r="W392" s="2">
        <f t="shared" si="288"/>
        <v>0.81446052457025675</v>
      </c>
      <c r="X392" s="2">
        <f t="shared" si="289"/>
        <v>-0.66086961705428482</v>
      </c>
      <c r="Y392" s="2">
        <f t="shared" si="290"/>
        <v>0.7070777727119375</v>
      </c>
      <c r="Z392" s="2">
        <f t="shared" si="291"/>
        <v>0.25141668425344388</v>
      </c>
      <c r="AA392">
        <f t="shared" si="292"/>
        <v>0</v>
      </c>
      <c r="AB392">
        <f t="shared" si="293"/>
        <v>0.26505060019078586</v>
      </c>
      <c r="AC392">
        <f t="shared" si="294"/>
        <v>0</v>
      </c>
      <c r="AD392">
        <f t="shared" si="295"/>
        <v>0.27123607543547307</v>
      </c>
      <c r="AE392">
        <f t="shared" si="296"/>
        <v>0</v>
      </c>
      <c r="AF392">
        <f t="shared" si="297"/>
        <v>0</v>
      </c>
      <c r="AG392">
        <f t="shared" si="298"/>
        <v>0.33245442607686027</v>
      </c>
      <c r="AH392">
        <f t="shared" si="260"/>
        <v>0.86874110170311925</v>
      </c>
      <c r="AI392">
        <f t="shared" si="261"/>
        <v>0.82530404661796319</v>
      </c>
      <c r="AJ392" s="2">
        <f t="shared" si="262"/>
        <v>-13.699257356890808</v>
      </c>
      <c r="AK392" s="2">
        <f t="shared" si="263"/>
        <v>-14.420270901990325</v>
      </c>
      <c r="AL392" s="2">
        <f t="shared" si="267"/>
        <v>-42.981941004947956</v>
      </c>
      <c r="AM392" s="4">
        <f t="shared" si="264"/>
        <v>-0.8807774796095893</v>
      </c>
      <c r="AN392">
        <f t="shared" si="265"/>
        <v>6.166666666666667</v>
      </c>
    </row>
    <row r="393" spans="1:40">
      <c r="A393">
        <v>370</v>
      </c>
      <c r="B393">
        <f t="shared" si="266"/>
        <v>22200</v>
      </c>
      <c r="C393" s="5">
        <f t="shared" si="268"/>
        <v>1991896.1623273517</v>
      </c>
      <c r="D393" s="5">
        <f t="shared" si="269"/>
        <v>-1991896.2118505118</v>
      </c>
      <c r="E393" s="5">
        <f t="shared" si="270"/>
        <v>-657354.48596334981</v>
      </c>
      <c r="F393" s="5">
        <f t="shared" si="271"/>
        <v>866.23833484532429</v>
      </c>
      <c r="G393" s="5">
        <f t="shared" si="272"/>
        <v>-866.23833920904508</v>
      </c>
      <c r="H393" s="5">
        <f t="shared" si="273"/>
        <v>3133.913859592647</v>
      </c>
      <c r="I393" s="2">
        <f t="shared" si="274"/>
        <v>-2.5032512710323909</v>
      </c>
      <c r="J393" s="2">
        <f t="shared" si="275"/>
        <v>2.5032513332690254</v>
      </c>
      <c r="K393" s="2">
        <f t="shared" si="276"/>
        <v>0.82610905308635818</v>
      </c>
      <c r="L393" s="5">
        <f t="shared" si="277"/>
        <v>1627987.4593409852</v>
      </c>
      <c r="M393" s="5">
        <f t="shared" si="278"/>
        <v>-1991896.2118505118</v>
      </c>
      <c r="N393" s="5">
        <f t="shared" si="279"/>
        <v>-1322657.2019760283</v>
      </c>
      <c r="O393" s="2">
        <f t="shared" si="280"/>
        <v>0.56280167427100181</v>
      </c>
      <c r="P393" s="2">
        <f t="shared" si="281"/>
        <v>-0.6886063627648189</v>
      </c>
      <c r="Q393" s="2">
        <f t="shared" si="282"/>
        <v>-0.4572478021790416</v>
      </c>
      <c r="R393" s="5">
        <f t="shared" si="283"/>
        <v>100706.92274584272</v>
      </c>
      <c r="S393" s="5">
        <f t="shared" si="284"/>
        <v>-33950.890753005631</v>
      </c>
      <c r="T393" s="5">
        <f t="shared" si="285"/>
        <v>169233.89702987066</v>
      </c>
      <c r="U393" s="2">
        <f t="shared" si="286"/>
        <v>0.50394638535960146</v>
      </c>
      <c r="V393" s="2">
        <f t="shared" si="287"/>
        <v>-0.16989327255977743</v>
      </c>
      <c r="W393" s="2">
        <f t="shared" si="288"/>
        <v>0.84686145066470075</v>
      </c>
      <c r="X393" s="2">
        <f t="shared" si="289"/>
        <v>-0.66083750879092085</v>
      </c>
      <c r="Y393" s="2">
        <f t="shared" si="290"/>
        <v>0.70704341943141313</v>
      </c>
      <c r="Z393" s="2">
        <f t="shared" si="291"/>
        <v>0.25140446920693055</v>
      </c>
      <c r="AA393">
        <f t="shared" si="292"/>
        <v>0</v>
      </c>
      <c r="AB393">
        <f t="shared" si="293"/>
        <v>0.28312075905207307</v>
      </c>
      <c r="AC393">
        <f t="shared" si="294"/>
        <v>0</v>
      </c>
      <c r="AD393">
        <f t="shared" si="295"/>
        <v>0.25351325283345966</v>
      </c>
      <c r="AE393">
        <f t="shared" si="296"/>
        <v>0</v>
      </c>
      <c r="AF393">
        <f t="shared" si="297"/>
        <v>0</v>
      </c>
      <c r="AG393">
        <f t="shared" si="298"/>
        <v>0.33243827382232544</v>
      </c>
      <c r="AH393">
        <f t="shared" si="260"/>
        <v>0.86907228570785811</v>
      </c>
      <c r="AI393">
        <f t="shared" si="261"/>
        <v>0.82561867142246514</v>
      </c>
      <c r="AJ393" s="2">
        <f t="shared" si="262"/>
        <v>-13.698942732086307</v>
      </c>
      <c r="AK393" s="2">
        <f t="shared" si="263"/>
        <v>-14.419939717985587</v>
      </c>
      <c r="AL393" s="2">
        <f t="shared" si="267"/>
        <v>-43.22227333358105</v>
      </c>
      <c r="AM393" s="4">
        <f t="shared" si="264"/>
        <v>-0.8857023224094478</v>
      </c>
      <c r="AN393">
        <f t="shared" si="265"/>
        <v>6.1833333333333336</v>
      </c>
    </row>
    <row r="394" spans="1:40">
      <c r="A394">
        <v>371</v>
      </c>
      <c r="B394">
        <f t="shared" si="266"/>
        <v>22260</v>
      </c>
      <c r="C394" s="5">
        <f t="shared" si="268"/>
        <v>2025847.0532666382</v>
      </c>
      <c r="D394" s="5">
        <f t="shared" si="269"/>
        <v>-2025847.1026035175</v>
      </c>
      <c r="E394" s="5">
        <f t="shared" si="270"/>
        <v>-463371.6692055692</v>
      </c>
      <c r="F394" s="5">
        <f t="shared" si="271"/>
        <v>716.04325858338086</v>
      </c>
      <c r="G394" s="5">
        <f t="shared" si="272"/>
        <v>-716.04325921290354</v>
      </c>
      <c r="H394" s="5">
        <f t="shared" si="273"/>
        <v>3183.4804027778287</v>
      </c>
      <c r="I394" s="2">
        <f t="shared" si="274"/>
        <v>-2.5459179584349863</v>
      </c>
      <c r="J394" s="2">
        <f t="shared" si="275"/>
        <v>2.5459180204375187</v>
      </c>
      <c r="K394" s="2">
        <f t="shared" si="276"/>
        <v>0.5823274033240573</v>
      </c>
      <c r="L394" s="5">
        <f t="shared" si="277"/>
        <v>1728694.3820868279</v>
      </c>
      <c r="M394" s="5">
        <f t="shared" si="278"/>
        <v>-2025847.1026035175</v>
      </c>
      <c r="N394" s="5">
        <f t="shared" si="279"/>
        <v>-1153423.3049461576</v>
      </c>
      <c r="O394" s="2">
        <f t="shared" si="280"/>
        <v>0.59564747386737515</v>
      </c>
      <c r="P394" s="2">
        <f t="shared" si="281"/>
        <v>-0.69803588280922491</v>
      </c>
      <c r="Q394" s="2">
        <f t="shared" si="282"/>
        <v>-0.39742923041235984</v>
      </c>
      <c r="R394" s="5">
        <f t="shared" si="283"/>
        <v>92430.374790491536</v>
      </c>
      <c r="S394" s="5">
        <f t="shared" si="284"/>
        <v>-24631.985805624165</v>
      </c>
      <c r="T394" s="5">
        <f t="shared" si="285"/>
        <v>173686.55091737467</v>
      </c>
      <c r="U394" s="2">
        <f t="shared" si="286"/>
        <v>0.46614800194051847</v>
      </c>
      <c r="V394" s="2">
        <f t="shared" si="287"/>
        <v>-0.12422486648079788</v>
      </c>
      <c r="W394" s="2">
        <f t="shared" si="288"/>
        <v>0.87594190608435352</v>
      </c>
      <c r="X394" s="2">
        <f t="shared" si="289"/>
        <v>-0.66080947478672847</v>
      </c>
      <c r="Y394" s="2">
        <f t="shared" si="290"/>
        <v>0.70701342528319833</v>
      </c>
      <c r="Z394" s="2">
        <f t="shared" si="291"/>
        <v>0.25139380414350687</v>
      </c>
      <c r="AA394">
        <f t="shared" si="292"/>
        <v>0</v>
      </c>
      <c r="AB394">
        <f t="shared" si="293"/>
        <v>0.29964403561382624</v>
      </c>
      <c r="AC394">
        <f t="shared" si="294"/>
        <v>0</v>
      </c>
      <c r="AD394">
        <f t="shared" si="295"/>
        <v>0.23449854926418945</v>
      </c>
      <c r="AE394">
        <f t="shared" si="296"/>
        <v>0</v>
      </c>
      <c r="AF394">
        <f t="shared" si="297"/>
        <v>0</v>
      </c>
      <c r="AG394">
        <f t="shared" si="298"/>
        <v>0.33242417114831246</v>
      </c>
      <c r="AH394">
        <f t="shared" si="260"/>
        <v>0.86656675602632816</v>
      </c>
      <c r="AI394">
        <f t="shared" si="261"/>
        <v>0.82323841822501176</v>
      </c>
      <c r="AJ394" s="2">
        <f t="shared" si="262"/>
        <v>-13.70132298528376</v>
      </c>
      <c r="AK394" s="2">
        <f t="shared" si="263"/>
        <v>-14.422445247667117</v>
      </c>
      <c r="AL394" s="2">
        <f t="shared" si="267"/>
        <v>-43.46264742104217</v>
      </c>
      <c r="AM394" s="4">
        <f t="shared" si="264"/>
        <v>-0.89062802092299531</v>
      </c>
      <c r="AN394">
        <f t="shared" si="265"/>
        <v>6.2</v>
      </c>
    </row>
    <row r="395" spans="1:40">
      <c r="A395">
        <v>372</v>
      </c>
      <c r="B395">
        <f t="shared" si="266"/>
        <v>22320</v>
      </c>
      <c r="C395" s="5">
        <f t="shared" si="268"/>
        <v>2050479.0394809092</v>
      </c>
      <c r="D395" s="5">
        <f t="shared" si="269"/>
        <v>-2050479.0884091416</v>
      </c>
      <c r="E395" s="5">
        <f t="shared" si="270"/>
        <v>-268170.08773496625</v>
      </c>
      <c r="F395" s="5">
        <f t="shared" si="271"/>
        <v>563.28818107728171</v>
      </c>
      <c r="G395" s="5">
        <f t="shared" si="272"/>
        <v>-563.28817798665239</v>
      </c>
      <c r="H395" s="5">
        <f t="shared" si="273"/>
        <v>3218.4200469772722</v>
      </c>
      <c r="I395" s="2">
        <f t="shared" si="274"/>
        <v>-2.5768734128231721</v>
      </c>
      <c r="J395" s="2">
        <f t="shared" si="275"/>
        <v>2.5768734743121504</v>
      </c>
      <c r="K395" s="2">
        <f t="shared" si="276"/>
        <v>0.33701411030938061</v>
      </c>
      <c r="L395" s="5">
        <f t="shared" si="277"/>
        <v>1821124.7568773194</v>
      </c>
      <c r="M395" s="5">
        <f t="shared" si="278"/>
        <v>-2050479.0884091416</v>
      </c>
      <c r="N395" s="5">
        <f t="shared" si="279"/>
        <v>-979736.75402878295</v>
      </c>
      <c r="O395" s="2">
        <f t="shared" si="280"/>
        <v>0.62534569080376445</v>
      </c>
      <c r="P395" s="2">
        <f t="shared" si="281"/>
        <v>-0.70410237254617014</v>
      </c>
      <c r="Q395" s="2">
        <f t="shared" si="282"/>
        <v>-0.33642624149732547</v>
      </c>
      <c r="R395" s="5">
        <f t="shared" si="283"/>
        <v>83773.099445481086</v>
      </c>
      <c r="S395" s="5">
        <f t="shared" si="284"/>
        <v>-15243.801664151717</v>
      </c>
      <c r="T395" s="5">
        <f t="shared" si="285"/>
        <v>177333.27028006944</v>
      </c>
      <c r="U395" s="2">
        <f t="shared" si="286"/>
        <v>0.42585693276191733</v>
      </c>
      <c r="V395" s="2">
        <f t="shared" si="287"/>
        <v>-7.7491207360083386E-2</v>
      </c>
      <c r="W395" s="2">
        <f t="shared" si="288"/>
        <v>0.90146602021401145</v>
      </c>
      <c r="X395" s="2">
        <f t="shared" si="289"/>
        <v>-0.66079443924368197</v>
      </c>
      <c r="Y395" s="2">
        <f t="shared" si="290"/>
        <v>0.70699733845152235</v>
      </c>
      <c r="Z395" s="2">
        <f t="shared" si="291"/>
        <v>0.25138808412509173</v>
      </c>
      <c r="AA395">
        <f t="shared" si="292"/>
        <v>0</v>
      </c>
      <c r="AB395">
        <f t="shared" si="293"/>
        <v>0.31458390183297852</v>
      </c>
      <c r="AC395">
        <f t="shared" si="294"/>
        <v>0</v>
      </c>
      <c r="AD395">
        <f t="shared" si="295"/>
        <v>0.21422988516747907</v>
      </c>
      <c r="AE395">
        <f t="shared" si="296"/>
        <v>0</v>
      </c>
      <c r="AF395">
        <f t="shared" si="297"/>
        <v>0</v>
      </c>
      <c r="AG395">
        <f t="shared" si="298"/>
        <v>0.33241660742816964</v>
      </c>
      <c r="AH395">
        <f t="shared" si="260"/>
        <v>0.86123039442862726</v>
      </c>
      <c r="AI395">
        <f t="shared" si="261"/>
        <v>0.8181688747071959</v>
      </c>
      <c r="AJ395" s="2">
        <f t="shared" si="262"/>
        <v>-13.706392528801576</v>
      </c>
      <c r="AK395" s="2">
        <f t="shared" si="263"/>
        <v>-14.427781609264818</v>
      </c>
      <c r="AL395" s="2">
        <f t="shared" si="267"/>
        <v>-43.703110447863253</v>
      </c>
      <c r="AM395" s="4">
        <f t="shared" si="264"/>
        <v>-0.89555554196441101</v>
      </c>
      <c r="AN395">
        <f t="shared" si="265"/>
        <v>6.2166666666666668</v>
      </c>
    </row>
    <row r="396" spans="1:40">
      <c r="A396">
        <v>373</v>
      </c>
      <c r="B396">
        <f t="shared" si="266"/>
        <v>22380</v>
      </c>
      <c r="C396" s="5">
        <f t="shared" si="268"/>
        <v>2065722.8417732192</v>
      </c>
      <c r="D396" s="5">
        <f t="shared" si="269"/>
        <v>-2065722.8900732934</v>
      </c>
      <c r="E396" s="5">
        <f t="shared" si="270"/>
        <v>-72638.383322102352</v>
      </c>
      <c r="F396" s="5">
        <f t="shared" si="271"/>
        <v>408.6757763078914</v>
      </c>
      <c r="G396" s="5">
        <f t="shared" si="272"/>
        <v>-408.67576952792336</v>
      </c>
      <c r="H396" s="5">
        <f t="shared" si="273"/>
        <v>3238.6408935958352</v>
      </c>
      <c r="I396" s="2">
        <f t="shared" si="274"/>
        <v>-2.5960305698001731</v>
      </c>
      <c r="J396" s="2">
        <f t="shared" si="275"/>
        <v>2.596030630499734</v>
      </c>
      <c r="K396" s="2">
        <f t="shared" si="276"/>
        <v>9.1285945932209747E-2</v>
      </c>
      <c r="L396" s="5">
        <f t="shared" si="277"/>
        <v>1904897.8563228005</v>
      </c>
      <c r="M396" s="5">
        <f t="shared" si="278"/>
        <v>-2065722.8900732934</v>
      </c>
      <c r="N396" s="5">
        <f t="shared" si="279"/>
        <v>-802403.48374871351</v>
      </c>
      <c r="O396" s="2">
        <f t="shared" si="280"/>
        <v>0.65185414344795478</v>
      </c>
      <c r="P396" s="2">
        <f t="shared" si="281"/>
        <v>-0.70688830933377689</v>
      </c>
      <c r="Q396" s="2">
        <f t="shared" si="282"/>
        <v>-0.27458167054078381</v>
      </c>
      <c r="R396" s="5">
        <f t="shared" si="283"/>
        <v>74775.98629739834</v>
      </c>
      <c r="S396" s="5">
        <f t="shared" si="284"/>
        <v>-5829.1256320774555</v>
      </c>
      <c r="T396" s="5">
        <f t="shared" si="285"/>
        <v>180161.20288488839</v>
      </c>
      <c r="U396" s="2">
        <f t="shared" si="286"/>
        <v>0.38317203315857623</v>
      </c>
      <c r="V396" s="2">
        <f t="shared" si="287"/>
        <v>-2.9869989425436717E-2</v>
      </c>
      <c r="W396" s="2">
        <f t="shared" si="288"/>
        <v>0.92319389985898814</v>
      </c>
      <c r="X396" s="2">
        <f t="shared" si="289"/>
        <v>-0.66079672665404821</v>
      </c>
      <c r="Y396" s="2">
        <f t="shared" si="290"/>
        <v>0.70699978579814815</v>
      </c>
      <c r="Z396" s="2">
        <f t="shared" si="291"/>
        <v>0.25138895433173436</v>
      </c>
      <c r="AA396">
        <f t="shared" si="292"/>
        <v>0</v>
      </c>
      <c r="AB396">
        <f t="shared" si="293"/>
        <v>0.3279191379863543</v>
      </c>
      <c r="AC396">
        <f t="shared" si="294"/>
        <v>0</v>
      </c>
      <c r="AD396">
        <f t="shared" si="295"/>
        <v>0.1927569903126207</v>
      </c>
      <c r="AE396">
        <f t="shared" si="296"/>
        <v>0</v>
      </c>
      <c r="AF396">
        <f t="shared" si="297"/>
        <v>0</v>
      </c>
      <c r="AG396">
        <f t="shared" si="298"/>
        <v>0.33241775812367885</v>
      </c>
      <c r="AH396">
        <f t="shared" si="260"/>
        <v>0.85309388642265382</v>
      </c>
      <c r="AI396">
        <f t="shared" si="261"/>
        <v>0.81043919210152104</v>
      </c>
      <c r="AJ396" s="2">
        <f t="shared" si="262"/>
        <v>-13.714122211407251</v>
      </c>
      <c r="AK396" s="2">
        <f t="shared" si="263"/>
        <v>-14.435918117270791</v>
      </c>
      <c r="AL396" s="2">
        <f t="shared" si="267"/>
        <v>-43.943709083151099</v>
      </c>
      <c r="AM396" s="4">
        <f t="shared" si="264"/>
        <v>-0.90048584186785041</v>
      </c>
      <c r="AN396">
        <f t="shared" si="265"/>
        <v>6.2333333333333334</v>
      </c>
    </row>
    <row r="397" spans="1:40">
      <c r="A397">
        <v>374</v>
      </c>
      <c r="B397">
        <f t="shared" si="266"/>
        <v>22440</v>
      </c>
      <c r="C397" s="5">
        <f t="shared" si="268"/>
        <v>2071551.9682491315</v>
      </c>
      <c r="D397" s="5">
        <f t="shared" si="269"/>
        <v>-2071552.0157053708</v>
      </c>
      <c r="E397" s="5">
        <f t="shared" si="270"/>
        <v>122337.32910435968</v>
      </c>
      <c r="F397" s="5">
        <f t="shared" si="271"/>
        <v>252.913942119881</v>
      </c>
      <c r="G397" s="5">
        <f t="shared" si="272"/>
        <v>-252.91393169793932</v>
      </c>
      <c r="H397" s="5">
        <f t="shared" si="273"/>
        <v>3244.118050351768</v>
      </c>
      <c r="I397" s="2">
        <f t="shared" si="274"/>
        <v>-2.6033561365319184</v>
      </c>
      <c r="J397" s="2">
        <f t="shared" si="275"/>
        <v>2.603356196171017</v>
      </c>
      <c r="K397" s="2">
        <f t="shared" si="276"/>
        <v>-0.15374349344464877</v>
      </c>
      <c r="L397" s="5">
        <f t="shared" si="277"/>
        <v>1979673.8426201988</v>
      </c>
      <c r="M397" s="5">
        <f t="shared" si="278"/>
        <v>-2071552.0157053708</v>
      </c>
      <c r="N397" s="5">
        <f t="shared" si="279"/>
        <v>-622242.28086382512</v>
      </c>
      <c r="O397" s="2">
        <f t="shared" si="280"/>
        <v>0.67515653858395031</v>
      </c>
      <c r="P397" s="2">
        <f t="shared" si="281"/>
        <v>-0.70649106853333787</v>
      </c>
      <c r="Q397" s="2">
        <f t="shared" si="282"/>
        <v>-0.21221220155768902</v>
      </c>
      <c r="R397" s="5">
        <f t="shared" si="283"/>
        <v>65481.277429539943</v>
      </c>
      <c r="S397" s="5">
        <f t="shared" si="284"/>
        <v>3569.328710555099</v>
      </c>
      <c r="T397" s="5">
        <f t="shared" si="285"/>
        <v>182161.25898651057</v>
      </c>
      <c r="U397" s="2">
        <f t="shared" si="286"/>
        <v>0.33821935224910488</v>
      </c>
      <c r="V397" s="2">
        <f t="shared" si="287"/>
        <v>1.8436049079022371E-2</v>
      </c>
      <c r="W397" s="2">
        <f t="shared" si="288"/>
        <v>0.94088669979894579</v>
      </c>
      <c r="X397" s="2">
        <f t="shared" si="289"/>
        <v>-0.66081569534667817</v>
      </c>
      <c r="Y397" s="2">
        <f t="shared" si="290"/>
        <v>0.70702008078613066</v>
      </c>
      <c r="Z397" s="2">
        <f t="shared" si="291"/>
        <v>0.25139617065048003</v>
      </c>
      <c r="AA397">
        <f t="shared" si="292"/>
        <v>0</v>
      </c>
      <c r="AB397">
        <f t="shared" si="293"/>
        <v>0.33964154767388766</v>
      </c>
      <c r="AC397">
        <f t="shared" si="294"/>
        <v>0</v>
      </c>
      <c r="AD397">
        <f t="shared" si="295"/>
        <v>0.1701432744650257</v>
      </c>
      <c r="AE397">
        <f t="shared" si="296"/>
        <v>0</v>
      </c>
      <c r="AF397">
        <f t="shared" si="297"/>
        <v>0</v>
      </c>
      <c r="AG397">
        <f t="shared" si="298"/>
        <v>0.33242730043831847</v>
      </c>
      <c r="AH397">
        <f t="shared" si="260"/>
        <v>0.84221212257723188</v>
      </c>
      <c r="AI397">
        <f t="shared" si="261"/>
        <v>0.80010151644837024</v>
      </c>
      <c r="AJ397" s="2">
        <f t="shared" si="262"/>
        <v>-13.724459887060402</v>
      </c>
      <c r="AK397" s="2">
        <f t="shared" si="263"/>
        <v>-14.446799881116213</v>
      </c>
      <c r="AL397" s="2">
        <f t="shared" si="267"/>
        <v>-44.184489081169701</v>
      </c>
      <c r="AM397" s="4">
        <f t="shared" si="264"/>
        <v>-0.9054198582206906</v>
      </c>
      <c r="AN397">
        <f t="shared" si="265"/>
        <v>6.25</v>
      </c>
    </row>
    <row r="398" spans="1:40">
      <c r="A398">
        <v>375</v>
      </c>
      <c r="B398">
        <f t="shared" si="266"/>
        <v>22500</v>
      </c>
      <c r="C398" s="5">
        <f t="shared" si="268"/>
        <v>2067982.6405932945</v>
      </c>
      <c r="D398" s="5">
        <f t="shared" si="269"/>
        <v>-2067982.6869948157</v>
      </c>
      <c r="E398" s="5">
        <f t="shared" si="270"/>
        <v>315877.45897266432</v>
      </c>
      <c r="F398" s="5">
        <f t="shared" si="271"/>
        <v>96.712573927965906</v>
      </c>
      <c r="G398" s="5">
        <f t="shared" si="272"/>
        <v>-96.712559927678313</v>
      </c>
      <c r="H398" s="5">
        <f t="shared" si="273"/>
        <v>3234.8934407450893</v>
      </c>
      <c r="I398" s="2">
        <f t="shared" si="274"/>
        <v>-2.5988704990975027</v>
      </c>
      <c r="J398" s="2">
        <f t="shared" si="275"/>
        <v>2.5988705574111179</v>
      </c>
      <c r="K398" s="2">
        <f t="shared" si="276"/>
        <v>-0.3969688107335464</v>
      </c>
      <c r="L398" s="5">
        <f t="shared" si="277"/>
        <v>2045155.1200497388</v>
      </c>
      <c r="M398" s="5">
        <f t="shared" si="278"/>
        <v>-2067982.6869948157</v>
      </c>
      <c r="N398" s="5">
        <f t="shared" si="279"/>
        <v>-440081.02187731455</v>
      </c>
      <c r="O398" s="2">
        <f t="shared" si="280"/>
        <v>0.6952577424825207</v>
      </c>
      <c r="P398" s="2">
        <f t="shared" si="281"/>
        <v>-0.70301805489355029</v>
      </c>
      <c r="Q398" s="2">
        <f t="shared" si="282"/>
        <v>-0.14960710548566175</v>
      </c>
      <c r="R398" s="5">
        <f t="shared" si="283"/>
        <v>55932.370192018803</v>
      </c>
      <c r="S398" s="5">
        <f t="shared" si="284"/>
        <v>12909.114417699398</v>
      </c>
      <c r="T398" s="5">
        <f t="shared" si="285"/>
        <v>183328.1354288524</v>
      </c>
      <c r="U398" s="2">
        <f t="shared" si="286"/>
        <v>0.29115540184957722</v>
      </c>
      <c r="V398" s="2">
        <f t="shared" si="287"/>
        <v>6.7198267888596674E-2</v>
      </c>
      <c r="W398" s="2">
        <f t="shared" si="288"/>
        <v>0.95431280236963378</v>
      </c>
      <c r="X398" s="2">
        <f t="shared" si="289"/>
        <v>-0.66084579172945002</v>
      </c>
      <c r="Y398" s="2">
        <f t="shared" si="290"/>
        <v>0.7070522815149094</v>
      </c>
      <c r="Z398" s="2">
        <f t="shared" si="291"/>
        <v>0.25140762031100117</v>
      </c>
      <c r="AA398">
        <f t="shared" si="292"/>
        <v>0</v>
      </c>
      <c r="AB398">
        <f t="shared" si="293"/>
        <v>0.34975357890228692</v>
      </c>
      <c r="AC398">
        <f t="shared" si="294"/>
        <v>0</v>
      </c>
      <c r="AD398">
        <f t="shared" si="295"/>
        <v>0.1464674718328409</v>
      </c>
      <c r="AE398">
        <f t="shared" si="296"/>
        <v>0</v>
      </c>
      <c r="AF398">
        <f t="shared" si="297"/>
        <v>0</v>
      </c>
      <c r="AG398">
        <f t="shared" si="298"/>
        <v>0.33244244060425016</v>
      </c>
      <c r="AH398">
        <f t="shared" si="260"/>
        <v>0.828663491339378</v>
      </c>
      <c r="AI398">
        <f t="shared" si="261"/>
        <v>0.78723031677240907</v>
      </c>
      <c r="AJ398" s="2">
        <f t="shared" si="262"/>
        <v>-13.737331086736363</v>
      </c>
      <c r="AK398" s="2">
        <f t="shared" si="263"/>
        <v>-14.460348512354066</v>
      </c>
      <c r="AL398" s="2">
        <f t="shared" si="267"/>
        <v>-44.425494889708936</v>
      </c>
      <c r="AM398" s="4">
        <f t="shared" si="264"/>
        <v>-0.91035850183829792</v>
      </c>
      <c r="AN398">
        <f t="shared" si="265"/>
        <v>6.2666666666666666</v>
      </c>
    </row>
    <row r="399" spans="1:40">
      <c r="A399">
        <v>376</v>
      </c>
      <c r="B399">
        <f t="shared" si="266"/>
        <v>22560</v>
      </c>
      <c r="C399" s="5">
        <f t="shared" si="268"/>
        <v>2055073.5274354704</v>
      </c>
      <c r="D399" s="5">
        <f t="shared" si="269"/>
        <v>-2055073.5725771163</v>
      </c>
      <c r="E399" s="5">
        <f t="shared" si="270"/>
        <v>507112.88998008816</v>
      </c>
      <c r="F399" s="5">
        <f t="shared" si="271"/>
        <v>-59.219656017884262</v>
      </c>
      <c r="G399" s="5">
        <f t="shared" si="272"/>
        <v>59.219673516988763</v>
      </c>
      <c r="H399" s="5">
        <f t="shared" si="273"/>
        <v>3211.0753121010766</v>
      </c>
      <c r="I399" s="2">
        <f t="shared" si="274"/>
        <v>-2.582647387405542</v>
      </c>
      <c r="J399" s="2">
        <f t="shared" si="275"/>
        <v>2.5826474441358496</v>
      </c>
      <c r="K399" s="2">
        <f t="shared" si="276"/>
        <v>-0.6372977720466857</v>
      </c>
      <c r="L399" s="5">
        <f t="shared" si="277"/>
        <v>2101087.4902417576</v>
      </c>
      <c r="M399" s="5">
        <f t="shared" si="278"/>
        <v>-2055073.5725771163</v>
      </c>
      <c r="N399" s="5">
        <f t="shared" si="279"/>
        <v>-256752.88644846214</v>
      </c>
      <c r="O399" s="2">
        <f t="shared" si="280"/>
        <v>0.71217911648604149</v>
      </c>
      <c r="P399" s="2">
        <f t="shared" si="281"/>
        <v>-0.69658235938731883</v>
      </c>
      <c r="Q399" s="2">
        <f t="shared" si="282"/>
        <v>-8.7028286387573026E-2</v>
      </c>
      <c r="R399" s="5">
        <f t="shared" si="283"/>
        <v>46173.61563752871</v>
      </c>
      <c r="S399" s="5">
        <f t="shared" si="284"/>
        <v>22148.242008797359</v>
      </c>
      <c r="T399" s="5">
        <f t="shared" si="285"/>
        <v>183660.32250629587</v>
      </c>
      <c r="U399" s="2">
        <f t="shared" si="286"/>
        <v>0.24216970018096284</v>
      </c>
      <c r="V399" s="2">
        <f t="shared" si="287"/>
        <v>0.11616229426154016</v>
      </c>
      <c r="W399" s="2">
        <f t="shared" si="288"/>
        <v>0.96325498062878345</v>
      </c>
      <c r="X399" s="2">
        <f t="shared" si="289"/>
        <v>-0.66087702168555318</v>
      </c>
      <c r="Y399" s="2">
        <f t="shared" si="290"/>
        <v>0.70708569507672747</v>
      </c>
      <c r="Z399" s="2">
        <f t="shared" si="291"/>
        <v>0.25141950122034995</v>
      </c>
      <c r="AA399">
        <f t="shared" si="292"/>
        <v>0</v>
      </c>
      <c r="AB399">
        <f t="shared" si="293"/>
        <v>0.35826597762300205</v>
      </c>
      <c r="AC399">
        <f t="shared" si="294"/>
        <v>0</v>
      </c>
      <c r="AD399">
        <f t="shared" si="295"/>
        <v>0.12182492069423444</v>
      </c>
      <c r="AE399">
        <f t="shared" si="296"/>
        <v>0</v>
      </c>
      <c r="AF399">
        <f t="shared" si="297"/>
        <v>0</v>
      </c>
      <c r="AG399">
        <f t="shared" si="298"/>
        <v>0.33245815102104759</v>
      </c>
      <c r="AH399">
        <f t="shared" si="260"/>
        <v>0.81254904933828409</v>
      </c>
      <c r="AI399">
        <f t="shared" si="261"/>
        <v>0.77192159687136985</v>
      </c>
      <c r="AJ399" s="2">
        <f t="shared" si="262"/>
        <v>-13.752639806637402</v>
      </c>
      <c r="AK399" s="2">
        <f t="shared" si="263"/>
        <v>-14.476462954355162</v>
      </c>
      <c r="AL399" s="2">
        <f t="shared" si="267"/>
        <v>-44.66676927228152</v>
      </c>
      <c r="AM399" s="4">
        <f t="shared" si="264"/>
        <v>-0.91530264902216241</v>
      </c>
      <c r="AN399">
        <f t="shared" si="265"/>
        <v>6.2833333333333332</v>
      </c>
    </row>
    <row r="400" spans="1:40">
      <c r="A400">
        <v>377</v>
      </c>
      <c r="B400">
        <f t="shared" si="266"/>
        <v>22620</v>
      </c>
      <c r="C400" s="5">
        <f t="shared" si="268"/>
        <v>2032925.2868850774</v>
      </c>
      <c r="D400" s="5">
        <f t="shared" si="269"/>
        <v>-2032925.330568319</v>
      </c>
      <c r="E400" s="5">
        <f t="shared" si="270"/>
        <v>695188.86474741669</v>
      </c>
      <c r="F400" s="5">
        <f t="shared" si="271"/>
        <v>-214.17849926221677</v>
      </c>
      <c r="G400" s="5">
        <f t="shared" si="272"/>
        <v>214.17852016513973</v>
      </c>
      <c r="H400" s="5">
        <f t="shared" si="273"/>
        <v>3172.8374457782757</v>
      </c>
      <c r="I400" s="2">
        <f t="shared" si="274"/>
        <v>-2.5548133002892124</v>
      </c>
      <c r="J400" s="2">
        <f t="shared" si="275"/>
        <v>2.5548133551867176</v>
      </c>
      <c r="K400" s="2">
        <f t="shared" si="276"/>
        <v>-0.87365618861036942</v>
      </c>
      <c r="L400" s="5">
        <f t="shared" si="277"/>
        <v>2147261.1058792863</v>
      </c>
      <c r="M400" s="5">
        <f t="shared" si="278"/>
        <v>-2032925.330568319</v>
      </c>
      <c r="N400" s="5">
        <f t="shared" si="279"/>
        <v>-73092.563942166278</v>
      </c>
      <c r="O400" s="2">
        <f t="shared" si="280"/>
        <v>0.72595411165356838</v>
      </c>
      <c r="P400" s="2">
        <f t="shared" si="281"/>
        <v>-0.68729904265947583</v>
      </c>
      <c r="Q400" s="2">
        <f t="shared" si="282"/>
        <v>-2.4711408957127531E-2</v>
      </c>
      <c r="R400" s="5">
        <f t="shared" si="283"/>
        <v>36250.113554301672</v>
      </c>
      <c r="S400" s="5">
        <f t="shared" si="284"/>
        <v>31245.36736725294</v>
      </c>
      <c r="T400" s="5">
        <f t="shared" si="285"/>
        <v>183160.09363160643</v>
      </c>
      <c r="U400" s="2">
        <f t="shared" si="286"/>
        <v>0.19148630074446535</v>
      </c>
      <c r="V400" s="2">
        <f t="shared" si="287"/>
        <v>0.16504940884101346</v>
      </c>
      <c r="W400" s="2">
        <f t="shared" si="288"/>
        <v>0.96751831469405902</v>
      </c>
      <c r="X400" s="2">
        <f t="shared" si="289"/>
        <v>-0.6608958080047338</v>
      </c>
      <c r="Y400" s="2">
        <f t="shared" si="290"/>
        <v>0.7071057949396673</v>
      </c>
      <c r="Z400" s="2">
        <f t="shared" si="291"/>
        <v>0.25142664815820004</v>
      </c>
      <c r="AA400">
        <f t="shared" si="292"/>
        <v>0</v>
      </c>
      <c r="AB400">
        <f t="shared" si="293"/>
        <v>0.36519557159199745</v>
      </c>
      <c r="AC400">
        <f t="shared" si="294"/>
        <v>0</v>
      </c>
      <c r="AD400">
        <f t="shared" si="295"/>
        <v>9.6328332507307754E-2</v>
      </c>
      <c r="AE400">
        <f t="shared" si="296"/>
        <v>0</v>
      </c>
      <c r="AF400">
        <f t="shared" si="297"/>
        <v>0</v>
      </c>
      <c r="AG400">
        <f t="shared" si="298"/>
        <v>0.33246760159162936</v>
      </c>
      <c r="AH400">
        <f t="shared" si="260"/>
        <v>0.79399150569093457</v>
      </c>
      <c r="AI400">
        <f t="shared" si="261"/>
        <v>0.75429193040638776</v>
      </c>
      <c r="AJ400" s="2">
        <f t="shared" si="262"/>
        <v>-13.770269473102385</v>
      </c>
      <c r="AK400" s="2">
        <f t="shared" si="263"/>
        <v>-14.495020498002511</v>
      </c>
      <c r="AL400" s="2">
        <f t="shared" si="267"/>
        <v>-44.908352947248225</v>
      </c>
      <c r="AM400" s="4">
        <f t="shared" si="264"/>
        <v>-0.92025313416492271</v>
      </c>
      <c r="AN400">
        <f t="shared" si="265"/>
        <v>6.3</v>
      </c>
    </row>
    <row r="401" spans="1:40">
      <c r="A401">
        <v>378</v>
      </c>
      <c r="B401">
        <f t="shared" si="266"/>
        <v>22680</v>
      </c>
      <c r="C401" s="5">
        <f t="shared" si="268"/>
        <v>2001679.9211672619</v>
      </c>
      <c r="D401" s="5">
        <f t="shared" si="269"/>
        <v>-2001679.963201066</v>
      </c>
      <c r="E401" s="5">
        <f t="shared" si="270"/>
        <v>879268.7869361185</v>
      </c>
      <c r="F401" s="5">
        <f t="shared" si="271"/>
        <v>-367.46729727956949</v>
      </c>
      <c r="G401" s="5">
        <f t="shared" si="272"/>
        <v>367.46732147634282</v>
      </c>
      <c r="H401" s="5">
        <f t="shared" si="273"/>
        <v>3120.4180744616533</v>
      </c>
      <c r="I401" s="2">
        <f t="shared" si="274"/>
        <v>-2.5155466944659417</v>
      </c>
      <c r="J401" s="2">
        <f t="shared" si="275"/>
        <v>2.5155467472905695</v>
      </c>
      <c r="K401" s="2">
        <f t="shared" si="276"/>
        <v>-1.1049926949531548</v>
      </c>
      <c r="L401" s="5">
        <f t="shared" si="277"/>
        <v>2183511.219433588</v>
      </c>
      <c r="M401" s="5">
        <f t="shared" si="278"/>
        <v>-2001679.963201066</v>
      </c>
      <c r="N401" s="5">
        <f t="shared" si="279"/>
        <v>110067.52968944015</v>
      </c>
      <c r="O401" s="2">
        <f t="shared" si="280"/>
        <v>0.73662426096337708</v>
      </c>
      <c r="P401" s="2">
        <f t="shared" si="281"/>
        <v>-0.67528209173144205</v>
      </c>
      <c r="Q401" s="2">
        <f t="shared" si="282"/>
        <v>3.7132125537958312E-2</v>
      </c>
      <c r="R401" s="5">
        <f t="shared" si="283"/>
        <v>26207.50503894873</v>
      </c>
      <c r="S401" s="5">
        <f t="shared" si="284"/>
        <v>40159.975869072601</v>
      </c>
      <c r="T401" s="5">
        <f t="shared" si="285"/>
        <v>181833.47793507262</v>
      </c>
      <c r="U401" s="2">
        <f t="shared" si="286"/>
        <v>0.1393640290606955</v>
      </c>
      <c r="V401" s="2">
        <f t="shared" si="287"/>
        <v>0.21355928524200993</v>
      </c>
      <c r="W401" s="2">
        <f t="shared" si="288"/>
        <v>0.96693851877505199</v>
      </c>
      <c r="X401" s="2">
        <f t="shared" si="289"/>
        <v>-0.66088617572352226</v>
      </c>
      <c r="Y401" s="2">
        <f t="shared" si="290"/>
        <v>0.70709548916713783</v>
      </c>
      <c r="Z401" s="2">
        <f t="shared" si="291"/>
        <v>0.25142298371949051</v>
      </c>
      <c r="AA401">
        <f t="shared" si="292"/>
        <v>0</v>
      </c>
      <c r="AB401">
        <f t="shared" si="293"/>
        <v>0.37056325422319258</v>
      </c>
      <c r="AC401">
        <f t="shared" si="294"/>
        <v>0</v>
      </c>
      <c r="AD401">
        <f t="shared" si="295"/>
        <v>7.0107911003157233E-2</v>
      </c>
      <c r="AE401">
        <f t="shared" si="296"/>
        <v>0</v>
      </c>
      <c r="AF401">
        <f t="shared" si="297"/>
        <v>0</v>
      </c>
      <c r="AG401">
        <f t="shared" si="298"/>
        <v>0.33246275601477215</v>
      </c>
      <c r="AH401">
        <f t="shared" si="260"/>
        <v>0.7731339212411219</v>
      </c>
      <c r="AI401">
        <f t="shared" si="261"/>
        <v>0.73447722517906577</v>
      </c>
      <c r="AJ401" s="2">
        <f t="shared" si="262"/>
        <v>-13.790084178329705</v>
      </c>
      <c r="AK401" s="2">
        <f t="shared" si="263"/>
        <v>-14.515878082452321</v>
      </c>
      <c r="AL401" s="2">
        <f t="shared" si="267"/>
        <v>-45.150284248622434</v>
      </c>
      <c r="AM401" s="4">
        <f t="shared" si="264"/>
        <v>-0.92521074279964011</v>
      </c>
      <c r="AN401">
        <f t="shared" si="265"/>
        <v>6.3166666666666664</v>
      </c>
    </row>
    <row r="402" spans="1:40">
      <c r="A402">
        <v>379</v>
      </c>
      <c r="B402">
        <f t="shared" si="266"/>
        <v>22740</v>
      </c>
      <c r="C402" s="5">
        <f t="shared" si="268"/>
        <v>1961519.9471303329</v>
      </c>
      <c r="D402" s="5">
        <f t="shared" si="269"/>
        <v>-1961519.9873319934</v>
      </c>
      <c r="E402" s="5">
        <f t="shared" si="270"/>
        <v>1058537.9240001549</v>
      </c>
      <c r="F402" s="5">
        <f t="shared" si="271"/>
        <v>-518.40009894752598</v>
      </c>
      <c r="G402" s="5">
        <f t="shared" si="272"/>
        <v>518.40012631377704</v>
      </c>
      <c r="H402" s="5">
        <f t="shared" si="273"/>
        <v>3054.118512764464</v>
      </c>
      <c r="I402" s="2">
        <f t="shared" si="274"/>
        <v>-2.4650769420993779</v>
      </c>
      <c r="J402" s="2">
        <f t="shared" si="275"/>
        <v>2.4650769926215186</v>
      </c>
      <c r="K402" s="2">
        <f t="shared" si="276"/>
        <v>-1.3302834022197918</v>
      </c>
      <c r="L402" s="5">
        <f t="shared" si="277"/>
        <v>2209718.7244725367</v>
      </c>
      <c r="M402" s="5">
        <f t="shared" si="278"/>
        <v>-1961519.9873319934</v>
      </c>
      <c r="N402" s="5">
        <f t="shared" si="279"/>
        <v>291901.00762451277</v>
      </c>
      <c r="O402" s="2">
        <f t="shared" si="280"/>
        <v>0.7442356574259783</v>
      </c>
      <c r="P402" s="2">
        <f t="shared" si="281"/>
        <v>-0.66064205419388267</v>
      </c>
      <c r="Q402" s="2">
        <f t="shared" si="282"/>
        <v>9.8312575219088594E-2</v>
      </c>
      <c r="R402" s="5">
        <f t="shared" si="283"/>
        <v>16091.763558776118</v>
      </c>
      <c r="S402" s="5">
        <f t="shared" si="284"/>
        <v>48852.561925701564</v>
      </c>
      <c r="T402" s="5">
        <f t="shared" si="285"/>
        <v>179690.2159960547</v>
      </c>
      <c r="U402" s="2">
        <f t="shared" si="286"/>
        <v>8.6095195535859814E-2</v>
      </c>
      <c r="V402" s="2">
        <f t="shared" si="287"/>
        <v>0.26137414063153608</v>
      </c>
      <c r="W402" s="2">
        <f t="shared" si="288"/>
        <v>0.9613902308192902</v>
      </c>
      <c r="X402" s="2">
        <f t="shared" si="289"/>
        <v>-0.66083118183154943</v>
      </c>
      <c r="Y402" s="2">
        <f t="shared" si="290"/>
        <v>0.70703665008958616</v>
      </c>
      <c r="Z402" s="2">
        <f t="shared" si="291"/>
        <v>0.25140206222209577</v>
      </c>
      <c r="AA402">
        <f t="shared" si="292"/>
        <v>0</v>
      </c>
      <c r="AB402">
        <f t="shared" si="293"/>
        <v>0.37439221288208291</v>
      </c>
      <c r="AC402">
        <f t="shared" si="294"/>
        <v>0</v>
      </c>
      <c r="AD402">
        <f t="shared" si="295"/>
        <v>4.3310704685487492E-2</v>
      </c>
      <c r="AE402">
        <f t="shared" si="296"/>
        <v>0</v>
      </c>
      <c r="AF402">
        <f t="shared" si="297"/>
        <v>0</v>
      </c>
      <c r="AG402">
        <f t="shared" si="298"/>
        <v>0.33243509100745189</v>
      </c>
      <c r="AH402">
        <f t="shared" si="260"/>
        <v>0.75013800857502222</v>
      </c>
      <c r="AI402">
        <f t="shared" si="261"/>
        <v>0.71263110814627106</v>
      </c>
      <c r="AJ402" s="2">
        <f t="shared" si="262"/>
        <v>-13.811930295362501</v>
      </c>
      <c r="AK402" s="2">
        <f t="shared" si="263"/>
        <v>-14.538873995118422</v>
      </c>
      <c r="AL402" s="2">
        <f t="shared" si="267"/>
        <v>-45.392598815207741</v>
      </c>
      <c r="AM402" s="4">
        <f t="shared" si="264"/>
        <v>-0.93017620522966693</v>
      </c>
      <c r="AN402">
        <f t="shared" si="265"/>
        <v>6.333333333333333</v>
      </c>
    </row>
    <row r="403" spans="1:40">
      <c r="A403">
        <v>380</v>
      </c>
      <c r="B403">
        <f t="shared" si="266"/>
        <v>22800</v>
      </c>
      <c r="C403" s="5">
        <f t="shared" si="268"/>
        <v>1912667.3872103659</v>
      </c>
      <c r="D403" s="5">
        <f t="shared" si="269"/>
        <v>-1912667.4254062918</v>
      </c>
      <c r="E403" s="5">
        <f t="shared" si="270"/>
        <v>1232206.9942700404</v>
      </c>
      <c r="F403" s="5">
        <f t="shared" si="271"/>
        <v>-666.30471547348861</v>
      </c>
      <c r="G403" s="5">
        <f t="shared" si="272"/>
        <v>666.30474587106812</v>
      </c>
      <c r="H403" s="5">
        <f t="shared" si="273"/>
        <v>2974.3015086312766</v>
      </c>
      <c r="I403" s="2">
        <f t="shared" si="274"/>
        <v>-2.403683062726691</v>
      </c>
      <c r="J403" s="2">
        <f t="shared" si="275"/>
        <v>2.4036831107281889</v>
      </c>
      <c r="K403" s="2">
        <f t="shared" si="276"/>
        <v>-1.5485364061234455</v>
      </c>
      <c r="L403" s="5">
        <f t="shared" si="277"/>
        <v>2225810.4880313128</v>
      </c>
      <c r="M403" s="5">
        <f t="shared" si="278"/>
        <v>-1912667.4254062918</v>
      </c>
      <c r="N403" s="5">
        <f t="shared" si="279"/>
        <v>471591.22362056747</v>
      </c>
      <c r="O403" s="2">
        <f t="shared" si="280"/>
        <v>0.74883596524021501</v>
      </c>
      <c r="P403" s="2">
        <f t="shared" si="281"/>
        <v>-0.64348432419979151</v>
      </c>
      <c r="Q403" s="2">
        <f t="shared" si="282"/>
        <v>0.15865882160123673</v>
      </c>
      <c r="R403" s="5">
        <f t="shared" si="283"/>
        <v>5948.9854556452483</v>
      </c>
      <c r="S403" s="5">
        <f t="shared" si="284"/>
        <v>57284.803149506915</v>
      </c>
      <c r="T403" s="5">
        <f t="shared" si="285"/>
        <v>176743.69898353424</v>
      </c>
      <c r="U403" s="2">
        <f t="shared" si="286"/>
        <v>3.2002634773195038E-2</v>
      </c>
      <c r="V403" s="2">
        <f t="shared" si="287"/>
        <v>0.30816424866333786</v>
      </c>
      <c r="W403" s="2">
        <f t="shared" si="288"/>
        <v>0.95079473453176744</v>
      </c>
      <c r="X403" s="2">
        <f t="shared" si="289"/>
        <v>-0.66071448375545017</v>
      </c>
      <c r="Y403" s="2">
        <f t="shared" si="290"/>
        <v>0.70691179245716018</v>
      </c>
      <c r="Z403" s="2">
        <f t="shared" si="291"/>
        <v>0.25135766640997842</v>
      </c>
      <c r="AA403">
        <f t="shared" si="292"/>
        <v>0</v>
      </c>
      <c r="AB403">
        <f t="shared" si="293"/>
        <v>0.37670642532988158</v>
      </c>
      <c r="AC403">
        <f t="shared" si="294"/>
        <v>0</v>
      </c>
      <c r="AD403">
        <f t="shared" si="295"/>
        <v>1.60991174384644E-2</v>
      </c>
      <c r="AE403">
        <f t="shared" si="296"/>
        <v>0</v>
      </c>
      <c r="AF403">
        <f t="shared" si="297"/>
        <v>0</v>
      </c>
      <c r="AG403">
        <f t="shared" si="298"/>
        <v>0.33237638534008168</v>
      </c>
      <c r="AH403">
        <f t="shared" si="260"/>
        <v>0.72518192810842774</v>
      </c>
      <c r="AI403">
        <f t="shared" si="261"/>
        <v>0.68892283170300628</v>
      </c>
      <c r="AJ403" s="2">
        <f t="shared" si="262"/>
        <v>-13.835638571805765</v>
      </c>
      <c r="AK403" s="2">
        <f t="shared" si="263"/>
        <v>-14.563830075585017</v>
      </c>
      <c r="AL403" s="2">
        <f t="shared" si="267"/>
        <v>-45.635329316467491</v>
      </c>
      <c r="AM403" s="4">
        <f t="shared" si="264"/>
        <v>-0.93515019091121909</v>
      </c>
      <c r="AN403">
        <f t="shared" si="265"/>
        <v>6.35</v>
      </c>
    </row>
    <row r="404" spans="1:40">
      <c r="A404">
        <v>381</v>
      </c>
      <c r="B404">
        <f t="shared" si="266"/>
        <v>22860</v>
      </c>
      <c r="C404" s="5">
        <f t="shared" si="268"/>
        <v>1855382.5862303243</v>
      </c>
      <c r="D404" s="5">
        <f t="shared" si="269"/>
        <v>-1855382.6222567849</v>
      </c>
      <c r="E404" s="5">
        <f t="shared" si="270"/>
        <v>1399515.6226638283</v>
      </c>
      <c r="F404" s="5">
        <f t="shared" si="271"/>
        <v>-810.52569923709007</v>
      </c>
      <c r="G404" s="5">
        <f t="shared" si="272"/>
        <v>810.52573251475951</v>
      </c>
      <c r="H404" s="5">
        <f t="shared" si="273"/>
        <v>2881.3893242638701</v>
      </c>
      <c r="I404" s="2">
        <f t="shared" si="274"/>
        <v>-2.3316922363090233</v>
      </c>
      <c r="J404" s="2">
        <f t="shared" si="275"/>
        <v>2.3316922815841159</v>
      </c>
      <c r="K404" s="2">
        <f t="shared" si="276"/>
        <v>-1.7587961297990449</v>
      </c>
      <c r="L404" s="5">
        <f t="shared" si="277"/>
        <v>2231759.4734869581</v>
      </c>
      <c r="M404" s="5">
        <f t="shared" si="278"/>
        <v>-1855382.6222567849</v>
      </c>
      <c r="N404" s="5">
        <f t="shared" si="279"/>
        <v>648334.92260410171</v>
      </c>
      <c r="O404" s="2">
        <f t="shared" si="280"/>
        <v>0.75047197995906068</v>
      </c>
      <c r="P404" s="2">
        <f t="shared" si="281"/>
        <v>-0.62390803608022427</v>
      </c>
      <c r="Q404" s="2">
        <f t="shared" si="282"/>
        <v>0.21801506785276245</v>
      </c>
      <c r="R404" s="5">
        <f t="shared" si="283"/>
        <v>-4174.819158251863</v>
      </c>
      <c r="S404" s="5">
        <f t="shared" si="284"/>
        <v>65419.728378291242</v>
      </c>
      <c r="T404" s="5">
        <f t="shared" si="285"/>
        <v>173010.8915560625</v>
      </c>
      <c r="U404" s="2">
        <f t="shared" si="286"/>
        <v>-2.2564962072430885E-2</v>
      </c>
      <c r="V404" s="2">
        <f t="shared" si="287"/>
        <v>0.35359464295047555</v>
      </c>
      <c r="W404" s="2">
        <f t="shared" si="288"/>
        <v>0.93512654275418539</v>
      </c>
      <c r="X404" s="2">
        <f t="shared" si="289"/>
        <v>-0.66052192485147498</v>
      </c>
      <c r="Y404" s="2">
        <f t="shared" si="290"/>
        <v>0.70670576979032074</v>
      </c>
      <c r="Z404" s="2">
        <f t="shared" si="291"/>
        <v>0.25128441062712537</v>
      </c>
      <c r="AA404">
        <f t="shared" si="292"/>
        <v>0</v>
      </c>
      <c r="AB404">
        <f t="shared" si="293"/>
        <v>0.37752943235028519</v>
      </c>
      <c r="AC404">
        <f t="shared" si="294"/>
        <v>0</v>
      </c>
      <c r="AD404">
        <f t="shared" si="295"/>
        <v>0</v>
      </c>
      <c r="AE404">
        <f t="shared" si="296"/>
        <v>1.135143956030879E-2</v>
      </c>
      <c r="AF404">
        <f t="shared" si="297"/>
        <v>0</v>
      </c>
      <c r="AG404">
        <f t="shared" si="298"/>
        <v>0.33227951742808354</v>
      </c>
      <c r="AH404">
        <f t="shared" si="260"/>
        <v>0.72116038933867754</v>
      </c>
      <c r="AI404">
        <f t="shared" si="261"/>
        <v>0.68510236987174367</v>
      </c>
      <c r="AJ404" s="2">
        <f t="shared" si="262"/>
        <v>-13.839459033637027</v>
      </c>
      <c r="AK404" s="2">
        <f t="shared" si="263"/>
        <v>-14.567851614354765</v>
      </c>
      <c r="AL404" s="2">
        <f t="shared" si="267"/>
        <v>-45.878126843373401</v>
      </c>
      <c r="AM404" s="4">
        <f t="shared" si="264"/>
        <v>-0.94012555006912712</v>
      </c>
      <c r="AN404">
        <f t="shared" si="265"/>
        <v>6.3666666666666663</v>
      </c>
    </row>
    <row r="405" spans="1:40">
      <c r="A405">
        <v>382</v>
      </c>
      <c r="B405">
        <f t="shared" si="266"/>
        <v>22920</v>
      </c>
      <c r="C405" s="5">
        <f t="shared" si="268"/>
        <v>1789962.8601746738</v>
      </c>
      <c r="D405" s="5">
        <f t="shared" si="269"/>
        <v>-1789962.8938784937</v>
      </c>
      <c r="E405" s="5">
        <f t="shared" si="270"/>
        <v>1559735.6499851074</v>
      </c>
      <c r="F405" s="5">
        <f t="shared" si="271"/>
        <v>-950.42723341563146</v>
      </c>
      <c r="G405" s="5">
        <f t="shared" si="272"/>
        <v>950.42726940980651</v>
      </c>
      <c r="H405" s="5">
        <f t="shared" si="273"/>
        <v>2775.8615564759275</v>
      </c>
      <c r="I405" s="2">
        <f t="shared" si="274"/>
        <v>-2.2494781051225581</v>
      </c>
      <c r="J405" s="2">
        <f t="shared" si="275"/>
        <v>2.2494781474787469</v>
      </c>
      <c r="K405" s="2">
        <f t="shared" si="276"/>
        <v>-1.9601474826568268</v>
      </c>
      <c r="L405" s="5">
        <f t="shared" si="277"/>
        <v>2227584.6543287062</v>
      </c>
      <c r="M405" s="5">
        <f t="shared" si="278"/>
        <v>-1789962.8938784937</v>
      </c>
      <c r="N405" s="5">
        <f t="shared" si="279"/>
        <v>821345.81416016421</v>
      </c>
      <c r="O405" s="2">
        <f t="shared" si="280"/>
        <v>0.74918773227275404</v>
      </c>
      <c r="P405" s="2">
        <f t="shared" si="281"/>
        <v>-0.6020055124330741</v>
      </c>
      <c r="Q405" s="2">
        <f t="shared" si="282"/>
        <v>0.27623740661286283</v>
      </c>
      <c r="R405" s="5">
        <f t="shared" si="283"/>
        <v>-14233.934168488253</v>
      </c>
      <c r="S405" s="5">
        <f t="shared" si="284"/>
        <v>73221.87882643519</v>
      </c>
      <c r="T405" s="5">
        <f t="shared" si="285"/>
        <v>168512.23894340475</v>
      </c>
      <c r="U405" s="2">
        <f t="shared" si="286"/>
        <v>-7.7239313792045405E-2</v>
      </c>
      <c r="V405" s="2">
        <f t="shared" si="287"/>
        <v>0.39733271266905262</v>
      </c>
      <c r="W405" s="2">
        <f t="shared" si="288"/>
        <v>0.91441828713558981</v>
      </c>
      <c r="X405" s="2">
        <f t="shared" si="289"/>
        <v>-0.66024300763538757</v>
      </c>
      <c r="Y405" s="2">
        <f t="shared" si="290"/>
        <v>0.70640735061832038</v>
      </c>
      <c r="Z405" s="2">
        <f t="shared" si="291"/>
        <v>0.25117830128294999</v>
      </c>
      <c r="AA405">
        <f t="shared" si="292"/>
        <v>0</v>
      </c>
      <c r="AB405">
        <f t="shared" si="293"/>
        <v>0.37688338384620251</v>
      </c>
      <c r="AC405">
        <f t="shared" si="294"/>
        <v>0</v>
      </c>
      <c r="AD405">
        <f t="shared" si="295"/>
        <v>0</v>
      </c>
      <c r="AE405">
        <f t="shared" si="296"/>
        <v>3.885570023897119E-2</v>
      </c>
      <c r="AF405">
        <f t="shared" si="297"/>
        <v>0</v>
      </c>
      <c r="AG405">
        <f t="shared" si="298"/>
        <v>0.3321392064490275</v>
      </c>
      <c r="AH405">
        <f t="shared" si="260"/>
        <v>0.74787829053420118</v>
      </c>
      <c r="AI405">
        <f t="shared" si="261"/>
        <v>0.71048437600749115</v>
      </c>
      <c r="AJ405" s="2">
        <f t="shared" si="262"/>
        <v>-13.814077027501281</v>
      </c>
      <c r="AK405" s="2">
        <f t="shared" si="263"/>
        <v>-14.541133713159244</v>
      </c>
      <c r="AL405" s="2">
        <f t="shared" si="267"/>
        <v>-46.120479071926056</v>
      </c>
      <c r="AM405" s="4">
        <f t="shared" si="264"/>
        <v>-0.94509178426077989</v>
      </c>
      <c r="AN405">
        <f t="shared" si="265"/>
        <v>6.3833333333333337</v>
      </c>
    </row>
    <row r="406" spans="1:40">
      <c r="A406">
        <v>383</v>
      </c>
      <c r="B406">
        <f t="shared" si="266"/>
        <v>22980</v>
      </c>
      <c r="C406" s="5">
        <f t="shared" si="268"/>
        <v>1716740.9838128535</v>
      </c>
      <c r="D406" s="5">
        <f t="shared" si="269"/>
        <v>-1716741.0150520585</v>
      </c>
      <c r="E406" s="5">
        <f t="shared" si="270"/>
        <v>1712174.2814985339</v>
      </c>
      <c r="F406" s="5">
        <f t="shared" si="271"/>
        <v>-1085.3959197229849</v>
      </c>
      <c r="G406" s="5">
        <f t="shared" si="272"/>
        <v>1085.3959582585312</v>
      </c>
      <c r="H406" s="5">
        <f t="shared" si="273"/>
        <v>2658.2527075165181</v>
      </c>
      <c r="I406" s="2">
        <f t="shared" si="274"/>
        <v>-2.1574588731280837</v>
      </c>
      <c r="J406" s="2">
        <f t="shared" si="275"/>
        <v>2.1574589123869474</v>
      </c>
      <c r="K406" s="2">
        <f t="shared" si="276"/>
        <v>-2.1517198172531073</v>
      </c>
      <c r="L406" s="5">
        <f t="shared" si="277"/>
        <v>2213350.720160218</v>
      </c>
      <c r="M406" s="5">
        <f t="shared" si="278"/>
        <v>-1716741.0150520585</v>
      </c>
      <c r="N406" s="5">
        <f t="shared" si="279"/>
        <v>989858.05310356896</v>
      </c>
      <c r="O406" s="2">
        <f t="shared" si="280"/>
        <v>0.74502311734295623</v>
      </c>
      <c r="P406" s="2">
        <f t="shared" si="281"/>
        <v>-0.57786221182877506</v>
      </c>
      <c r="Q406" s="2">
        <f t="shared" si="282"/>
        <v>0.33319036415379638</v>
      </c>
      <c r="R406" s="5">
        <f t="shared" si="283"/>
        <v>-24183.142956410069</v>
      </c>
      <c r="S406" s="5">
        <f t="shared" si="284"/>
        <v>80657.461664697854</v>
      </c>
      <c r="T406" s="5">
        <f t="shared" si="285"/>
        <v>163271.55870181136</v>
      </c>
      <c r="U406" s="2">
        <f t="shared" si="286"/>
        <v>-0.13164015523297184</v>
      </c>
      <c r="V406" s="2">
        <f t="shared" si="287"/>
        <v>0.43905627954880527</v>
      </c>
      <c r="W406" s="2">
        <f t="shared" si="288"/>
        <v>0.88876344035913191</v>
      </c>
      <c r="X406" s="2">
        <f t="shared" si="289"/>
        <v>-0.65987212910535709</v>
      </c>
      <c r="Y406" s="2">
        <f t="shared" si="290"/>
        <v>0.70601054017614717</v>
      </c>
      <c r="Z406" s="2">
        <f t="shared" si="291"/>
        <v>0.25103720681004293</v>
      </c>
      <c r="AA406">
        <f t="shared" si="292"/>
        <v>0</v>
      </c>
      <c r="AB406">
        <f t="shared" si="293"/>
        <v>0.37478834931807814</v>
      </c>
      <c r="AC406">
        <f t="shared" si="294"/>
        <v>0</v>
      </c>
      <c r="AD406">
        <f t="shared" si="295"/>
        <v>0</v>
      </c>
      <c r="AE406">
        <f t="shared" si="296"/>
        <v>6.6222369930877878E-2</v>
      </c>
      <c r="AF406">
        <f t="shared" si="297"/>
        <v>0</v>
      </c>
      <c r="AG406">
        <f t="shared" si="298"/>
        <v>0.33195263377922446</v>
      </c>
      <c r="AH406">
        <f t="shared" si="260"/>
        <v>0.77296335302818053</v>
      </c>
      <c r="AI406">
        <f t="shared" si="261"/>
        <v>0.73431518537677143</v>
      </c>
      <c r="AJ406" s="2">
        <f t="shared" si="262"/>
        <v>-13.790246218131999</v>
      </c>
      <c r="AK406" s="2">
        <f t="shared" si="263"/>
        <v>-14.516048650665264</v>
      </c>
      <c r="AL406" s="2">
        <f t="shared" si="267"/>
        <v>-46.36241321610381</v>
      </c>
      <c r="AM406" s="4">
        <f t="shared" si="264"/>
        <v>-0.95004945114966832</v>
      </c>
      <c r="AN406">
        <f t="shared" si="265"/>
        <v>6.4</v>
      </c>
    </row>
    <row r="407" spans="1:40">
      <c r="A407">
        <v>384</v>
      </c>
      <c r="B407">
        <f t="shared" si="266"/>
        <v>23040</v>
      </c>
      <c r="C407" s="5">
        <f t="shared" si="268"/>
        <v>1636083.5247429523</v>
      </c>
      <c r="D407" s="5">
        <f t="shared" si="269"/>
        <v>-1636083.5533873606</v>
      </c>
      <c r="E407" s="5">
        <f t="shared" si="270"/>
        <v>1856177.0612653026</v>
      </c>
      <c r="F407" s="5">
        <f t="shared" si="271"/>
        <v>-1214.8434521106699</v>
      </c>
      <c r="G407" s="5">
        <f t="shared" si="272"/>
        <v>1214.8434930017481</v>
      </c>
      <c r="H407" s="5">
        <f t="shared" si="273"/>
        <v>2529.1495184813316</v>
      </c>
      <c r="I407" s="2">
        <f t="shared" si="274"/>
        <v>-2.0560952123341072</v>
      </c>
      <c r="J407" s="2">
        <f t="shared" si="275"/>
        <v>2.0560952483320438</v>
      </c>
      <c r="K407" s="2">
        <f t="shared" si="276"/>
        <v>-2.3326906671904748</v>
      </c>
      <c r="L407" s="5">
        <f t="shared" si="277"/>
        <v>2189167.5772038079</v>
      </c>
      <c r="M407" s="5">
        <f t="shared" si="278"/>
        <v>-1636083.5533873606</v>
      </c>
      <c r="N407" s="5">
        <f t="shared" si="279"/>
        <v>1153129.6118053803</v>
      </c>
      <c r="O407" s="2">
        <f t="shared" si="280"/>
        <v>0.73801302605206398</v>
      </c>
      <c r="P407" s="2">
        <f t="shared" si="281"/>
        <v>-0.55155712458142614</v>
      </c>
      <c r="Q407" s="2">
        <f t="shared" si="282"/>
        <v>0.38874350374114897</v>
      </c>
      <c r="R407" s="5">
        <f t="shared" si="283"/>
        <v>-33977.930707628839</v>
      </c>
      <c r="S407" s="5">
        <f t="shared" si="284"/>
        <v>87694.49536809558</v>
      </c>
      <c r="T407" s="5">
        <f t="shared" si="285"/>
        <v>157315.91770199314</v>
      </c>
      <c r="U407" s="2">
        <f t="shared" si="286"/>
        <v>-0.18538378335732733</v>
      </c>
      <c r="V407" s="2">
        <f t="shared" si="287"/>
        <v>0.47846166592184702</v>
      </c>
      <c r="W407" s="2">
        <f t="shared" si="288"/>
        <v>0.85831654248966593</v>
      </c>
      <c r="X407" s="2">
        <f t="shared" si="289"/>
        <v>-0.65940946857255756</v>
      </c>
      <c r="Y407" s="2">
        <f t="shared" si="290"/>
        <v>0.70551553031246084</v>
      </c>
      <c r="Z407" s="2">
        <f t="shared" si="291"/>
        <v>0.25086119542430052</v>
      </c>
      <c r="AA407">
        <f t="shared" si="292"/>
        <v>0</v>
      </c>
      <c r="AB407">
        <f t="shared" si="293"/>
        <v>0.37126188083364708</v>
      </c>
      <c r="AC407">
        <f t="shared" si="294"/>
        <v>0</v>
      </c>
      <c r="AD407">
        <f t="shared" si="295"/>
        <v>0</v>
      </c>
      <c r="AE407">
        <f t="shared" si="296"/>
        <v>9.325842452060365E-2</v>
      </c>
      <c r="AF407">
        <f t="shared" si="297"/>
        <v>0</v>
      </c>
      <c r="AG407">
        <f t="shared" si="298"/>
        <v>0.33171988962223647</v>
      </c>
      <c r="AH407">
        <f t="shared" si="260"/>
        <v>0.79624019497648724</v>
      </c>
      <c r="AI407">
        <f t="shared" si="261"/>
        <v>0.75642818522766286</v>
      </c>
      <c r="AJ407" s="2">
        <f t="shared" si="262"/>
        <v>-13.768133218281109</v>
      </c>
      <c r="AK407" s="2">
        <f t="shared" si="263"/>
        <v>-14.492771808716958</v>
      </c>
      <c r="AL407" s="2">
        <f t="shared" si="267"/>
        <v>-46.603959412915756</v>
      </c>
      <c r="AM407" s="4">
        <f t="shared" si="264"/>
        <v>-0.95499916829745413</v>
      </c>
      <c r="AN407">
        <f t="shared" si="265"/>
        <v>6.416666666666667</v>
      </c>
    </row>
    <row r="408" spans="1:40">
      <c r="A408">
        <v>385</v>
      </c>
      <c r="B408">
        <f t="shared" si="266"/>
        <v>23100</v>
      </c>
      <c r="C408" s="5">
        <f t="shared" si="268"/>
        <v>1548389.0320875065</v>
      </c>
      <c r="D408" s="5">
        <f t="shared" si="269"/>
        <v>-1548389.0580192651</v>
      </c>
      <c r="E408" s="5">
        <f t="shared" si="270"/>
        <v>1991130.6595704111</v>
      </c>
      <c r="F408" s="5">
        <f t="shared" si="271"/>
        <v>-1338.2091648507162</v>
      </c>
      <c r="G408" s="5">
        <f t="shared" si="272"/>
        <v>1338.2092079016707</v>
      </c>
      <c r="H408" s="5">
        <f t="shared" si="273"/>
        <v>2389.1880784499031</v>
      </c>
      <c r="I408" s="2">
        <f t="shared" si="274"/>
        <v>-1.9458879864987029</v>
      </c>
      <c r="J408" s="2">
        <f t="shared" si="275"/>
        <v>1.9458880190876042</v>
      </c>
      <c r="K408" s="2">
        <f t="shared" si="276"/>
        <v>-2.5022892501271183</v>
      </c>
      <c r="L408" s="5">
        <f t="shared" si="277"/>
        <v>2155189.646496179</v>
      </c>
      <c r="M408" s="5">
        <f t="shared" si="278"/>
        <v>-1548389.0580192651</v>
      </c>
      <c r="N408" s="5">
        <f t="shared" si="279"/>
        <v>1310445.5295073735</v>
      </c>
      <c r="O408" s="2">
        <f t="shared" si="280"/>
        <v>0.7281869543242252</v>
      </c>
      <c r="P408" s="2">
        <f t="shared" si="281"/>
        <v>-0.52316357128992153</v>
      </c>
      <c r="Q408" s="2">
        <f t="shared" si="282"/>
        <v>0.44276815290531446</v>
      </c>
      <c r="R408" s="5">
        <f t="shared" si="283"/>
        <v>-43574.682630128693</v>
      </c>
      <c r="S408" s="5">
        <f t="shared" si="284"/>
        <v>94302.94621153106</v>
      </c>
      <c r="T408" s="5">
        <f t="shared" si="285"/>
        <v>150675.49497311795</v>
      </c>
      <c r="U408" s="2">
        <f t="shared" si="286"/>
        <v>-0.23809203541849797</v>
      </c>
      <c r="V408" s="2">
        <f t="shared" si="287"/>
        <v>0.51527123215213311</v>
      </c>
      <c r="W408" s="2">
        <f t="shared" si="288"/>
        <v>0.82329079916315073</v>
      </c>
      <c r="X408" s="2">
        <f t="shared" si="289"/>
        <v>-0.65886144640557287</v>
      </c>
      <c r="Y408" s="2">
        <f t="shared" si="290"/>
        <v>0.7049291903094872</v>
      </c>
      <c r="Z408" s="2">
        <f t="shared" si="291"/>
        <v>0.2506527096465247</v>
      </c>
      <c r="AA408">
        <f t="shared" si="292"/>
        <v>0</v>
      </c>
      <c r="AB408">
        <f t="shared" si="293"/>
        <v>0.36631881649452741</v>
      </c>
      <c r="AC408">
        <f t="shared" si="294"/>
        <v>0</v>
      </c>
      <c r="AD408">
        <f t="shared" si="295"/>
        <v>0</v>
      </c>
      <c r="AE408">
        <f t="shared" si="296"/>
        <v>0.1197736269694879</v>
      </c>
      <c r="AF408">
        <f t="shared" si="297"/>
        <v>0</v>
      </c>
      <c r="AG408">
        <f t="shared" si="298"/>
        <v>0.33144420378300182</v>
      </c>
      <c r="AH408">
        <f t="shared" ref="AH408:AH471" si="299">SUM(AB408:AG408)</f>
        <v>0.81753664724701713</v>
      </c>
      <c r="AI408">
        <f t="shared" ref="AI408:AI471" si="300">AH408*$T$4</f>
        <v>0.77665981488466629</v>
      </c>
      <c r="AJ408" s="2">
        <f t="shared" ref="AJ408:AJ471" si="301">AI408-$T$17</f>
        <v>-13.747901588624105</v>
      </c>
      <c r="AK408" s="2">
        <f t="shared" ref="AK408:AK471" si="302">AJ408/$T$5</f>
        <v>-14.471475356446426</v>
      </c>
      <c r="AL408" s="2">
        <f t="shared" si="267"/>
        <v>-46.845150668856533</v>
      </c>
      <c r="AM408" s="4">
        <f t="shared" ref="AM408:AM471" si="303">AL408/$T$3</f>
        <v>-0.95994161206673234</v>
      </c>
      <c r="AN408">
        <f t="shared" ref="AN408:AN471" si="304">A409/60</f>
        <v>6.4333333333333336</v>
      </c>
    </row>
    <row r="409" spans="1:40">
      <c r="A409">
        <v>386</v>
      </c>
      <c r="B409">
        <f t="shared" si="266"/>
        <v>23160</v>
      </c>
      <c r="C409" s="5">
        <f t="shared" si="268"/>
        <v>1454086.088693673</v>
      </c>
      <c r="D409" s="5">
        <f t="shared" si="269"/>
        <v>-1454086.111807734</v>
      </c>
      <c r="E409" s="5">
        <f t="shared" si="270"/>
        <v>2116465.46167649</v>
      </c>
      <c r="F409" s="5">
        <f t="shared" si="271"/>
        <v>-1454.9624440406383</v>
      </c>
      <c r="G409" s="5">
        <f t="shared" si="272"/>
        <v>1454.962489046927</v>
      </c>
      <c r="H409" s="5">
        <f t="shared" si="273"/>
        <v>2239.0507234422757</v>
      </c>
      <c r="I409" s="2">
        <f t="shared" si="274"/>
        <v>-1.827375803294891</v>
      </c>
      <c r="J409" s="2">
        <f t="shared" si="275"/>
        <v>1.8273758323427418</v>
      </c>
      <c r="K409" s="2">
        <f t="shared" si="276"/>
        <v>-2.6597997211097293</v>
      </c>
      <c r="L409" s="5">
        <f t="shared" si="277"/>
        <v>2111614.9638660504</v>
      </c>
      <c r="M409" s="5">
        <f t="shared" si="278"/>
        <v>-1454086.111807734</v>
      </c>
      <c r="N409" s="5">
        <f t="shared" si="279"/>
        <v>1461121.0244804914</v>
      </c>
      <c r="O409" s="2">
        <f t="shared" si="280"/>
        <v>0.71556907010506288</v>
      </c>
      <c r="P409" s="2">
        <f t="shared" si="281"/>
        <v>-0.49275036627603214</v>
      </c>
      <c r="Q409" s="2">
        <f t="shared" si="282"/>
        <v>0.49513430748011361</v>
      </c>
      <c r="R409" s="5">
        <f t="shared" si="283"/>
        <v>-52930.87720374763</v>
      </c>
      <c r="S409" s="5">
        <f t="shared" si="284"/>
        <v>100454.85533568333</v>
      </c>
      <c r="T409" s="5">
        <f t="shared" si="285"/>
        <v>143383.43108736142</v>
      </c>
      <c r="U409" s="2">
        <f t="shared" si="286"/>
        <v>-0.2894011338224603</v>
      </c>
      <c r="V409" s="2">
        <f t="shared" si="287"/>
        <v>0.54923988733856899</v>
      </c>
      <c r="W409" s="2">
        <f t="shared" si="288"/>
        <v>0.78395314266771732</v>
      </c>
      <c r="X409" s="2">
        <f t="shared" si="289"/>
        <v>-0.6582407094506022</v>
      </c>
      <c r="Y409" s="2">
        <f t="shared" si="290"/>
        <v>0.70426505128382377</v>
      </c>
      <c r="Z409" s="2">
        <f t="shared" si="291"/>
        <v>0.25041656075575303</v>
      </c>
      <c r="AA409">
        <f t="shared" si="292"/>
        <v>0</v>
      </c>
      <c r="AB409">
        <f t="shared" si="293"/>
        <v>0.35997131413077249</v>
      </c>
      <c r="AC409">
        <f t="shared" si="294"/>
        <v>0</v>
      </c>
      <c r="AD409">
        <f t="shared" si="295"/>
        <v>0</v>
      </c>
      <c r="AE409">
        <f t="shared" si="296"/>
        <v>0.14558497677619156</v>
      </c>
      <c r="AF409">
        <f t="shared" si="297"/>
        <v>0</v>
      </c>
      <c r="AG409">
        <f t="shared" si="298"/>
        <v>0.33113193833338211</v>
      </c>
      <c r="AH409">
        <f t="shared" si="299"/>
        <v>0.83668822924034614</v>
      </c>
      <c r="AI409">
        <f t="shared" si="300"/>
        <v>0.79485381777832875</v>
      </c>
      <c r="AJ409" s="2">
        <f t="shared" si="301"/>
        <v>-13.729707585730443</v>
      </c>
      <c r="AK409" s="2">
        <f t="shared" si="302"/>
        <v>-14.452323774453099</v>
      </c>
      <c r="AL409" s="2">
        <f t="shared" si="267"/>
        <v>-47.086022731764082</v>
      </c>
      <c r="AM409" s="4">
        <f t="shared" si="303"/>
        <v>-0.96487751499516572</v>
      </c>
      <c r="AN409">
        <f t="shared" si="304"/>
        <v>6.45</v>
      </c>
    </row>
    <row r="410" spans="1:40">
      <c r="A410">
        <v>387</v>
      </c>
      <c r="B410">
        <f t="shared" si="266"/>
        <v>23220</v>
      </c>
      <c r="C410" s="5">
        <f t="shared" si="268"/>
        <v>1353631.2362675115</v>
      </c>
      <c r="D410" s="5">
        <f t="shared" si="269"/>
        <v>-1353631.2564720507</v>
      </c>
      <c r="E410" s="5">
        <f t="shared" si="270"/>
        <v>2231657.9470910365</v>
      </c>
      <c r="F410" s="5">
        <f t="shared" si="271"/>
        <v>-1564.6049922383318</v>
      </c>
      <c r="G410" s="5">
        <f t="shared" si="272"/>
        <v>1564.6050389874915</v>
      </c>
      <c r="H410" s="5">
        <f t="shared" si="273"/>
        <v>2079.462740175692</v>
      </c>
      <c r="I410" s="2">
        <f t="shared" si="274"/>
        <v>-1.7011324067900513</v>
      </c>
      <c r="J410" s="2">
        <f t="shared" si="275"/>
        <v>1.7011324321814545</v>
      </c>
      <c r="K410" s="2">
        <f t="shared" si="276"/>
        <v>-2.8045641626408706</v>
      </c>
      <c r="L410" s="5">
        <f t="shared" si="277"/>
        <v>2058684.0866623027</v>
      </c>
      <c r="M410" s="5">
        <f t="shared" si="278"/>
        <v>-1353631.2564720507</v>
      </c>
      <c r="N410" s="5">
        <f t="shared" si="279"/>
        <v>1604504.4555678528</v>
      </c>
      <c r="O410" s="2">
        <f t="shared" si="280"/>
        <v>0.700178723033682</v>
      </c>
      <c r="P410" s="2">
        <f t="shared" si="281"/>
        <v>-0.46038331512616831</v>
      </c>
      <c r="Q410" s="2">
        <f t="shared" si="282"/>
        <v>0.54570775967028506</v>
      </c>
      <c r="R410" s="5">
        <f t="shared" si="283"/>
        <v>-62005.273609189549</v>
      </c>
      <c r="S410" s="5">
        <f t="shared" si="284"/>
        <v>106124.4558509558</v>
      </c>
      <c r="T410" s="5">
        <f t="shared" si="285"/>
        <v>135475.66482729372</v>
      </c>
      <c r="U410" s="2">
        <f t="shared" si="286"/>
        <v>-0.33896983600718145</v>
      </c>
      <c r="V410" s="2">
        <f t="shared" si="287"/>
        <v>0.5801601590032891</v>
      </c>
      <c r="W410" s="2">
        <f t="shared" si="288"/>
        <v>0.74061706716935916</v>
      </c>
      <c r="X410" s="2">
        <f t="shared" si="289"/>
        <v>-0.65756564124209094</v>
      </c>
      <c r="Y410" s="2">
        <f t="shared" si="290"/>
        <v>0.70354278215087551</v>
      </c>
      <c r="Z410" s="2">
        <f t="shared" si="291"/>
        <v>0.25015974245718109</v>
      </c>
      <c r="AA410">
        <f t="shared" si="292"/>
        <v>0</v>
      </c>
      <c r="AB410">
        <f t="shared" si="293"/>
        <v>0.35222910769443189</v>
      </c>
      <c r="AC410">
        <f t="shared" si="294"/>
        <v>0</v>
      </c>
      <c r="AD410">
        <f t="shared" si="295"/>
        <v>0</v>
      </c>
      <c r="AE410">
        <f t="shared" si="296"/>
        <v>0.17052080982242865</v>
      </c>
      <c r="AF410">
        <f t="shared" si="297"/>
        <v>0</v>
      </c>
      <c r="AG410">
        <f t="shared" si="298"/>
        <v>0.33079234122068124</v>
      </c>
      <c r="AH410">
        <f t="shared" si="299"/>
        <v>0.85354225873754175</v>
      </c>
      <c r="AI410">
        <f t="shared" si="300"/>
        <v>0.8108651458006646</v>
      </c>
      <c r="AJ410" s="2">
        <f t="shared" si="301"/>
        <v>-13.713696257708108</v>
      </c>
      <c r="AK410" s="2">
        <f t="shared" si="302"/>
        <v>-14.435469744955904</v>
      </c>
      <c r="AL410" s="2">
        <f t="shared" si="267"/>
        <v>-47.326613894180014</v>
      </c>
      <c r="AM410" s="4">
        <f t="shared" si="303"/>
        <v>-0.96980766176598399</v>
      </c>
      <c r="AN410">
        <f t="shared" si="304"/>
        <v>6.4666666666666668</v>
      </c>
    </row>
    <row r="411" spans="1:40">
      <c r="A411">
        <v>388</v>
      </c>
      <c r="B411">
        <f t="shared" ref="B411:B474" si="305">A411*$B$5</f>
        <v>23280</v>
      </c>
      <c r="C411" s="5">
        <f t="shared" si="268"/>
        <v>1247506.783404323</v>
      </c>
      <c r="D411" s="5">
        <f t="shared" si="269"/>
        <v>-1247506.8006210949</v>
      </c>
      <c r="E411" s="5">
        <f t="shared" si="270"/>
        <v>2336232.8495305637</v>
      </c>
      <c r="F411" s="5">
        <f t="shared" si="271"/>
        <v>-1666.6729366457348</v>
      </c>
      <c r="G411" s="5">
        <f t="shared" si="272"/>
        <v>1666.6729849183789</v>
      </c>
      <c r="H411" s="5">
        <f t="shared" si="273"/>
        <v>1911.1888904172397</v>
      </c>
      <c r="I411" s="2">
        <f t="shared" si="274"/>
        <v>-1.5677639227587361</v>
      </c>
      <c r="J411" s="2">
        <f t="shared" si="275"/>
        <v>1.567763944395359</v>
      </c>
      <c r="K411" s="2">
        <f t="shared" si="276"/>
        <v>-2.9359852991442774</v>
      </c>
      <c r="L411" s="5">
        <f t="shared" si="277"/>
        <v>1996678.8130531132</v>
      </c>
      <c r="M411" s="5">
        <f t="shared" si="278"/>
        <v>-1247506.8006210949</v>
      </c>
      <c r="N411" s="5">
        <f t="shared" si="279"/>
        <v>1739980.1203951465</v>
      </c>
      <c r="O411" s="2">
        <f t="shared" si="280"/>
        <v>0.68203138779807637</v>
      </c>
      <c r="P411" s="2">
        <f t="shared" si="281"/>
        <v>-0.42612702100751471</v>
      </c>
      <c r="Q411" s="2">
        <f t="shared" si="282"/>
        <v>0.59434749770272544</v>
      </c>
      <c r="R411" s="5">
        <f t="shared" si="283"/>
        <v>-70758.092514946824</v>
      </c>
      <c r="S411" s="5">
        <f t="shared" si="284"/>
        <v>111288.27949474938</v>
      </c>
      <c r="T411" s="5">
        <f t="shared" si="285"/>
        <v>126990.7579326015</v>
      </c>
      <c r="U411" s="2">
        <f t="shared" si="286"/>
        <v>-0.38648639338345725</v>
      </c>
      <c r="V411" s="2">
        <f t="shared" si="287"/>
        <v>0.60786553507911745</v>
      </c>
      <c r="W411" s="2">
        <f t="shared" si="288"/>
        <v>0.69363373547746776</v>
      </c>
      <c r="X411" s="2">
        <f t="shared" si="289"/>
        <v>-0.6568594370833295</v>
      </c>
      <c r="Y411" s="2">
        <f t="shared" si="290"/>
        <v>0.70278720003487016</v>
      </c>
      <c r="Z411" s="2">
        <f t="shared" si="291"/>
        <v>0.24989107901219965</v>
      </c>
      <c r="AA411">
        <f t="shared" si="292"/>
        <v>0</v>
      </c>
      <c r="AB411">
        <f t="shared" si="293"/>
        <v>0.34309998182014906</v>
      </c>
      <c r="AC411">
        <f t="shared" si="294"/>
        <v>0</v>
      </c>
      <c r="AD411">
        <f t="shared" si="295"/>
        <v>0</v>
      </c>
      <c r="AE411">
        <f t="shared" si="296"/>
        <v>0.19442429910990844</v>
      </c>
      <c r="AF411">
        <f t="shared" si="297"/>
        <v>0</v>
      </c>
      <c r="AG411">
        <f t="shared" si="298"/>
        <v>0.33043708098139135</v>
      </c>
      <c r="AH411">
        <f t="shared" si="299"/>
        <v>0.8679613619114489</v>
      </c>
      <c r="AI411">
        <f t="shared" si="300"/>
        <v>0.82456329381587645</v>
      </c>
      <c r="AJ411" s="2">
        <f t="shared" si="301"/>
        <v>-13.699998109692896</v>
      </c>
      <c r="AK411" s="2">
        <f t="shared" si="302"/>
        <v>-14.421050641781996</v>
      </c>
      <c r="AL411" s="2">
        <f t="shared" si="267"/>
        <v>-47.566964738209712</v>
      </c>
      <c r="AM411" s="4">
        <f t="shared" si="303"/>
        <v>-0.97473288397970725</v>
      </c>
      <c r="AN411">
        <f t="shared" si="304"/>
        <v>6.4833333333333334</v>
      </c>
    </row>
    <row r="412" spans="1:40">
      <c r="A412">
        <v>389</v>
      </c>
      <c r="B412">
        <f t="shared" si="305"/>
        <v>23340</v>
      </c>
      <c r="C412" s="5">
        <f t="shared" si="268"/>
        <v>1136218.5069617161</v>
      </c>
      <c r="D412" s="5">
        <f t="shared" si="269"/>
        <v>-1136218.5211263455</v>
      </c>
      <c r="E412" s="5">
        <f t="shared" si="270"/>
        <v>2429765.0888017593</v>
      </c>
      <c r="F412" s="5">
        <f t="shared" si="271"/>
        <v>-1760.738772011259</v>
      </c>
      <c r="G412" s="5">
        <f t="shared" si="272"/>
        <v>1760.7388215821004</v>
      </c>
      <c r="H412" s="5">
        <f t="shared" si="273"/>
        <v>1735.0297724685831</v>
      </c>
      <c r="I412" s="2">
        <f t="shared" si="274"/>
        <v>-1.4279059699573906</v>
      </c>
      <c r="J412" s="2">
        <f t="shared" si="275"/>
        <v>1.427905987758332</v>
      </c>
      <c r="K412" s="2">
        <f t="shared" si="276"/>
        <v>-3.0535289247942012</v>
      </c>
      <c r="L412" s="5">
        <f t="shared" si="277"/>
        <v>1925920.7205381664</v>
      </c>
      <c r="M412" s="5">
        <f t="shared" si="278"/>
        <v>-1136218.5211263455</v>
      </c>
      <c r="N412" s="5">
        <f t="shared" si="279"/>
        <v>1866970.878327748</v>
      </c>
      <c r="O412" s="2">
        <f t="shared" si="280"/>
        <v>0.66114003721883141</v>
      </c>
      <c r="P412" s="2">
        <f t="shared" si="281"/>
        <v>-0.39004697718620912</v>
      </c>
      <c r="Q412" s="2">
        <f t="shared" si="282"/>
        <v>0.64090343014699425</v>
      </c>
      <c r="R412" s="5">
        <f t="shared" si="283"/>
        <v>-79151.189434276894</v>
      </c>
      <c r="S412" s="5">
        <f t="shared" si="284"/>
        <v>115925.25240678596</v>
      </c>
      <c r="T412" s="5">
        <f t="shared" si="285"/>
        <v>117969.70877294219</v>
      </c>
      <c r="U412" s="2">
        <f t="shared" si="286"/>
        <v>-0.43167394103617385</v>
      </c>
      <c r="V412" s="2">
        <f t="shared" si="287"/>
        <v>0.63223194660394511</v>
      </c>
      <c r="W412" s="2">
        <f t="shared" si="288"/>
        <v>0.64338198165917282</v>
      </c>
      <c r="X412" s="2">
        <f t="shared" si="289"/>
        <v>-0.65614882034921318</v>
      </c>
      <c r="Y412" s="2">
        <f t="shared" si="290"/>
        <v>0.70202689681522612</v>
      </c>
      <c r="Z412" s="2">
        <f t="shared" si="291"/>
        <v>0.24962073687744904</v>
      </c>
      <c r="AA412">
        <f t="shared" si="292"/>
        <v>0</v>
      </c>
      <c r="AB412">
        <f t="shared" si="293"/>
        <v>0.33259046256315644</v>
      </c>
      <c r="AC412">
        <f t="shared" si="294"/>
        <v>0</v>
      </c>
      <c r="AD412">
        <f t="shared" si="295"/>
        <v>0</v>
      </c>
      <c r="AE412">
        <f t="shared" si="296"/>
        <v>0.21715616608189345</v>
      </c>
      <c r="AF412">
        <f t="shared" si="297"/>
        <v>0</v>
      </c>
      <c r="AG412">
        <f t="shared" si="298"/>
        <v>0.33007960096959377</v>
      </c>
      <c r="AH412">
        <f t="shared" si="299"/>
        <v>0.87982622961464363</v>
      </c>
      <c r="AI412">
        <f t="shared" si="300"/>
        <v>0.83583491813391142</v>
      </c>
      <c r="AJ412" s="2">
        <f t="shared" si="301"/>
        <v>-13.688726485374859</v>
      </c>
      <c r="AK412" s="2">
        <f t="shared" si="302"/>
        <v>-14.4091857740788</v>
      </c>
      <c r="AL412" s="2">
        <f t="shared" si="267"/>
        <v>-47.807117834444362</v>
      </c>
      <c r="AM412" s="4">
        <f t="shared" si="303"/>
        <v>-0.97965405398451566</v>
      </c>
      <c r="AN412">
        <f t="shared" si="304"/>
        <v>6.5</v>
      </c>
    </row>
    <row r="413" spans="1:40">
      <c r="A413">
        <v>390</v>
      </c>
      <c r="B413">
        <f t="shared" si="305"/>
        <v>23400</v>
      </c>
      <c r="C413" s="5">
        <f t="shared" si="268"/>
        <v>1020293.2576573474</v>
      </c>
      <c r="D413" s="5">
        <f t="shared" si="269"/>
        <v>-1020293.2687195595</v>
      </c>
      <c r="E413" s="5">
        <f t="shared" si="270"/>
        <v>2511881.4668913563</v>
      </c>
      <c r="F413" s="5">
        <f t="shared" si="271"/>
        <v>-1846.4131302087026</v>
      </c>
      <c r="G413" s="5">
        <f t="shared" si="272"/>
        <v>1846.4131808476004</v>
      </c>
      <c r="H413" s="5">
        <f t="shared" si="273"/>
        <v>1551.8180369809311</v>
      </c>
      <c r="I413" s="2">
        <f t="shared" si="274"/>
        <v>-1.2822206510365255</v>
      </c>
      <c r="J413" s="2">
        <f t="shared" si="275"/>
        <v>1.2822206649386039</v>
      </c>
      <c r="K413" s="2">
        <f t="shared" si="276"/>
        <v>-3.1567260350216659</v>
      </c>
      <c r="L413" s="5">
        <f t="shared" si="277"/>
        <v>1846769.5311038895</v>
      </c>
      <c r="M413" s="5">
        <f t="shared" si="278"/>
        <v>-1020293.2687195595</v>
      </c>
      <c r="N413" s="5">
        <f t="shared" si="279"/>
        <v>1984940.5871006902</v>
      </c>
      <c r="O413" s="2">
        <f t="shared" si="280"/>
        <v>0.63751694389133173</v>
      </c>
      <c r="P413" s="2">
        <f t="shared" si="281"/>
        <v>-0.35221192227391135</v>
      </c>
      <c r="Q413" s="2">
        <f t="shared" si="282"/>
        <v>0.68521449784689514</v>
      </c>
      <c r="R413" s="5">
        <f t="shared" si="283"/>
        <v>-87148.219901534263</v>
      </c>
      <c r="S413" s="5">
        <f t="shared" si="284"/>
        <v>120016.77963841392</v>
      </c>
      <c r="T413" s="5">
        <f t="shared" si="285"/>
        <v>108455.75584002258</v>
      </c>
      <c r="U413" s="2">
        <f t="shared" si="286"/>
        <v>-0.47429409113984033</v>
      </c>
      <c r="V413" s="2">
        <f t="shared" si="287"/>
        <v>0.65317741985375743</v>
      </c>
      <c r="W413" s="2">
        <f t="shared" si="288"/>
        <v>0.59025788711631888</v>
      </c>
      <c r="X413" s="2">
        <f t="shared" si="289"/>
        <v>-0.65546250280859897</v>
      </c>
      <c r="Y413" s="2">
        <f t="shared" si="290"/>
        <v>0.7012925917942856</v>
      </c>
      <c r="Z413" s="2">
        <f t="shared" si="291"/>
        <v>0.24935963896047184</v>
      </c>
      <c r="AA413">
        <f t="shared" si="292"/>
        <v>0</v>
      </c>
      <c r="AB413">
        <f t="shared" si="293"/>
        <v>0.32070672372619774</v>
      </c>
      <c r="AC413">
        <f t="shared" si="294"/>
        <v>0</v>
      </c>
      <c r="AD413">
        <f t="shared" si="295"/>
        <v>0</v>
      </c>
      <c r="AE413">
        <f t="shared" si="296"/>
        <v>0.23859648831244348</v>
      </c>
      <c r="AF413">
        <f t="shared" si="297"/>
        <v>0</v>
      </c>
      <c r="AG413">
        <f t="shared" si="298"/>
        <v>0.32973434481288255</v>
      </c>
      <c r="AH413">
        <f t="shared" si="299"/>
        <v>0.88903755685152375</v>
      </c>
      <c r="AI413">
        <f t="shared" si="300"/>
        <v>0.84458567900894754</v>
      </c>
      <c r="AJ413" s="2">
        <f t="shared" si="301"/>
        <v>-13.679975724499824</v>
      </c>
      <c r="AK413" s="2">
        <f t="shared" si="302"/>
        <v>-14.39997444684192</v>
      </c>
      <c r="AL413" s="2">
        <f t="shared" si="267"/>
        <v>-48.047117408558393</v>
      </c>
      <c r="AM413" s="4">
        <f t="shared" si="303"/>
        <v>-0.98457207804422942</v>
      </c>
      <c r="AN413">
        <f t="shared" si="304"/>
        <v>6.5166666666666666</v>
      </c>
    </row>
    <row r="414" spans="1:40">
      <c r="A414">
        <v>391</v>
      </c>
      <c r="B414">
        <f t="shared" si="305"/>
        <v>23460</v>
      </c>
      <c r="C414" s="5">
        <f t="shared" si="268"/>
        <v>900276.48115736234</v>
      </c>
      <c r="D414" s="5">
        <f t="shared" si="269"/>
        <v>-900276.48908114561</v>
      </c>
      <c r="E414" s="5">
        <f t="shared" si="270"/>
        <v>2582262.121658056</v>
      </c>
      <c r="F414" s="5">
        <f t="shared" si="271"/>
        <v>-1923.346369270894</v>
      </c>
      <c r="G414" s="5">
        <f t="shared" si="272"/>
        <v>1923.3464207439167</v>
      </c>
      <c r="H414" s="5">
        <f t="shared" si="273"/>
        <v>1362.4144748796311</v>
      </c>
      <c r="I414" s="2">
        <f t="shared" si="274"/>
        <v>-1.1313934372485486</v>
      </c>
      <c r="J414" s="2">
        <f t="shared" si="275"/>
        <v>1.1313934472065079</v>
      </c>
      <c r="K414" s="2">
        <f t="shared" si="276"/>
        <v>-3.245174653394916</v>
      </c>
      <c r="L414" s="5">
        <f t="shared" si="277"/>
        <v>1759621.3112023552</v>
      </c>
      <c r="M414" s="5">
        <f t="shared" si="278"/>
        <v>-900276.48908114561</v>
      </c>
      <c r="N414" s="5">
        <f t="shared" si="279"/>
        <v>2093396.3429407128</v>
      </c>
      <c r="O414" s="2">
        <f t="shared" si="280"/>
        <v>0.61117590838819591</v>
      </c>
      <c r="P414" s="2">
        <f t="shared" si="281"/>
        <v>-0.31269642934634201</v>
      </c>
      <c r="Q414" s="2">
        <f t="shared" si="282"/>
        <v>0.72710724936553328</v>
      </c>
      <c r="R414" s="5">
        <f t="shared" si="283"/>
        <v>-94714.795757591259</v>
      </c>
      <c r="S414" s="5">
        <f t="shared" si="284"/>
        <v>123546.81806452188</v>
      </c>
      <c r="T414" s="5">
        <f t="shared" si="285"/>
        <v>98494.17199398065</v>
      </c>
      <c r="U414" s="2">
        <f t="shared" si="286"/>
        <v>-0.51414866531231851</v>
      </c>
      <c r="V414" s="2">
        <f t="shared" si="287"/>
        <v>0.67066007061907862</v>
      </c>
      <c r="W414" s="2">
        <f t="shared" si="288"/>
        <v>0.53466458610494672</v>
      </c>
      <c r="X414" s="2">
        <f t="shared" si="289"/>
        <v>-0.65482950618008928</v>
      </c>
      <c r="Y414" s="2">
        <f t="shared" si="290"/>
        <v>0.70061533589588965</v>
      </c>
      <c r="Z414" s="2">
        <f t="shared" si="291"/>
        <v>0.24911882608395755</v>
      </c>
      <c r="AA414">
        <f t="shared" si="292"/>
        <v>0</v>
      </c>
      <c r="AB414">
        <f t="shared" si="293"/>
        <v>0.30745570777013226</v>
      </c>
      <c r="AC414">
        <f t="shared" si="294"/>
        <v>0</v>
      </c>
      <c r="AD414">
        <f t="shared" si="295"/>
        <v>0</v>
      </c>
      <c r="AE414">
        <f t="shared" si="296"/>
        <v>0.25864557097735369</v>
      </c>
      <c r="AF414">
        <f t="shared" si="297"/>
        <v>0</v>
      </c>
      <c r="AG414">
        <f t="shared" si="298"/>
        <v>0.32941591206093096</v>
      </c>
      <c r="AH414">
        <f t="shared" si="299"/>
        <v>0.89551719080841696</v>
      </c>
      <c r="AI414">
        <f t="shared" si="300"/>
        <v>0.85074133126799611</v>
      </c>
      <c r="AJ414" s="2">
        <f t="shared" si="301"/>
        <v>-13.673820072240776</v>
      </c>
      <c r="AK414" s="2">
        <f t="shared" si="302"/>
        <v>-14.393494812885027</v>
      </c>
      <c r="AL414" s="2">
        <f t="shared" si="267"/>
        <v>-48.287008988773145</v>
      </c>
      <c r="AM414" s="4">
        <f t="shared" si="303"/>
        <v>-0.98948788911420382</v>
      </c>
      <c r="AN414">
        <f t="shared" si="304"/>
        <v>6.5333333333333332</v>
      </c>
    </row>
    <row r="415" spans="1:40">
      <c r="A415">
        <v>392</v>
      </c>
      <c r="B415">
        <f t="shared" si="305"/>
        <v>23520</v>
      </c>
      <c r="C415" s="5">
        <f t="shared" si="268"/>
        <v>776729.66625291912</v>
      </c>
      <c r="D415" s="5">
        <f t="shared" si="269"/>
        <v>-776729.67101662373</v>
      </c>
      <c r="E415" s="5">
        <f t="shared" si="270"/>
        <v>2640641.7326463903</v>
      </c>
      <c r="F415" s="5">
        <f t="shared" si="271"/>
        <v>-1991.229975505807</v>
      </c>
      <c r="G415" s="5">
        <f t="shared" si="272"/>
        <v>1991.2300275763073</v>
      </c>
      <c r="H415" s="5">
        <f t="shared" si="273"/>
        <v>1167.7039956759363</v>
      </c>
      <c r="I415" s="2">
        <f t="shared" si="274"/>
        <v>-0.97612996152589948</v>
      </c>
      <c r="J415" s="2">
        <f t="shared" si="275"/>
        <v>0.97612996751253156</v>
      </c>
      <c r="K415" s="2">
        <f t="shared" si="276"/>
        <v>-3.3185413469871032</v>
      </c>
      <c r="L415" s="5">
        <f t="shared" si="277"/>
        <v>1664906.5154447639</v>
      </c>
      <c r="M415" s="5">
        <f t="shared" si="278"/>
        <v>-776729.67101662373</v>
      </c>
      <c r="N415" s="5">
        <f t="shared" si="279"/>
        <v>2191890.5149346935</v>
      </c>
      <c r="O415" s="2">
        <f t="shared" si="280"/>
        <v>0.58213490625788411</v>
      </c>
      <c r="P415" s="2">
        <f t="shared" si="281"/>
        <v>-0.27158368955279677</v>
      </c>
      <c r="Q415" s="2">
        <f t="shared" si="282"/>
        <v>0.766394970289481</v>
      </c>
      <c r="R415" s="5">
        <f t="shared" si="283"/>
        <v>-101818.63187750429</v>
      </c>
      <c r="S415" s="5">
        <f t="shared" si="284"/>
        <v>126501.93742066866</v>
      </c>
      <c r="T415" s="5">
        <f t="shared" si="285"/>
        <v>88132.050436784979</v>
      </c>
      <c r="U415" s="2">
        <f t="shared" si="286"/>
        <v>-0.55107965235590883</v>
      </c>
      <c r="V415" s="2">
        <f t="shared" si="287"/>
        <v>0.68467472417033404</v>
      </c>
      <c r="W415" s="2">
        <f t="shared" si="288"/>
        <v>0.47700287089447146</v>
      </c>
      <c r="X415" s="2">
        <f t="shared" si="289"/>
        <v>-0.65427746449327873</v>
      </c>
      <c r="Y415" s="2">
        <f t="shared" si="290"/>
        <v>0.70002469532733902</v>
      </c>
      <c r="Z415" s="2">
        <f t="shared" si="291"/>
        <v>0.24890881114774974</v>
      </c>
      <c r="AA415">
        <f t="shared" si="292"/>
        <v>0</v>
      </c>
      <c r="AB415">
        <f t="shared" si="293"/>
        <v>0.29284645740246612</v>
      </c>
      <c r="AC415">
        <f t="shared" si="294"/>
        <v>0</v>
      </c>
      <c r="AD415">
        <f t="shared" si="295"/>
        <v>0</v>
      </c>
      <c r="AE415">
        <f t="shared" si="296"/>
        <v>0.27722392559555403</v>
      </c>
      <c r="AF415">
        <f t="shared" si="297"/>
        <v>0</v>
      </c>
      <c r="AG415">
        <f t="shared" si="298"/>
        <v>0.32913820417813078</v>
      </c>
      <c r="AH415">
        <f t="shared" si="299"/>
        <v>0.89920858717615093</v>
      </c>
      <c r="AI415">
        <f t="shared" si="300"/>
        <v>0.85424815781734331</v>
      </c>
      <c r="AJ415" s="2">
        <f t="shared" si="301"/>
        <v>-13.670313245691428</v>
      </c>
      <c r="AK415" s="2">
        <f t="shared" si="302"/>
        <v>-14.389803416517294</v>
      </c>
      <c r="AL415" s="2">
        <f t="shared" si="267"/>
        <v>-48.5268390457151</v>
      </c>
      <c r="AM415" s="4">
        <f t="shared" si="303"/>
        <v>-0.99440243946137508</v>
      </c>
      <c r="AN415">
        <f t="shared" si="304"/>
        <v>6.55</v>
      </c>
    </row>
    <row r="416" spans="1:40">
      <c r="A416">
        <v>393</v>
      </c>
      <c r="B416">
        <f t="shared" si="305"/>
        <v>23580</v>
      </c>
      <c r="C416" s="5">
        <f t="shared" si="268"/>
        <v>650227.73199958424</v>
      </c>
      <c r="D416" s="5">
        <f t="shared" si="269"/>
        <v>-650227.73359595507</v>
      </c>
      <c r="E416" s="5">
        <f t="shared" si="270"/>
        <v>2686810.4746886394</v>
      </c>
      <c r="F416" s="5">
        <f t="shared" si="271"/>
        <v>-2049.797773197361</v>
      </c>
      <c r="G416" s="5">
        <f t="shared" si="272"/>
        <v>2049.7978256270594</v>
      </c>
      <c r="H416" s="5">
        <f t="shared" si="273"/>
        <v>968.59151485671009</v>
      </c>
      <c r="I416" s="2">
        <f t="shared" si="274"/>
        <v>-0.81715273485273765</v>
      </c>
      <c r="J416" s="2">
        <f t="shared" si="275"/>
        <v>0.8171527368589252</v>
      </c>
      <c r="K416" s="2">
        <f t="shared" si="276"/>
        <v>-3.3765624247847486</v>
      </c>
      <c r="L416" s="5">
        <f t="shared" si="277"/>
        <v>1563087.8835672596</v>
      </c>
      <c r="M416" s="5">
        <f t="shared" si="278"/>
        <v>-650227.73359595507</v>
      </c>
      <c r="N416" s="5">
        <f t="shared" si="279"/>
        <v>2280022.5653714784</v>
      </c>
      <c r="O416" s="2">
        <f t="shared" si="280"/>
        <v>0.55041913410824517</v>
      </c>
      <c r="P416" s="2">
        <f t="shared" si="281"/>
        <v>-0.22896843476405335</v>
      </c>
      <c r="Q416" s="2">
        <f t="shared" si="282"/>
        <v>0.80287747053285097</v>
      </c>
      <c r="R416" s="5">
        <f t="shared" si="283"/>
        <v>-108429.682719843</v>
      </c>
      <c r="S416" s="5">
        <f t="shared" si="284"/>
        <v>128871.36924300785</v>
      </c>
      <c r="T416" s="5">
        <f t="shared" si="285"/>
        <v>77418.083418370225</v>
      </c>
      <c r="U416" s="2">
        <f t="shared" si="286"/>
        <v>-0.58496760057316344</v>
      </c>
      <c r="V416" s="2">
        <f t="shared" si="287"/>
        <v>0.6952485127475585</v>
      </c>
      <c r="W416" s="2">
        <f t="shared" si="288"/>
        <v>0.41766303619303463</v>
      </c>
      <c r="X416" s="2">
        <f t="shared" si="289"/>
        <v>-0.6538310189624077</v>
      </c>
      <c r="Y416" s="2">
        <f t="shared" si="290"/>
        <v>0.6995470342222434</v>
      </c>
      <c r="Z416" s="2">
        <f t="shared" si="291"/>
        <v>0.24873896848563523</v>
      </c>
      <c r="AA416">
        <f t="shared" si="292"/>
        <v>0</v>
      </c>
      <c r="AB416">
        <f t="shared" si="293"/>
        <v>0.27689164792795734</v>
      </c>
      <c r="AC416">
        <f t="shared" si="294"/>
        <v>0</v>
      </c>
      <c r="AD416">
        <f t="shared" si="295"/>
        <v>0</v>
      </c>
      <c r="AE416">
        <f t="shared" si="296"/>
        <v>0.29427146127393328</v>
      </c>
      <c r="AF416">
        <f t="shared" si="297"/>
        <v>0</v>
      </c>
      <c r="AG416">
        <f t="shared" si="298"/>
        <v>0.32891361707515293</v>
      </c>
      <c r="AH416">
        <f t="shared" si="299"/>
        <v>0.90007672627704349</v>
      </c>
      <c r="AI416">
        <f t="shared" si="300"/>
        <v>0.85507288996319131</v>
      </c>
      <c r="AJ416" s="2">
        <f t="shared" si="301"/>
        <v>-13.669488513545581</v>
      </c>
      <c r="AK416" s="2">
        <f t="shared" si="302"/>
        <v>-14.388935277416401</v>
      </c>
      <c r="AL416" s="2">
        <f t="shared" si="267"/>
        <v>-48.76665463367204</v>
      </c>
      <c r="AM416" s="4">
        <f t="shared" si="303"/>
        <v>-0.9993166933129517</v>
      </c>
      <c r="AN416">
        <f t="shared" si="304"/>
        <v>6.5666666666666664</v>
      </c>
    </row>
    <row r="417" spans="1:40">
      <c r="A417">
        <v>394</v>
      </c>
      <c r="B417">
        <f t="shared" si="305"/>
        <v>23640</v>
      </c>
      <c r="C417" s="5">
        <f t="shared" si="268"/>
        <v>521356.3659168029</v>
      </c>
      <c r="D417" s="5">
        <f t="shared" si="269"/>
        <v>-521356.36435294722</v>
      </c>
      <c r="E417" s="5">
        <f t="shared" si="270"/>
        <v>2720614.7161215921</v>
      </c>
      <c r="F417" s="5">
        <f t="shared" si="271"/>
        <v>-2098.8269372885252</v>
      </c>
      <c r="G417" s="5">
        <f t="shared" si="272"/>
        <v>2098.8269898385947</v>
      </c>
      <c r="H417" s="5">
        <f t="shared" si="273"/>
        <v>765.99776936962519</v>
      </c>
      <c r="I417" s="2">
        <f t="shared" si="274"/>
        <v>-0.65519780113296133</v>
      </c>
      <c r="J417" s="2">
        <f t="shared" si="275"/>
        <v>0.65519779916763621</v>
      </c>
      <c r="K417" s="2">
        <f t="shared" si="276"/>
        <v>-3.4190448151491406</v>
      </c>
      <c r="L417" s="5">
        <f t="shared" si="277"/>
        <v>1454658.2008474167</v>
      </c>
      <c r="M417" s="5">
        <f t="shared" si="278"/>
        <v>-521356.36435294722</v>
      </c>
      <c r="N417" s="5">
        <f t="shared" si="279"/>
        <v>2357440.6487898487</v>
      </c>
      <c r="O417" s="2">
        <f t="shared" si="280"/>
        <v>0.51606441590299279</v>
      </c>
      <c r="P417" s="2">
        <f t="shared" si="281"/>
        <v>-0.18495992219366272</v>
      </c>
      <c r="Q417" s="2">
        <f t="shared" si="282"/>
        <v>0.8363416441985998</v>
      </c>
      <c r="R417" s="5">
        <f t="shared" si="283"/>
        <v>-114520.26812596014</v>
      </c>
      <c r="S417" s="5">
        <f t="shared" si="284"/>
        <v>130647.04354432266</v>
      </c>
      <c r="T417" s="5">
        <f t="shared" si="285"/>
        <v>66402.334709548391</v>
      </c>
      <c r="U417" s="2">
        <f t="shared" si="286"/>
        <v>-0.61572873773804149</v>
      </c>
      <c r="V417" s="2">
        <f t="shared" si="287"/>
        <v>0.7024358266632228</v>
      </c>
      <c r="W417" s="2">
        <f t="shared" si="288"/>
        <v>0.35701825015462857</v>
      </c>
      <c r="X417" s="2">
        <f t="shared" si="289"/>
        <v>-0.65351040198584009</v>
      </c>
      <c r="Y417" s="2">
        <f t="shared" si="290"/>
        <v>0.69920399963291902</v>
      </c>
      <c r="Z417" s="2">
        <f t="shared" si="291"/>
        <v>0.24861699517186162</v>
      </c>
      <c r="AA417">
        <f t="shared" si="292"/>
        <v>0</v>
      </c>
      <c r="AB417">
        <f t="shared" si="293"/>
        <v>0.25960930080649591</v>
      </c>
      <c r="AC417">
        <f t="shared" si="294"/>
        <v>0</v>
      </c>
      <c r="AD417">
        <f t="shared" si="295"/>
        <v>0</v>
      </c>
      <c r="AE417">
        <f t="shared" si="296"/>
        <v>0.30974603589154814</v>
      </c>
      <c r="AF417">
        <f t="shared" si="297"/>
        <v>0</v>
      </c>
      <c r="AG417">
        <f t="shared" si="298"/>
        <v>0.32875232878138871</v>
      </c>
      <c r="AH417">
        <f t="shared" si="299"/>
        <v>0.89810766547943277</v>
      </c>
      <c r="AI417">
        <f t="shared" si="300"/>
        <v>0.85320228220546113</v>
      </c>
      <c r="AJ417" s="2">
        <f t="shared" si="301"/>
        <v>-13.671359121303311</v>
      </c>
      <c r="AK417" s="2">
        <f t="shared" si="302"/>
        <v>-14.390904338214012</v>
      </c>
      <c r="AL417" s="2">
        <f t="shared" ref="AL417:AL480" si="306">IF(AL416+AK417*$B$5/3600 &lt; $T$3, AL416+AK417*$B$5/3600, $T$3)</f>
        <v>-49.006503039308939</v>
      </c>
      <c r="AM417" s="4">
        <f t="shared" si="303"/>
        <v>-1.0042316196579701</v>
      </c>
      <c r="AN417">
        <f t="shared" si="304"/>
        <v>6.583333333333333</v>
      </c>
    </row>
    <row r="418" spans="1:40">
      <c r="A418">
        <v>395</v>
      </c>
      <c r="B418">
        <f t="shared" si="305"/>
        <v>23700</v>
      </c>
      <c r="C418" s="5">
        <f t="shared" si="268"/>
        <v>390709.32551133406</v>
      </c>
      <c r="D418" s="5">
        <f t="shared" si="269"/>
        <v>-390709.32080862456</v>
      </c>
      <c r="E418" s="5">
        <f t="shared" si="270"/>
        <v>2741957.459614696</v>
      </c>
      <c r="F418" s="5">
        <f t="shared" si="271"/>
        <v>-2138.1388053565029</v>
      </c>
      <c r="G418" s="5">
        <f t="shared" si="272"/>
        <v>2138.1388577886528</v>
      </c>
      <c r="H418" s="5">
        <f t="shared" si="273"/>
        <v>560.85508046067673</v>
      </c>
      <c r="I418" s="2">
        <f t="shared" si="274"/>
        <v>-0.4910113459667993</v>
      </c>
      <c r="J418" s="2">
        <f t="shared" si="275"/>
        <v>0.49101134005682073</v>
      </c>
      <c r="K418" s="2">
        <f t="shared" si="276"/>
        <v>-3.4458666198128971</v>
      </c>
      <c r="L418" s="5">
        <f t="shared" si="277"/>
        <v>1340137.9327214565</v>
      </c>
      <c r="M418" s="5">
        <f t="shared" si="278"/>
        <v>-390709.32080862456</v>
      </c>
      <c r="N418" s="5">
        <f t="shared" si="279"/>
        <v>2423842.9834993971</v>
      </c>
      <c r="O418" s="2">
        <f t="shared" si="280"/>
        <v>0.47912090362592913</v>
      </c>
      <c r="P418" s="2">
        <f t="shared" si="281"/>
        <v>-0.13968487740717472</v>
      </c>
      <c r="Q418" s="2">
        <f t="shared" si="282"/>
        <v>0.86656292023858006</v>
      </c>
      <c r="R418" s="5">
        <f t="shared" si="283"/>
        <v>-120065.1878486874</v>
      </c>
      <c r="S418" s="5">
        <f t="shared" si="284"/>
        <v>131823.61311572825</v>
      </c>
      <c r="T418" s="5">
        <f t="shared" si="285"/>
        <v>55136.006899297703</v>
      </c>
      <c r="U418" s="2">
        <f t="shared" si="286"/>
        <v>-0.64331115410049888</v>
      </c>
      <c r="V418" s="2">
        <f t="shared" si="287"/>
        <v>0.70631298056228298</v>
      </c>
      <c r="W418" s="2">
        <f t="shared" si="288"/>
        <v>0.29541958719609035</v>
      </c>
      <c r="X418" s="2">
        <f t="shared" si="289"/>
        <v>-0.65333028785963143</v>
      </c>
      <c r="Y418" s="2">
        <f t="shared" si="290"/>
        <v>0.69901129188556932</v>
      </c>
      <c r="Z418" s="2">
        <f t="shared" si="291"/>
        <v>0.2485484737945281</v>
      </c>
      <c r="AA418">
        <f t="shared" si="292"/>
        <v>0</v>
      </c>
      <c r="AB418">
        <f t="shared" si="293"/>
        <v>0.24102464529444537</v>
      </c>
      <c r="AC418">
        <f t="shared" si="294"/>
        <v>0</v>
      </c>
      <c r="AD418">
        <f t="shared" si="295"/>
        <v>0</v>
      </c>
      <c r="AE418">
        <f t="shared" si="296"/>
        <v>0.32362153593718052</v>
      </c>
      <c r="AF418">
        <f t="shared" si="297"/>
        <v>0</v>
      </c>
      <c r="AG418">
        <f t="shared" si="298"/>
        <v>0.32866172128951471</v>
      </c>
      <c r="AH418">
        <f t="shared" si="299"/>
        <v>0.89330790252114056</v>
      </c>
      <c r="AI418">
        <f t="shared" si="300"/>
        <v>0.84864250739508351</v>
      </c>
      <c r="AJ418" s="2">
        <f t="shared" si="301"/>
        <v>-13.675918896113687</v>
      </c>
      <c r="AK418" s="2">
        <f t="shared" si="302"/>
        <v>-14.395704101172303</v>
      </c>
      <c r="AL418" s="2">
        <f t="shared" si="306"/>
        <v>-49.246431440995146</v>
      </c>
      <c r="AM418" s="4">
        <f t="shared" si="303"/>
        <v>-1.009148185266294</v>
      </c>
      <c r="AN418">
        <f t="shared" si="304"/>
        <v>6.6</v>
      </c>
    </row>
    <row r="419" spans="1:40">
      <c r="A419">
        <v>396</v>
      </c>
      <c r="B419">
        <f t="shared" si="305"/>
        <v>23760</v>
      </c>
      <c r="C419" s="5">
        <f t="shared" si="268"/>
        <v>258885.71549898293</v>
      </c>
      <c r="D419" s="5">
        <f t="shared" si="269"/>
        <v>-258885.70769289631</v>
      </c>
      <c r="E419" s="5">
        <f t="shared" si="270"/>
        <v>2750798.5247796839</v>
      </c>
      <c r="F419" s="5">
        <f t="shared" si="271"/>
        <v>-2167.5994861145109</v>
      </c>
      <c r="G419" s="5">
        <f t="shared" si="272"/>
        <v>2167.599538192062</v>
      </c>
      <c r="H419" s="5">
        <f t="shared" si="273"/>
        <v>354.1030832719029</v>
      </c>
      <c r="I419" s="2">
        <f t="shared" si="274"/>
        <v>-0.32534627488702206</v>
      </c>
      <c r="J419" s="2">
        <f t="shared" si="275"/>
        <v>0.32534626507697439</v>
      </c>
      <c r="K419" s="2">
        <f t="shared" si="276"/>
        <v>-3.4569773433687265</v>
      </c>
      <c r="L419" s="5">
        <f t="shared" si="277"/>
        <v>1220072.7448727691</v>
      </c>
      <c r="M419" s="5">
        <f t="shared" si="278"/>
        <v>-258885.70769289631</v>
      </c>
      <c r="N419" s="5">
        <f t="shared" si="279"/>
        <v>2478978.9903986948</v>
      </c>
      <c r="O419" s="2">
        <f t="shared" si="280"/>
        <v>0.43965697182763852</v>
      </c>
      <c r="P419" s="2">
        <f t="shared" si="281"/>
        <v>-9.3290262217588807E-2</v>
      </c>
      <c r="Q419" s="2">
        <f t="shared" si="282"/>
        <v>0.89330771523519525</v>
      </c>
      <c r="R419" s="5">
        <f t="shared" si="283"/>
        <v>-125041.82434331998</v>
      </c>
      <c r="S419" s="5">
        <f t="shared" si="284"/>
        <v>132398.46540007793</v>
      </c>
      <c r="T419" s="5">
        <f t="shared" si="285"/>
        <v>43671.204592605121</v>
      </c>
      <c r="U419" s="2">
        <f t="shared" si="286"/>
        <v>-0.66769038822121907</v>
      </c>
      <c r="V419" s="2">
        <f t="shared" si="287"/>
        <v>0.70697291268043039</v>
      </c>
      <c r="W419" s="2">
        <f t="shared" si="288"/>
        <v>0.23319272332803684</v>
      </c>
      <c r="X419" s="2">
        <f t="shared" si="289"/>
        <v>-0.65329896766623263</v>
      </c>
      <c r="Y419" s="2">
        <f t="shared" si="290"/>
        <v>0.69897778177704273</v>
      </c>
      <c r="Z419" s="2">
        <f t="shared" si="291"/>
        <v>0.24853655855592233</v>
      </c>
      <c r="AA419">
        <f t="shared" si="292"/>
        <v>0</v>
      </c>
      <c r="AB419">
        <f t="shared" si="293"/>
        <v>0.22117207761972449</v>
      </c>
      <c r="AC419">
        <f t="shared" si="294"/>
        <v>0</v>
      </c>
      <c r="AD419">
        <f t="shared" si="295"/>
        <v>0</v>
      </c>
      <c r="AE419">
        <f t="shared" si="296"/>
        <v>0.33588565593701353</v>
      </c>
      <c r="AF419">
        <f t="shared" si="297"/>
        <v>0</v>
      </c>
      <c r="AG419">
        <f t="shared" si="298"/>
        <v>0.32864596547830427</v>
      </c>
      <c r="AH419">
        <f t="shared" si="299"/>
        <v>0.88570369903504231</v>
      </c>
      <c r="AI419">
        <f t="shared" si="300"/>
        <v>0.84141851408329016</v>
      </c>
      <c r="AJ419" s="2">
        <f t="shared" si="301"/>
        <v>-13.683142889425481</v>
      </c>
      <c r="AK419" s="2">
        <f t="shared" si="302"/>
        <v>-14.403308304658403</v>
      </c>
      <c r="AL419" s="2">
        <f t="shared" si="306"/>
        <v>-49.486486579406119</v>
      </c>
      <c r="AM419" s="4">
        <f t="shared" si="303"/>
        <v>-1.0140673479386499</v>
      </c>
      <c r="AN419">
        <f t="shared" si="304"/>
        <v>6.6166666666666663</v>
      </c>
    </row>
    <row r="420" spans="1:40">
      <c r="A420">
        <v>397</v>
      </c>
      <c r="B420">
        <f t="shared" si="305"/>
        <v>23820</v>
      </c>
      <c r="C420" s="5">
        <f t="shared" si="268"/>
        <v>126487.25315292571</v>
      </c>
      <c r="D420" s="5">
        <f t="shared" si="269"/>
        <v>-126487.24229281838</v>
      </c>
      <c r="E420" s="5">
        <f t="shared" si="270"/>
        <v>2747154.4729037434</v>
      </c>
      <c r="F420" s="5">
        <f t="shared" si="271"/>
        <v>-2187.1202626077325</v>
      </c>
      <c r="G420" s="5">
        <f t="shared" si="272"/>
        <v>2187.1203140966804</v>
      </c>
      <c r="H420" s="5">
        <f t="shared" si="273"/>
        <v>146.68444266977932</v>
      </c>
      <c r="I420" s="2">
        <f t="shared" si="274"/>
        <v>-0.15895877667363145</v>
      </c>
      <c r="J420" s="2">
        <f t="shared" si="275"/>
        <v>0.15895876302554177</v>
      </c>
      <c r="K420" s="2">
        <f t="shared" si="276"/>
        <v>-3.4523977986802632</v>
      </c>
      <c r="L420" s="5">
        <f t="shared" si="277"/>
        <v>1095030.9205294491</v>
      </c>
      <c r="M420" s="5">
        <f t="shared" si="278"/>
        <v>-126487.24229281838</v>
      </c>
      <c r="N420" s="5">
        <f t="shared" si="279"/>
        <v>2522650.1949912999</v>
      </c>
      <c r="O420" s="2">
        <f t="shared" si="280"/>
        <v>0.39776316452925192</v>
      </c>
      <c r="P420" s="2">
        <f t="shared" si="281"/>
        <v>-4.5945703289039325E-2</v>
      </c>
      <c r="Q420" s="2">
        <f t="shared" si="282"/>
        <v>0.91633697802334202</v>
      </c>
      <c r="R420" s="5">
        <f t="shared" si="283"/>
        <v>-129430.23340892245</v>
      </c>
      <c r="S420" s="5">
        <f t="shared" si="284"/>
        <v>132371.72193958474</v>
      </c>
      <c r="T420" s="5">
        <f t="shared" si="285"/>
        <v>32060.694598766975</v>
      </c>
      <c r="U420" s="2">
        <f t="shared" si="286"/>
        <v>-0.6888647300170484</v>
      </c>
      <c r="V420" s="2">
        <f t="shared" si="287"/>
        <v>0.70452017348767138</v>
      </c>
      <c r="W420" s="2">
        <f t="shared" si="288"/>
        <v>0.17063618868059741</v>
      </c>
      <c r="X420" s="2">
        <f t="shared" si="289"/>
        <v>-0.65341788642566467</v>
      </c>
      <c r="Y420" s="2">
        <f t="shared" si="290"/>
        <v>0.69910501536349245</v>
      </c>
      <c r="Z420" s="2">
        <f t="shared" si="291"/>
        <v>0.24858179918950624</v>
      </c>
      <c r="AA420">
        <f t="shared" si="292"/>
        <v>0</v>
      </c>
      <c r="AB420">
        <f t="shared" si="293"/>
        <v>0.20009714649542734</v>
      </c>
      <c r="AC420">
        <f t="shared" si="294"/>
        <v>0</v>
      </c>
      <c r="AD420">
        <f t="shared" si="295"/>
        <v>0</v>
      </c>
      <c r="AE420">
        <f t="shared" si="296"/>
        <v>0.34653753562345624</v>
      </c>
      <c r="AF420">
        <f t="shared" si="297"/>
        <v>0</v>
      </c>
      <c r="AG420">
        <f t="shared" si="298"/>
        <v>0.32870578827374913</v>
      </c>
      <c r="AH420">
        <f t="shared" si="299"/>
        <v>0.87534047039263263</v>
      </c>
      <c r="AI420">
        <f t="shared" si="300"/>
        <v>0.83157344687300094</v>
      </c>
      <c r="AJ420" s="2">
        <f t="shared" si="301"/>
        <v>-13.69298795663577</v>
      </c>
      <c r="AK420" s="2">
        <f t="shared" si="302"/>
        <v>-14.413671533300811</v>
      </c>
      <c r="AL420" s="2">
        <f t="shared" si="306"/>
        <v>-49.726714438294465</v>
      </c>
      <c r="AM420" s="4">
        <f t="shared" si="303"/>
        <v>-1.0189900499650506</v>
      </c>
      <c r="AN420">
        <f t="shared" si="304"/>
        <v>6.6333333333333337</v>
      </c>
    </row>
    <row r="421" spans="1:40">
      <c r="A421">
        <v>398</v>
      </c>
      <c r="B421">
        <f t="shared" si="305"/>
        <v>23880</v>
      </c>
      <c r="C421" s="5">
        <f t="shared" si="268"/>
        <v>-5884.4657955884013</v>
      </c>
      <c r="D421" s="5">
        <f t="shared" si="269"/>
        <v>5884.4796467663455</v>
      </c>
      <c r="E421" s="5">
        <f t="shared" si="270"/>
        <v>2731098.2753134323</v>
      </c>
      <c r="F421" s="5">
        <f t="shared" si="271"/>
        <v>-2196.6577892081505</v>
      </c>
      <c r="G421" s="5">
        <f t="shared" si="272"/>
        <v>2196.6578398782131</v>
      </c>
      <c r="H421" s="5">
        <f t="shared" si="273"/>
        <v>-60.459425251036464</v>
      </c>
      <c r="I421" s="2">
        <f t="shared" si="274"/>
        <v>7.3951126372683333E-3</v>
      </c>
      <c r="J421" s="2">
        <f t="shared" si="275"/>
        <v>-7.3951300442895683E-3</v>
      </c>
      <c r="K421" s="2">
        <f t="shared" si="276"/>
        <v>-3.4322196901091155</v>
      </c>
      <c r="L421" s="5">
        <f t="shared" si="277"/>
        <v>965600.68712052668</v>
      </c>
      <c r="M421" s="5">
        <f t="shared" si="278"/>
        <v>5884.4796467663455</v>
      </c>
      <c r="N421" s="5">
        <f t="shared" si="279"/>
        <v>2554710.8895900669</v>
      </c>
      <c r="O421" s="2">
        <f t="shared" si="280"/>
        <v>0.35355600829048556</v>
      </c>
      <c r="P421" s="2">
        <f t="shared" si="281"/>
        <v>2.1546102467899625E-3</v>
      </c>
      <c r="Q421" s="2">
        <f t="shared" si="282"/>
        <v>0.93541087584888738</v>
      </c>
      <c r="R421" s="5">
        <f t="shared" si="283"/>
        <v>-133213.22232486436</v>
      </c>
      <c r="S421" s="5">
        <f t="shared" si="284"/>
        <v>131746.22545637391</v>
      </c>
      <c r="T421" s="5">
        <f t="shared" si="285"/>
        <v>20357.664208702743</v>
      </c>
      <c r="U421" s="2">
        <f t="shared" si="286"/>
        <v>-0.70685051012670985</v>
      </c>
      <c r="V421" s="2">
        <f t="shared" si="287"/>
        <v>0.69906639180309504</v>
      </c>
      <c r="W421" s="2">
        <f t="shared" si="288"/>
        <v>0.10802099881509979</v>
      </c>
      <c r="X421" s="2">
        <f t="shared" si="289"/>
        <v>-0.65368156268213917</v>
      </c>
      <c r="Y421" s="2">
        <f t="shared" si="290"/>
        <v>0.69938712792447644</v>
      </c>
      <c r="Z421" s="2">
        <f t="shared" si="291"/>
        <v>0.24868211036800261</v>
      </c>
      <c r="AA421">
        <f t="shared" si="292"/>
        <v>1</v>
      </c>
      <c r="AB421">
        <f t="shared" si="293"/>
        <v>0</v>
      </c>
      <c r="AC421">
        <f t="shared" si="294"/>
        <v>0</v>
      </c>
      <c r="AD421">
        <f t="shared" si="295"/>
        <v>0</v>
      </c>
      <c r="AE421">
        <f t="shared" si="296"/>
        <v>0</v>
      </c>
      <c r="AF421">
        <f t="shared" si="297"/>
        <v>0</v>
      </c>
      <c r="AG421">
        <f t="shared" si="298"/>
        <v>0</v>
      </c>
      <c r="AH421">
        <f t="shared" si="299"/>
        <v>0</v>
      </c>
      <c r="AI421">
        <f t="shared" si="300"/>
        <v>0</v>
      </c>
      <c r="AJ421" s="2">
        <f t="shared" si="301"/>
        <v>-14.524561403508772</v>
      </c>
      <c r="AK421" s="2">
        <f t="shared" si="302"/>
        <v>-15.289012003693445</v>
      </c>
      <c r="AL421" s="2">
        <f t="shared" si="306"/>
        <v>-49.981531305022692</v>
      </c>
      <c r="AM421" s="4">
        <f t="shared" si="303"/>
        <v>-1.0242117070701371</v>
      </c>
      <c r="AN421">
        <f t="shared" si="304"/>
        <v>6.65</v>
      </c>
    </row>
    <row r="422" spans="1:40">
      <c r="A422">
        <v>399</v>
      </c>
      <c r="B422">
        <f t="shared" si="305"/>
        <v>23940</v>
      </c>
      <c r="C422" s="5">
        <f t="shared" si="268"/>
        <v>-137630.68833708909</v>
      </c>
      <c r="D422" s="5">
        <f t="shared" si="269"/>
        <v>137630.70510314027</v>
      </c>
      <c r="E422" s="5">
        <f t="shared" si="270"/>
        <v>2702758.7280295845</v>
      </c>
      <c r="F422" s="5">
        <f t="shared" si="271"/>
        <v>-2196.2140824499143</v>
      </c>
      <c r="G422" s="5">
        <f t="shared" si="272"/>
        <v>2196.2141320755559</v>
      </c>
      <c r="H422" s="5">
        <f t="shared" si="273"/>
        <v>-266.39260665758343</v>
      </c>
      <c r="I422" s="2">
        <f t="shared" si="274"/>
        <v>0.17296292950850184</v>
      </c>
      <c r="J422" s="2">
        <f t="shared" si="275"/>
        <v>-0.17296295057869604</v>
      </c>
      <c r="K422" s="2">
        <f t="shared" si="276"/>
        <v>-3.3966048779012912</v>
      </c>
      <c r="L422" s="5">
        <f t="shared" si="277"/>
        <v>832387.46479566232</v>
      </c>
      <c r="M422" s="5">
        <f t="shared" si="278"/>
        <v>137630.70510314027</v>
      </c>
      <c r="N422" s="5">
        <f t="shared" si="279"/>
        <v>2575068.5537987696</v>
      </c>
      <c r="O422" s="2">
        <f t="shared" si="280"/>
        <v>0.30718146152177767</v>
      </c>
      <c r="P422" s="2">
        <f t="shared" si="281"/>
        <v>5.079077104342733E-2</v>
      </c>
      <c r="Q422" s="2">
        <f t="shared" si="282"/>
        <v>0.95029461077823585</v>
      </c>
      <c r="R422" s="5">
        <f t="shared" si="283"/>
        <v>-136376.41518564872</v>
      </c>
      <c r="S422" s="5">
        <f t="shared" si="284"/>
        <v>130527.51468036679</v>
      </c>
      <c r="T422" s="5">
        <f t="shared" si="285"/>
        <v>8615.47866353672</v>
      </c>
      <c r="U422" s="2">
        <f t="shared" si="286"/>
        <v>-0.72167758943122562</v>
      </c>
      <c r="V422" s="2">
        <f t="shared" si="287"/>
        <v>0.69072634018678059</v>
      </c>
      <c r="W422" s="2">
        <f t="shared" si="288"/>
        <v>4.5591445304038414E-2</v>
      </c>
      <c r="X422" s="2">
        <f t="shared" si="289"/>
        <v>-0.65407789394209559</v>
      </c>
      <c r="Y422" s="2">
        <f t="shared" si="290"/>
        <v>0.6998111707573067</v>
      </c>
      <c r="Z422" s="2">
        <f t="shared" si="291"/>
        <v>0.24883288790213778</v>
      </c>
      <c r="AA422">
        <f t="shared" si="292"/>
        <v>1</v>
      </c>
      <c r="AB422">
        <f t="shared" si="293"/>
        <v>0</v>
      </c>
      <c r="AC422">
        <f t="shared" si="294"/>
        <v>0</v>
      </c>
      <c r="AD422">
        <f t="shared" si="295"/>
        <v>0</v>
      </c>
      <c r="AE422">
        <f t="shared" si="296"/>
        <v>0</v>
      </c>
      <c r="AF422">
        <f t="shared" si="297"/>
        <v>0</v>
      </c>
      <c r="AG422">
        <f t="shared" si="298"/>
        <v>0</v>
      </c>
      <c r="AH422">
        <f t="shared" si="299"/>
        <v>0</v>
      </c>
      <c r="AI422">
        <f t="shared" si="300"/>
        <v>0</v>
      </c>
      <c r="AJ422" s="2">
        <f t="shared" si="301"/>
        <v>-14.524561403508772</v>
      </c>
      <c r="AK422" s="2">
        <f t="shared" si="302"/>
        <v>-15.289012003693445</v>
      </c>
      <c r="AL422" s="2">
        <f t="shared" si="306"/>
        <v>-50.236348171750919</v>
      </c>
      <c r="AM422" s="4">
        <f t="shared" si="303"/>
        <v>-1.0294333641752238</v>
      </c>
      <c r="AN422">
        <f t="shared" si="304"/>
        <v>6.666666666666667</v>
      </c>
    </row>
    <row r="423" spans="1:40">
      <c r="A423">
        <v>400</v>
      </c>
      <c r="B423">
        <f t="shared" si="305"/>
        <v>24000</v>
      </c>
      <c r="C423" s="5">
        <f t="shared" si="268"/>
        <v>-268158.20019162272</v>
      </c>
      <c r="D423" s="5">
        <f t="shared" si="269"/>
        <v>268158.21978350705</v>
      </c>
      <c r="E423" s="5">
        <f t="shared" si="270"/>
        <v>2662319.6165092401</v>
      </c>
      <c r="F423" s="5">
        <f t="shared" si="271"/>
        <v>-2185.8363066794041</v>
      </c>
      <c r="G423" s="5">
        <f t="shared" si="272"/>
        <v>2185.836355040834</v>
      </c>
      <c r="H423" s="5">
        <f t="shared" si="273"/>
        <v>-470.18889933166088</v>
      </c>
      <c r="I423" s="2">
        <f t="shared" si="274"/>
        <v>0.33699917102261112</v>
      </c>
      <c r="J423" s="2">
        <f t="shared" si="275"/>
        <v>-0.33699919564407999</v>
      </c>
      <c r="K423" s="2">
        <f t="shared" si="276"/>
        <v>-3.3457843285035529</v>
      </c>
      <c r="L423" s="5">
        <f t="shared" si="277"/>
        <v>696011.04961001361</v>
      </c>
      <c r="M423" s="5">
        <f t="shared" si="278"/>
        <v>268158.21978350705</v>
      </c>
      <c r="N423" s="5">
        <f t="shared" si="279"/>
        <v>2583684.0324623063</v>
      </c>
      <c r="O423" s="2">
        <f t="shared" si="280"/>
        <v>0.25881773374253991</v>
      </c>
      <c r="P423" s="2">
        <f t="shared" si="281"/>
        <v>9.9716955309386943E-2</v>
      </c>
      <c r="Q423" s="2">
        <f t="shared" si="282"/>
        <v>0.96076527285503066</v>
      </c>
      <c r="R423" s="5">
        <f t="shared" si="283"/>
        <v>-138908.30519636022</v>
      </c>
      <c r="S423" s="5">
        <f t="shared" si="284"/>
        <v>128723.78709381266</v>
      </c>
      <c r="T423" s="5">
        <f t="shared" si="285"/>
        <v>-3112.5610846523196</v>
      </c>
      <c r="U423" s="2">
        <f t="shared" si="286"/>
        <v>-0.73338520559943488</v>
      </c>
      <c r="V423" s="2">
        <f t="shared" si="287"/>
        <v>0.67961466328369924</v>
      </c>
      <c r="W423" s="2">
        <f t="shared" si="288"/>
        <v>-1.6433187690122034E-2</v>
      </c>
      <c r="X423" s="2">
        <f t="shared" si="289"/>
        <v>-0.6545888348485297</v>
      </c>
      <c r="Y423" s="2">
        <f t="shared" si="290"/>
        <v>0.70035783676946062</v>
      </c>
      <c r="Z423" s="2">
        <f t="shared" si="291"/>
        <v>0.24902726674061079</v>
      </c>
      <c r="AA423">
        <f t="shared" si="292"/>
        <v>1</v>
      </c>
      <c r="AB423">
        <f t="shared" si="293"/>
        <v>0</v>
      </c>
      <c r="AC423">
        <f t="shared" si="294"/>
        <v>0</v>
      </c>
      <c r="AD423">
        <f t="shared" si="295"/>
        <v>0</v>
      </c>
      <c r="AE423">
        <f t="shared" si="296"/>
        <v>0</v>
      </c>
      <c r="AF423">
        <f t="shared" si="297"/>
        <v>0</v>
      </c>
      <c r="AG423">
        <f t="shared" si="298"/>
        <v>0</v>
      </c>
      <c r="AH423">
        <f t="shared" si="299"/>
        <v>0</v>
      </c>
      <c r="AI423">
        <f t="shared" si="300"/>
        <v>0</v>
      </c>
      <c r="AJ423" s="2">
        <f t="shared" si="301"/>
        <v>-14.524561403508772</v>
      </c>
      <c r="AK423" s="2">
        <f t="shared" si="302"/>
        <v>-15.289012003693445</v>
      </c>
      <c r="AL423" s="2">
        <f t="shared" si="306"/>
        <v>-50.491165038479146</v>
      </c>
      <c r="AM423" s="4">
        <f t="shared" si="303"/>
        <v>-1.0346550212803105</v>
      </c>
      <c r="AN423">
        <f t="shared" si="304"/>
        <v>6.6833333333333336</v>
      </c>
    </row>
    <row r="424" spans="1:40">
      <c r="A424">
        <v>401</v>
      </c>
      <c r="B424">
        <f t="shared" si="305"/>
        <v>24060</v>
      </c>
      <c r="C424" s="5">
        <f t="shared" si="268"/>
        <v>-396881.98456102412</v>
      </c>
      <c r="D424" s="5">
        <f t="shared" si="269"/>
        <v>396882.00687731971</v>
      </c>
      <c r="E424" s="5">
        <f t="shared" si="270"/>
        <v>2610018.6353841149</v>
      </c>
      <c r="F424" s="5">
        <f t="shared" si="271"/>
        <v>-2165.6163564180474</v>
      </c>
      <c r="G424" s="5">
        <f t="shared" si="272"/>
        <v>2165.6164033021892</v>
      </c>
      <c r="H424" s="5">
        <f t="shared" si="273"/>
        <v>-670.93595904187407</v>
      </c>
      <c r="I424" s="2">
        <f t="shared" si="274"/>
        <v>0.49876863618303846</v>
      </c>
      <c r="J424" s="2">
        <f t="shared" si="275"/>
        <v>-0.49876866422832328</v>
      </c>
      <c r="K424" s="2">
        <f t="shared" si="276"/>
        <v>-3.2800567569795738</v>
      </c>
      <c r="L424" s="5">
        <f t="shared" si="277"/>
        <v>557102.74441365339</v>
      </c>
      <c r="M424" s="5">
        <f t="shared" si="278"/>
        <v>396882.00687731971</v>
      </c>
      <c r="N424" s="5">
        <f t="shared" si="279"/>
        <v>2580571.471377654</v>
      </c>
      <c r="O424" s="2">
        <f t="shared" si="280"/>
        <v>0.20867718735100754</v>
      </c>
      <c r="P424" s="2">
        <f t="shared" si="281"/>
        <v>0.14866238182428987</v>
      </c>
      <c r="Q424" s="2">
        <f t="shared" si="282"/>
        <v>0.96661953617211849</v>
      </c>
      <c r="R424" s="5">
        <f t="shared" si="283"/>
        <v>-140800.29375114024</v>
      </c>
      <c r="S424" s="5">
        <f t="shared" si="284"/>
        <v>126345.84981568746</v>
      </c>
      <c r="T424" s="5">
        <f t="shared" si="285"/>
        <v>-14773.459225281607</v>
      </c>
      <c r="U424" s="2">
        <f t="shared" si="286"/>
        <v>-0.74201828095869238</v>
      </c>
      <c r="V424" s="2">
        <f t="shared" si="287"/>
        <v>0.66584328618094457</v>
      </c>
      <c r="W424" s="2">
        <f t="shared" si="288"/>
        <v>-7.7856207015676193E-2</v>
      </c>
      <c r="X424" s="2">
        <f t="shared" si="289"/>
        <v>-0.65519141762629929</v>
      </c>
      <c r="Y424" s="2">
        <f t="shared" si="290"/>
        <v>0.70100255227367481</v>
      </c>
      <c r="Z424" s="2">
        <f t="shared" si="291"/>
        <v>0.24925650918127581</v>
      </c>
      <c r="AA424">
        <f t="shared" si="292"/>
        <v>1</v>
      </c>
      <c r="AB424">
        <f t="shared" si="293"/>
        <v>0</v>
      </c>
      <c r="AC424">
        <f t="shared" si="294"/>
        <v>0</v>
      </c>
      <c r="AD424">
        <f t="shared" si="295"/>
        <v>0</v>
      </c>
      <c r="AE424">
        <f t="shared" si="296"/>
        <v>0</v>
      </c>
      <c r="AF424">
        <f t="shared" si="297"/>
        <v>0</v>
      </c>
      <c r="AG424">
        <f t="shared" si="298"/>
        <v>0</v>
      </c>
      <c r="AH424">
        <f t="shared" si="299"/>
        <v>0</v>
      </c>
      <c r="AI424">
        <f t="shared" si="300"/>
        <v>0</v>
      </c>
      <c r="AJ424" s="2">
        <f t="shared" si="301"/>
        <v>-14.524561403508772</v>
      </c>
      <c r="AK424" s="2">
        <f t="shared" si="302"/>
        <v>-15.289012003693445</v>
      </c>
      <c r="AL424" s="2">
        <f t="shared" si="306"/>
        <v>-50.745981905207373</v>
      </c>
      <c r="AM424" s="4">
        <f t="shared" si="303"/>
        <v>-1.039876678385397</v>
      </c>
      <c r="AN424">
        <f t="shared" si="304"/>
        <v>6.7</v>
      </c>
    </row>
    <row r="425" spans="1:40">
      <c r="A425">
        <v>402</v>
      </c>
      <c r="B425">
        <f t="shared" si="305"/>
        <v>24120</v>
      </c>
      <c r="C425" s="5">
        <f t="shared" si="268"/>
        <v>-523227.83176558907</v>
      </c>
      <c r="D425" s="5">
        <f t="shared" si="269"/>
        <v>523227.85669300717</v>
      </c>
      <c r="E425" s="5">
        <f t="shared" si="270"/>
        <v>2546146.0691913497</v>
      </c>
      <c r="F425" s="5">
        <f t="shared" si="271"/>
        <v>-2135.6902382470653</v>
      </c>
      <c r="G425" s="5">
        <f t="shared" si="272"/>
        <v>2135.6902834484899</v>
      </c>
      <c r="H425" s="5">
        <f t="shared" si="273"/>
        <v>-867.73936446064852</v>
      </c>
      <c r="I425" s="2">
        <f t="shared" si="274"/>
        <v>0.65754970549086422</v>
      </c>
      <c r="J425" s="2">
        <f t="shared" si="275"/>
        <v>-0.6575497368175931</v>
      </c>
      <c r="K425" s="2">
        <f t="shared" si="276"/>
        <v>-3.199786969060848</v>
      </c>
      <c r="L425" s="5">
        <f t="shared" si="277"/>
        <v>416302.45066251315</v>
      </c>
      <c r="M425" s="5">
        <f t="shared" si="278"/>
        <v>523227.85669300717</v>
      </c>
      <c r="N425" s="5">
        <f t="shared" si="279"/>
        <v>2565798.0121523724</v>
      </c>
      <c r="O425" s="2">
        <f t="shared" si="280"/>
        <v>0.15700703704222849</v>
      </c>
      <c r="P425" s="2">
        <f t="shared" si="281"/>
        <v>0.19733358606606496</v>
      </c>
      <c r="Q425" s="2">
        <f t="shared" si="282"/>
        <v>0.96768189304622587</v>
      </c>
      <c r="R425" s="5">
        <f t="shared" si="283"/>
        <v>-142046.7161776775</v>
      </c>
      <c r="S425" s="5">
        <f t="shared" si="284"/>
        <v>123407.05890182266</v>
      </c>
      <c r="T425" s="5">
        <f t="shared" si="285"/>
        <v>-26314.763471541926</v>
      </c>
      <c r="U425" s="2">
        <f t="shared" si="286"/>
        <v>-0.74762425156440349</v>
      </c>
      <c r="V425" s="2">
        <f t="shared" si="287"/>
        <v>0.64951948578546803</v>
      </c>
      <c r="W425" s="2">
        <f t="shared" si="288"/>
        <v>-0.13850059948515384</v>
      </c>
      <c r="X425" s="2">
        <f t="shared" si="289"/>
        <v>-0.65585906554399809</v>
      </c>
      <c r="Y425" s="2">
        <f t="shared" si="290"/>
        <v>0.70171688228737339</v>
      </c>
      <c r="Z425" s="2">
        <f t="shared" si="291"/>
        <v>0.24951050455552981</v>
      </c>
      <c r="AA425">
        <f t="shared" si="292"/>
        <v>1</v>
      </c>
      <c r="AB425">
        <f t="shared" si="293"/>
        <v>0</v>
      </c>
      <c r="AC425">
        <f t="shared" si="294"/>
        <v>0</v>
      </c>
      <c r="AD425">
        <f t="shared" si="295"/>
        <v>0</v>
      </c>
      <c r="AE425">
        <f t="shared" si="296"/>
        <v>0</v>
      </c>
      <c r="AF425">
        <f t="shared" si="297"/>
        <v>0</v>
      </c>
      <c r="AG425">
        <f t="shared" si="298"/>
        <v>0</v>
      </c>
      <c r="AH425">
        <f t="shared" si="299"/>
        <v>0</v>
      </c>
      <c r="AI425">
        <f t="shared" si="300"/>
        <v>0</v>
      </c>
      <c r="AJ425" s="2">
        <f t="shared" si="301"/>
        <v>-14.524561403508772</v>
      </c>
      <c r="AK425" s="2">
        <f t="shared" si="302"/>
        <v>-15.289012003693445</v>
      </c>
      <c r="AL425" s="2">
        <f t="shared" si="306"/>
        <v>-51.0007987719356</v>
      </c>
      <c r="AM425" s="4">
        <f t="shared" si="303"/>
        <v>-1.0450983354904837</v>
      </c>
      <c r="AN425">
        <f t="shared" si="304"/>
        <v>6.7166666666666668</v>
      </c>
    </row>
    <row r="426" spans="1:40">
      <c r="A426">
        <v>403</v>
      </c>
      <c r="B426">
        <f t="shared" si="305"/>
        <v>24180</v>
      </c>
      <c r="C426" s="5">
        <f t="shared" si="268"/>
        <v>-646634.88818087883</v>
      </c>
      <c r="D426" s="5">
        <f t="shared" si="269"/>
        <v>646634.91559482983</v>
      </c>
      <c r="E426" s="5">
        <f t="shared" si="270"/>
        <v>2471043.2411464727</v>
      </c>
      <c r="F426" s="5">
        <f t="shared" si="271"/>
        <v>-2096.2372559176133</v>
      </c>
      <c r="G426" s="5">
        <f t="shared" si="272"/>
        <v>2096.2372992394344</v>
      </c>
      <c r="H426" s="5">
        <f t="shared" si="273"/>
        <v>-1059.7265826042994</v>
      </c>
      <c r="I426" s="2">
        <f t="shared" si="274"/>
        <v>0.81263754423894241</v>
      </c>
      <c r="J426" s="2">
        <f t="shared" si="275"/>
        <v>-0.81263757869054132</v>
      </c>
      <c r="K426" s="2">
        <f t="shared" si="276"/>
        <v>-3.1054039116921333</v>
      </c>
      <c r="L426" s="5">
        <f t="shared" si="277"/>
        <v>274255.73448483564</v>
      </c>
      <c r="M426" s="5">
        <f t="shared" si="278"/>
        <v>646634.91559482983</v>
      </c>
      <c r="N426" s="5">
        <f t="shared" si="279"/>
        <v>2539483.2486808305</v>
      </c>
      <c r="O426" s="2">
        <f t="shared" si="280"/>
        <v>0.10408859583362541</v>
      </c>
      <c r="P426" s="2">
        <f t="shared" si="281"/>
        <v>0.24541809675444481</v>
      </c>
      <c r="Q426" s="2">
        <f t="shared" si="282"/>
        <v>0.9638130119493149</v>
      </c>
      <c r="R426" s="5">
        <f t="shared" si="283"/>
        <v>-142644.85409157234</v>
      </c>
      <c r="S426" s="5">
        <f t="shared" si="284"/>
        <v>119923.2473877942</v>
      </c>
      <c r="T426" s="5">
        <f t="shared" si="285"/>
        <v>-37684.79990519071</v>
      </c>
      <c r="U426" s="2">
        <f t="shared" si="286"/>
        <v>-0.75025044277041597</v>
      </c>
      <c r="V426" s="2">
        <f t="shared" si="287"/>
        <v>0.63074458608510309</v>
      </c>
      <c r="W426" s="2">
        <f t="shared" si="288"/>
        <v>-0.19820580275846258</v>
      </c>
      <c r="X426" s="2">
        <f t="shared" si="289"/>
        <v>-0.65656313016407597</v>
      </c>
      <c r="Y426" s="2">
        <f t="shared" si="290"/>
        <v>0.70247017526765687</v>
      </c>
      <c r="Z426" s="2">
        <f t="shared" si="291"/>
        <v>0.24977835404915466</v>
      </c>
      <c r="AA426">
        <f t="shared" si="292"/>
        <v>1</v>
      </c>
      <c r="AB426">
        <f t="shared" si="293"/>
        <v>0</v>
      </c>
      <c r="AC426">
        <f t="shared" si="294"/>
        <v>0</v>
      </c>
      <c r="AD426">
        <f t="shared" si="295"/>
        <v>0</v>
      </c>
      <c r="AE426">
        <f t="shared" si="296"/>
        <v>0</v>
      </c>
      <c r="AF426">
        <f t="shared" si="297"/>
        <v>0</v>
      </c>
      <c r="AG426">
        <f t="shared" si="298"/>
        <v>0</v>
      </c>
      <c r="AH426">
        <f t="shared" si="299"/>
        <v>0</v>
      </c>
      <c r="AI426">
        <f t="shared" si="300"/>
        <v>0</v>
      </c>
      <c r="AJ426" s="2">
        <f t="shared" si="301"/>
        <v>-14.524561403508772</v>
      </c>
      <c r="AK426" s="2">
        <f t="shared" si="302"/>
        <v>-15.289012003693445</v>
      </c>
      <c r="AL426" s="2">
        <f t="shared" si="306"/>
        <v>-51.255615638663826</v>
      </c>
      <c r="AM426" s="4">
        <f t="shared" si="303"/>
        <v>-1.0503199925955702</v>
      </c>
      <c r="AN426">
        <f t="shared" si="304"/>
        <v>6.7333333333333334</v>
      </c>
    </row>
    <row r="427" spans="1:40">
      <c r="A427">
        <v>404</v>
      </c>
      <c r="B427">
        <f t="shared" si="305"/>
        <v>24240</v>
      </c>
      <c r="C427" s="5">
        <f t="shared" si="268"/>
        <v>-766558.13321741519</v>
      </c>
      <c r="D427" s="5">
        <f t="shared" si="269"/>
        <v>766558.16298262402</v>
      </c>
      <c r="E427" s="5">
        <f t="shared" si="270"/>
        <v>2385100.7380260313</v>
      </c>
      <c r="F427" s="5">
        <f t="shared" si="271"/>
        <v>-2047.4790032632768</v>
      </c>
      <c r="G427" s="5">
        <f t="shared" si="272"/>
        <v>2047.479044518002</v>
      </c>
      <c r="H427" s="5">
        <f t="shared" si="273"/>
        <v>-1246.0508173058274</v>
      </c>
      <c r="I427" s="2">
        <f t="shared" si="274"/>
        <v>0.96334721537625922</v>
      </c>
      <c r="J427" s="2">
        <f t="shared" si="275"/>
        <v>-0.96334725278272559</v>
      </c>
      <c r="K427" s="2">
        <f t="shared" si="276"/>
        <v>-2.9973984422099376</v>
      </c>
      <c r="L427" s="5">
        <f t="shared" si="277"/>
        <v>131610.8803932633</v>
      </c>
      <c r="M427" s="5">
        <f t="shared" si="278"/>
        <v>766558.16298262402</v>
      </c>
      <c r="N427" s="5">
        <f t="shared" si="279"/>
        <v>2501798.4487756398</v>
      </c>
      <c r="O427" s="2">
        <f t="shared" si="280"/>
        <v>5.0234886405997201E-2</v>
      </c>
      <c r="P427" s="2">
        <f t="shared" si="281"/>
        <v>0.29258950419568114</v>
      </c>
      <c r="Q427" s="2">
        <f t="shared" si="282"/>
        <v>0.95491771280163285</v>
      </c>
      <c r="R427" s="5">
        <f t="shared" si="283"/>
        <v>-142594.93436525995</v>
      </c>
      <c r="S427" s="5">
        <f t="shared" si="284"/>
        <v>115912.64245104452</v>
      </c>
      <c r="T427" s="5">
        <f t="shared" si="285"/>
        <v>-48832.903237377293</v>
      </c>
      <c r="U427" s="2">
        <f t="shared" si="286"/>
        <v>-0.74994199204197998</v>
      </c>
      <c r="V427" s="2">
        <f t="shared" si="287"/>
        <v>0.60961322623087577</v>
      </c>
      <c r="W427" s="2">
        <f t="shared" si="288"/>
        <v>-0.25682430371070786</v>
      </c>
      <c r="X427" s="2">
        <f t="shared" si="289"/>
        <v>-0.65727456337412937</v>
      </c>
      <c r="Y427" s="2">
        <f t="shared" si="290"/>
        <v>0.70323135205142118</v>
      </c>
      <c r="Z427" s="2">
        <f t="shared" si="291"/>
        <v>0.25004900679838588</v>
      </c>
      <c r="AA427">
        <f t="shared" si="292"/>
        <v>1</v>
      </c>
      <c r="AB427">
        <f t="shared" si="293"/>
        <v>0</v>
      </c>
      <c r="AC427">
        <f t="shared" si="294"/>
        <v>0</v>
      </c>
      <c r="AD427">
        <f t="shared" si="295"/>
        <v>0</v>
      </c>
      <c r="AE427">
        <f t="shared" si="296"/>
        <v>0</v>
      </c>
      <c r="AF427">
        <f t="shared" si="297"/>
        <v>0</v>
      </c>
      <c r="AG427">
        <f t="shared" si="298"/>
        <v>0</v>
      </c>
      <c r="AH427">
        <f t="shared" si="299"/>
        <v>0</v>
      </c>
      <c r="AI427">
        <f t="shared" si="300"/>
        <v>0</v>
      </c>
      <c r="AJ427" s="2">
        <f t="shared" si="301"/>
        <v>-14.524561403508772</v>
      </c>
      <c r="AK427" s="2">
        <f t="shared" si="302"/>
        <v>-15.289012003693445</v>
      </c>
      <c r="AL427" s="2">
        <f t="shared" si="306"/>
        <v>-51.510432505392053</v>
      </c>
      <c r="AM427" s="4">
        <f t="shared" si="303"/>
        <v>-1.0555416497006569</v>
      </c>
      <c r="AN427">
        <f t="shared" si="304"/>
        <v>6.75</v>
      </c>
    </row>
    <row r="428" spans="1:40">
      <c r="A428">
        <v>405</v>
      </c>
      <c r="B428">
        <f t="shared" si="305"/>
        <v>24300</v>
      </c>
      <c r="C428" s="5">
        <f t="shared" si="268"/>
        <v>-882470.77346250264</v>
      </c>
      <c r="D428" s="5">
        <f t="shared" si="269"/>
        <v>882470.80543366855</v>
      </c>
      <c r="E428" s="5">
        <f t="shared" si="270"/>
        <v>2288756.4202037705</v>
      </c>
      <c r="F428" s="5">
        <f t="shared" si="271"/>
        <v>-1989.6781703407012</v>
      </c>
      <c r="G428" s="5">
        <f t="shared" si="272"/>
        <v>1989.6782093510385</v>
      </c>
      <c r="H428" s="5">
        <f t="shared" si="273"/>
        <v>-1425.8947238384237</v>
      </c>
      <c r="I428" s="2">
        <f t="shared" si="274"/>
        <v>1.1090166882684662</v>
      </c>
      <c r="J428" s="2">
        <f t="shared" si="275"/>
        <v>-1.1090167284471979</v>
      </c>
      <c r="K428" s="2">
        <f t="shared" si="276"/>
        <v>-2.8763208275196552</v>
      </c>
      <c r="L428" s="5">
        <f t="shared" si="277"/>
        <v>-10984.053971996647</v>
      </c>
      <c r="M428" s="5">
        <f t="shared" si="278"/>
        <v>882470.80543366855</v>
      </c>
      <c r="N428" s="5">
        <f t="shared" si="279"/>
        <v>2452965.5455382625</v>
      </c>
      <c r="O428" s="2">
        <f t="shared" si="280"/>
        <v>-4.2134580874774634E-3</v>
      </c>
      <c r="P428" s="2">
        <f t="shared" si="281"/>
        <v>0.33851379113729441</v>
      </c>
      <c r="Q428" s="2">
        <f t="shared" si="282"/>
        <v>0.9409519966399994</v>
      </c>
      <c r="R428" s="5">
        <f t="shared" si="283"/>
        <v>-141900.11477671529</v>
      </c>
      <c r="S428" s="5">
        <f t="shared" si="284"/>
        <v>111395.77211624244</v>
      </c>
      <c r="T428" s="5">
        <f t="shared" si="285"/>
        <v>-59709.641464503482</v>
      </c>
      <c r="U428" s="2">
        <f t="shared" si="286"/>
        <v>-0.74674030432382921</v>
      </c>
      <c r="V428" s="2">
        <f t="shared" si="287"/>
        <v>0.58621314648943901</v>
      </c>
      <c r="W428" s="2">
        <f t="shared" si="288"/>
        <v>-0.3142181802208559</v>
      </c>
      <c r="X428" s="2">
        <f t="shared" si="289"/>
        <v>-0.65796561807667764</v>
      </c>
      <c r="Y428" s="2">
        <f t="shared" si="290"/>
        <v>0.70397072545775186</v>
      </c>
      <c r="Z428" s="2">
        <f t="shared" si="291"/>
        <v>0.25031190688861488</v>
      </c>
      <c r="AA428">
        <f t="shared" si="292"/>
        <v>1</v>
      </c>
      <c r="AB428">
        <f t="shared" si="293"/>
        <v>0</v>
      </c>
      <c r="AC428">
        <f t="shared" si="294"/>
        <v>0</v>
      </c>
      <c r="AD428">
        <f t="shared" si="295"/>
        <v>0</v>
      </c>
      <c r="AE428">
        <f t="shared" si="296"/>
        <v>0</v>
      </c>
      <c r="AF428">
        <f t="shared" si="297"/>
        <v>0</v>
      </c>
      <c r="AG428">
        <f t="shared" si="298"/>
        <v>0</v>
      </c>
      <c r="AH428">
        <f t="shared" si="299"/>
        <v>0</v>
      </c>
      <c r="AI428">
        <f t="shared" si="300"/>
        <v>0</v>
      </c>
      <c r="AJ428" s="2">
        <f t="shared" si="301"/>
        <v>-14.524561403508772</v>
      </c>
      <c r="AK428" s="2">
        <f t="shared" si="302"/>
        <v>-15.289012003693445</v>
      </c>
      <c r="AL428" s="2">
        <f t="shared" si="306"/>
        <v>-51.76524937212028</v>
      </c>
      <c r="AM428" s="4">
        <f t="shared" si="303"/>
        <v>-1.0607633068057436</v>
      </c>
      <c r="AN428">
        <f t="shared" si="304"/>
        <v>6.7666666666666666</v>
      </c>
    </row>
    <row r="429" spans="1:40">
      <c r="A429">
        <v>406</v>
      </c>
      <c r="B429">
        <f t="shared" si="305"/>
        <v>24360</v>
      </c>
      <c r="C429" s="5">
        <f t="shared" si="268"/>
        <v>-993866.54352741176</v>
      </c>
      <c r="D429" s="5">
        <f t="shared" si="269"/>
        <v>993866.57754991099</v>
      </c>
      <c r="E429" s="5">
        <f t="shared" si="270"/>
        <v>2182493.2268153238</v>
      </c>
      <c r="F429" s="5">
        <f t="shared" si="271"/>
        <v>-1923.1371690445933</v>
      </c>
      <c r="G429" s="5">
        <f t="shared" si="272"/>
        <v>1923.1372056442067</v>
      </c>
      <c r="H429" s="5">
        <f t="shared" si="273"/>
        <v>-1598.4739734896029</v>
      </c>
      <c r="I429" s="2">
        <f t="shared" si="274"/>
        <v>1.2490097302133851</v>
      </c>
      <c r="J429" s="2">
        <f t="shared" si="275"/>
        <v>-1.2490097729700638</v>
      </c>
      <c r="K429" s="2">
        <f t="shared" si="276"/>
        <v>-2.7427779858070687</v>
      </c>
      <c r="L429" s="5">
        <f t="shared" si="277"/>
        <v>-152884.16874871193</v>
      </c>
      <c r="M429" s="5">
        <f t="shared" si="278"/>
        <v>993866.57754991099</v>
      </c>
      <c r="N429" s="5">
        <f t="shared" si="279"/>
        <v>2393255.904073759</v>
      </c>
      <c r="O429" s="2">
        <f t="shared" si="280"/>
        <v>-5.8893945121932405E-2</v>
      </c>
      <c r="P429" s="2">
        <f t="shared" si="281"/>
        <v>0.38285666956762898</v>
      </c>
      <c r="Q429" s="2">
        <f t="shared" si="282"/>
        <v>0.92192856219750474</v>
      </c>
      <c r="R429" s="5">
        <f t="shared" si="283"/>
        <v>-140566.45646312542</v>
      </c>
      <c r="S429" s="5">
        <f t="shared" si="284"/>
        <v>106395.36197326786</v>
      </c>
      <c r="T429" s="5">
        <f t="shared" si="285"/>
        <v>-70267.033928090706</v>
      </c>
      <c r="U429" s="2">
        <f t="shared" si="286"/>
        <v>-0.74068201751216622</v>
      </c>
      <c r="V429" s="2">
        <f t="shared" si="287"/>
        <v>0.56062543897853812</v>
      </c>
      <c r="W429" s="2">
        <f t="shared" si="288"/>
        <v>-0.37025567666712211</v>
      </c>
      <c r="X429" s="2">
        <f t="shared" si="289"/>
        <v>-0.65861146014611183</v>
      </c>
      <c r="Y429" s="2">
        <f t="shared" si="290"/>
        <v>0.70466172495325596</v>
      </c>
      <c r="Z429" s="2">
        <f t="shared" si="291"/>
        <v>0.25055760659617893</v>
      </c>
      <c r="AA429">
        <f t="shared" si="292"/>
        <v>1</v>
      </c>
      <c r="AB429">
        <f t="shared" si="293"/>
        <v>0</v>
      </c>
      <c r="AC429">
        <f t="shared" si="294"/>
        <v>0</v>
      </c>
      <c r="AD429">
        <f t="shared" si="295"/>
        <v>0</v>
      </c>
      <c r="AE429">
        <f t="shared" si="296"/>
        <v>0</v>
      </c>
      <c r="AF429">
        <f t="shared" si="297"/>
        <v>0</v>
      </c>
      <c r="AG429">
        <f t="shared" si="298"/>
        <v>0</v>
      </c>
      <c r="AH429">
        <f t="shared" si="299"/>
        <v>0</v>
      </c>
      <c r="AI429">
        <f t="shared" si="300"/>
        <v>0</v>
      </c>
      <c r="AJ429" s="2">
        <f t="shared" si="301"/>
        <v>-14.524561403508772</v>
      </c>
      <c r="AK429" s="2">
        <f t="shared" si="302"/>
        <v>-15.289012003693445</v>
      </c>
      <c r="AL429" s="2">
        <f t="shared" si="306"/>
        <v>-52.020066238848507</v>
      </c>
      <c r="AM429" s="4">
        <f t="shared" si="303"/>
        <v>-1.0659849639108301</v>
      </c>
      <c r="AN429">
        <f t="shared" si="304"/>
        <v>6.7833333333333332</v>
      </c>
    </row>
    <row r="430" spans="1:40">
      <c r="A430">
        <v>407</v>
      </c>
      <c r="B430">
        <f t="shared" si="305"/>
        <v>24420</v>
      </c>
      <c r="C430" s="5">
        <f t="shared" si="268"/>
        <v>-1100261.903612551</v>
      </c>
      <c r="D430" s="5">
        <f t="shared" si="269"/>
        <v>1100261.9395231789</v>
      </c>
      <c r="E430" s="5">
        <f t="shared" si="270"/>
        <v>2066836.7869081369</v>
      </c>
      <c r="F430" s="5">
        <f t="shared" si="271"/>
        <v>-1848.1965852317901</v>
      </c>
      <c r="G430" s="5">
        <f t="shared" si="272"/>
        <v>1848.1966192660029</v>
      </c>
      <c r="H430" s="5">
        <f t="shared" si="273"/>
        <v>-1763.040652638027</v>
      </c>
      <c r="I430" s="2">
        <f t="shared" si="274"/>
        <v>1.3827186681601735</v>
      </c>
      <c r="J430" s="2">
        <f t="shared" si="275"/>
        <v>-1.382718713289697</v>
      </c>
      <c r="K430" s="2">
        <f t="shared" si="276"/>
        <v>-2.5974304844280445</v>
      </c>
      <c r="L430" s="5">
        <f t="shared" si="277"/>
        <v>-293450.62521183735</v>
      </c>
      <c r="M430" s="5">
        <f t="shared" si="278"/>
        <v>1100261.9395231789</v>
      </c>
      <c r="N430" s="5">
        <f t="shared" si="279"/>
        <v>2322988.8701456683</v>
      </c>
      <c r="O430" s="2">
        <f t="shared" si="280"/>
        <v>-0.11342941719582979</v>
      </c>
      <c r="P430" s="2">
        <f t="shared" si="281"/>
        <v>0.42529154767612048</v>
      </c>
      <c r="Q430" s="2">
        <f t="shared" si="282"/>
        <v>0.89792030091198205</v>
      </c>
      <c r="R430" s="5">
        <f t="shared" si="283"/>
        <v>-138602.88336386334</v>
      </c>
      <c r="S430" s="5">
        <f t="shared" si="284"/>
        <v>100936.22242027451</v>
      </c>
      <c r="T430" s="5">
        <f t="shared" si="285"/>
        <v>-80458.761821947992</v>
      </c>
      <c r="U430" s="2">
        <f t="shared" si="286"/>
        <v>-0.73179845376720631</v>
      </c>
      <c r="V430" s="2">
        <f t="shared" si="287"/>
        <v>0.53292521557684891</v>
      </c>
      <c r="W430" s="2">
        <f t="shared" si="288"/>
        <v>-0.42480788324405527</v>
      </c>
      <c r="X430" s="2">
        <f t="shared" si="289"/>
        <v>-0.65919157206422807</v>
      </c>
      <c r="Y430" s="2">
        <f t="shared" si="290"/>
        <v>0.7052823984301404</v>
      </c>
      <c r="Z430" s="2">
        <f t="shared" si="291"/>
        <v>0.25077830037780313</v>
      </c>
      <c r="AA430">
        <f t="shared" si="292"/>
        <v>1</v>
      </c>
      <c r="AB430">
        <f t="shared" si="293"/>
        <v>0</v>
      </c>
      <c r="AC430">
        <f t="shared" si="294"/>
        <v>0</v>
      </c>
      <c r="AD430">
        <f t="shared" si="295"/>
        <v>0</v>
      </c>
      <c r="AE430">
        <f t="shared" si="296"/>
        <v>0</v>
      </c>
      <c r="AF430">
        <f t="shared" si="297"/>
        <v>0</v>
      </c>
      <c r="AG430">
        <f t="shared" si="298"/>
        <v>0</v>
      </c>
      <c r="AH430">
        <f t="shared" si="299"/>
        <v>0</v>
      </c>
      <c r="AI430">
        <f t="shared" si="300"/>
        <v>0</v>
      </c>
      <c r="AJ430" s="2">
        <f t="shared" si="301"/>
        <v>-14.524561403508772</v>
      </c>
      <c r="AK430" s="2">
        <f t="shared" si="302"/>
        <v>-15.289012003693445</v>
      </c>
      <c r="AL430" s="2">
        <f t="shared" si="306"/>
        <v>-52.274883105576734</v>
      </c>
      <c r="AM430" s="4">
        <f t="shared" si="303"/>
        <v>-1.0712066210159168</v>
      </c>
      <c r="AN430">
        <f t="shared" si="304"/>
        <v>6.8</v>
      </c>
    </row>
    <row r="431" spans="1:40">
      <c r="A431">
        <v>408</v>
      </c>
      <c r="B431">
        <f t="shared" si="305"/>
        <v>24480</v>
      </c>
      <c r="C431" s="5">
        <f t="shared" si="268"/>
        <v>-1201198.1243157052</v>
      </c>
      <c r="D431" s="5">
        <f t="shared" si="269"/>
        <v>1201198.1619434534</v>
      </c>
      <c r="E431" s="5">
        <f t="shared" si="270"/>
        <v>1942352.8482619734</v>
      </c>
      <c r="F431" s="5">
        <f t="shared" si="271"/>
        <v>-1765.2334651421797</v>
      </c>
      <c r="G431" s="5">
        <f t="shared" si="272"/>
        <v>1765.2334964686211</v>
      </c>
      <c r="H431" s="5">
        <f t="shared" si="273"/>
        <v>-1918.8864817037097</v>
      </c>
      <c r="I431" s="2">
        <f t="shared" si="274"/>
        <v>1.5095670087248521</v>
      </c>
      <c r="J431" s="2">
        <f t="shared" si="275"/>
        <v>-1.5095670560123113</v>
      </c>
      <c r="K431" s="2">
        <f t="shared" si="276"/>
        <v>-2.4409893086616163</v>
      </c>
      <c r="L431" s="5">
        <f t="shared" si="277"/>
        <v>-432053.50857570069</v>
      </c>
      <c r="M431" s="5">
        <f t="shared" si="278"/>
        <v>1201198.1619434534</v>
      </c>
      <c r="N431" s="5">
        <f t="shared" si="279"/>
        <v>2242530.1083237203</v>
      </c>
      <c r="O431" s="2">
        <f t="shared" si="280"/>
        <v>-0.16743633445354783</v>
      </c>
      <c r="P431" s="2">
        <f t="shared" si="281"/>
        <v>0.46550765864897897</v>
      </c>
      <c r="Q431" s="2">
        <f t="shared" si="282"/>
        <v>0.86906138657974297</v>
      </c>
      <c r="R431" s="5">
        <f t="shared" si="283"/>
        <v>-136021.12889509823</v>
      </c>
      <c r="S431" s="5">
        <f t="shared" si="284"/>
        <v>95045.126984828617</v>
      </c>
      <c r="T431" s="5">
        <f t="shared" si="285"/>
        <v>-90240.370228447951</v>
      </c>
      <c r="U431" s="2">
        <f t="shared" si="286"/>
        <v>-0.72011553479862256</v>
      </c>
      <c r="V431" s="2">
        <f t="shared" si="287"/>
        <v>0.50318265261176887</v>
      </c>
      <c r="W431" s="2">
        <f t="shared" si="288"/>
        <v>-0.47774557523045447</v>
      </c>
      <c r="X431" s="2">
        <f t="shared" si="289"/>
        <v>-0.65969083793709549</v>
      </c>
      <c r="Y431" s="2">
        <f t="shared" si="290"/>
        <v>0.70581657308769308</v>
      </c>
      <c r="Z431" s="2">
        <f t="shared" si="291"/>
        <v>0.25096823764693665</v>
      </c>
      <c r="AA431">
        <f t="shared" si="292"/>
        <v>1</v>
      </c>
      <c r="AB431">
        <f t="shared" si="293"/>
        <v>0</v>
      </c>
      <c r="AC431">
        <f t="shared" si="294"/>
        <v>0</v>
      </c>
      <c r="AD431">
        <f t="shared" si="295"/>
        <v>0</v>
      </c>
      <c r="AE431">
        <f t="shared" si="296"/>
        <v>0</v>
      </c>
      <c r="AF431">
        <f t="shared" si="297"/>
        <v>0</v>
      </c>
      <c r="AG431">
        <f t="shared" si="298"/>
        <v>0</v>
      </c>
      <c r="AH431">
        <f t="shared" si="299"/>
        <v>0</v>
      </c>
      <c r="AI431">
        <f t="shared" si="300"/>
        <v>0</v>
      </c>
      <c r="AJ431" s="2">
        <f t="shared" si="301"/>
        <v>-14.524561403508772</v>
      </c>
      <c r="AK431" s="2">
        <f t="shared" si="302"/>
        <v>-15.289012003693445</v>
      </c>
      <c r="AL431" s="2">
        <f t="shared" si="306"/>
        <v>-52.529699972304961</v>
      </c>
      <c r="AM431" s="4">
        <f t="shared" si="303"/>
        <v>-1.0764282781210033</v>
      </c>
      <c r="AN431">
        <f t="shared" si="304"/>
        <v>6.8166666666666664</v>
      </c>
    </row>
    <row r="432" spans="1:40">
      <c r="A432">
        <v>409</v>
      </c>
      <c r="B432">
        <f t="shared" si="305"/>
        <v>24540</v>
      </c>
      <c r="C432" s="5">
        <f t="shared" si="268"/>
        <v>-1296243.2497614168</v>
      </c>
      <c r="D432" s="5">
        <f t="shared" si="269"/>
        <v>1296243.288928282</v>
      </c>
      <c r="E432" s="5">
        <f t="shared" si="270"/>
        <v>1809644.5363373873</v>
      </c>
      <c r="F432" s="5">
        <f t="shared" si="271"/>
        <v>-1674.6594446186887</v>
      </c>
      <c r="G432" s="5">
        <f t="shared" si="272"/>
        <v>1674.6594731078824</v>
      </c>
      <c r="H432" s="5">
        <f t="shared" si="273"/>
        <v>-2065.3458402234069</v>
      </c>
      <c r="I432" s="2">
        <f t="shared" si="274"/>
        <v>1.629011905289852</v>
      </c>
      <c r="J432" s="2">
        <f t="shared" si="275"/>
        <v>-1.6290119545115469</v>
      </c>
      <c r="K432" s="2">
        <f t="shared" si="276"/>
        <v>-2.2742124169818645</v>
      </c>
      <c r="L432" s="5">
        <f t="shared" si="277"/>
        <v>-568074.63747079892</v>
      </c>
      <c r="M432" s="5">
        <f t="shared" si="278"/>
        <v>1296243.288928282</v>
      </c>
      <c r="N432" s="5">
        <f t="shared" si="279"/>
        <v>2152289.7380952723</v>
      </c>
      <c r="O432" s="2">
        <f t="shared" si="280"/>
        <v>-0.22053366917446546</v>
      </c>
      <c r="P432" s="2">
        <f t="shared" si="281"/>
        <v>0.50321783405587317</v>
      </c>
      <c r="Q432" s="2">
        <f t="shared" si="282"/>
        <v>0.83554575712438595</v>
      </c>
      <c r="R432" s="5">
        <f t="shared" si="283"/>
        <v>-132835.67015507678</v>
      </c>
      <c r="S432" s="5">
        <f t="shared" si="284"/>
        <v>88750.682313989848</v>
      </c>
      <c r="T432" s="5">
        <f t="shared" si="285"/>
        <v>-99569.460808172822</v>
      </c>
      <c r="U432" s="2">
        <f t="shared" si="286"/>
        <v>-0.70565414419935646</v>
      </c>
      <c r="V432" s="2">
        <f t="shared" si="287"/>
        <v>0.47146437927609569</v>
      </c>
      <c r="W432" s="2">
        <f t="shared" si="288"/>
        <v>-0.52893626066670818</v>
      </c>
      <c r="X432" s="2">
        <f t="shared" si="289"/>
        <v>-0.66010022118573763</v>
      </c>
      <c r="Y432" s="2">
        <f t="shared" si="290"/>
        <v>0.70625458050726253</v>
      </c>
      <c r="Z432" s="2">
        <f t="shared" si="291"/>
        <v>0.25112398058973179</v>
      </c>
      <c r="AA432">
        <f t="shared" si="292"/>
        <v>1</v>
      </c>
      <c r="AB432">
        <f t="shared" si="293"/>
        <v>0</v>
      </c>
      <c r="AC432">
        <f t="shared" si="294"/>
        <v>0</v>
      </c>
      <c r="AD432">
        <f t="shared" si="295"/>
        <v>0</v>
      </c>
      <c r="AE432">
        <f t="shared" si="296"/>
        <v>0</v>
      </c>
      <c r="AF432">
        <f t="shared" si="297"/>
        <v>0</v>
      </c>
      <c r="AG432">
        <f t="shared" si="298"/>
        <v>0</v>
      </c>
      <c r="AH432">
        <f t="shared" si="299"/>
        <v>0</v>
      </c>
      <c r="AI432">
        <f t="shared" si="300"/>
        <v>0</v>
      </c>
      <c r="AJ432" s="2">
        <f t="shared" si="301"/>
        <v>-14.524561403508772</v>
      </c>
      <c r="AK432" s="2">
        <f t="shared" si="302"/>
        <v>-15.289012003693445</v>
      </c>
      <c r="AL432" s="2">
        <f t="shared" si="306"/>
        <v>-52.784516839033188</v>
      </c>
      <c r="AM432" s="4">
        <f t="shared" si="303"/>
        <v>-1.08164993522609</v>
      </c>
      <c r="AN432">
        <f t="shared" si="304"/>
        <v>6.833333333333333</v>
      </c>
    </row>
    <row r="433" spans="1:40">
      <c r="A433">
        <v>410</v>
      </c>
      <c r="B433">
        <f t="shared" si="305"/>
        <v>24600</v>
      </c>
      <c r="C433" s="5">
        <f t="shared" si="268"/>
        <v>-1384993.9307204513</v>
      </c>
      <c r="D433" s="5">
        <f t="shared" si="269"/>
        <v>1384993.9712422718</v>
      </c>
      <c r="E433" s="5">
        <f t="shared" si="270"/>
        <v>1669349.4565217134</v>
      </c>
      <c r="F433" s="5">
        <f t="shared" si="271"/>
        <v>-1576.9187303012975</v>
      </c>
      <c r="G433" s="5">
        <f t="shared" si="272"/>
        <v>1576.9187558371896</v>
      </c>
      <c r="H433" s="5">
        <f t="shared" si="273"/>
        <v>-2201.7985852423189</v>
      </c>
      <c r="I433" s="2">
        <f t="shared" si="274"/>
        <v>1.7405464617177901</v>
      </c>
      <c r="J433" s="2">
        <f t="shared" si="275"/>
        <v>-1.7405465126422814</v>
      </c>
      <c r="K433" s="2">
        <f t="shared" si="276"/>
        <v>-2.0979010993990048</v>
      </c>
      <c r="L433" s="5">
        <f t="shared" si="277"/>
        <v>-700910.30762587569</v>
      </c>
      <c r="M433" s="5">
        <f t="shared" si="278"/>
        <v>1384993.9712422718</v>
      </c>
      <c r="N433" s="5">
        <f t="shared" si="279"/>
        <v>2052720.2772870995</v>
      </c>
      <c r="O433" s="2">
        <f t="shared" si="280"/>
        <v>-0.27235185953468427</v>
      </c>
      <c r="P433" s="2">
        <f t="shared" si="281"/>
        <v>0.53816541062126955</v>
      </c>
      <c r="Q433" s="2">
        <f t="shared" si="282"/>
        <v>0.79762300331600255</v>
      </c>
      <c r="R433" s="5">
        <f t="shared" si="283"/>
        <v>-129063.65001413971</v>
      </c>
      <c r="S433" s="5">
        <f t="shared" si="284"/>
        <v>82083.190459206933</v>
      </c>
      <c r="T433" s="5">
        <f t="shared" si="285"/>
        <v>-108405.87431346439</v>
      </c>
      <c r="U433" s="2">
        <f t="shared" si="286"/>
        <v>-0.68843092585060151</v>
      </c>
      <c r="V433" s="2">
        <f t="shared" si="287"/>
        <v>0.43783518286064455</v>
      </c>
      <c r="W433" s="2">
        <f t="shared" si="288"/>
        <v>-0.57824148327655434</v>
      </c>
      <c r="X433" s="2">
        <f t="shared" si="289"/>
        <v>-0.6604169787964973</v>
      </c>
      <c r="Y433" s="2">
        <f t="shared" si="290"/>
        <v>0.70659348588303661</v>
      </c>
      <c r="Z433" s="2">
        <f t="shared" si="291"/>
        <v>0.25124448567296465</v>
      </c>
      <c r="AA433">
        <f t="shared" si="292"/>
        <v>1</v>
      </c>
      <c r="AB433">
        <f t="shared" si="293"/>
        <v>0</v>
      </c>
      <c r="AC433">
        <f t="shared" si="294"/>
        <v>0</v>
      </c>
      <c r="AD433">
        <f t="shared" si="295"/>
        <v>0</v>
      </c>
      <c r="AE433">
        <f t="shared" si="296"/>
        <v>0</v>
      </c>
      <c r="AF433">
        <f t="shared" si="297"/>
        <v>0</v>
      </c>
      <c r="AG433">
        <f t="shared" si="298"/>
        <v>0</v>
      </c>
      <c r="AH433">
        <f t="shared" si="299"/>
        <v>0</v>
      </c>
      <c r="AI433">
        <f t="shared" si="300"/>
        <v>0</v>
      </c>
      <c r="AJ433" s="2">
        <f t="shared" si="301"/>
        <v>-14.524561403508772</v>
      </c>
      <c r="AK433" s="2">
        <f t="shared" si="302"/>
        <v>-15.289012003693445</v>
      </c>
      <c r="AL433" s="2">
        <f t="shared" si="306"/>
        <v>-53.039333705761415</v>
      </c>
      <c r="AM433" s="4">
        <f t="shared" si="303"/>
        <v>-1.0868715923311767</v>
      </c>
      <c r="AN433">
        <f t="shared" si="304"/>
        <v>6.85</v>
      </c>
    </row>
    <row r="434" spans="1:40">
      <c r="A434">
        <v>411</v>
      </c>
      <c r="B434">
        <f t="shared" si="305"/>
        <v>24660</v>
      </c>
      <c r="C434" s="5">
        <f t="shared" si="268"/>
        <v>-1467077.1200141611</v>
      </c>
      <c r="D434" s="5">
        <f t="shared" si="269"/>
        <v>1467077.1617014788</v>
      </c>
      <c r="E434" s="5">
        <f t="shared" si="270"/>
        <v>1522136.6534915015</v>
      </c>
      <c r="F434" s="5">
        <f t="shared" si="271"/>
        <v>-1472.4859425982302</v>
      </c>
      <c r="G434" s="5">
        <f t="shared" si="272"/>
        <v>1472.4859650786527</v>
      </c>
      <c r="H434" s="5">
        <f t="shared" si="273"/>
        <v>-2327.6726512062592</v>
      </c>
      <c r="I434" s="2">
        <f t="shared" si="274"/>
        <v>1.8437018629962343</v>
      </c>
      <c r="J434" s="2">
        <f t="shared" si="275"/>
        <v>-1.8437019153854266</v>
      </c>
      <c r="K434" s="2">
        <f t="shared" si="276"/>
        <v>-1.912896156236181</v>
      </c>
      <c r="L434" s="5">
        <f t="shared" si="277"/>
        <v>-829973.9576400154</v>
      </c>
      <c r="M434" s="5">
        <f t="shared" si="278"/>
        <v>1467077.1617014788</v>
      </c>
      <c r="N434" s="5">
        <f t="shared" si="279"/>
        <v>1944314.4029736351</v>
      </c>
      <c r="O434" s="2">
        <f t="shared" si="280"/>
        <v>-0.32254125260464162</v>
      </c>
      <c r="P434" s="2">
        <f t="shared" si="281"/>
        <v>0.5701298228059527</v>
      </c>
      <c r="Q434" s="2">
        <f t="shared" si="282"/>
        <v>0.75559190408280685</v>
      </c>
      <c r="R434" s="5">
        <f t="shared" si="283"/>
        <v>-124724.78749678668</v>
      </c>
      <c r="S434" s="5">
        <f t="shared" si="284"/>
        <v>75074.504113944015</v>
      </c>
      <c r="T434" s="5">
        <f t="shared" si="285"/>
        <v>-116711.86214618059</v>
      </c>
      <c r="U434" s="2">
        <f t="shared" si="286"/>
        <v>-0.66845951293191408</v>
      </c>
      <c r="V434" s="2">
        <f t="shared" si="287"/>
        <v>0.40236000766812213</v>
      </c>
      <c r="W434" s="2">
        <f t="shared" si="288"/>
        <v>-0.6255144313284362</v>
      </c>
      <c r="X434" s="2">
        <f t="shared" si="289"/>
        <v>-0.66064439621657667</v>
      </c>
      <c r="Y434" s="2">
        <f t="shared" si="290"/>
        <v>0.70683680438144447</v>
      </c>
      <c r="Z434" s="2">
        <f t="shared" si="291"/>
        <v>0.2513310027895363</v>
      </c>
      <c r="AA434">
        <f t="shared" si="292"/>
        <v>1</v>
      </c>
      <c r="AB434">
        <f t="shared" si="293"/>
        <v>0</v>
      </c>
      <c r="AC434">
        <f t="shared" si="294"/>
        <v>0</v>
      </c>
      <c r="AD434">
        <f t="shared" si="295"/>
        <v>0</v>
      </c>
      <c r="AE434">
        <f t="shared" si="296"/>
        <v>0</v>
      </c>
      <c r="AF434">
        <f t="shared" si="297"/>
        <v>0</v>
      </c>
      <c r="AG434">
        <f t="shared" si="298"/>
        <v>0</v>
      </c>
      <c r="AH434">
        <f t="shared" si="299"/>
        <v>0</v>
      </c>
      <c r="AI434">
        <f t="shared" si="300"/>
        <v>0</v>
      </c>
      <c r="AJ434" s="2">
        <f t="shared" si="301"/>
        <v>-14.524561403508772</v>
      </c>
      <c r="AK434" s="2">
        <f t="shared" si="302"/>
        <v>-15.289012003693445</v>
      </c>
      <c r="AL434" s="2">
        <f t="shared" si="306"/>
        <v>-53.294150572489642</v>
      </c>
      <c r="AM434" s="4">
        <f t="shared" si="303"/>
        <v>-1.0920932494362632</v>
      </c>
      <c r="AN434">
        <f t="shared" si="304"/>
        <v>6.8666666666666663</v>
      </c>
    </row>
    <row r="435" spans="1:40">
      <c r="A435">
        <v>412</v>
      </c>
      <c r="B435">
        <f t="shared" si="305"/>
        <v>24720</v>
      </c>
      <c r="C435" s="5">
        <f t="shared" si="268"/>
        <v>-1542151.6231564821</v>
      </c>
      <c r="D435" s="5">
        <f t="shared" si="269"/>
        <v>1542151.6658154228</v>
      </c>
      <c r="E435" s="5">
        <f t="shared" si="270"/>
        <v>1368703.4420942252</v>
      </c>
      <c r="F435" s="5">
        <f t="shared" si="271"/>
        <v>-1361.8638308184561</v>
      </c>
      <c r="G435" s="5">
        <f t="shared" si="272"/>
        <v>1361.8638501555272</v>
      </c>
      <c r="H435" s="5">
        <f t="shared" si="273"/>
        <v>-2442.4464205804302</v>
      </c>
      <c r="I435" s="2">
        <f t="shared" si="274"/>
        <v>1.9380493239570311</v>
      </c>
      <c r="J435" s="2">
        <f t="shared" si="275"/>
        <v>-1.9380493775672789</v>
      </c>
      <c r="K435" s="2">
        <f t="shared" si="276"/>
        <v>-1.7200739154422391</v>
      </c>
      <c r="L435" s="5">
        <f t="shared" si="277"/>
        <v>-954698.74513680208</v>
      </c>
      <c r="M435" s="5">
        <f t="shared" si="278"/>
        <v>1542151.6658154228</v>
      </c>
      <c r="N435" s="5">
        <f t="shared" si="279"/>
        <v>1827602.5408274545</v>
      </c>
      <c r="O435" s="2">
        <f t="shared" si="280"/>
        <v>-0.37077951207095039</v>
      </c>
      <c r="P435" s="2">
        <f t="shared" si="281"/>
        <v>0.59893054757132924</v>
      </c>
      <c r="Q435" s="2">
        <f t="shared" si="282"/>
        <v>0.70979204885257474</v>
      </c>
      <c r="R435" s="5">
        <f t="shared" si="283"/>
        <v>-119841.27691418445</v>
      </c>
      <c r="S435" s="5">
        <f t="shared" si="284"/>
        <v>67757.875490847044</v>
      </c>
      <c r="T435" s="5">
        <f t="shared" si="285"/>
        <v>-124452.24623307376</v>
      </c>
      <c r="U435" s="2">
        <f t="shared" si="286"/>
        <v>-0.64575218576785576</v>
      </c>
      <c r="V435" s="2">
        <f t="shared" si="287"/>
        <v>0.36510622489889272</v>
      </c>
      <c r="W435" s="2">
        <f t="shared" si="288"/>
        <v>-0.67059791165505112</v>
      </c>
      <c r="X435" s="2">
        <f t="shared" si="289"/>
        <v>-0.66079106984756364</v>
      </c>
      <c r="Y435" s="2">
        <f t="shared" si="290"/>
        <v>0.706993733466453</v>
      </c>
      <c r="Z435" s="2">
        <f t="shared" si="291"/>
        <v>0.25138680229524646</v>
      </c>
      <c r="AA435">
        <f t="shared" si="292"/>
        <v>1</v>
      </c>
      <c r="AB435">
        <f t="shared" si="293"/>
        <v>0</v>
      </c>
      <c r="AC435">
        <f t="shared" si="294"/>
        <v>0</v>
      </c>
      <c r="AD435">
        <f t="shared" si="295"/>
        <v>0</v>
      </c>
      <c r="AE435">
        <f t="shared" si="296"/>
        <v>0</v>
      </c>
      <c r="AF435">
        <f t="shared" si="297"/>
        <v>0</v>
      </c>
      <c r="AG435">
        <f t="shared" si="298"/>
        <v>0</v>
      </c>
      <c r="AH435">
        <f t="shared" si="299"/>
        <v>0</v>
      </c>
      <c r="AI435">
        <f t="shared" si="300"/>
        <v>0</v>
      </c>
      <c r="AJ435" s="2">
        <f t="shared" si="301"/>
        <v>-14.524561403508772</v>
      </c>
      <c r="AK435" s="2">
        <f t="shared" si="302"/>
        <v>-15.289012003693445</v>
      </c>
      <c r="AL435" s="2">
        <f t="shared" si="306"/>
        <v>-53.548967439217869</v>
      </c>
      <c r="AM435" s="4">
        <f t="shared" si="303"/>
        <v>-1.0973149065413499</v>
      </c>
      <c r="AN435">
        <f t="shared" si="304"/>
        <v>6.8833333333333337</v>
      </c>
    </row>
    <row r="436" spans="1:40">
      <c r="A436">
        <v>413</v>
      </c>
      <c r="B436">
        <f t="shared" si="305"/>
        <v>24780</v>
      </c>
      <c r="C436" s="5">
        <f t="shared" si="268"/>
        <v>-1609909.4978730988</v>
      </c>
      <c r="D436" s="5">
        <f t="shared" si="269"/>
        <v>1609909.5413062698</v>
      </c>
      <c r="E436" s="5">
        <f t="shared" si="270"/>
        <v>1209772.1246682152</v>
      </c>
      <c r="F436" s="5">
        <f t="shared" si="271"/>
        <v>-1245.5808713810343</v>
      </c>
      <c r="G436" s="5">
        <f t="shared" si="272"/>
        <v>1245.5808875014905</v>
      </c>
      <c r="H436" s="5">
        <f t="shared" si="273"/>
        <v>-2545.6508555069645</v>
      </c>
      <c r="I436" s="2">
        <f t="shared" si="274"/>
        <v>2.023201848076885</v>
      </c>
      <c r="J436" s="2">
        <f t="shared" si="275"/>
        <v>-2.023201902660122</v>
      </c>
      <c r="K436" s="2">
        <f t="shared" si="276"/>
        <v>-1.5203421071894103</v>
      </c>
      <c r="L436" s="5">
        <f t="shared" si="277"/>
        <v>-1074540.0220509865</v>
      </c>
      <c r="M436" s="5">
        <f t="shared" si="278"/>
        <v>1609909.5413062698</v>
      </c>
      <c r="N436" s="5">
        <f t="shared" si="279"/>
        <v>1703150.2945943808</v>
      </c>
      <c r="O436" s="2">
        <f t="shared" si="280"/>
        <v>-0.41677756808826039</v>
      </c>
      <c r="P436" s="2">
        <f t="shared" si="281"/>
        <v>0.62442921594210887</v>
      </c>
      <c r="Q436" s="2">
        <f t="shared" si="282"/>
        <v>0.66059413637751774</v>
      </c>
      <c r="R436" s="5">
        <f t="shared" si="283"/>
        <v>-114437.67625436978</v>
      </c>
      <c r="S436" s="5">
        <f t="shared" si="284"/>
        <v>60167.799550936557</v>
      </c>
      <c r="T436" s="5">
        <f t="shared" si="285"/>
        <v>-131594.56654834049</v>
      </c>
      <c r="U436" s="2">
        <f t="shared" si="286"/>
        <v>-0.62032195727672446</v>
      </c>
      <c r="V436" s="2">
        <f t="shared" si="287"/>
        <v>0.32614614700414629</v>
      </c>
      <c r="W436" s="2">
        <f t="shared" si="288"/>
        <v>-0.71332276012666485</v>
      </c>
      <c r="X436" s="2">
        <f t="shared" si="289"/>
        <v>-0.66086980413261331</v>
      </c>
      <c r="Y436" s="2">
        <f t="shared" si="290"/>
        <v>0.70707797287082608</v>
      </c>
      <c r="Z436" s="2">
        <f t="shared" si="291"/>
        <v>0.25141675542423503</v>
      </c>
      <c r="AA436">
        <f t="shared" si="292"/>
        <v>1</v>
      </c>
      <c r="AB436">
        <f t="shared" si="293"/>
        <v>0</v>
      </c>
      <c r="AC436">
        <f t="shared" si="294"/>
        <v>0</v>
      </c>
      <c r="AD436">
        <f t="shared" si="295"/>
        <v>0</v>
      </c>
      <c r="AE436">
        <f t="shared" si="296"/>
        <v>0</v>
      </c>
      <c r="AF436">
        <f t="shared" si="297"/>
        <v>0</v>
      </c>
      <c r="AG436">
        <f t="shared" si="298"/>
        <v>0</v>
      </c>
      <c r="AH436">
        <f t="shared" si="299"/>
        <v>0</v>
      </c>
      <c r="AI436">
        <f t="shared" si="300"/>
        <v>0</v>
      </c>
      <c r="AJ436" s="2">
        <f t="shared" si="301"/>
        <v>-14.524561403508772</v>
      </c>
      <c r="AK436" s="2">
        <f t="shared" si="302"/>
        <v>-15.289012003693445</v>
      </c>
      <c r="AL436" s="2">
        <f t="shared" si="306"/>
        <v>-53.803784305946095</v>
      </c>
      <c r="AM436" s="4">
        <f t="shared" si="303"/>
        <v>-1.1025365636464364</v>
      </c>
      <c r="AN436">
        <f t="shared" si="304"/>
        <v>6.9</v>
      </c>
    </row>
    <row r="437" spans="1:40">
      <c r="A437">
        <v>414</v>
      </c>
      <c r="B437">
        <f t="shared" si="305"/>
        <v>24840</v>
      </c>
      <c r="C437" s="5">
        <f t="shared" si="268"/>
        <v>-1670077.2968498073</v>
      </c>
      <c r="D437" s="5">
        <f t="shared" si="269"/>
        <v>1670077.3408572064</v>
      </c>
      <c r="E437" s="5">
        <f t="shared" si="270"/>
        <v>1046086.6101660335</v>
      </c>
      <c r="F437" s="5">
        <f t="shared" si="271"/>
        <v>-1124.1887604964211</v>
      </c>
      <c r="G437" s="5">
        <f t="shared" si="272"/>
        <v>1124.1887733418832</v>
      </c>
      <c r="H437" s="5">
        <f t="shared" si="273"/>
        <v>-2636.8713819383293</v>
      </c>
      <c r="I437" s="2">
        <f t="shared" si="274"/>
        <v>2.098815789261292</v>
      </c>
      <c r="J437" s="2">
        <f t="shared" si="275"/>
        <v>-2.0988158445661718</v>
      </c>
      <c r="K437" s="2">
        <f t="shared" si="276"/>
        <v>-1.3146356150656313</v>
      </c>
      <c r="L437" s="5">
        <f t="shared" si="277"/>
        <v>-1188977.6983053563</v>
      </c>
      <c r="M437" s="5">
        <f t="shared" si="278"/>
        <v>1670077.3408572064</v>
      </c>
      <c r="N437" s="5">
        <f t="shared" si="279"/>
        <v>1571555.7280460403</v>
      </c>
      <c r="O437" s="2">
        <f t="shared" si="280"/>
        <v>-0.46028382904707005</v>
      </c>
      <c r="P437" s="2">
        <f t="shared" si="281"/>
        <v>0.64652986708677673</v>
      </c>
      <c r="Q437" s="2">
        <f t="shared" si="282"/>
        <v>0.60838961832243865</v>
      </c>
      <c r="R437" s="5">
        <f t="shared" si="283"/>
        <v>-108540.78538368526</v>
      </c>
      <c r="S437" s="5">
        <f t="shared" si="284"/>
        <v>52339.852319636615</v>
      </c>
      <c r="T437" s="5">
        <f t="shared" si="285"/>
        <v>-138109.21567179752</v>
      </c>
      <c r="U437" s="2">
        <f t="shared" si="286"/>
        <v>-0.5921850808234469</v>
      </c>
      <c r="V437" s="2">
        <f t="shared" si="287"/>
        <v>0.28555975126424793</v>
      </c>
      <c r="W437" s="2">
        <f t="shared" si="288"/>
        <v>-0.75350677402929067</v>
      </c>
      <c r="X437" s="2">
        <f t="shared" si="289"/>
        <v>-0.66089622254204949</v>
      </c>
      <c r="Y437" s="2">
        <f t="shared" si="290"/>
        <v>0.70710623846152665</v>
      </c>
      <c r="Z437" s="2">
        <f t="shared" si="291"/>
        <v>0.25142680586191829</v>
      </c>
      <c r="AA437">
        <f t="shared" si="292"/>
        <v>1</v>
      </c>
      <c r="AB437">
        <f t="shared" si="293"/>
        <v>0</v>
      </c>
      <c r="AC437">
        <f t="shared" si="294"/>
        <v>0</v>
      </c>
      <c r="AD437">
        <f t="shared" si="295"/>
        <v>0</v>
      </c>
      <c r="AE437">
        <f t="shared" si="296"/>
        <v>0</v>
      </c>
      <c r="AF437">
        <f t="shared" si="297"/>
        <v>0</v>
      </c>
      <c r="AG437">
        <f t="shared" si="298"/>
        <v>0</v>
      </c>
      <c r="AH437">
        <f t="shared" si="299"/>
        <v>0</v>
      </c>
      <c r="AI437">
        <f t="shared" si="300"/>
        <v>0</v>
      </c>
      <c r="AJ437" s="2">
        <f t="shared" si="301"/>
        <v>-14.524561403508772</v>
      </c>
      <c r="AK437" s="2">
        <f t="shared" si="302"/>
        <v>-15.289012003693445</v>
      </c>
      <c r="AL437" s="2">
        <f t="shared" si="306"/>
        <v>-54.058601172674322</v>
      </c>
      <c r="AM437" s="4">
        <f t="shared" si="303"/>
        <v>-1.1077582207515231</v>
      </c>
      <c r="AN437">
        <f t="shared" si="304"/>
        <v>6.916666666666667</v>
      </c>
    </row>
    <row r="438" spans="1:40">
      <c r="A438">
        <v>415</v>
      </c>
      <c r="B438">
        <f t="shared" si="305"/>
        <v>24900</v>
      </c>
      <c r="C438" s="5">
        <f t="shared" si="268"/>
        <v>-1722417.1487969114</v>
      </c>
      <c r="D438" s="5">
        <f t="shared" si="269"/>
        <v>1722417.193176843</v>
      </c>
      <c r="E438" s="5">
        <f t="shared" si="270"/>
        <v>878408.95082126115</v>
      </c>
      <c r="F438" s="5">
        <f t="shared" si="271"/>
        <v>-998.25981314074352</v>
      </c>
      <c r="G438" s="5">
        <f t="shared" si="272"/>
        <v>998.25982266791289</v>
      </c>
      <c r="H438" s="5">
        <f t="shared" si="273"/>
        <v>-2715.7495188422672</v>
      </c>
      <c r="I438" s="2">
        <f t="shared" si="274"/>
        <v>2.1645922104373594</v>
      </c>
      <c r="J438" s="2">
        <f t="shared" si="275"/>
        <v>-2.1645922662104073</v>
      </c>
      <c r="K438" s="2">
        <f t="shared" si="276"/>
        <v>-1.1039121236422078</v>
      </c>
      <c r="L438" s="5">
        <f t="shared" si="277"/>
        <v>-1297518.4836890416</v>
      </c>
      <c r="M438" s="5">
        <f t="shared" si="278"/>
        <v>1722417.193176843</v>
      </c>
      <c r="N438" s="5">
        <f t="shared" si="279"/>
        <v>1433446.5123742428</v>
      </c>
      <c r="O438" s="2">
        <f t="shared" si="280"/>
        <v>-0.50108653619720744</v>
      </c>
      <c r="P438" s="2">
        <f t="shared" si="281"/>
        <v>0.66517747227895607</v>
      </c>
      <c r="Q438" s="2">
        <f t="shared" si="282"/>
        <v>0.55358035876868261</v>
      </c>
      <c r="R438" s="5">
        <f t="shared" si="283"/>
        <v>-102179.51465658774</v>
      </c>
      <c r="S438" s="5">
        <f t="shared" si="284"/>
        <v>44310.525043359725</v>
      </c>
      <c r="T438" s="5">
        <f t="shared" si="285"/>
        <v>-143969.55983258458</v>
      </c>
      <c r="U438" s="2">
        <f t="shared" si="286"/>
        <v>-0.56136396553619139</v>
      </c>
      <c r="V438" s="2">
        <f t="shared" si="287"/>
        <v>0.24343756316450102</v>
      </c>
      <c r="W438" s="2">
        <f t="shared" si="288"/>
        <v>-0.79095426608496866</v>
      </c>
      <c r="X438" s="2">
        <f t="shared" si="289"/>
        <v>-0.66088721295703456</v>
      </c>
      <c r="Y438" s="2">
        <f t="shared" si="290"/>
        <v>0.70709659892425658</v>
      </c>
      <c r="Z438" s="2">
        <f t="shared" si="291"/>
        <v>0.25142337831746608</v>
      </c>
      <c r="AA438">
        <f t="shared" si="292"/>
        <v>1</v>
      </c>
      <c r="AB438">
        <f t="shared" si="293"/>
        <v>0</v>
      </c>
      <c r="AC438">
        <f t="shared" si="294"/>
        <v>0</v>
      </c>
      <c r="AD438">
        <f t="shared" si="295"/>
        <v>0</v>
      </c>
      <c r="AE438">
        <f t="shared" si="296"/>
        <v>0</v>
      </c>
      <c r="AF438">
        <f t="shared" si="297"/>
        <v>0</v>
      </c>
      <c r="AG438">
        <f t="shared" si="298"/>
        <v>0</v>
      </c>
      <c r="AH438">
        <f t="shared" si="299"/>
        <v>0</v>
      </c>
      <c r="AI438">
        <f t="shared" si="300"/>
        <v>0</v>
      </c>
      <c r="AJ438" s="2">
        <f t="shared" si="301"/>
        <v>-14.524561403508772</v>
      </c>
      <c r="AK438" s="2">
        <f t="shared" si="302"/>
        <v>-15.289012003693445</v>
      </c>
      <c r="AL438" s="2">
        <f t="shared" si="306"/>
        <v>-54.313418039402549</v>
      </c>
      <c r="AM438" s="4">
        <f t="shared" si="303"/>
        <v>-1.1129798778566098</v>
      </c>
      <c r="AN438">
        <f t="shared" si="304"/>
        <v>6.9333333333333336</v>
      </c>
    </row>
    <row r="439" spans="1:40">
      <c r="A439">
        <v>416</v>
      </c>
      <c r="B439">
        <f t="shared" si="305"/>
        <v>24960</v>
      </c>
      <c r="C439" s="5">
        <f t="shared" si="268"/>
        <v>-1766727.6736702072</v>
      </c>
      <c r="D439" s="5">
        <f t="shared" si="269"/>
        <v>1766727.7182202027</v>
      </c>
      <c r="E439" s="5">
        <f t="shared" si="270"/>
        <v>707515.81240050111</v>
      </c>
      <c r="F439" s="5">
        <f t="shared" si="271"/>
        <v>-868.38428051450194</v>
      </c>
      <c r="G439" s="5">
        <f t="shared" si="272"/>
        <v>868.38428669528844</v>
      </c>
      <c r="H439" s="5">
        <f t="shared" si="273"/>
        <v>-2781.9842462607999</v>
      </c>
      <c r="I439" s="2">
        <f t="shared" si="274"/>
        <v>2.2202780337282628</v>
      </c>
      <c r="J439" s="2">
        <f t="shared" si="275"/>
        <v>-2.2202780897150332</v>
      </c>
      <c r="K439" s="2">
        <f t="shared" si="276"/>
        <v>-0.88914768257684151</v>
      </c>
      <c r="L439" s="5">
        <f t="shared" si="277"/>
        <v>-1399697.9983456293</v>
      </c>
      <c r="M439" s="5">
        <f t="shared" si="278"/>
        <v>1766727.7182202027</v>
      </c>
      <c r="N439" s="5">
        <f t="shared" si="279"/>
        <v>1289476.9525416582</v>
      </c>
      <c r="O439" s="2">
        <f t="shared" si="280"/>
        <v>-0.53901429924395572</v>
      </c>
      <c r="P439" s="2">
        <f t="shared" si="281"/>
        <v>0.68035497951479162</v>
      </c>
      <c r="Q439" s="2">
        <f t="shared" si="282"/>
        <v>0.49656891471373293</v>
      </c>
      <c r="R439" s="5">
        <f t="shared" si="283"/>
        <v>-95384.744571648072</v>
      </c>
      <c r="S439" s="5">
        <f t="shared" si="284"/>
        <v>36117.054955769097</v>
      </c>
      <c r="T439" s="5">
        <f t="shared" si="285"/>
        <v>-149152.04595190729</v>
      </c>
      <c r="U439" s="2">
        <f t="shared" si="286"/>
        <v>-0.52789046750132618</v>
      </c>
      <c r="V439" s="2">
        <f t="shared" si="287"/>
        <v>0.19988363035402126</v>
      </c>
      <c r="W439" s="2">
        <f t="shared" si="288"/>
        <v>-0.82545635174594689</v>
      </c>
      <c r="X439" s="2">
        <f t="shared" si="289"/>
        <v>-0.66085933667640562</v>
      </c>
      <c r="Y439" s="2">
        <f t="shared" si="290"/>
        <v>0.70706677352767244</v>
      </c>
      <c r="Z439" s="2">
        <f t="shared" si="291"/>
        <v>0.25141277325730793</v>
      </c>
      <c r="AA439">
        <f t="shared" si="292"/>
        <v>1</v>
      </c>
      <c r="AB439">
        <f t="shared" si="293"/>
        <v>0</v>
      </c>
      <c r="AC439">
        <f t="shared" si="294"/>
        <v>0</v>
      </c>
      <c r="AD439">
        <f t="shared" si="295"/>
        <v>0</v>
      </c>
      <c r="AE439">
        <f t="shared" si="296"/>
        <v>0</v>
      </c>
      <c r="AF439">
        <f t="shared" si="297"/>
        <v>0</v>
      </c>
      <c r="AG439">
        <f t="shared" si="298"/>
        <v>0</v>
      </c>
      <c r="AH439">
        <f t="shared" si="299"/>
        <v>0</v>
      </c>
      <c r="AI439">
        <f t="shared" si="300"/>
        <v>0</v>
      </c>
      <c r="AJ439" s="2">
        <f t="shared" si="301"/>
        <v>-14.524561403508772</v>
      </c>
      <c r="AK439" s="2">
        <f t="shared" si="302"/>
        <v>-15.289012003693445</v>
      </c>
      <c r="AL439" s="2">
        <f t="shared" si="306"/>
        <v>-54.568234906130776</v>
      </c>
      <c r="AM439" s="4">
        <f t="shared" si="303"/>
        <v>-1.1182015349616963</v>
      </c>
      <c r="AN439">
        <f t="shared" si="304"/>
        <v>6.95</v>
      </c>
    </row>
    <row r="440" spans="1:40">
      <c r="A440">
        <v>417</v>
      </c>
      <c r="B440">
        <f t="shared" si="305"/>
        <v>25020</v>
      </c>
      <c r="C440" s="5">
        <f t="shared" si="268"/>
        <v>-1802844.7286582338</v>
      </c>
      <c r="D440" s="5">
        <f t="shared" si="269"/>
        <v>1802844.7731759718</v>
      </c>
      <c r="E440" s="5">
        <f t="shared" si="270"/>
        <v>534194.89431029989</v>
      </c>
      <c r="F440" s="5">
        <f t="shared" si="271"/>
        <v>-735.1675984908062</v>
      </c>
      <c r="G440" s="5">
        <f t="shared" si="272"/>
        <v>735.16760131238641</v>
      </c>
      <c r="H440" s="5">
        <f t="shared" si="273"/>
        <v>-2835.3331072154106</v>
      </c>
      <c r="I440" s="2">
        <f t="shared" si="274"/>
        <v>2.2656669779486727</v>
      </c>
      <c r="J440" s="2">
        <f t="shared" si="275"/>
        <v>-2.2656670338949043</v>
      </c>
      <c r="K440" s="2">
        <f t="shared" si="276"/>
        <v>-0.67133220769844026</v>
      </c>
      <c r="L440" s="5">
        <f t="shared" si="277"/>
        <v>-1495082.7429172774</v>
      </c>
      <c r="M440" s="5">
        <f t="shared" si="278"/>
        <v>1802844.7731759718</v>
      </c>
      <c r="N440" s="5">
        <f t="shared" si="279"/>
        <v>1140324.9065897509</v>
      </c>
      <c r="O440" s="2">
        <f t="shared" si="280"/>
        <v>-0.57393498487269112</v>
      </c>
      <c r="P440" s="2">
        <f t="shared" si="281"/>
        <v>0.69207921268730221</v>
      </c>
      <c r="Q440" s="2">
        <f t="shared" si="282"/>
        <v>0.43774992462056223</v>
      </c>
      <c r="R440" s="5">
        <f t="shared" si="283"/>
        <v>-88189.177149204304</v>
      </c>
      <c r="S440" s="5">
        <f t="shared" si="284"/>
        <v>27797.25343469996</v>
      </c>
      <c r="T440" s="5">
        <f t="shared" si="285"/>
        <v>-153636.29426387744</v>
      </c>
      <c r="U440" s="2">
        <f t="shared" si="286"/>
        <v>-0.49180950092929643</v>
      </c>
      <c r="V440" s="2">
        <f t="shared" si="287"/>
        <v>0.1550184929812366</v>
      </c>
      <c r="W440" s="2">
        <f t="shared" si="288"/>
        <v>-0.85679208774912397</v>
      </c>
      <c r="X440" s="2">
        <f t="shared" si="289"/>
        <v>-0.66082732714345305</v>
      </c>
      <c r="Y440" s="2">
        <f t="shared" si="290"/>
        <v>0.70703252588081078</v>
      </c>
      <c r="Z440" s="2">
        <f t="shared" si="291"/>
        <v>0.25140059577110907</v>
      </c>
      <c r="AA440">
        <f t="shared" si="292"/>
        <v>1</v>
      </c>
      <c r="AB440">
        <f t="shared" si="293"/>
        <v>0</v>
      </c>
      <c r="AC440">
        <f t="shared" si="294"/>
        <v>0</v>
      </c>
      <c r="AD440">
        <f t="shared" si="295"/>
        <v>0</v>
      </c>
      <c r="AE440">
        <f t="shared" si="296"/>
        <v>0</v>
      </c>
      <c r="AF440">
        <f t="shared" si="297"/>
        <v>0</v>
      </c>
      <c r="AG440">
        <f t="shared" si="298"/>
        <v>0</v>
      </c>
      <c r="AH440">
        <f t="shared" si="299"/>
        <v>0</v>
      </c>
      <c r="AI440">
        <f t="shared" si="300"/>
        <v>0</v>
      </c>
      <c r="AJ440" s="2">
        <f t="shared" si="301"/>
        <v>-14.524561403508772</v>
      </c>
      <c r="AK440" s="2">
        <f t="shared" si="302"/>
        <v>-15.289012003693445</v>
      </c>
      <c r="AL440" s="2">
        <f t="shared" si="306"/>
        <v>-54.823051772859003</v>
      </c>
      <c r="AM440" s="4">
        <f t="shared" si="303"/>
        <v>-1.123423192066783</v>
      </c>
      <c r="AN440">
        <f t="shared" si="304"/>
        <v>6.9666666666666668</v>
      </c>
    </row>
    <row r="441" spans="1:40">
      <c r="A441">
        <v>418</v>
      </c>
      <c r="B441">
        <f t="shared" si="305"/>
        <v>25080</v>
      </c>
      <c r="C441" s="5">
        <f t="shared" si="268"/>
        <v>-1830641.9823264517</v>
      </c>
      <c r="D441" s="5">
        <f t="shared" si="269"/>
        <v>1830642.0266106718</v>
      </c>
      <c r="E441" s="5">
        <f t="shared" si="270"/>
        <v>359241.31598194654</v>
      </c>
      <c r="F441" s="5">
        <f t="shared" si="271"/>
        <v>-599.22757981388577</v>
      </c>
      <c r="G441" s="5">
        <f t="shared" si="272"/>
        <v>599.22757927869213</v>
      </c>
      <c r="H441" s="5">
        <f t="shared" si="273"/>
        <v>-2875.6130396773169</v>
      </c>
      <c r="I441" s="2">
        <f t="shared" si="274"/>
        <v>2.3006002801419325</v>
      </c>
      <c r="J441" s="2">
        <f t="shared" si="275"/>
        <v>-2.3006003357946985</v>
      </c>
      <c r="K441" s="2">
        <f t="shared" si="276"/>
        <v>-0.45146493971274021</v>
      </c>
      <c r="L441" s="5">
        <f t="shared" si="277"/>
        <v>-1583271.9200664817</v>
      </c>
      <c r="M441" s="5">
        <f t="shared" si="278"/>
        <v>1830642.0266106718</v>
      </c>
      <c r="N441" s="5">
        <f t="shared" si="279"/>
        <v>986688.61232587346</v>
      </c>
      <c r="O441" s="2">
        <f t="shared" si="280"/>
        <v>-0.60575322776781781</v>
      </c>
      <c r="P441" s="2">
        <f t="shared" si="281"/>
        <v>0.70039599796620544</v>
      </c>
      <c r="Q441" s="2">
        <f t="shared" si="282"/>
        <v>0.37750294446771332</v>
      </c>
      <c r="R441" s="5">
        <f t="shared" si="283"/>
        <v>-80627.179740508553</v>
      </c>
      <c r="S441" s="5">
        <f t="shared" si="284"/>
        <v>19389.332338999724</v>
      </c>
      <c r="T441" s="5">
        <f t="shared" si="285"/>
        <v>-157405.17616067245</v>
      </c>
      <c r="U441" s="2">
        <f t="shared" si="286"/>
        <v>-0.4531828812405807</v>
      </c>
      <c r="V441" s="2">
        <f t="shared" si="287"/>
        <v>0.10898202718982565</v>
      </c>
      <c r="W441" s="2">
        <f t="shared" si="288"/>
        <v>-0.88473057701205382</v>
      </c>
      <c r="X441" s="2">
        <f t="shared" si="289"/>
        <v>-0.6608027915757938</v>
      </c>
      <c r="Y441" s="2">
        <f t="shared" si="290"/>
        <v>0.70700627478061673</v>
      </c>
      <c r="Z441" s="2">
        <f t="shared" si="291"/>
        <v>0.25139126162877989</v>
      </c>
      <c r="AA441">
        <f t="shared" si="292"/>
        <v>1</v>
      </c>
      <c r="AB441">
        <f t="shared" si="293"/>
        <v>0</v>
      </c>
      <c r="AC441">
        <f t="shared" si="294"/>
        <v>0</v>
      </c>
      <c r="AD441">
        <f t="shared" si="295"/>
        <v>0</v>
      </c>
      <c r="AE441">
        <f t="shared" si="296"/>
        <v>0</v>
      </c>
      <c r="AF441">
        <f t="shared" si="297"/>
        <v>0</v>
      </c>
      <c r="AG441">
        <f t="shared" si="298"/>
        <v>0</v>
      </c>
      <c r="AH441">
        <f t="shared" si="299"/>
        <v>0</v>
      </c>
      <c r="AI441">
        <f t="shared" si="300"/>
        <v>0</v>
      </c>
      <c r="AJ441" s="2">
        <f t="shared" si="301"/>
        <v>-14.524561403508772</v>
      </c>
      <c r="AK441" s="2">
        <f t="shared" si="302"/>
        <v>-15.289012003693445</v>
      </c>
      <c r="AL441" s="2">
        <f t="shared" si="306"/>
        <v>-55.07786863958723</v>
      </c>
      <c r="AM441" s="4">
        <f t="shared" si="303"/>
        <v>-1.1286448491718695</v>
      </c>
      <c r="AN441">
        <f t="shared" si="304"/>
        <v>6.9833333333333334</v>
      </c>
    </row>
    <row r="442" spans="1:40">
      <c r="A442">
        <v>419</v>
      </c>
      <c r="B442">
        <f t="shared" si="305"/>
        <v>25140</v>
      </c>
      <c r="C442" s="5">
        <f t="shared" si="268"/>
        <v>-1850031.3150982629</v>
      </c>
      <c r="D442" s="5">
        <f t="shared" si="269"/>
        <v>1850031.3589496715</v>
      </c>
      <c r="E442" s="5">
        <f t="shared" si="270"/>
        <v>183453.98603537577</v>
      </c>
      <c r="F442" s="5">
        <f t="shared" si="271"/>
        <v>-461.19156300536986</v>
      </c>
      <c r="G442" s="5">
        <f t="shared" si="272"/>
        <v>461.19155913101019</v>
      </c>
      <c r="H442" s="5">
        <f t="shared" si="273"/>
        <v>-2902.7009360600814</v>
      </c>
      <c r="I442" s="2">
        <f t="shared" si="274"/>
        <v>2.3249671988716698</v>
      </c>
      <c r="J442" s="2">
        <f t="shared" si="275"/>
        <v>-2.3249672539805135</v>
      </c>
      <c r="K442" s="2">
        <f t="shared" si="276"/>
        <v>-0.23054988126612092</v>
      </c>
      <c r="L442" s="5">
        <f t="shared" si="277"/>
        <v>-1663899.0998069902</v>
      </c>
      <c r="M442" s="5">
        <f t="shared" si="278"/>
        <v>1850031.3589496715</v>
      </c>
      <c r="N442" s="5">
        <f t="shared" si="279"/>
        <v>829283.43616520101</v>
      </c>
      <c r="O442" s="2">
        <f t="shared" si="280"/>
        <v>-0.63440688982388305</v>
      </c>
      <c r="P442" s="2">
        <f t="shared" si="281"/>
        <v>0.70537488760229339</v>
      </c>
      <c r="Q442" s="2">
        <f t="shared" si="282"/>
        <v>0.31618691637074325</v>
      </c>
      <c r="R442" s="5">
        <f t="shared" si="283"/>
        <v>-72734.622009242419</v>
      </c>
      <c r="S442" s="5">
        <f t="shared" si="284"/>
        <v>10931.729319200851</v>
      </c>
      <c r="T442" s="5">
        <f t="shared" si="285"/>
        <v>-160444.87697666907</v>
      </c>
      <c r="U442" s="2">
        <f t="shared" si="286"/>
        <v>-0.41209327290263026</v>
      </c>
      <c r="V442" s="2">
        <f t="shared" si="287"/>
        <v>6.1936007766187087E-2</v>
      </c>
      <c r="W442" s="2">
        <f t="shared" si="288"/>
        <v>-0.90903413872658545</v>
      </c>
      <c r="X442" s="2">
        <f t="shared" si="289"/>
        <v>-0.66079320873881786</v>
      </c>
      <c r="Y442" s="2">
        <f t="shared" si="290"/>
        <v>0.70699602190947508</v>
      </c>
      <c r="Z442" s="2">
        <f t="shared" si="291"/>
        <v>0.25138761600029941</v>
      </c>
      <c r="AA442">
        <f t="shared" si="292"/>
        <v>1</v>
      </c>
      <c r="AB442">
        <f t="shared" si="293"/>
        <v>0</v>
      </c>
      <c r="AC442">
        <f t="shared" si="294"/>
        <v>0</v>
      </c>
      <c r="AD442">
        <f t="shared" si="295"/>
        <v>0</v>
      </c>
      <c r="AE442">
        <f t="shared" si="296"/>
        <v>0</v>
      </c>
      <c r="AF442">
        <f t="shared" si="297"/>
        <v>0</v>
      </c>
      <c r="AG442">
        <f t="shared" si="298"/>
        <v>0</v>
      </c>
      <c r="AH442">
        <f t="shared" si="299"/>
        <v>0</v>
      </c>
      <c r="AI442">
        <f t="shared" si="300"/>
        <v>0</v>
      </c>
      <c r="AJ442" s="2">
        <f t="shared" si="301"/>
        <v>-14.524561403508772</v>
      </c>
      <c r="AK442" s="2">
        <f t="shared" si="302"/>
        <v>-15.289012003693445</v>
      </c>
      <c r="AL442" s="2">
        <f t="shared" si="306"/>
        <v>-55.332685506315457</v>
      </c>
      <c r="AM442" s="4">
        <f t="shared" si="303"/>
        <v>-1.1338665062769562</v>
      </c>
      <c r="AN442">
        <f t="shared" si="304"/>
        <v>7</v>
      </c>
    </row>
    <row r="443" spans="1:40">
      <c r="A443">
        <v>420</v>
      </c>
      <c r="B443">
        <f t="shared" si="305"/>
        <v>25200</v>
      </c>
      <c r="C443" s="5">
        <f t="shared" si="268"/>
        <v>-1860963.045046709</v>
      </c>
      <c r="D443" s="5">
        <f t="shared" si="269"/>
        <v>1860963.0882688724</v>
      </c>
      <c r="E443" s="5">
        <f t="shared" si="270"/>
        <v>7631.9707266548194</v>
      </c>
      <c r="F443" s="5">
        <f t="shared" si="271"/>
        <v>-321.69353107306966</v>
      </c>
      <c r="G443" s="5">
        <f t="shared" si="272"/>
        <v>321.69352389217937</v>
      </c>
      <c r="H443" s="5">
        <f t="shared" si="273"/>
        <v>-2916.5339289360486</v>
      </c>
      <c r="I443" s="2">
        <f t="shared" si="274"/>
        <v>2.3387052979782306</v>
      </c>
      <c r="J443" s="2">
        <f t="shared" si="275"/>
        <v>-2.3387053522962904</v>
      </c>
      <c r="K443" s="2">
        <f t="shared" si="276"/>
        <v>-9.5912331090886298E-3</v>
      </c>
      <c r="L443" s="5">
        <f t="shared" si="277"/>
        <v>-1736633.7218162327</v>
      </c>
      <c r="M443" s="5">
        <f t="shared" si="278"/>
        <v>1860963.0882688724</v>
      </c>
      <c r="N443" s="5">
        <f t="shared" si="279"/>
        <v>668838.55918853194</v>
      </c>
      <c r="O443" s="2">
        <f t="shared" si="280"/>
        <v>-0.65986280965086108</v>
      </c>
      <c r="P443" s="2">
        <f t="shared" si="281"/>
        <v>0.70710381622520635</v>
      </c>
      <c r="Q443" s="2">
        <f t="shared" si="282"/>
        <v>0.25413631287051586</v>
      </c>
      <c r="R443" s="5">
        <f t="shared" si="283"/>
        <v>-64548.706853827462</v>
      </c>
      <c r="S443" s="5">
        <f t="shared" si="284"/>
        <v>2462.9328969973139</v>
      </c>
      <c r="T443" s="5">
        <f t="shared" si="285"/>
        <v>-162744.94349564915</v>
      </c>
      <c r="U443" s="2">
        <f t="shared" si="286"/>
        <v>-0.36864807098298213</v>
      </c>
      <c r="V443" s="2">
        <f t="shared" si="287"/>
        <v>1.4066206833464236E-2</v>
      </c>
      <c r="W443" s="2">
        <f t="shared" si="288"/>
        <v>-0.92946260903053246</v>
      </c>
      <c r="X443" s="2">
        <f t="shared" si="289"/>
        <v>-0.66080129182485703</v>
      </c>
      <c r="Y443" s="2">
        <f t="shared" si="290"/>
        <v>0.70700467016675028</v>
      </c>
      <c r="Z443" s="2">
        <f t="shared" si="291"/>
        <v>0.25139069107386758</v>
      </c>
      <c r="AA443">
        <f t="shared" si="292"/>
        <v>1</v>
      </c>
      <c r="AB443">
        <f t="shared" si="293"/>
        <v>0</v>
      </c>
      <c r="AC443">
        <f t="shared" si="294"/>
        <v>0</v>
      </c>
      <c r="AD443">
        <f t="shared" si="295"/>
        <v>0</v>
      </c>
      <c r="AE443">
        <f t="shared" si="296"/>
        <v>0</v>
      </c>
      <c r="AF443">
        <f t="shared" si="297"/>
        <v>0</v>
      </c>
      <c r="AG443">
        <f t="shared" si="298"/>
        <v>0</v>
      </c>
      <c r="AH443">
        <f t="shared" si="299"/>
        <v>0</v>
      </c>
      <c r="AI443">
        <f t="shared" si="300"/>
        <v>0</v>
      </c>
      <c r="AJ443" s="2">
        <f t="shared" si="301"/>
        <v>-14.524561403508772</v>
      </c>
      <c r="AK443" s="2">
        <f t="shared" si="302"/>
        <v>-15.289012003693445</v>
      </c>
      <c r="AL443" s="2">
        <f t="shared" si="306"/>
        <v>-55.587502373043684</v>
      </c>
      <c r="AM443" s="4">
        <f t="shared" si="303"/>
        <v>-1.1390881633820427</v>
      </c>
      <c r="AN443">
        <f t="shared" si="304"/>
        <v>7.0166666666666666</v>
      </c>
    </row>
    <row r="444" spans="1:40">
      <c r="A444">
        <v>421</v>
      </c>
      <c r="B444">
        <f t="shared" si="305"/>
        <v>25260</v>
      </c>
      <c r="C444" s="5">
        <f t="shared" si="268"/>
        <v>-1863425.97876565</v>
      </c>
      <c r="D444" s="5">
        <f t="shared" si="269"/>
        <v>1863426.0211658697</v>
      </c>
      <c r="E444" s="5">
        <f t="shared" si="270"/>
        <v>-167429.12188789353</v>
      </c>
      <c r="F444" s="5">
        <f t="shared" si="271"/>
        <v>-181.37121319437583</v>
      </c>
      <c r="G444" s="5">
        <f t="shared" si="272"/>
        <v>181.37120275440193</v>
      </c>
      <c r="H444" s="5">
        <f t="shared" si="273"/>
        <v>-2917.1094029225937</v>
      </c>
      <c r="I444" s="2">
        <f t="shared" si="274"/>
        <v>2.3418005105093918</v>
      </c>
      <c r="J444" s="2">
        <f t="shared" si="275"/>
        <v>-2.3418005637945005</v>
      </c>
      <c r="K444" s="2">
        <f t="shared" si="276"/>
        <v>0.21041114998886581</v>
      </c>
      <c r="L444" s="5">
        <f t="shared" si="277"/>
        <v>-1801182.4286700601</v>
      </c>
      <c r="M444" s="5">
        <f t="shared" si="278"/>
        <v>1863426.0211658697</v>
      </c>
      <c r="N444" s="5">
        <f t="shared" si="279"/>
        <v>506093.6156928828</v>
      </c>
      <c r="O444" s="2">
        <f t="shared" si="280"/>
        <v>-0.68211216801203145</v>
      </c>
      <c r="P444" s="2">
        <f t="shared" si="281"/>
        <v>0.70568396792878008</v>
      </c>
      <c r="Q444" s="2">
        <f t="shared" si="282"/>
        <v>0.19165888358805219</v>
      </c>
      <c r="R444" s="5">
        <f t="shared" si="283"/>
        <v>-56107.79606286902</v>
      </c>
      <c r="S444" s="5">
        <f t="shared" si="284"/>
        <v>-5978.6918940562755</v>
      </c>
      <c r="T444" s="5">
        <f t="shared" si="285"/>
        <v>-164298.31603525521</v>
      </c>
      <c r="U444" s="2">
        <f t="shared" si="286"/>
        <v>-0.32298300071461777</v>
      </c>
      <c r="V444" s="2">
        <f t="shared" si="287"/>
        <v>-3.4416177140993855E-2</v>
      </c>
      <c r="W444" s="2">
        <f t="shared" si="288"/>
        <v>-0.94577878386035963</v>
      </c>
      <c r="X444" s="2">
        <f t="shared" si="289"/>
        <v>-0.6608247588892231</v>
      </c>
      <c r="Y444" s="2">
        <f t="shared" si="290"/>
        <v>0.70702977805365508</v>
      </c>
      <c r="Z444" s="2">
        <f t="shared" si="291"/>
        <v>0.25139961872216493</v>
      </c>
      <c r="AA444">
        <f t="shared" si="292"/>
        <v>1</v>
      </c>
      <c r="AB444">
        <f t="shared" si="293"/>
        <v>0</v>
      </c>
      <c r="AC444">
        <f t="shared" si="294"/>
        <v>0</v>
      </c>
      <c r="AD444">
        <f t="shared" si="295"/>
        <v>0</v>
      </c>
      <c r="AE444">
        <f t="shared" si="296"/>
        <v>0</v>
      </c>
      <c r="AF444">
        <f t="shared" si="297"/>
        <v>0</v>
      </c>
      <c r="AG444">
        <f t="shared" si="298"/>
        <v>0</v>
      </c>
      <c r="AH444">
        <f t="shared" si="299"/>
        <v>0</v>
      </c>
      <c r="AI444">
        <f t="shared" si="300"/>
        <v>0</v>
      </c>
      <c r="AJ444" s="2">
        <f t="shared" si="301"/>
        <v>-14.524561403508772</v>
      </c>
      <c r="AK444" s="2">
        <f t="shared" si="302"/>
        <v>-15.289012003693445</v>
      </c>
      <c r="AL444" s="2">
        <f t="shared" si="306"/>
        <v>-55.842319239771911</v>
      </c>
      <c r="AM444" s="4">
        <f t="shared" si="303"/>
        <v>-1.1443098204871294</v>
      </c>
      <c r="AN444">
        <f t="shared" si="304"/>
        <v>7.0333333333333332</v>
      </c>
    </row>
    <row r="445" spans="1:40">
      <c r="A445">
        <v>422</v>
      </c>
      <c r="B445">
        <f t="shared" si="305"/>
        <v>25320</v>
      </c>
      <c r="C445" s="5">
        <f t="shared" si="268"/>
        <v>-1857447.2878816449</v>
      </c>
      <c r="D445" s="5">
        <f t="shared" si="269"/>
        <v>1857447.3292718134</v>
      </c>
      <c r="E445" s="5">
        <f t="shared" si="270"/>
        <v>-340940.72578332934</v>
      </c>
      <c r="F445" s="5">
        <f t="shared" si="271"/>
        <v>-40.86318256381233</v>
      </c>
      <c r="G445" s="5">
        <f t="shared" si="272"/>
        <v>40.863168926731902</v>
      </c>
      <c r="H445" s="5">
        <f t="shared" si="273"/>
        <v>-2904.484733923262</v>
      </c>
      <c r="I445" s="2">
        <f t="shared" si="274"/>
        <v>2.3342869835306517</v>
      </c>
      <c r="J445" s="2">
        <f t="shared" si="275"/>
        <v>-2.3342870355464109</v>
      </c>
      <c r="K445" s="2">
        <f t="shared" si="276"/>
        <v>0.42846626310411345</v>
      </c>
      <c r="L445" s="5">
        <f t="shared" si="277"/>
        <v>-1857290.2247329291</v>
      </c>
      <c r="M445" s="5">
        <f t="shared" si="278"/>
        <v>1857447.3292718134</v>
      </c>
      <c r="N445" s="5">
        <f t="shared" si="279"/>
        <v>341795.29965762759</v>
      </c>
      <c r="O445" s="2">
        <f t="shared" si="280"/>
        <v>-0.70116575508704493</v>
      </c>
      <c r="P445" s="2">
        <f t="shared" si="281"/>
        <v>0.70122506532362905</v>
      </c>
      <c r="Q445" s="2">
        <f t="shared" si="282"/>
        <v>0.12903484666975226</v>
      </c>
      <c r="R445" s="5">
        <f t="shared" si="283"/>
        <v>-47451.231516338652</v>
      </c>
      <c r="S445" s="5">
        <f t="shared" si="284"/>
        <v>-14355.076520330273</v>
      </c>
      <c r="T445" s="5">
        <f t="shared" si="285"/>
        <v>-165101.34503332147</v>
      </c>
      <c r="U445" s="2">
        <f t="shared" si="286"/>
        <v>-0.2752651797048693</v>
      </c>
      <c r="V445" s="2">
        <f t="shared" si="287"/>
        <v>-8.3273976075526682E-2</v>
      </c>
      <c r="W445" s="2">
        <f t="shared" si="288"/>
        <v>-0.9577549403425798</v>
      </c>
      <c r="X445" s="2">
        <f t="shared" si="289"/>
        <v>-0.66085652587126775</v>
      </c>
      <c r="Y445" s="2">
        <f t="shared" si="290"/>
        <v>0.70706376619039224</v>
      </c>
      <c r="Z445" s="2">
        <f t="shared" si="291"/>
        <v>0.25141170393396461</v>
      </c>
      <c r="AA445">
        <f t="shared" si="292"/>
        <v>1</v>
      </c>
      <c r="AB445">
        <f t="shared" si="293"/>
        <v>0</v>
      </c>
      <c r="AC445">
        <f t="shared" si="294"/>
        <v>0</v>
      </c>
      <c r="AD445">
        <f t="shared" si="295"/>
        <v>0</v>
      </c>
      <c r="AE445">
        <f t="shared" si="296"/>
        <v>0</v>
      </c>
      <c r="AF445">
        <f t="shared" si="297"/>
        <v>0</v>
      </c>
      <c r="AG445">
        <f t="shared" si="298"/>
        <v>0</v>
      </c>
      <c r="AH445">
        <f t="shared" si="299"/>
        <v>0</v>
      </c>
      <c r="AI445">
        <f t="shared" si="300"/>
        <v>0</v>
      </c>
      <c r="AJ445" s="2">
        <f t="shared" si="301"/>
        <v>-14.524561403508772</v>
      </c>
      <c r="AK445" s="2">
        <f t="shared" si="302"/>
        <v>-15.289012003693445</v>
      </c>
      <c r="AL445" s="2">
        <f t="shared" si="306"/>
        <v>-56.097136106500137</v>
      </c>
      <c r="AM445" s="4">
        <f t="shared" si="303"/>
        <v>-1.1495314775922161</v>
      </c>
      <c r="AN445">
        <f t="shared" si="304"/>
        <v>7.05</v>
      </c>
    </row>
    <row r="446" spans="1:40">
      <c r="A446">
        <v>423</v>
      </c>
      <c r="B446">
        <f t="shared" si="305"/>
        <v>25380</v>
      </c>
      <c r="C446" s="5">
        <f t="shared" si="268"/>
        <v>-1843092.2125540529</v>
      </c>
      <c r="D446" s="5">
        <f t="shared" si="269"/>
        <v>1843092.2527514831</v>
      </c>
      <c r="E446" s="5">
        <f t="shared" si="270"/>
        <v>-512124.85272437544</v>
      </c>
      <c r="F446" s="5">
        <f t="shared" si="271"/>
        <v>99.194036448026765</v>
      </c>
      <c r="G446" s="5">
        <f t="shared" si="272"/>
        <v>-99.194053206052757</v>
      </c>
      <c r="H446" s="5">
        <f t="shared" si="273"/>
        <v>-2878.7767581370153</v>
      </c>
      <c r="I446" s="2">
        <f t="shared" si="274"/>
        <v>2.3162467055085409</v>
      </c>
      <c r="J446" s="2">
        <f t="shared" si="275"/>
        <v>-2.3162467560253654</v>
      </c>
      <c r="K446" s="2">
        <f t="shared" si="276"/>
        <v>0.64359639460909124</v>
      </c>
      <c r="L446" s="5">
        <f t="shared" si="277"/>
        <v>-1904741.4562492678</v>
      </c>
      <c r="M446" s="5">
        <f t="shared" si="278"/>
        <v>1843092.2527514831</v>
      </c>
      <c r="N446" s="5">
        <f t="shared" si="279"/>
        <v>176693.95462430612</v>
      </c>
      <c r="O446" s="2">
        <f t="shared" si="280"/>
        <v>-0.71704937251202028</v>
      </c>
      <c r="P446" s="2">
        <f t="shared" si="281"/>
        <v>0.69384122395258274</v>
      </c>
      <c r="Q446" s="2">
        <f t="shared" si="282"/>
        <v>6.6517315971856214E-2</v>
      </c>
      <c r="R446" s="5">
        <f t="shared" si="283"/>
        <v>-38619.152761559468</v>
      </c>
      <c r="S446" s="5">
        <f t="shared" si="284"/>
        <v>-22628.619835745776</v>
      </c>
      <c r="T446" s="5">
        <f t="shared" si="285"/>
        <v>-165153.79213115276</v>
      </c>
      <c r="U446" s="2">
        <f t="shared" si="286"/>
        <v>-0.22569536022441125</v>
      </c>
      <c r="V446" s="2">
        <f t="shared" si="287"/>
        <v>-0.13224460248370476</v>
      </c>
      <c r="W446" s="2">
        <f t="shared" si="288"/>
        <v>-0.96518027823153341</v>
      </c>
      <c r="X446" s="2">
        <f t="shared" si="289"/>
        <v>-0.66088530957408043</v>
      </c>
      <c r="Y446" s="2">
        <f t="shared" si="290"/>
        <v>0.70709456245632718</v>
      </c>
      <c r="Z446" s="2">
        <f t="shared" si="291"/>
        <v>0.2514226542075666</v>
      </c>
      <c r="AA446">
        <f t="shared" si="292"/>
        <v>1</v>
      </c>
      <c r="AB446">
        <f t="shared" si="293"/>
        <v>0</v>
      </c>
      <c r="AC446">
        <f t="shared" si="294"/>
        <v>0</v>
      </c>
      <c r="AD446">
        <f t="shared" si="295"/>
        <v>0</v>
      </c>
      <c r="AE446">
        <f t="shared" si="296"/>
        <v>0</v>
      </c>
      <c r="AF446">
        <f t="shared" si="297"/>
        <v>0</v>
      </c>
      <c r="AG446">
        <f t="shared" si="298"/>
        <v>0</v>
      </c>
      <c r="AH446">
        <f t="shared" si="299"/>
        <v>0</v>
      </c>
      <c r="AI446">
        <f t="shared" si="300"/>
        <v>0</v>
      </c>
      <c r="AJ446" s="2">
        <f t="shared" si="301"/>
        <v>-14.524561403508772</v>
      </c>
      <c r="AK446" s="2">
        <f t="shared" si="302"/>
        <v>-15.289012003693445</v>
      </c>
      <c r="AL446" s="2">
        <f t="shared" si="306"/>
        <v>-56.351952973228364</v>
      </c>
      <c r="AM446" s="4">
        <f t="shared" si="303"/>
        <v>-1.1547531346973026</v>
      </c>
      <c r="AN446">
        <f t="shared" si="304"/>
        <v>7.0666666666666664</v>
      </c>
    </row>
    <row r="447" spans="1:40">
      <c r="A447">
        <v>424</v>
      </c>
      <c r="B447">
        <f t="shared" si="305"/>
        <v>25440</v>
      </c>
      <c r="C447" s="5">
        <f t="shared" si="268"/>
        <v>-1820463.5940875099</v>
      </c>
      <c r="D447" s="5">
        <f t="shared" si="269"/>
        <v>1820463.6329157373</v>
      </c>
      <c r="E447" s="5">
        <f t="shared" si="270"/>
        <v>-680217.56417141086</v>
      </c>
      <c r="F447" s="5">
        <f t="shared" si="271"/>
        <v>238.16883877853923</v>
      </c>
      <c r="G447" s="5">
        <f t="shared" si="272"/>
        <v>-238.16885856757469</v>
      </c>
      <c r="H447" s="5">
        <f t="shared" si="273"/>
        <v>-2840.1609744604698</v>
      </c>
      <c r="I447" s="2">
        <f t="shared" si="274"/>
        <v>2.2878089189364257</v>
      </c>
      <c r="J447" s="2">
        <f t="shared" si="275"/>
        <v>-2.2878089677325484</v>
      </c>
      <c r="K447" s="2">
        <f t="shared" si="276"/>
        <v>0.85484148937820359</v>
      </c>
      <c r="L447" s="5">
        <f t="shared" si="277"/>
        <v>-1943360.6090108273</v>
      </c>
      <c r="M447" s="5">
        <f t="shared" si="278"/>
        <v>1820463.6329157373</v>
      </c>
      <c r="N447" s="5">
        <f t="shared" si="279"/>
        <v>11540.162493153359</v>
      </c>
      <c r="O447" s="2">
        <f t="shared" si="280"/>
        <v>-0.72979954595537344</v>
      </c>
      <c r="P447" s="2">
        <f t="shared" si="281"/>
        <v>0.68364745409058192</v>
      </c>
      <c r="Q447" s="2">
        <f t="shared" si="282"/>
        <v>4.3337326632556178E-3</v>
      </c>
      <c r="R447" s="5">
        <f t="shared" si="283"/>
        <v>-29652.311805716949</v>
      </c>
      <c r="S447" s="5">
        <f t="shared" si="284"/>
        <v>-30762.356081728823</v>
      </c>
      <c r="T447" s="5">
        <f t="shared" si="285"/>
        <v>-164458.81581899221</v>
      </c>
      <c r="U447" s="2">
        <f t="shared" si="286"/>
        <v>-0.17450906270015251</v>
      </c>
      <c r="V447" s="2">
        <f t="shared" si="287"/>
        <v>-0.18104186821736529</v>
      </c>
      <c r="W447" s="2">
        <f t="shared" si="288"/>
        <v>-0.96786901437533401</v>
      </c>
      <c r="X447" s="2">
        <f t="shared" si="289"/>
        <v>-0.66089660051314747</v>
      </c>
      <c r="Y447" s="2">
        <f t="shared" si="290"/>
        <v>0.70710664286045133</v>
      </c>
      <c r="Z447" s="2">
        <f t="shared" si="291"/>
        <v>0.25142694965463874</v>
      </c>
      <c r="AA447">
        <f t="shared" si="292"/>
        <v>1</v>
      </c>
      <c r="AB447">
        <f t="shared" si="293"/>
        <v>0</v>
      </c>
      <c r="AC447">
        <f t="shared" si="294"/>
        <v>0</v>
      </c>
      <c r="AD447">
        <f t="shared" si="295"/>
        <v>0</v>
      </c>
      <c r="AE447">
        <f t="shared" si="296"/>
        <v>0</v>
      </c>
      <c r="AF447">
        <f t="shared" si="297"/>
        <v>0</v>
      </c>
      <c r="AG447">
        <f t="shared" si="298"/>
        <v>0</v>
      </c>
      <c r="AH447">
        <f t="shared" si="299"/>
        <v>0</v>
      </c>
      <c r="AI447">
        <f t="shared" si="300"/>
        <v>0</v>
      </c>
      <c r="AJ447" s="2">
        <f t="shared" si="301"/>
        <v>-14.524561403508772</v>
      </c>
      <c r="AK447" s="2">
        <f t="shared" si="302"/>
        <v>-15.289012003693445</v>
      </c>
      <c r="AL447" s="2">
        <f t="shared" si="306"/>
        <v>-56.606769839956591</v>
      </c>
      <c r="AM447" s="4">
        <f t="shared" si="303"/>
        <v>-1.1599747918023893</v>
      </c>
      <c r="AN447">
        <f t="shared" si="304"/>
        <v>7.083333333333333</v>
      </c>
    </row>
    <row r="448" spans="1:40">
      <c r="A448">
        <v>425</v>
      </c>
      <c r="B448">
        <f t="shared" si="305"/>
        <v>25500</v>
      </c>
      <c r="C448" s="5">
        <f t="shared" si="268"/>
        <v>-1789701.2395444552</v>
      </c>
      <c r="D448" s="5">
        <f t="shared" si="269"/>
        <v>1789701.2768340085</v>
      </c>
      <c r="E448" s="5">
        <f t="shared" si="270"/>
        <v>-844472.36391551595</v>
      </c>
      <c r="F448" s="5">
        <f t="shared" si="271"/>
        <v>375.43737391472473</v>
      </c>
      <c r="G448" s="5">
        <f t="shared" si="272"/>
        <v>-375.43739663152758</v>
      </c>
      <c r="H448" s="5">
        <f t="shared" si="273"/>
        <v>-2788.8704850977774</v>
      </c>
      <c r="I448" s="2">
        <f t="shared" si="274"/>
        <v>2.2491493218317871</v>
      </c>
      <c r="J448" s="2">
        <f t="shared" si="275"/>
        <v>-2.2491493686942308</v>
      </c>
      <c r="K448" s="2">
        <f t="shared" si="276"/>
        <v>1.0612634123725153</v>
      </c>
      <c r="L448" s="5">
        <f t="shared" si="277"/>
        <v>-1973012.9208165442</v>
      </c>
      <c r="M448" s="5">
        <f t="shared" si="278"/>
        <v>1789701.2768340085</v>
      </c>
      <c r="N448" s="5">
        <f t="shared" si="279"/>
        <v>-152918.65332583885</v>
      </c>
      <c r="O448" s="2">
        <f t="shared" si="280"/>
        <v>-0.73945966941175401</v>
      </c>
      <c r="P448" s="2">
        <f t="shared" si="281"/>
        <v>0.670756841250572</v>
      </c>
      <c r="Q448" s="2">
        <f t="shared" si="282"/>
        <v>-5.7311929203391988E-2</v>
      </c>
      <c r="R448" s="5">
        <f t="shared" si="283"/>
        <v>-20591.885975404875</v>
      </c>
      <c r="S448" s="5">
        <f t="shared" si="284"/>
        <v>-38720.119252490113</v>
      </c>
      <c r="T448" s="5">
        <f t="shared" si="285"/>
        <v>-163022.94177845994</v>
      </c>
      <c r="U448" s="2">
        <f t="shared" si="286"/>
        <v>-0.12197633415902367</v>
      </c>
      <c r="V448" s="2">
        <f t="shared" si="287"/>
        <v>-0.2293591859560653</v>
      </c>
      <c r="W448" s="2">
        <f t="shared" si="288"/>
        <v>-0.96566875155132637</v>
      </c>
      <c r="X448" s="2">
        <f t="shared" si="289"/>
        <v>-0.6608739389126127</v>
      </c>
      <c r="Y448" s="2">
        <f t="shared" si="290"/>
        <v>0.70708239675559381</v>
      </c>
      <c r="Z448" s="2">
        <f t="shared" si="291"/>
        <v>0.25141832843145201</v>
      </c>
      <c r="AA448">
        <f t="shared" si="292"/>
        <v>1</v>
      </c>
      <c r="AB448">
        <f t="shared" si="293"/>
        <v>0</v>
      </c>
      <c r="AC448">
        <f t="shared" si="294"/>
        <v>0</v>
      </c>
      <c r="AD448">
        <f t="shared" si="295"/>
        <v>0</v>
      </c>
      <c r="AE448">
        <f t="shared" si="296"/>
        <v>0</v>
      </c>
      <c r="AF448">
        <f t="shared" si="297"/>
        <v>0</v>
      </c>
      <c r="AG448">
        <f t="shared" si="298"/>
        <v>0</v>
      </c>
      <c r="AH448">
        <f t="shared" si="299"/>
        <v>0</v>
      </c>
      <c r="AI448">
        <f t="shared" si="300"/>
        <v>0</v>
      </c>
      <c r="AJ448" s="2">
        <f t="shared" si="301"/>
        <v>-14.524561403508772</v>
      </c>
      <c r="AK448" s="2">
        <f t="shared" si="302"/>
        <v>-15.289012003693445</v>
      </c>
      <c r="AL448" s="2">
        <f t="shared" si="306"/>
        <v>-56.861586706684818</v>
      </c>
      <c r="AM448" s="4">
        <f t="shared" si="303"/>
        <v>-1.1651964489074758</v>
      </c>
      <c r="AN448">
        <f t="shared" si="304"/>
        <v>7.1</v>
      </c>
    </row>
    <row r="449" spans="1:40">
      <c r="A449">
        <v>426</v>
      </c>
      <c r="B449">
        <f t="shared" si="305"/>
        <v>25560</v>
      </c>
      <c r="C449" s="5">
        <f t="shared" si="268"/>
        <v>-1750981.1219923829</v>
      </c>
      <c r="D449" s="5">
        <f t="shared" si="269"/>
        <v>1750981.1575815184</v>
      </c>
      <c r="E449" s="5">
        <f t="shared" si="270"/>
        <v>-1004163.4964523006</v>
      </c>
      <c r="F449" s="5">
        <f t="shared" si="271"/>
        <v>510.38633322463193</v>
      </c>
      <c r="G449" s="5">
        <f t="shared" si="272"/>
        <v>-510.38635875318141</v>
      </c>
      <c r="H449" s="5">
        <f t="shared" si="273"/>
        <v>-2725.1946803554265</v>
      </c>
      <c r="I449" s="2">
        <f t="shared" si="274"/>
        <v>2.2004890626727458</v>
      </c>
      <c r="J449" s="2">
        <f t="shared" si="275"/>
        <v>-2.2004891073982447</v>
      </c>
      <c r="K449" s="2">
        <f t="shared" si="276"/>
        <v>1.2619500937647019</v>
      </c>
      <c r="L449" s="5">
        <f t="shared" si="277"/>
        <v>-1993604.8067919491</v>
      </c>
      <c r="M449" s="5">
        <f t="shared" si="278"/>
        <v>1750981.1575815184</v>
      </c>
      <c r="N449" s="5">
        <f t="shared" si="279"/>
        <v>-315941.59510429879</v>
      </c>
      <c r="O449" s="2">
        <f t="shared" si="280"/>
        <v>-0.74607665495269082</v>
      </c>
      <c r="P449" s="2">
        <f t="shared" si="281"/>
        <v>0.65527839844837465</v>
      </c>
      <c r="Q449" s="2">
        <f t="shared" si="282"/>
        <v>-0.11823639651789417</v>
      </c>
      <c r="R449" s="5">
        <f t="shared" si="283"/>
        <v>-11479.289698600536</v>
      </c>
      <c r="S449" s="5">
        <f t="shared" si="284"/>
        <v>-46466.703098458238</v>
      </c>
      <c r="T449" s="5">
        <f t="shared" si="285"/>
        <v>-160856.01812537678</v>
      </c>
      <c r="U449" s="2">
        <f t="shared" si="286"/>
        <v>-6.8399922798807133E-2</v>
      </c>
      <c r="V449" s="2">
        <f t="shared" si="287"/>
        <v>-0.27687417846394369</v>
      </c>
      <c r="W449" s="2">
        <f t="shared" si="288"/>
        <v>-0.95846864312873248</v>
      </c>
      <c r="X449" s="2">
        <f t="shared" si="289"/>
        <v>-0.6608004025828117</v>
      </c>
      <c r="Y449" s="2">
        <f t="shared" si="290"/>
        <v>0.70700371874869605</v>
      </c>
      <c r="Z449" s="2">
        <f t="shared" si="291"/>
        <v>0.25139035277674826</v>
      </c>
      <c r="AA449">
        <f t="shared" si="292"/>
        <v>1</v>
      </c>
      <c r="AB449">
        <f t="shared" si="293"/>
        <v>0</v>
      </c>
      <c r="AC449">
        <f t="shared" si="294"/>
        <v>0</v>
      </c>
      <c r="AD449">
        <f t="shared" si="295"/>
        <v>0</v>
      </c>
      <c r="AE449">
        <f t="shared" si="296"/>
        <v>0</v>
      </c>
      <c r="AF449">
        <f t="shared" si="297"/>
        <v>0</v>
      </c>
      <c r="AG449">
        <f t="shared" si="298"/>
        <v>0</v>
      </c>
      <c r="AH449">
        <f t="shared" si="299"/>
        <v>0</v>
      </c>
      <c r="AI449">
        <f t="shared" si="300"/>
        <v>0</v>
      </c>
      <c r="AJ449" s="2">
        <f t="shared" si="301"/>
        <v>-14.524561403508772</v>
      </c>
      <c r="AK449" s="2">
        <f t="shared" si="302"/>
        <v>-15.289012003693445</v>
      </c>
      <c r="AL449" s="2">
        <f t="shared" si="306"/>
        <v>-57.116403573413045</v>
      </c>
      <c r="AM449" s="4">
        <f t="shared" si="303"/>
        <v>-1.1704181060125625</v>
      </c>
      <c r="AN449">
        <f t="shared" si="304"/>
        <v>7.1166666666666663</v>
      </c>
    </row>
    <row r="450" spans="1:40">
      <c r="A450">
        <v>427</v>
      </c>
      <c r="B450">
        <f t="shared" si="305"/>
        <v>25620</v>
      </c>
      <c r="C450" s="5">
        <f t="shared" si="268"/>
        <v>-1704514.4207476613</v>
      </c>
      <c r="D450" s="5">
        <f t="shared" si="269"/>
        <v>1704514.4544830602</v>
      </c>
      <c r="E450" s="5">
        <f t="shared" si="270"/>
        <v>-1158589.1365985202</v>
      </c>
      <c r="F450" s="5">
        <f t="shared" si="271"/>
        <v>642.41567698499671</v>
      </c>
      <c r="G450" s="5">
        <f t="shared" si="272"/>
        <v>-642.41570519707602</v>
      </c>
      <c r="H450" s="5">
        <f t="shared" si="273"/>
        <v>-2649.4776747295446</v>
      </c>
      <c r="I450" s="2">
        <f t="shared" si="274"/>
        <v>2.1420935342554288</v>
      </c>
      <c r="J450" s="2">
        <f t="shared" si="275"/>
        <v>-2.1420935766513036</v>
      </c>
      <c r="K450" s="2">
        <f t="shared" si="276"/>
        <v>1.4560195373868769</v>
      </c>
      <c r="L450" s="5">
        <f t="shared" si="277"/>
        <v>-2005084.0964905496</v>
      </c>
      <c r="M450" s="5">
        <f t="shared" si="278"/>
        <v>1704514.4544830602</v>
      </c>
      <c r="N450" s="5">
        <f t="shared" si="279"/>
        <v>-476797.61322967557</v>
      </c>
      <c r="O450" s="2">
        <f t="shared" si="280"/>
        <v>-0.749698123708474</v>
      </c>
      <c r="P450" s="2">
        <f t="shared" si="281"/>
        <v>0.63731555728587674</v>
      </c>
      <c r="Q450" s="2">
        <f t="shared" si="282"/>
        <v>-0.17827395701387791</v>
      </c>
      <c r="R450" s="5">
        <f t="shared" si="283"/>
        <v>-2355.9860654890072</v>
      </c>
      <c r="S450" s="5">
        <f t="shared" si="284"/>
        <v>-53968.016063713934</v>
      </c>
      <c r="T450" s="5">
        <f t="shared" si="285"/>
        <v>-157971.15582377452</v>
      </c>
      <c r="U450" s="2">
        <f t="shared" si="286"/>
        <v>-1.411175372422554E-2</v>
      </c>
      <c r="V450" s="2">
        <f t="shared" si="287"/>
        <v>-0.32325460784001075</v>
      </c>
      <c r="W450" s="2">
        <f t="shared" si="288"/>
        <v>-0.94620680451845596</v>
      </c>
      <c r="X450" s="2">
        <f t="shared" si="289"/>
        <v>-0.66066019499197648</v>
      </c>
      <c r="Y450" s="2">
        <f t="shared" si="290"/>
        <v>0.70685370781085421</v>
      </c>
      <c r="Z450" s="2">
        <f t="shared" si="291"/>
        <v>0.25133701316681051</v>
      </c>
      <c r="AA450">
        <f t="shared" si="292"/>
        <v>1</v>
      </c>
      <c r="AB450">
        <f t="shared" si="293"/>
        <v>0</v>
      </c>
      <c r="AC450">
        <f t="shared" si="294"/>
        <v>0</v>
      </c>
      <c r="AD450">
        <f t="shared" si="295"/>
        <v>0</v>
      </c>
      <c r="AE450">
        <f t="shared" si="296"/>
        <v>0</v>
      </c>
      <c r="AF450">
        <f t="shared" si="297"/>
        <v>0</v>
      </c>
      <c r="AG450">
        <f t="shared" si="298"/>
        <v>0</v>
      </c>
      <c r="AH450">
        <f t="shared" si="299"/>
        <v>0</v>
      </c>
      <c r="AI450">
        <f t="shared" si="300"/>
        <v>0</v>
      </c>
      <c r="AJ450" s="2">
        <f t="shared" si="301"/>
        <v>-14.524561403508772</v>
      </c>
      <c r="AK450" s="2">
        <f t="shared" si="302"/>
        <v>-15.289012003693445</v>
      </c>
      <c r="AL450" s="2">
        <f t="shared" si="306"/>
        <v>-57.371220440141272</v>
      </c>
      <c r="AM450" s="4">
        <f t="shared" si="303"/>
        <v>-1.1756397631176492</v>
      </c>
      <c r="AN450">
        <f t="shared" si="304"/>
        <v>7.1333333333333337</v>
      </c>
    </row>
    <row r="451" spans="1:40">
      <c r="A451">
        <v>428</v>
      </c>
      <c r="B451">
        <f t="shared" si="305"/>
        <v>25680</v>
      </c>
      <c r="C451" s="5">
        <f t="shared" ref="C451:C514" si="307">C450+F451*$B$5+I450*$B$5*$B$5</f>
        <v>-1650546.4066819225</v>
      </c>
      <c r="D451" s="5">
        <f t="shared" ref="D451:D514" si="308">D450+G451*$B$5+J450*$B$5*$B$5</f>
        <v>1650546.4384193462</v>
      </c>
      <c r="E451" s="5">
        <f t="shared" ref="E451:E514" si="309">E450+H451*$B$5+K450*$B$5*$B$5</f>
        <v>-1307074.4564131075</v>
      </c>
      <c r="F451" s="5">
        <f t="shared" ref="F451:F514" si="310">F450+I450*$B$5</f>
        <v>770.94128904032243</v>
      </c>
      <c r="G451" s="5">
        <f t="shared" ref="G451:G514" si="311">G450+J450*$B$5</f>
        <v>-770.94131979615418</v>
      </c>
      <c r="H451" s="5">
        <f t="shared" ref="H451:H514" si="312">H450+K450*$B$5</f>
        <v>-2562.1165024863321</v>
      </c>
      <c r="I451" s="2">
        <f t="shared" ref="I451:I514" si="313">-$B$11*C451/$B$13^3</f>
        <v>2.0742709728387196</v>
      </c>
      <c r="J451" s="2">
        <f t="shared" ref="J451:J514" si="314">-$B$11*D451/$B$13^3</f>
        <v>-2.0742710127237034</v>
      </c>
      <c r="K451" s="2">
        <f t="shared" ref="K451:K514" si="315">-$B$11*E451/$B$13^3</f>
        <v>1.6426236749847036</v>
      </c>
      <c r="L451" s="5">
        <f t="shared" ref="L451:L514" si="316">C451*COS($B$7)+E451*SIN($B$7)</f>
        <v>-2007440.0825560386</v>
      </c>
      <c r="M451" s="5">
        <f t="shared" ref="M451:M514" si="317">D451</f>
        <v>1650546.4384193462</v>
      </c>
      <c r="N451" s="5">
        <f t="shared" ref="N451:N514" si="318">-C451*SIN($B$7)+E451*COS($B$7)</f>
        <v>-634768.76905345009</v>
      </c>
      <c r="O451" s="2">
        <f t="shared" ref="O451:O514" si="319">L451/SQRT($L451^2+$M451^2+$N451^2)</f>
        <v>-0.75037014599112051</v>
      </c>
      <c r="P451" s="2">
        <f t="shared" ref="P451:P514" si="320">M451/SQRT($L451^2+$M451^2+$N451^2)</f>
        <v>0.61696524978462208</v>
      </c>
      <c r="Q451" s="2">
        <f t="shared" ref="Q451:Q514" si="321">N451/SQRT($L451^2+$M451^2+$N451^2)</f>
        <v>-0.23727310122191142</v>
      </c>
      <c r="R451" s="5">
        <f t="shared" ref="R451:R514" si="322">L452-L451</f>
        <v>6736.7009783443063</v>
      </c>
      <c r="S451" s="5">
        <f t="shared" ref="S451:S514" si="323">M452-M451</f>
        <v>-61191.230479379883</v>
      </c>
      <c r="T451" s="5">
        <f t="shared" ref="T451:T514" si="324">N452-N451</f>
        <v>-154384.65460775606</v>
      </c>
      <c r="U451" s="2">
        <f t="shared" ref="U451:U514" si="325">R451/SQRT($R451^2+$S451^2+$T451^2)</f>
        <v>4.0532283213841891E-2</v>
      </c>
      <c r="V451" s="2">
        <f t="shared" ref="V451:V514" si="326">S451/SQRT($R451^2+$S451^2+$T451^2)</f>
        <v>-0.36816541092837235</v>
      </c>
      <c r="W451" s="2">
        <f t="shared" ref="W451:W514" si="327">T451/SQRT($R451^2+$S451^2+$T451^2)</f>
        <v>-0.92887639878156869</v>
      </c>
      <c r="X451" s="2">
        <f t="shared" ref="X451:X514" si="328">P451*W451-Q451*V451</f>
        <v>-0.66044020820692506</v>
      </c>
      <c r="Y451" s="2">
        <f t="shared" ref="Y451:Y514" si="329">O451*W451-Q451*U451</f>
        <v>0.70661833949918507</v>
      </c>
      <c r="Z451" s="2">
        <f t="shared" ref="Z451:Z514" si="330">O451*V451-P451*U451</f>
        <v>0.2512533229098346</v>
      </c>
      <c r="AA451">
        <f t="shared" ref="AA451:AA514" si="331">IF(C451&lt;0,IF(D451^2+E451^2&lt;($B$12*1000)^2,1,0),0)</f>
        <v>1</v>
      </c>
      <c r="AB451">
        <f t="shared" ref="AB451:AB514" si="332">IF(AA451=0,IF(O451&gt;0,O451*AB$20,0),0)</f>
        <v>0</v>
      </c>
      <c r="AC451">
        <f t="shared" ref="AC451:AC514" si="333">IF(AA451=0,IF(O451&lt;0,-O451*AC$20,0),0)</f>
        <v>0</v>
      </c>
      <c r="AD451">
        <f t="shared" ref="AD451:AD514" si="334">IF(AA451=0,IF(U451&gt;0,U451*AD$20,0),0)</f>
        <v>0</v>
      </c>
      <c r="AE451">
        <f t="shared" ref="AE451:AE514" si="335">IF(AA451=0,IF(U451&lt;0,-U451*AD$20,0),0)</f>
        <v>0</v>
      </c>
      <c r="AF451">
        <f t="shared" ref="AF451:AF514" si="336">IF(AA451=0,IF(X451&gt;0,X451*AF$20,0),0)</f>
        <v>0</v>
      </c>
      <c r="AG451">
        <f t="shared" ref="AG451:AG514" si="337">IF(AA451=0,IF(X451&lt;0,-X451*AG$20,0),0)</f>
        <v>0</v>
      </c>
      <c r="AH451">
        <f t="shared" si="299"/>
        <v>0</v>
      </c>
      <c r="AI451">
        <f t="shared" si="300"/>
        <v>0</v>
      </c>
      <c r="AJ451" s="2">
        <f t="shared" si="301"/>
        <v>-14.524561403508772</v>
      </c>
      <c r="AK451" s="2">
        <f t="shared" si="302"/>
        <v>-15.289012003693445</v>
      </c>
      <c r="AL451" s="2">
        <f t="shared" si="306"/>
        <v>-57.626037306869499</v>
      </c>
      <c r="AM451" s="4">
        <f t="shared" si="303"/>
        <v>-1.1808614202227357</v>
      </c>
      <c r="AN451">
        <f t="shared" si="304"/>
        <v>7.15</v>
      </c>
    </row>
    <row r="452" spans="1:40">
      <c r="A452">
        <v>429</v>
      </c>
      <c r="B452">
        <f t="shared" si="305"/>
        <v>25740</v>
      </c>
      <c r="C452" s="5">
        <f t="shared" si="307"/>
        <v>-1589355.1783350643</v>
      </c>
      <c r="D452" s="5">
        <f t="shared" si="308"/>
        <v>1589355.2079399663</v>
      </c>
      <c r="E452" s="5">
        <f t="shared" si="309"/>
        <v>-1448974.5561023974</v>
      </c>
      <c r="F452" s="5">
        <f t="shared" si="310"/>
        <v>895.39754741064564</v>
      </c>
      <c r="G452" s="5">
        <f t="shared" si="311"/>
        <v>-895.39758055957634</v>
      </c>
      <c r="H452" s="5">
        <f t="shared" si="312"/>
        <v>-2463.55908198725</v>
      </c>
      <c r="I452" s="2">
        <f t="shared" si="313"/>
        <v>1.9973708697950285</v>
      </c>
      <c r="J452" s="2">
        <f t="shared" si="314"/>
        <v>-1.9973709070000343</v>
      </c>
      <c r="K452" s="2">
        <f t="shared" si="315"/>
        <v>1.8209520495380263</v>
      </c>
      <c r="L452" s="5">
        <f t="shared" si="316"/>
        <v>-2000703.3815776943</v>
      </c>
      <c r="M452" s="5">
        <f t="shared" si="317"/>
        <v>1589355.2079399663</v>
      </c>
      <c r="N452" s="5">
        <f t="shared" si="318"/>
        <v>-789153.42366120615</v>
      </c>
      <c r="O452" s="2">
        <f t="shared" si="319"/>
        <v>-0.74813552011590134</v>
      </c>
      <c r="P452" s="2">
        <f t="shared" si="320"/>
        <v>0.59431752657079628</v>
      </c>
      <c r="Q452" s="2">
        <f t="shared" si="321"/>
        <v>-0.29509307201572982</v>
      </c>
      <c r="R452" s="5">
        <f t="shared" si="322"/>
        <v>15757.772959520575</v>
      </c>
      <c r="S452" s="5">
        <f t="shared" si="323"/>
        <v>-68104.925363974879</v>
      </c>
      <c r="T452" s="5">
        <f t="shared" si="324"/>
        <v>-150115.91481192037</v>
      </c>
      <c r="U452" s="2">
        <f t="shared" si="325"/>
        <v>9.515907586082592E-2</v>
      </c>
      <c r="V452" s="2">
        <f t="shared" si="326"/>
        <v>-0.41127650308546831</v>
      </c>
      <c r="W452" s="2">
        <f t="shared" si="327"/>
        <v>-0.90652986067261032</v>
      </c>
      <c r="X452" s="2">
        <f t="shared" si="328"/>
        <v>-0.66013143130089202</v>
      </c>
      <c r="Y452" s="2">
        <f t="shared" si="329"/>
        <v>0.70628797284084799</v>
      </c>
      <c r="Z452" s="2">
        <f t="shared" si="330"/>
        <v>0.25113585395092708</v>
      </c>
      <c r="AA452">
        <f t="shared" si="331"/>
        <v>1</v>
      </c>
      <c r="AB452">
        <f t="shared" si="332"/>
        <v>0</v>
      </c>
      <c r="AC452">
        <f t="shared" si="333"/>
        <v>0</v>
      </c>
      <c r="AD452">
        <f t="shared" si="334"/>
        <v>0</v>
      </c>
      <c r="AE452">
        <f t="shared" si="335"/>
        <v>0</v>
      </c>
      <c r="AF452">
        <f t="shared" si="336"/>
        <v>0</v>
      </c>
      <c r="AG452">
        <f t="shared" si="337"/>
        <v>0</v>
      </c>
      <c r="AH452">
        <f t="shared" si="299"/>
        <v>0</v>
      </c>
      <c r="AI452">
        <f t="shared" si="300"/>
        <v>0</v>
      </c>
      <c r="AJ452" s="2">
        <f t="shared" si="301"/>
        <v>-14.524561403508772</v>
      </c>
      <c r="AK452" s="2">
        <f t="shared" si="302"/>
        <v>-15.289012003693445</v>
      </c>
      <c r="AL452" s="2">
        <f t="shared" si="306"/>
        <v>-57.880854173597726</v>
      </c>
      <c r="AM452" s="4">
        <f t="shared" si="303"/>
        <v>-1.1860830773278224</v>
      </c>
      <c r="AN452">
        <f t="shared" si="304"/>
        <v>7.166666666666667</v>
      </c>
    </row>
    <row r="453" spans="1:40">
      <c r="A453">
        <v>430</v>
      </c>
      <c r="B453">
        <f t="shared" si="305"/>
        <v>25800</v>
      </c>
      <c r="C453" s="5">
        <f t="shared" si="307"/>
        <v>-1521250.2552279013</v>
      </c>
      <c r="D453" s="5">
        <f t="shared" si="308"/>
        <v>1521250.2825759915</v>
      </c>
      <c r="E453" s="5">
        <f t="shared" si="309"/>
        <v>-1583677.2462649585</v>
      </c>
      <c r="F453" s="5">
        <f t="shared" si="310"/>
        <v>1015.2397995983474</v>
      </c>
      <c r="G453" s="5">
        <f t="shared" si="311"/>
        <v>-1015.2398349795784</v>
      </c>
      <c r="H453" s="5">
        <f t="shared" si="312"/>
        <v>-2354.3019590149684</v>
      </c>
      <c r="I453" s="2">
        <f t="shared" si="313"/>
        <v>1.9117822038013281</v>
      </c>
      <c r="J453" s="2">
        <f t="shared" si="314"/>
        <v>-1.9117822381701588</v>
      </c>
      <c r="K453" s="2">
        <f t="shared" si="315"/>
        <v>1.9902353117573441</v>
      </c>
      <c r="L453" s="5">
        <f t="shared" si="316"/>
        <v>-1984945.6086181737</v>
      </c>
      <c r="M453" s="5">
        <f t="shared" si="317"/>
        <v>1521250.2825759915</v>
      </c>
      <c r="N453" s="5">
        <f t="shared" si="318"/>
        <v>-939269.33847312653</v>
      </c>
      <c r="O453" s="2">
        <f t="shared" si="319"/>
        <v>-0.74303256932590833</v>
      </c>
      <c r="P453" s="2">
        <f t="shared" si="320"/>
        <v>0.56945565719409907</v>
      </c>
      <c r="Q453" s="2">
        <f t="shared" si="321"/>
        <v>-0.35160042009442471</v>
      </c>
      <c r="R453" s="5">
        <f t="shared" si="322"/>
        <v>24666.740889011417</v>
      </c>
      <c r="S453" s="5">
        <f t="shared" si="323"/>
        <v>-74679.222213599831</v>
      </c>
      <c r="T453" s="5">
        <f t="shared" si="324"/>
        <v>-145187.33557299222</v>
      </c>
      <c r="U453" s="2">
        <f t="shared" si="325"/>
        <v>0.14938625486397247</v>
      </c>
      <c r="V453" s="2">
        <f t="shared" si="326"/>
        <v>-0.45227090894743516</v>
      </c>
      <c r="W453" s="2">
        <f t="shared" si="327"/>
        <v>-0.87928082645851946</v>
      </c>
      <c r="X453" s="2">
        <f t="shared" si="328"/>
        <v>-0.65973008247151232</v>
      </c>
      <c r="Y453" s="2">
        <f t="shared" si="329"/>
        <v>0.7058585616089873</v>
      </c>
      <c r="Z453" s="2">
        <f t="shared" si="330"/>
        <v>0.25098316756724809</v>
      </c>
      <c r="AA453">
        <f t="shared" si="331"/>
        <v>1</v>
      </c>
      <c r="AB453">
        <f t="shared" si="332"/>
        <v>0</v>
      </c>
      <c r="AC453">
        <f t="shared" si="333"/>
        <v>0</v>
      </c>
      <c r="AD453">
        <f t="shared" si="334"/>
        <v>0</v>
      </c>
      <c r="AE453">
        <f t="shared" si="335"/>
        <v>0</v>
      </c>
      <c r="AF453">
        <f t="shared" si="336"/>
        <v>0</v>
      </c>
      <c r="AG453">
        <f t="shared" si="337"/>
        <v>0</v>
      </c>
      <c r="AH453">
        <f t="shared" si="299"/>
        <v>0</v>
      </c>
      <c r="AI453">
        <f t="shared" si="300"/>
        <v>0</v>
      </c>
      <c r="AJ453" s="2">
        <f t="shared" si="301"/>
        <v>-14.524561403508772</v>
      </c>
      <c r="AK453" s="2">
        <f t="shared" si="302"/>
        <v>-15.289012003693445</v>
      </c>
      <c r="AL453" s="2">
        <f t="shared" si="306"/>
        <v>-58.135671040325953</v>
      </c>
      <c r="AM453" s="4">
        <f t="shared" si="303"/>
        <v>-1.1913047344329089</v>
      </c>
      <c r="AN453">
        <f t="shared" si="304"/>
        <v>7.1833333333333336</v>
      </c>
    </row>
    <row r="454" spans="1:40">
      <c r="A454">
        <v>431</v>
      </c>
      <c r="B454">
        <f t="shared" si="305"/>
        <v>25860</v>
      </c>
      <c r="C454" s="5">
        <f t="shared" si="307"/>
        <v>-1446571.035384631</v>
      </c>
      <c r="D454" s="5">
        <f t="shared" si="308"/>
        <v>1446571.0603623916</v>
      </c>
      <c r="E454" s="5">
        <f t="shared" si="309"/>
        <v>-1710605.6695612036</v>
      </c>
      <c r="F454" s="5">
        <f t="shared" si="310"/>
        <v>1129.9467318264271</v>
      </c>
      <c r="G454" s="5">
        <f t="shared" si="311"/>
        <v>-1129.9467692697879</v>
      </c>
      <c r="H454" s="5">
        <f t="shared" si="312"/>
        <v>-2234.8878403095277</v>
      </c>
      <c r="I454" s="2">
        <f t="shared" si="313"/>
        <v>1.8179315023802511</v>
      </c>
      <c r="J454" s="2">
        <f t="shared" si="314"/>
        <v>-1.8179315337702464</v>
      </c>
      <c r="K454" s="2">
        <f t="shared" si="315"/>
        <v>2.1497485147825559</v>
      </c>
      <c r="L454" s="5">
        <f t="shared" si="316"/>
        <v>-1960278.8677291623</v>
      </c>
      <c r="M454" s="5">
        <f t="shared" si="317"/>
        <v>1446571.0603623916</v>
      </c>
      <c r="N454" s="5">
        <f t="shared" si="318"/>
        <v>-1084456.6740461187</v>
      </c>
      <c r="O454" s="2">
        <f t="shared" si="319"/>
        <v>-0.73509443260993079</v>
      </c>
      <c r="P454" s="2">
        <f t="shared" si="320"/>
        <v>0.54245666285168359</v>
      </c>
      <c r="Q454" s="2">
        <f t="shared" si="321"/>
        <v>-0.40666564161937629</v>
      </c>
      <c r="R454" s="5">
        <f t="shared" si="322"/>
        <v>33423.806136768544</v>
      </c>
      <c r="S454" s="5">
        <f t="shared" si="323"/>
        <v>-80885.913199333008</v>
      </c>
      <c r="T454" s="5">
        <f t="shared" si="324"/>
        <v>-139624.19992487738</v>
      </c>
      <c r="U454" s="2">
        <f t="shared" si="325"/>
        <v>0.20283094168098384</v>
      </c>
      <c r="V454" s="2">
        <f t="shared" si="326"/>
        <v>-0.49085271365606364</v>
      </c>
      <c r="W454" s="2">
        <f t="shared" si="327"/>
        <v>-0.84730350087396877</v>
      </c>
      <c r="X454" s="2">
        <f t="shared" si="328"/>
        <v>-0.65923836324619678</v>
      </c>
      <c r="Y454" s="2">
        <f t="shared" si="329"/>
        <v>0.70533246126231763</v>
      </c>
      <c r="Z454" s="2">
        <f t="shared" si="330"/>
        <v>0.25079610129271801</v>
      </c>
      <c r="AA454">
        <f t="shared" si="331"/>
        <v>1</v>
      </c>
      <c r="AB454">
        <f t="shared" si="332"/>
        <v>0</v>
      </c>
      <c r="AC454">
        <f t="shared" si="333"/>
        <v>0</v>
      </c>
      <c r="AD454">
        <f t="shared" si="334"/>
        <v>0</v>
      </c>
      <c r="AE454">
        <f t="shared" si="335"/>
        <v>0</v>
      </c>
      <c r="AF454">
        <f t="shared" si="336"/>
        <v>0</v>
      </c>
      <c r="AG454">
        <f t="shared" si="337"/>
        <v>0</v>
      </c>
      <c r="AH454">
        <f t="shared" si="299"/>
        <v>0</v>
      </c>
      <c r="AI454">
        <f t="shared" si="300"/>
        <v>0</v>
      </c>
      <c r="AJ454" s="2">
        <f t="shared" si="301"/>
        <v>-14.524561403508772</v>
      </c>
      <c r="AK454" s="2">
        <f t="shared" si="302"/>
        <v>-15.289012003693445</v>
      </c>
      <c r="AL454" s="2">
        <f t="shared" si="306"/>
        <v>-58.39048790705418</v>
      </c>
      <c r="AM454" s="4">
        <f t="shared" si="303"/>
        <v>-1.1965263915379956</v>
      </c>
      <c r="AN454">
        <f t="shared" si="304"/>
        <v>7.2</v>
      </c>
    </row>
    <row r="455" spans="1:40">
      <c r="A455">
        <v>432</v>
      </c>
      <c r="B455">
        <f t="shared" si="305"/>
        <v>25920</v>
      </c>
      <c r="C455" s="5">
        <f t="shared" si="307"/>
        <v>-1365685.1246579075</v>
      </c>
      <c r="D455" s="5">
        <f t="shared" si="308"/>
        <v>1365685.1471630586</v>
      </c>
      <c r="E455" s="5">
        <f t="shared" si="309"/>
        <v>-1829220.7506733409</v>
      </c>
      <c r="F455" s="5">
        <f t="shared" si="310"/>
        <v>1239.0226219692422</v>
      </c>
      <c r="G455" s="5">
        <f t="shared" si="311"/>
        <v>-1239.0226612960028</v>
      </c>
      <c r="H455" s="5">
        <f t="shared" si="312"/>
        <v>-2105.9029294225743</v>
      </c>
      <c r="I455" s="2">
        <f t="shared" si="313"/>
        <v>1.7162807423332485</v>
      </c>
      <c r="J455" s="2">
        <f t="shared" si="314"/>
        <v>-1.7162807706158714</v>
      </c>
      <c r="K455" s="2">
        <f t="shared" si="315"/>
        <v>2.2988141930911272</v>
      </c>
      <c r="L455" s="5">
        <f t="shared" si="316"/>
        <v>-1926855.0615923938</v>
      </c>
      <c r="M455" s="5">
        <f t="shared" si="317"/>
        <v>1365685.1471630586</v>
      </c>
      <c r="N455" s="5">
        <f t="shared" si="318"/>
        <v>-1224080.8739709961</v>
      </c>
      <c r="O455" s="2">
        <f t="shared" si="319"/>
        <v>-0.72434882637752662</v>
      </c>
      <c r="P455" s="2">
        <f t="shared" si="320"/>
        <v>0.51339223861044259</v>
      </c>
      <c r="Q455" s="2">
        <f t="shared" si="321"/>
        <v>-0.46015995812332261</v>
      </c>
      <c r="R455" s="5">
        <f t="shared" si="322"/>
        <v>41990.03736473457</v>
      </c>
      <c r="S455" s="5">
        <f t="shared" si="323"/>
        <v>-86698.58122619451</v>
      </c>
      <c r="T455" s="5">
        <f t="shared" si="324"/>
        <v>-133454.5473662836</v>
      </c>
      <c r="U455" s="2">
        <f t="shared" si="325"/>
        <v>0.25511874644669236</v>
      </c>
      <c r="V455" s="2">
        <f t="shared" si="326"/>
        <v>-0.52675431481539225</v>
      </c>
      <c r="W455" s="2">
        <f t="shared" si="327"/>
        <v>-0.81082940069711029</v>
      </c>
      <c r="X455" s="2">
        <f t="shared" si="328"/>
        <v>-0.65866476460178336</v>
      </c>
      <c r="Y455" s="2">
        <f t="shared" si="329"/>
        <v>0.70471875646872961</v>
      </c>
      <c r="Z455" s="2">
        <f t="shared" si="330"/>
        <v>0.25057788537607029</v>
      </c>
      <c r="AA455">
        <f t="shared" si="331"/>
        <v>1</v>
      </c>
      <c r="AB455">
        <f t="shared" si="332"/>
        <v>0</v>
      </c>
      <c r="AC455">
        <f t="shared" si="333"/>
        <v>0</v>
      </c>
      <c r="AD455">
        <f t="shared" si="334"/>
        <v>0</v>
      </c>
      <c r="AE455">
        <f t="shared" si="335"/>
        <v>0</v>
      </c>
      <c r="AF455">
        <f t="shared" si="336"/>
        <v>0</v>
      </c>
      <c r="AG455">
        <f t="shared" si="337"/>
        <v>0</v>
      </c>
      <c r="AH455">
        <f t="shared" si="299"/>
        <v>0</v>
      </c>
      <c r="AI455">
        <f t="shared" si="300"/>
        <v>0</v>
      </c>
      <c r="AJ455" s="2">
        <f t="shared" si="301"/>
        <v>-14.524561403508772</v>
      </c>
      <c r="AK455" s="2">
        <f t="shared" si="302"/>
        <v>-15.289012003693445</v>
      </c>
      <c r="AL455" s="2">
        <f t="shared" si="306"/>
        <v>-58.645304773782406</v>
      </c>
      <c r="AM455" s="4">
        <f t="shared" si="303"/>
        <v>-1.2017480486430823</v>
      </c>
      <c r="AN455">
        <f t="shared" si="304"/>
        <v>7.2166666666666668</v>
      </c>
    </row>
    <row r="456" spans="1:40">
      <c r="A456">
        <v>433</v>
      </c>
      <c r="B456">
        <f t="shared" si="305"/>
        <v>25980</v>
      </c>
      <c r="C456" s="5">
        <f t="shared" si="307"/>
        <v>-1278986.5459949537</v>
      </c>
      <c r="D456" s="5">
        <f t="shared" si="308"/>
        <v>1278986.5659368641</v>
      </c>
      <c r="E456" s="5">
        <f t="shared" si="309"/>
        <v>-1939023.4642484393</v>
      </c>
      <c r="F456" s="5">
        <f t="shared" si="310"/>
        <v>1341.9994665092372</v>
      </c>
      <c r="G456" s="5">
        <f t="shared" si="311"/>
        <v>-1341.999507532955</v>
      </c>
      <c r="H456" s="5">
        <f t="shared" si="312"/>
        <v>-1967.9740778371067</v>
      </c>
      <c r="I456" s="2">
        <f t="shared" si="313"/>
        <v>1.6073250992935217</v>
      </c>
      <c r="J456" s="2">
        <f t="shared" si="314"/>
        <v>-1.6073251243548745</v>
      </c>
      <c r="K456" s="2">
        <f t="shared" si="315"/>
        <v>2.4368052126624073</v>
      </c>
      <c r="L456" s="5">
        <f t="shared" si="316"/>
        <v>-1884865.0242276592</v>
      </c>
      <c r="M456" s="5">
        <f t="shared" si="317"/>
        <v>1278986.5659368641</v>
      </c>
      <c r="N456" s="5">
        <f t="shared" si="318"/>
        <v>-1357535.4213372797</v>
      </c>
      <c r="O456" s="2">
        <f t="shared" si="319"/>
        <v>-0.71081825822090516</v>
      </c>
      <c r="P456" s="2">
        <f t="shared" si="320"/>
        <v>0.48233002968459332</v>
      </c>
      <c r="Q456" s="2">
        <f t="shared" si="321"/>
        <v>-0.51195228903117318</v>
      </c>
      <c r="R456" s="5">
        <f t="shared" si="322"/>
        <v>50327.542735588038</v>
      </c>
      <c r="S456" s="5">
        <f t="shared" si="323"/>
        <v>-92092.711347332457</v>
      </c>
      <c r="T456" s="5">
        <f t="shared" si="324"/>
        <v>-126709.03453412163</v>
      </c>
      <c r="U456" s="2">
        <f t="shared" si="325"/>
        <v>0.30589244448169023</v>
      </c>
      <c r="V456" s="2">
        <f t="shared" si="326"/>
        <v>-0.55974250006571602</v>
      </c>
      <c r="W456" s="2">
        <f t="shared" si="327"/>
        <v>-0.77014164023846798</v>
      </c>
      <c r="X456" s="2">
        <f t="shared" si="328"/>
        <v>-0.65802389437423658</v>
      </c>
      <c r="Y456" s="2">
        <f t="shared" si="329"/>
        <v>0.70403307644744118</v>
      </c>
      <c r="Z456" s="2">
        <f t="shared" si="330"/>
        <v>0.25033407712178068</v>
      </c>
      <c r="AA456">
        <f t="shared" si="331"/>
        <v>1</v>
      </c>
      <c r="AB456">
        <f t="shared" si="332"/>
        <v>0</v>
      </c>
      <c r="AC456">
        <f t="shared" si="333"/>
        <v>0</v>
      </c>
      <c r="AD456">
        <f t="shared" si="334"/>
        <v>0</v>
      </c>
      <c r="AE456">
        <f t="shared" si="335"/>
        <v>0</v>
      </c>
      <c r="AF456">
        <f t="shared" si="336"/>
        <v>0</v>
      </c>
      <c r="AG456">
        <f t="shared" si="337"/>
        <v>0</v>
      </c>
      <c r="AH456">
        <f t="shared" si="299"/>
        <v>0</v>
      </c>
      <c r="AI456">
        <f t="shared" si="300"/>
        <v>0</v>
      </c>
      <c r="AJ456" s="2">
        <f t="shared" si="301"/>
        <v>-14.524561403508772</v>
      </c>
      <c r="AK456" s="2">
        <f t="shared" si="302"/>
        <v>-15.289012003693445</v>
      </c>
      <c r="AL456" s="2">
        <f t="shared" si="306"/>
        <v>-58.900121640510633</v>
      </c>
      <c r="AM456" s="4">
        <f t="shared" si="303"/>
        <v>-1.2069697057481688</v>
      </c>
      <c r="AN456">
        <f t="shared" si="304"/>
        <v>7.2333333333333334</v>
      </c>
    </row>
    <row r="457" spans="1:40">
      <c r="A457">
        <v>434</v>
      </c>
      <c r="B457">
        <f t="shared" si="305"/>
        <v>26040</v>
      </c>
      <c r="C457" s="5">
        <f t="shared" si="307"/>
        <v>-1186893.8372894861</v>
      </c>
      <c r="D457" s="5">
        <f t="shared" si="308"/>
        <v>1186893.8545895317</v>
      </c>
      <c r="E457" s="5">
        <f t="shared" si="309"/>
        <v>-2039556.9113874962</v>
      </c>
      <c r="F457" s="5">
        <f t="shared" si="310"/>
        <v>1438.4389724668486</v>
      </c>
      <c r="G457" s="5">
        <f t="shared" si="311"/>
        <v>-1438.4390149942474</v>
      </c>
      <c r="H457" s="5">
        <f t="shared" si="312"/>
        <v>-1821.7657650773622</v>
      </c>
      <c r="I457" s="2">
        <f t="shared" si="313"/>
        <v>1.491590557262765</v>
      </c>
      <c r="J457" s="2">
        <f t="shared" si="314"/>
        <v>-1.4915905790040394</v>
      </c>
      <c r="K457" s="2">
        <f t="shared" si="315"/>
        <v>2.5631473805383016</v>
      </c>
      <c r="L457" s="5">
        <f t="shared" si="316"/>
        <v>-1834537.4814920712</v>
      </c>
      <c r="M457" s="5">
        <f t="shared" si="317"/>
        <v>1186893.8545895317</v>
      </c>
      <c r="N457" s="5">
        <f t="shared" si="318"/>
        <v>-1484244.4558714014</v>
      </c>
      <c r="O457" s="2">
        <f t="shared" si="319"/>
        <v>-0.69452067976847975</v>
      </c>
      <c r="P457" s="2">
        <f t="shared" si="320"/>
        <v>0.44933523300494926</v>
      </c>
      <c r="Q457" s="2">
        <f t="shared" si="321"/>
        <v>-0.56190646352779805</v>
      </c>
      <c r="R457" s="5">
        <f t="shared" si="322"/>
        <v>58399.636639490956</v>
      </c>
      <c r="S457" s="5">
        <f t="shared" si="323"/>
        <v>-97045.793068483938</v>
      </c>
      <c r="T457" s="5">
        <f t="shared" si="324"/>
        <v>-119420.78466682369</v>
      </c>
      <c r="U457" s="2">
        <f t="shared" si="325"/>
        <v>0.35481978481368226</v>
      </c>
      <c r="V457" s="2">
        <f t="shared" si="326"/>
        <v>-0.5896229736187748</v>
      </c>
      <c r="W457" s="2">
        <f t="shared" si="327"/>
        <v>-0.72556713630492231</v>
      </c>
      <c r="X457" s="2">
        <f t="shared" si="328"/>
        <v>-0.65733583817317598</v>
      </c>
      <c r="Y457" s="2">
        <f t="shared" si="329"/>
        <v>0.70329691119851434</v>
      </c>
      <c r="Z457" s="2">
        <f t="shared" si="330"/>
        <v>0.25007231776080202</v>
      </c>
      <c r="AA457">
        <f t="shared" si="331"/>
        <v>1</v>
      </c>
      <c r="AB457">
        <f t="shared" si="332"/>
        <v>0</v>
      </c>
      <c r="AC457">
        <f t="shared" si="333"/>
        <v>0</v>
      </c>
      <c r="AD457">
        <f t="shared" si="334"/>
        <v>0</v>
      </c>
      <c r="AE457">
        <f t="shared" si="335"/>
        <v>0</v>
      </c>
      <c r="AF457">
        <f t="shared" si="336"/>
        <v>0</v>
      </c>
      <c r="AG457">
        <f t="shared" si="337"/>
        <v>0</v>
      </c>
      <c r="AH457">
        <f t="shared" si="299"/>
        <v>0</v>
      </c>
      <c r="AI457">
        <f t="shared" si="300"/>
        <v>0</v>
      </c>
      <c r="AJ457" s="2">
        <f t="shared" si="301"/>
        <v>-14.524561403508772</v>
      </c>
      <c r="AK457" s="2">
        <f t="shared" si="302"/>
        <v>-15.289012003693445</v>
      </c>
      <c r="AL457" s="2">
        <f t="shared" si="306"/>
        <v>-59.15493850723886</v>
      </c>
      <c r="AM457" s="4">
        <f t="shared" si="303"/>
        <v>-1.2121913628532555</v>
      </c>
      <c r="AN457">
        <f t="shared" si="304"/>
        <v>7.25</v>
      </c>
    </row>
    <row r="458" spans="1:40">
      <c r="A458">
        <v>435</v>
      </c>
      <c r="B458">
        <f t="shared" si="305"/>
        <v>26100</v>
      </c>
      <c r="C458" s="5">
        <f t="shared" si="307"/>
        <v>-1089848.0469291832</v>
      </c>
      <c r="D458" s="5">
        <f t="shared" si="308"/>
        <v>1089848.0615210477</v>
      </c>
      <c r="E458" s="5">
        <f t="shared" si="309"/>
        <v>-2130408.1961522624</v>
      </c>
      <c r="F458" s="5">
        <f t="shared" si="310"/>
        <v>1527.9344059026143</v>
      </c>
      <c r="G458" s="5">
        <f t="shared" si="311"/>
        <v>-1527.9344497344898</v>
      </c>
      <c r="H458" s="5">
        <f t="shared" si="312"/>
        <v>-1667.9769222450641</v>
      </c>
      <c r="I458" s="2">
        <f t="shared" si="313"/>
        <v>1.3696313895800836</v>
      </c>
      <c r="J458" s="2">
        <f t="shared" si="314"/>
        <v>-1.3696314079179388</v>
      </c>
      <c r="K458" s="2">
        <f t="shared" si="315"/>
        <v>2.6773218030627182</v>
      </c>
      <c r="L458" s="5">
        <f t="shared" si="316"/>
        <v>-1776137.8448525802</v>
      </c>
      <c r="M458" s="5">
        <f t="shared" si="317"/>
        <v>1089848.0615210477</v>
      </c>
      <c r="N458" s="5">
        <f t="shared" si="318"/>
        <v>-1603665.240538225</v>
      </c>
      <c r="O458" s="2">
        <f t="shared" si="319"/>
        <v>-0.67547057144836598</v>
      </c>
      <c r="P458" s="2">
        <f t="shared" si="320"/>
        <v>0.41447250000385949</v>
      </c>
      <c r="Q458" s="2">
        <f t="shared" si="321"/>
        <v>-0.60987872060580095</v>
      </c>
      <c r="R458" s="5">
        <f t="shared" si="322"/>
        <v>66171.000209342455</v>
      </c>
      <c r="S458" s="5">
        <f t="shared" si="323"/>
        <v>-101537.41312107851</v>
      </c>
      <c r="T458" s="5">
        <f t="shared" si="324"/>
        <v>-111625.2265893633</v>
      </c>
      <c r="U458" s="2">
        <f t="shared" si="325"/>
        <v>0.40159996843471019</v>
      </c>
      <c r="V458" s="2">
        <f t="shared" si="326"/>
        <v>-0.61624309403456823</v>
      </c>
      <c r="W458" s="2">
        <f t="shared" si="327"/>
        <v>-0.67746727921571404</v>
      </c>
      <c r="X458" s="2">
        <f t="shared" si="328"/>
        <v>-0.65662510665931251</v>
      </c>
      <c r="Y458" s="2">
        <f t="shared" si="329"/>
        <v>0.70253648517369915</v>
      </c>
      <c r="Z458" s="2">
        <f t="shared" si="330"/>
        <v>0.24980193196003353</v>
      </c>
      <c r="AA458">
        <f t="shared" si="331"/>
        <v>1</v>
      </c>
      <c r="AB458">
        <f t="shared" si="332"/>
        <v>0</v>
      </c>
      <c r="AC458">
        <f t="shared" si="333"/>
        <v>0</v>
      </c>
      <c r="AD458">
        <f t="shared" si="334"/>
        <v>0</v>
      </c>
      <c r="AE458">
        <f t="shared" si="335"/>
        <v>0</v>
      </c>
      <c r="AF458">
        <f t="shared" si="336"/>
        <v>0</v>
      </c>
      <c r="AG458">
        <f t="shared" si="337"/>
        <v>0</v>
      </c>
      <c r="AH458">
        <f t="shared" si="299"/>
        <v>0</v>
      </c>
      <c r="AI458">
        <f t="shared" si="300"/>
        <v>0</v>
      </c>
      <c r="AJ458" s="2">
        <f t="shared" si="301"/>
        <v>-14.524561403508772</v>
      </c>
      <c r="AK458" s="2">
        <f t="shared" si="302"/>
        <v>-15.289012003693445</v>
      </c>
      <c r="AL458" s="2">
        <f t="shared" si="306"/>
        <v>-59.409755373967087</v>
      </c>
      <c r="AM458" s="4">
        <f t="shared" si="303"/>
        <v>-1.2174130199583419</v>
      </c>
      <c r="AN458">
        <f t="shared" si="304"/>
        <v>7.2666666666666666</v>
      </c>
    </row>
    <row r="459" spans="1:40">
      <c r="A459">
        <v>436</v>
      </c>
      <c r="B459">
        <f t="shared" si="305"/>
        <v>26160</v>
      </c>
      <c r="C459" s="5">
        <f t="shared" si="307"/>
        <v>-988310.63657004968</v>
      </c>
      <c r="D459" s="5">
        <f t="shared" si="308"/>
        <v>988310.64839996921</v>
      </c>
      <c r="E459" s="5">
        <f t="shared" si="309"/>
        <v>-2211210.0945049147</v>
      </c>
      <c r="F459" s="5">
        <f t="shared" si="310"/>
        <v>1610.1122892774194</v>
      </c>
      <c r="G459" s="5">
        <f t="shared" si="311"/>
        <v>-1610.1123342095661</v>
      </c>
      <c r="H459" s="5">
        <f t="shared" si="312"/>
        <v>-1507.3376140613009</v>
      </c>
      <c r="I459" s="2">
        <f t="shared" si="313"/>
        <v>1.2420275233013016</v>
      </c>
      <c r="J459" s="2">
        <f t="shared" si="314"/>
        <v>-1.2420275381681716</v>
      </c>
      <c r="K459" s="2">
        <f t="shared" si="315"/>
        <v>2.7788669832676818</v>
      </c>
      <c r="L459" s="5">
        <f t="shared" si="316"/>
        <v>-1709966.8446432378</v>
      </c>
      <c r="M459" s="5">
        <f t="shared" si="317"/>
        <v>988310.64839996921</v>
      </c>
      <c r="N459" s="5">
        <f t="shared" si="318"/>
        <v>-1715290.4671275883</v>
      </c>
      <c r="O459" s="2">
        <f t="shared" si="319"/>
        <v>-0.65368045643784356</v>
      </c>
      <c r="P459" s="2">
        <f t="shared" si="320"/>
        <v>0.37780811819381249</v>
      </c>
      <c r="Q459" s="2">
        <f t="shared" si="321"/>
        <v>-0.65571555319213126</v>
      </c>
      <c r="R459" s="5">
        <f t="shared" si="322"/>
        <v>73607.834926429437</v>
      </c>
      <c r="S459" s="5">
        <f t="shared" si="323"/>
        <v>-105549.3383273849</v>
      </c>
      <c r="T459" s="5">
        <f t="shared" si="324"/>
        <v>-103359.9239958378</v>
      </c>
      <c r="U459" s="2">
        <f t="shared" si="325"/>
        <v>0.44596846503693593</v>
      </c>
      <c r="V459" s="2">
        <f t="shared" si="326"/>
        <v>-0.63949274484945684</v>
      </c>
      <c r="W459" s="2">
        <f t="shared" si="327"/>
        <v>-0.62622772014460248</v>
      </c>
      <c r="X459" s="2">
        <f t="shared" si="328"/>
        <v>-0.65591925545994978</v>
      </c>
      <c r="Y459" s="2">
        <f t="shared" si="329"/>
        <v>0.70178128069609402</v>
      </c>
      <c r="Z459" s="2">
        <f t="shared" si="330"/>
        <v>0.24953340279249456</v>
      </c>
      <c r="AA459">
        <f t="shared" si="331"/>
        <v>1</v>
      </c>
      <c r="AB459">
        <f t="shared" si="332"/>
        <v>0</v>
      </c>
      <c r="AC459">
        <f t="shared" si="333"/>
        <v>0</v>
      </c>
      <c r="AD459">
        <f t="shared" si="334"/>
        <v>0</v>
      </c>
      <c r="AE459">
        <f t="shared" si="335"/>
        <v>0</v>
      </c>
      <c r="AF459">
        <f t="shared" si="336"/>
        <v>0</v>
      </c>
      <c r="AG459">
        <f t="shared" si="337"/>
        <v>0</v>
      </c>
      <c r="AH459">
        <f t="shared" si="299"/>
        <v>0</v>
      </c>
      <c r="AI459">
        <f t="shared" si="300"/>
        <v>0</v>
      </c>
      <c r="AJ459" s="2">
        <f t="shared" si="301"/>
        <v>-14.524561403508772</v>
      </c>
      <c r="AK459" s="2">
        <f t="shared" si="302"/>
        <v>-15.289012003693445</v>
      </c>
      <c r="AL459" s="2">
        <f t="shared" si="306"/>
        <v>-59.664572240695314</v>
      </c>
      <c r="AM459" s="4">
        <f t="shared" si="303"/>
        <v>-1.2226346770634287</v>
      </c>
      <c r="AN459">
        <f t="shared" si="304"/>
        <v>7.2833333333333332</v>
      </c>
    </row>
    <row r="460" spans="1:40">
      <c r="A460">
        <v>437</v>
      </c>
      <c r="B460">
        <f t="shared" si="305"/>
        <v>26220</v>
      </c>
      <c r="C460" s="5">
        <f t="shared" si="307"/>
        <v>-882761.30104563513</v>
      </c>
      <c r="D460" s="5">
        <f t="shared" si="308"/>
        <v>882761.31007258431</v>
      </c>
      <c r="E460" s="5">
        <f t="shared" si="309"/>
        <v>-2281642.5090690656</v>
      </c>
      <c r="F460" s="5">
        <f t="shared" si="310"/>
        <v>1684.6339406754976</v>
      </c>
      <c r="G460" s="5">
        <f t="shared" si="311"/>
        <v>-1684.6339864996564</v>
      </c>
      <c r="H460" s="5">
        <f t="shared" si="312"/>
        <v>-1340.6055950652399</v>
      </c>
      <c r="I460" s="2">
        <f t="shared" si="313"/>
        <v>1.1093817994401733</v>
      </c>
      <c r="J460" s="2">
        <f t="shared" si="314"/>
        <v>-1.1093818107845008</v>
      </c>
      <c r="K460" s="2">
        <f t="shared" si="315"/>
        <v>2.8673806490973246</v>
      </c>
      <c r="L460" s="5">
        <f t="shared" si="316"/>
        <v>-1636359.0097168083</v>
      </c>
      <c r="M460" s="5">
        <f t="shared" si="317"/>
        <v>882761.31007258431</v>
      </c>
      <c r="N460" s="5">
        <f t="shared" si="318"/>
        <v>-1818650.3911234261</v>
      </c>
      <c r="O460" s="2">
        <f t="shared" si="319"/>
        <v>-0.62916284282077428</v>
      </c>
      <c r="P460" s="2">
        <f t="shared" si="320"/>
        <v>0.33941244682826477</v>
      </c>
      <c r="Q460" s="2">
        <f t="shared" si="321"/>
        <v>-0.69925196328057027</v>
      </c>
      <c r="R460" s="5">
        <f t="shared" si="322"/>
        <v>80678.00865281024</v>
      </c>
      <c r="S460" s="5">
        <f t="shared" si="323"/>
        <v>-109065.5882276278</v>
      </c>
      <c r="T460" s="5">
        <f t="shared" si="324"/>
        <v>-94664.395845867228</v>
      </c>
      <c r="U460" s="2">
        <f t="shared" si="325"/>
        <v>0.48769999440459122</v>
      </c>
      <c r="V460" s="2">
        <f t="shared" si="326"/>
        <v>-0.65930341683631433</v>
      </c>
      <c r="W460" s="2">
        <f t="shared" si="327"/>
        <v>-0.57224795325603639</v>
      </c>
      <c r="X460" s="2">
        <f t="shared" si="328"/>
        <v>-0.65524728662747878</v>
      </c>
      <c r="Y460" s="2">
        <f t="shared" si="329"/>
        <v>0.70106232764827103</v>
      </c>
      <c r="Z460" s="2">
        <f t="shared" si="330"/>
        <v>0.2492777635991921</v>
      </c>
      <c r="AA460">
        <f t="shared" si="331"/>
        <v>1</v>
      </c>
      <c r="AB460">
        <f t="shared" si="332"/>
        <v>0</v>
      </c>
      <c r="AC460">
        <f t="shared" si="333"/>
        <v>0</v>
      </c>
      <c r="AD460">
        <f t="shared" si="334"/>
        <v>0</v>
      </c>
      <c r="AE460">
        <f t="shared" si="335"/>
        <v>0</v>
      </c>
      <c r="AF460">
        <f t="shared" si="336"/>
        <v>0</v>
      </c>
      <c r="AG460">
        <f t="shared" si="337"/>
        <v>0</v>
      </c>
      <c r="AH460">
        <f t="shared" si="299"/>
        <v>0</v>
      </c>
      <c r="AI460">
        <f t="shared" si="300"/>
        <v>0</v>
      </c>
      <c r="AJ460" s="2">
        <f t="shared" si="301"/>
        <v>-14.524561403508772</v>
      </c>
      <c r="AK460" s="2">
        <f t="shared" si="302"/>
        <v>-15.289012003693445</v>
      </c>
      <c r="AL460" s="2">
        <f t="shared" si="306"/>
        <v>-59.919389107423541</v>
      </c>
      <c r="AM460" s="4">
        <f t="shared" si="303"/>
        <v>-1.2278563341685154</v>
      </c>
      <c r="AN460">
        <f t="shared" si="304"/>
        <v>7.3</v>
      </c>
    </row>
    <row r="461" spans="1:40">
      <c r="A461">
        <v>438</v>
      </c>
      <c r="B461">
        <f t="shared" si="305"/>
        <v>26280</v>
      </c>
      <c r="C461" s="5">
        <f t="shared" si="307"/>
        <v>-773695.71564913599</v>
      </c>
      <c r="D461" s="5">
        <f t="shared" si="308"/>
        <v>773695.72184495651</v>
      </c>
      <c r="E461" s="5">
        <f t="shared" si="309"/>
        <v>-2341433.7040994791</v>
      </c>
      <c r="F461" s="5">
        <f t="shared" si="310"/>
        <v>1751.196848641908</v>
      </c>
      <c r="G461" s="5">
        <f t="shared" si="311"/>
        <v>-1751.1968951467265</v>
      </c>
      <c r="H461" s="5">
        <f t="shared" si="312"/>
        <v>-1168.5627561194003</v>
      </c>
      <c r="I461" s="2">
        <f t="shared" si="313"/>
        <v>0.97231714193780605</v>
      </c>
      <c r="J461" s="2">
        <f t="shared" si="314"/>
        <v>-0.9723171497242038</v>
      </c>
      <c r="K461" s="2">
        <f t="shared" si="315"/>
        <v>2.9425213054162516</v>
      </c>
      <c r="L461" s="5">
        <f t="shared" si="316"/>
        <v>-1555681.0010639981</v>
      </c>
      <c r="M461" s="5">
        <f t="shared" si="317"/>
        <v>773695.72184495651</v>
      </c>
      <c r="N461" s="5">
        <f t="shared" si="318"/>
        <v>-1913314.7869692934</v>
      </c>
      <c r="O461" s="2">
        <f t="shared" si="319"/>
        <v>-0.60193259066846805</v>
      </c>
      <c r="P461" s="2">
        <f t="shared" si="320"/>
        <v>0.29936257492424467</v>
      </c>
      <c r="Q461" s="2">
        <f t="shared" si="321"/>
        <v>-0.7403102086462624</v>
      </c>
      <c r="R461" s="5">
        <f t="shared" si="322"/>
        <v>87351.193463998614</v>
      </c>
      <c r="S461" s="5">
        <f t="shared" si="323"/>
        <v>-112072.49718681793</v>
      </c>
      <c r="T461" s="5">
        <f t="shared" si="324"/>
        <v>-85579.928727573715</v>
      </c>
      <c r="U461" s="2">
        <f t="shared" si="325"/>
        <v>0.52660965955973493</v>
      </c>
      <c r="V461" s="2">
        <f t="shared" si="326"/>
        <v>-0.67564571529161443</v>
      </c>
      <c r="W461" s="2">
        <f t="shared" si="327"/>
        <v>-0.5159313266961626</v>
      </c>
      <c r="X461" s="2">
        <f t="shared" si="328"/>
        <v>-0.65463795090233323</v>
      </c>
      <c r="Y461" s="2">
        <f t="shared" si="329"/>
        <v>0.70041038702904546</v>
      </c>
      <c r="Z461" s="2">
        <f t="shared" si="330"/>
        <v>0.24904595211374955</v>
      </c>
      <c r="AA461">
        <f t="shared" si="331"/>
        <v>1</v>
      </c>
      <c r="AB461">
        <f t="shared" si="332"/>
        <v>0</v>
      </c>
      <c r="AC461">
        <f t="shared" si="333"/>
        <v>0</v>
      </c>
      <c r="AD461">
        <f t="shared" si="334"/>
        <v>0</v>
      </c>
      <c r="AE461">
        <f t="shared" si="335"/>
        <v>0</v>
      </c>
      <c r="AF461">
        <f t="shared" si="336"/>
        <v>0</v>
      </c>
      <c r="AG461">
        <f t="shared" si="337"/>
        <v>0</v>
      </c>
      <c r="AH461">
        <f t="shared" si="299"/>
        <v>0</v>
      </c>
      <c r="AI461">
        <f t="shared" si="300"/>
        <v>0</v>
      </c>
      <c r="AJ461" s="2">
        <f t="shared" si="301"/>
        <v>-14.524561403508772</v>
      </c>
      <c r="AK461" s="2">
        <f t="shared" si="302"/>
        <v>-15.289012003693445</v>
      </c>
      <c r="AL461" s="2">
        <f t="shared" si="306"/>
        <v>-60.174205974151768</v>
      </c>
      <c r="AM461" s="4">
        <f t="shared" si="303"/>
        <v>-1.2330779912736018</v>
      </c>
      <c r="AN461">
        <f t="shared" si="304"/>
        <v>7.3166666666666664</v>
      </c>
    </row>
    <row r="462" spans="1:40">
      <c r="A462">
        <v>439</v>
      </c>
      <c r="B462">
        <f t="shared" si="305"/>
        <v>26340</v>
      </c>
      <c r="C462" s="5">
        <f t="shared" si="307"/>
        <v>-661623.22130866931</v>
      </c>
      <c r="D462" s="5">
        <f t="shared" si="308"/>
        <v>661623.22465813858</v>
      </c>
      <c r="E462" s="5">
        <f t="shared" si="309"/>
        <v>-2390361.3160676463</v>
      </c>
      <c r="F462" s="5">
        <f t="shared" si="310"/>
        <v>1809.5358771581764</v>
      </c>
      <c r="G462" s="5">
        <f t="shared" si="311"/>
        <v>-1809.5359241301787</v>
      </c>
      <c r="H462" s="5">
        <f t="shared" si="312"/>
        <v>-992.01147779442522</v>
      </c>
      <c r="I462" s="2">
        <f t="shared" si="313"/>
        <v>0.83147364858132955</v>
      </c>
      <c r="J462" s="2">
        <f t="shared" si="314"/>
        <v>-0.83147365279066698</v>
      </c>
      <c r="K462" s="2">
        <f t="shared" si="315"/>
        <v>3.0040095040303743</v>
      </c>
      <c r="L462" s="5">
        <f t="shared" si="316"/>
        <v>-1468329.8075999995</v>
      </c>
      <c r="M462" s="5">
        <f t="shared" si="317"/>
        <v>661623.22465813858</v>
      </c>
      <c r="N462" s="5">
        <f t="shared" si="318"/>
        <v>-1998894.7156968671</v>
      </c>
      <c r="O462" s="2">
        <f t="shared" si="319"/>
        <v>-0.57200969309348337</v>
      </c>
      <c r="P462" s="2">
        <f t="shared" si="320"/>
        <v>0.25774515760788863</v>
      </c>
      <c r="Q462" s="2">
        <f t="shared" si="321"/>
        <v>-0.77869913621165876</v>
      </c>
      <c r="R462" s="5">
        <f t="shared" si="322"/>
        <v>93598.99469548231</v>
      </c>
      <c r="S462" s="5">
        <f t="shared" si="323"/>
        <v>-114558.7657479035</v>
      </c>
      <c r="T462" s="5">
        <f t="shared" si="324"/>
        <v>-76149.382072381675</v>
      </c>
      <c r="U462" s="2">
        <f t="shared" si="325"/>
        <v>0.56255236223659211</v>
      </c>
      <c r="V462" s="2">
        <f t="shared" si="326"/>
        <v>-0.68852560325097223</v>
      </c>
      <c r="W462" s="2">
        <f t="shared" si="327"/>
        <v>-0.45767601358375221</v>
      </c>
      <c r="X462" s="2">
        <f t="shared" si="328"/>
        <v>-0.65411806876563772</v>
      </c>
      <c r="Y462" s="2">
        <f t="shared" si="329"/>
        <v>0.69985415461375344</v>
      </c>
      <c r="Z462" s="2">
        <f t="shared" si="330"/>
        <v>0.24884817173523363</v>
      </c>
      <c r="AA462">
        <f t="shared" si="331"/>
        <v>1</v>
      </c>
      <c r="AB462">
        <f t="shared" si="332"/>
        <v>0</v>
      </c>
      <c r="AC462">
        <f t="shared" si="333"/>
        <v>0</v>
      </c>
      <c r="AD462">
        <f t="shared" si="334"/>
        <v>0</v>
      </c>
      <c r="AE462">
        <f t="shared" si="335"/>
        <v>0</v>
      </c>
      <c r="AF462">
        <f t="shared" si="336"/>
        <v>0</v>
      </c>
      <c r="AG462">
        <f t="shared" si="337"/>
        <v>0</v>
      </c>
      <c r="AH462">
        <f t="shared" si="299"/>
        <v>0</v>
      </c>
      <c r="AI462">
        <f t="shared" si="300"/>
        <v>0</v>
      </c>
      <c r="AJ462" s="2">
        <f t="shared" si="301"/>
        <v>-14.524561403508772</v>
      </c>
      <c r="AK462" s="2">
        <f t="shared" si="302"/>
        <v>-15.289012003693445</v>
      </c>
      <c r="AL462" s="2">
        <f t="shared" si="306"/>
        <v>-60.429022840879995</v>
      </c>
      <c r="AM462" s="4">
        <f t="shared" si="303"/>
        <v>-1.2382996483786886</v>
      </c>
      <c r="AN462">
        <f t="shared" si="304"/>
        <v>7.333333333333333</v>
      </c>
    </row>
    <row r="463" spans="1:40">
      <c r="A463">
        <v>440</v>
      </c>
      <c r="B463">
        <f t="shared" si="305"/>
        <v>26400</v>
      </c>
      <c r="C463" s="5">
        <f t="shared" si="307"/>
        <v>-547064.45840939309</v>
      </c>
      <c r="D463" s="5">
        <f t="shared" si="308"/>
        <v>547064.45891023509</v>
      </c>
      <c r="E463" s="5">
        <f t="shared" si="309"/>
        <v>-2428253.1363062928</v>
      </c>
      <c r="F463" s="5">
        <f t="shared" si="310"/>
        <v>1859.4242960730562</v>
      </c>
      <c r="G463" s="5">
        <f t="shared" si="311"/>
        <v>-1859.4243432976186</v>
      </c>
      <c r="H463" s="5">
        <f t="shared" si="312"/>
        <v>-811.77090755260269</v>
      </c>
      <c r="I463" s="2">
        <f t="shared" si="313"/>
        <v>0.68750561738614546</v>
      </c>
      <c r="J463" s="2">
        <f t="shared" si="314"/>
        <v>-0.68750561801556254</v>
      </c>
      <c r="K463" s="2">
        <f t="shared" si="315"/>
        <v>3.0516288272501635</v>
      </c>
      <c r="L463" s="5">
        <f t="shared" si="316"/>
        <v>-1374730.8129045172</v>
      </c>
      <c r="M463" s="5">
        <f t="shared" si="317"/>
        <v>547064.45891023509</v>
      </c>
      <c r="N463" s="5">
        <f t="shared" si="318"/>
        <v>-2075044.0977692488</v>
      </c>
      <c r="O463" s="2">
        <f t="shared" si="319"/>
        <v>-0.53942244610706647</v>
      </c>
      <c r="P463" s="2">
        <f t="shared" si="320"/>
        <v>0.21465936882589831</v>
      </c>
      <c r="Q463" s="2">
        <f t="shared" si="321"/>
        <v>-0.81421421015058193</v>
      </c>
      <c r="R463" s="5">
        <f t="shared" si="322"/>
        <v>99395.070658980636</v>
      </c>
      <c r="S463" s="5">
        <f t="shared" si="323"/>
        <v>-116515.50104756915</v>
      </c>
      <c r="T463" s="5">
        <f t="shared" si="324"/>
        <v>-66416.987135243136</v>
      </c>
      <c r="U463" s="2">
        <f t="shared" si="325"/>
        <v>0.59542074199995332</v>
      </c>
      <c r="V463" s="2">
        <f t="shared" si="326"/>
        <v>-0.69797974515521566</v>
      </c>
      <c r="W463" s="2">
        <f t="shared" si="327"/>
        <v>-0.3978673338555016</v>
      </c>
      <c r="X463" s="2">
        <f t="shared" si="328"/>
        <v>-0.65371097766452335</v>
      </c>
      <c r="Y463" s="2">
        <f t="shared" si="329"/>
        <v>0.69941859960919694</v>
      </c>
      <c r="Z463" s="2">
        <f t="shared" si="330"/>
        <v>0.24869330080125529</v>
      </c>
      <c r="AA463">
        <f t="shared" si="331"/>
        <v>1</v>
      </c>
      <c r="AB463">
        <f t="shared" si="332"/>
        <v>0</v>
      </c>
      <c r="AC463">
        <f t="shared" si="333"/>
        <v>0</v>
      </c>
      <c r="AD463">
        <f t="shared" si="334"/>
        <v>0</v>
      </c>
      <c r="AE463">
        <f t="shared" si="335"/>
        <v>0</v>
      </c>
      <c r="AF463">
        <f t="shared" si="336"/>
        <v>0</v>
      </c>
      <c r="AG463">
        <f t="shared" si="337"/>
        <v>0</v>
      </c>
      <c r="AH463">
        <f t="shared" si="299"/>
        <v>0</v>
      </c>
      <c r="AI463">
        <f t="shared" si="300"/>
        <v>0</v>
      </c>
      <c r="AJ463" s="2">
        <f t="shared" si="301"/>
        <v>-14.524561403508772</v>
      </c>
      <c r="AK463" s="2">
        <f t="shared" si="302"/>
        <v>-15.289012003693445</v>
      </c>
      <c r="AL463" s="2">
        <f t="shared" si="306"/>
        <v>-60.683839707608222</v>
      </c>
      <c r="AM463" s="4">
        <f t="shared" si="303"/>
        <v>-1.243521305483775</v>
      </c>
      <c r="AN463">
        <f t="shared" si="304"/>
        <v>7.35</v>
      </c>
    </row>
    <row r="464" spans="1:40">
      <c r="A464">
        <v>441</v>
      </c>
      <c r="B464">
        <f t="shared" si="305"/>
        <v>26460</v>
      </c>
      <c r="C464" s="5">
        <f t="shared" si="307"/>
        <v>-430548.96019982948</v>
      </c>
      <c r="D464" s="5">
        <f t="shared" si="308"/>
        <v>430548.95786266593</v>
      </c>
      <c r="E464" s="5">
        <f t="shared" si="309"/>
        <v>-2454987.6632032478</v>
      </c>
      <c r="F464" s="5">
        <f t="shared" si="310"/>
        <v>1900.6746331162249</v>
      </c>
      <c r="G464" s="5">
        <f t="shared" si="311"/>
        <v>-1900.6746803785525</v>
      </c>
      <c r="H464" s="5">
        <f t="shared" si="312"/>
        <v>-628.67317791759285</v>
      </c>
      <c r="I464" s="2">
        <f t="shared" si="313"/>
        <v>0.54107852218692831</v>
      </c>
      <c r="J464" s="2">
        <f t="shared" si="314"/>
        <v>-0.54107851924977346</v>
      </c>
      <c r="K464" s="2">
        <f t="shared" si="315"/>
        <v>3.08522658184248</v>
      </c>
      <c r="L464" s="5">
        <f t="shared" si="316"/>
        <v>-1275335.7422455365</v>
      </c>
      <c r="M464" s="5">
        <f t="shared" si="317"/>
        <v>430548.95786266593</v>
      </c>
      <c r="N464" s="5">
        <f t="shared" si="318"/>
        <v>-2141461.0849044919</v>
      </c>
      <c r="O464" s="2">
        <f t="shared" si="319"/>
        <v>-0.50421096042058</v>
      </c>
      <c r="P464" s="2">
        <f t="shared" si="320"/>
        <v>0.17021988513376066</v>
      </c>
      <c r="Q464" s="2">
        <f t="shared" si="321"/>
        <v>-0.84663835142096278</v>
      </c>
      <c r="R464" s="5">
        <f t="shared" si="322"/>
        <v>104715.24252904719</v>
      </c>
      <c r="S464" s="5">
        <f t="shared" si="323"/>
        <v>-117936.24616131152</v>
      </c>
      <c r="T464" s="5">
        <f t="shared" si="324"/>
        <v>-56428.140677917283</v>
      </c>
      <c r="U464" s="2">
        <f t="shared" si="325"/>
        <v>0.62514195050381094</v>
      </c>
      <c r="V464" s="2">
        <f t="shared" si="326"/>
        <v>-0.70407032615073784</v>
      </c>
      <c r="W464" s="2">
        <f t="shared" si="327"/>
        <v>-0.3368716633293522</v>
      </c>
      <c r="X464" s="2">
        <f t="shared" si="328"/>
        <v>-0.65343519605342149</v>
      </c>
      <c r="Y464" s="2">
        <f t="shared" si="329"/>
        <v>0.69912353528440263</v>
      </c>
      <c r="Z464" s="2">
        <f t="shared" si="330"/>
        <v>0.24858838434504077</v>
      </c>
      <c r="AA464">
        <f t="shared" si="331"/>
        <v>1</v>
      </c>
      <c r="AB464">
        <f t="shared" si="332"/>
        <v>0</v>
      </c>
      <c r="AC464">
        <f t="shared" si="333"/>
        <v>0</v>
      </c>
      <c r="AD464">
        <f t="shared" si="334"/>
        <v>0</v>
      </c>
      <c r="AE464">
        <f t="shared" si="335"/>
        <v>0</v>
      </c>
      <c r="AF464">
        <f t="shared" si="336"/>
        <v>0</v>
      </c>
      <c r="AG464">
        <f t="shared" si="337"/>
        <v>0</v>
      </c>
      <c r="AH464">
        <f t="shared" si="299"/>
        <v>0</v>
      </c>
      <c r="AI464">
        <f t="shared" si="300"/>
        <v>0</v>
      </c>
      <c r="AJ464" s="2">
        <f t="shared" si="301"/>
        <v>-14.524561403508772</v>
      </c>
      <c r="AK464" s="2">
        <f t="shared" si="302"/>
        <v>-15.289012003693445</v>
      </c>
      <c r="AL464" s="2">
        <f t="shared" si="306"/>
        <v>-60.938656574336449</v>
      </c>
      <c r="AM464" s="4">
        <f t="shared" si="303"/>
        <v>-1.2487429625888617</v>
      </c>
      <c r="AN464">
        <f t="shared" si="304"/>
        <v>7.3666666666666663</v>
      </c>
    </row>
    <row r="465" spans="1:40">
      <c r="A465">
        <v>442</v>
      </c>
      <c r="B465">
        <f t="shared" si="305"/>
        <v>26520</v>
      </c>
      <c r="C465" s="5">
        <f t="shared" si="307"/>
        <v>-312612.71685311012</v>
      </c>
      <c r="D465" s="5">
        <f t="shared" si="308"/>
        <v>312612.71170135442</v>
      </c>
      <c r="E465" s="5">
        <f t="shared" si="309"/>
        <v>-2470494.4224890377</v>
      </c>
      <c r="F465" s="5">
        <f t="shared" si="310"/>
        <v>1933.1393444474406</v>
      </c>
      <c r="G465" s="5">
        <f t="shared" si="311"/>
        <v>-1933.1393915335389</v>
      </c>
      <c r="H465" s="5">
        <f t="shared" si="312"/>
        <v>-443.55958300704401</v>
      </c>
      <c r="I465" s="2">
        <f t="shared" si="313"/>
        <v>0.39286595135014446</v>
      </c>
      <c r="J465" s="2">
        <f t="shared" si="314"/>
        <v>-0.39286594487584164</v>
      </c>
      <c r="K465" s="2">
        <f t="shared" si="315"/>
        <v>3.1047142015416878</v>
      </c>
      <c r="L465" s="5">
        <f t="shared" si="316"/>
        <v>-1170620.4997164893</v>
      </c>
      <c r="M465" s="5">
        <f t="shared" si="317"/>
        <v>312612.71170135442</v>
      </c>
      <c r="N465" s="5">
        <f t="shared" si="318"/>
        <v>-2197889.2255824092</v>
      </c>
      <c r="O465" s="2">
        <f t="shared" si="319"/>
        <v>-0.46643093877678354</v>
      </c>
      <c r="P465" s="2">
        <f t="shared" si="320"/>
        <v>0.12455978741849537</v>
      </c>
      <c r="Q465" s="2">
        <f t="shared" si="321"/>
        <v>-0.87574370606363339</v>
      </c>
      <c r="R465" s="5">
        <f t="shared" si="322"/>
        <v>109537.59394733259</v>
      </c>
      <c r="S465" s="5">
        <f t="shared" si="323"/>
        <v>-118816.99829511839</v>
      </c>
      <c r="T465" s="5">
        <f t="shared" si="324"/>
        <v>-46229.194312707055</v>
      </c>
      <c r="U465" s="2">
        <f t="shared" si="325"/>
        <v>0.65167360156997023</v>
      </c>
      <c r="V465" s="2">
        <f t="shared" si="326"/>
        <v>-0.70687969688235375</v>
      </c>
      <c r="W465" s="2">
        <f t="shared" si="327"/>
        <v>-0.27503201841301184</v>
      </c>
      <c r="X465" s="2">
        <f t="shared" si="328"/>
        <v>-0.65330337523569471</v>
      </c>
      <c r="Y465" s="2">
        <f t="shared" si="329"/>
        <v>0.69898249752477604</v>
      </c>
      <c r="Z465" s="2">
        <f t="shared" si="330"/>
        <v>0.24853823534128369</v>
      </c>
      <c r="AA465">
        <f t="shared" si="331"/>
        <v>1</v>
      </c>
      <c r="AB465">
        <f t="shared" si="332"/>
        <v>0</v>
      </c>
      <c r="AC465">
        <f t="shared" si="333"/>
        <v>0</v>
      </c>
      <c r="AD465">
        <f t="shared" si="334"/>
        <v>0</v>
      </c>
      <c r="AE465">
        <f t="shared" si="335"/>
        <v>0</v>
      </c>
      <c r="AF465">
        <f t="shared" si="336"/>
        <v>0</v>
      </c>
      <c r="AG465">
        <f t="shared" si="337"/>
        <v>0</v>
      </c>
      <c r="AH465">
        <f t="shared" si="299"/>
        <v>0</v>
      </c>
      <c r="AI465">
        <f t="shared" si="300"/>
        <v>0</v>
      </c>
      <c r="AJ465" s="2">
        <f t="shared" si="301"/>
        <v>-14.524561403508772</v>
      </c>
      <c r="AK465" s="2">
        <f t="shared" si="302"/>
        <v>-15.289012003693445</v>
      </c>
      <c r="AL465" s="2">
        <f t="shared" si="306"/>
        <v>-61.193473441064675</v>
      </c>
      <c r="AM465" s="4">
        <f t="shared" si="303"/>
        <v>-1.2539646196939482</v>
      </c>
      <c r="AN465">
        <f t="shared" si="304"/>
        <v>7.3833333333333337</v>
      </c>
    </row>
    <row r="466" spans="1:40">
      <c r="A466">
        <v>443</v>
      </c>
      <c r="B466">
        <f t="shared" si="305"/>
        <v>26580</v>
      </c>
      <c r="C466" s="5">
        <f t="shared" si="307"/>
        <v>-193795.72133654266</v>
      </c>
      <c r="D466" s="5">
        <f t="shared" si="308"/>
        <v>193795.71340623603</v>
      </c>
      <c r="E466" s="5">
        <f t="shared" si="309"/>
        <v>-2474754.0552183604</v>
      </c>
      <c r="F466" s="5">
        <f t="shared" si="310"/>
        <v>1956.7113015284492</v>
      </c>
      <c r="G466" s="5">
        <f t="shared" si="311"/>
        <v>-1956.7113482260893</v>
      </c>
      <c r="H466" s="5">
        <f t="shared" si="312"/>
        <v>-257.27673091454278</v>
      </c>
      <c r="I466" s="2">
        <f t="shared" si="313"/>
        <v>0.2435465236247662</v>
      </c>
      <c r="J466" s="2">
        <f t="shared" si="314"/>
        <v>-0.24354651365860902</v>
      </c>
      <c r="K466" s="2">
        <f t="shared" si="315"/>
        <v>3.1100673576175293</v>
      </c>
      <c r="L466" s="5">
        <f t="shared" si="316"/>
        <v>-1061082.9057691568</v>
      </c>
      <c r="M466" s="5">
        <f t="shared" si="317"/>
        <v>193795.71340623603</v>
      </c>
      <c r="N466" s="5">
        <f t="shared" si="318"/>
        <v>-2244118.4198951162</v>
      </c>
      <c r="O466" s="2">
        <f t="shared" si="319"/>
        <v>-0.42615760544848447</v>
      </c>
      <c r="P466" s="2">
        <f t="shared" si="320"/>
        <v>7.783323689633502E-2</v>
      </c>
      <c r="Q466" s="2">
        <f t="shared" si="321"/>
        <v>-0.90129444830901562</v>
      </c>
      <c r="R466" s="5">
        <f t="shared" si="322"/>
        <v>113842.55994040309</v>
      </c>
      <c r="S466" s="5">
        <f t="shared" si="323"/>
        <v>-119156.21579190734</v>
      </c>
      <c r="T466" s="5">
        <f t="shared" si="324"/>
        <v>-35867.240479318891</v>
      </c>
      <c r="U466" s="2">
        <f t="shared" si="325"/>
        <v>0.67499923135479512</v>
      </c>
      <c r="V466" s="2">
        <f t="shared" si="326"/>
        <v>-0.70650514282873711</v>
      </c>
      <c r="W466" s="2">
        <f t="shared" si="327"/>
        <v>-0.21266527884678663</v>
      </c>
      <c r="X466" s="2">
        <f t="shared" si="328"/>
        <v>-0.65332158996141598</v>
      </c>
      <c r="Y466" s="2">
        <f t="shared" si="329"/>
        <v>0.69900198582831052</v>
      </c>
      <c r="Z466" s="2">
        <f t="shared" si="330"/>
        <v>0.24854516482605229</v>
      </c>
      <c r="AA466">
        <f t="shared" si="331"/>
        <v>1</v>
      </c>
      <c r="AB466">
        <f t="shared" si="332"/>
        <v>0</v>
      </c>
      <c r="AC466">
        <f t="shared" si="333"/>
        <v>0</v>
      </c>
      <c r="AD466">
        <f t="shared" si="334"/>
        <v>0</v>
      </c>
      <c r="AE466">
        <f t="shared" si="335"/>
        <v>0</v>
      </c>
      <c r="AF466">
        <f t="shared" si="336"/>
        <v>0</v>
      </c>
      <c r="AG466">
        <f t="shared" si="337"/>
        <v>0</v>
      </c>
      <c r="AH466">
        <f t="shared" si="299"/>
        <v>0</v>
      </c>
      <c r="AI466">
        <f t="shared" si="300"/>
        <v>0</v>
      </c>
      <c r="AJ466" s="2">
        <f t="shared" si="301"/>
        <v>-14.524561403508772</v>
      </c>
      <c r="AK466" s="2">
        <f t="shared" si="302"/>
        <v>-15.289012003693445</v>
      </c>
      <c r="AL466" s="2">
        <f t="shared" si="306"/>
        <v>-61.448290307792902</v>
      </c>
      <c r="AM466" s="4">
        <f t="shared" si="303"/>
        <v>-1.2591862767990349</v>
      </c>
      <c r="AN466">
        <f t="shared" si="304"/>
        <v>7.4</v>
      </c>
    </row>
    <row r="467" spans="1:40">
      <c r="A467">
        <v>444</v>
      </c>
      <c r="B467">
        <f t="shared" si="305"/>
        <v>26640</v>
      </c>
      <c r="C467" s="5">
        <f t="shared" si="307"/>
        <v>-74639.508274737382</v>
      </c>
      <c r="D467" s="5">
        <f t="shared" si="308"/>
        <v>74639.497614328691</v>
      </c>
      <c r="E467" s="5">
        <f t="shared" si="309"/>
        <v>-2467798.1740983869</v>
      </c>
      <c r="F467" s="5">
        <f t="shared" si="310"/>
        <v>1971.3240929459353</v>
      </c>
      <c r="G467" s="5">
        <f t="shared" si="311"/>
        <v>-1971.3241390456058</v>
      </c>
      <c r="H467" s="5">
        <f t="shared" si="312"/>
        <v>-70.672689457491032</v>
      </c>
      <c r="I467" s="2">
        <f t="shared" si="313"/>
        <v>9.3800795187868408E-2</v>
      </c>
      <c r="J467" s="2">
        <f t="shared" si="314"/>
        <v>-9.380078179074354E-2</v>
      </c>
      <c r="K467" s="2">
        <f t="shared" si="315"/>
        <v>3.1013257783203541</v>
      </c>
      <c r="L467" s="5">
        <f t="shared" si="316"/>
        <v>-947240.34582875366</v>
      </c>
      <c r="M467" s="5">
        <f t="shared" si="317"/>
        <v>74639.497614328691</v>
      </c>
      <c r="N467" s="5">
        <f t="shared" si="318"/>
        <v>-2279985.6603744351</v>
      </c>
      <c r="O467" s="2">
        <f t="shared" si="319"/>
        <v>-0.38348963192121016</v>
      </c>
      <c r="P467" s="2">
        <f t="shared" si="320"/>
        <v>3.0217751590658738E-2</v>
      </c>
      <c r="Q467" s="2">
        <f t="shared" si="321"/>
        <v>-0.92305069725218236</v>
      </c>
      <c r="R467" s="5">
        <f t="shared" si="322"/>
        <v>117613.00479718053</v>
      </c>
      <c r="S467" s="5">
        <f t="shared" si="323"/>
        <v>-118954.81397162969</v>
      </c>
      <c r="T467" s="5">
        <f t="shared" si="324"/>
        <v>-25389.89603836881</v>
      </c>
      <c r="U467" s="2">
        <f t="shared" si="325"/>
        <v>0.69512356980269407</v>
      </c>
      <c r="V467" s="2">
        <f t="shared" si="326"/>
        <v>-0.70305401240081955</v>
      </c>
      <c r="W467" s="2">
        <f t="shared" si="327"/>
        <v>-0.15006091547057643</v>
      </c>
      <c r="X467" s="2">
        <f t="shared" si="328"/>
        <v>-0.65348899981967767</v>
      </c>
      <c r="Y467" s="2">
        <f t="shared" si="329"/>
        <v>0.69918110102237407</v>
      </c>
      <c r="Z467" s="2">
        <f t="shared" si="330"/>
        <v>0.24860885307921046</v>
      </c>
      <c r="AA467">
        <f t="shared" si="331"/>
        <v>1</v>
      </c>
      <c r="AB467">
        <f t="shared" si="332"/>
        <v>0</v>
      </c>
      <c r="AC467">
        <f t="shared" si="333"/>
        <v>0</v>
      </c>
      <c r="AD467">
        <f t="shared" si="334"/>
        <v>0</v>
      </c>
      <c r="AE467">
        <f t="shared" si="335"/>
        <v>0</v>
      </c>
      <c r="AF467">
        <f t="shared" si="336"/>
        <v>0</v>
      </c>
      <c r="AG467">
        <f t="shared" si="337"/>
        <v>0</v>
      </c>
      <c r="AH467">
        <f t="shared" si="299"/>
        <v>0</v>
      </c>
      <c r="AI467">
        <f t="shared" si="300"/>
        <v>0</v>
      </c>
      <c r="AJ467" s="2">
        <f t="shared" si="301"/>
        <v>-14.524561403508772</v>
      </c>
      <c r="AK467" s="2">
        <f t="shared" si="302"/>
        <v>-15.289012003693445</v>
      </c>
      <c r="AL467" s="2">
        <f t="shared" si="306"/>
        <v>-61.703107174521129</v>
      </c>
      <c r="AM467" s="4">
        <f t="shared" si="303"/>
        <v>-1.2644079339041217</v>
      </c>
      <c r="AN467">
        <f t="shared" si="304"/>
        <v>7.416666666666667</v>
      </c>
    </row>
    <row r="468" spans="1:40">
      <c r="A468">
        <v>445</v>
      </c>
      <c r="B468">
        <f t="shared" si="305"/>
        <v>26700</v>
      </c>
      <c r="C468" s="5">
        <f t="shared" si="307"/>
        <v>44315.303027371388</v>
      </c>
      <c r="D468" s="5">
        <f t="shared" si="308"/>
        <v>-44315.316357301002</v>
      </c>
      <c r="E468" s="5">
        <f t="shared" si="309"/>
        <v>-2449708.9898619298</v>
      </c>
      <c r="F468" s="5">
        <f t="shared" si="310"/>
        <v>1976.9521406572073</v>
      </c>
      <c r="G468" s="5">
        <f t="shared" si="311"/>
        <v>-1976.9521859530503</v>
      </c>
      <c r="H468" s="5">
        <f t="shared" si="312"/>
        <v>115.40685724173022</v>
      </c>
      <c r="I468" s="2">
        <f t="shared" si="313"/>
        <v>-5.5691828081961117E-2</v>
      </c>
      <c r="J468" s="2">
        <f t="shared" si="314"/>
        <v>5.5691844833920326E-2</v>
      </c>
      <c r="K468" s="2">
        <f t="shared" si="315"/>
        <v>3.0785927793376446</v>
      </c>
      <c r="L468" s="5">
        <f t="shared" si="316"/>
        <v>-829627.34103157313</v>
      </c>
      <c r="M468" s="5">
        <f t="shared" si="317"/>
        <v>-44315.316357301002</v>
      </c>
      <c r="N468" s="5">
        <f t="shared" si="318"/>
        <v>-2305375.5564128039</v>
      </c>
      <c r="O468" s="2">
        <f t="shared" si="319"/>
        <v>-0.33855285782202804</v>
      </c>
      <c r="P468" s="2">
        <f t="shared" si="320"/>
        <v>-1.8084115910881663E-2</v>
      </c>
      <c r="Q468" s="2">
        <f t="shared" si="321"/>
        <v>-0.9407735791423244</v>
      </c>
      <c r="R468" s="5">
        <f t="shared" si="322"/>
        <v>120834.28860362258</v>
      </c>
      <c r="S468" s="5">
        <f t="shared" si="323"/>
        <v>-118216.14987437881</v>
      </c>
      <c r="T468" s="5">
        <f t="shared" si="324"/>
        <v>-14845.084471366834</v>
      </c>
      <c r="U468" s="2">
        <f t="shared" si="325"/>
        <v>0.71206787499422708</v>
      </c>
      <c r="V468" s="2">
        <f t="shared" si="326"/>
        <v>-0.69663936953508365</v>
      </c>
      <c r="W468" s="2">
        <f t="shared" si="327"/>
        <v>-8.7481027742973547E-2</v>
      </c>
      <c r="X468" s="2">
        <f t="shared" si="328"/>
        <v>-0.65379789600326599</v>
      </c>
      <c r="Y468" s="2">
        <f t="shared" si="329"/>
        <v>0.69951159529818008</v>
      </c>
      <c r="Z468" s="2">
        <f t="shared" si="330"/>
        <v>0.24872636741524923</v>
      </c>
      <c r="AA468">
        <f t="shared" si="331"/>
        <v>0</v>
      </c>
      <c r="AB468">
        <f t="shared" si="332"/>
        <v>0</v>
      </c>
      <c r="AC468">
        <f t="shared" si="333"/>
        <v>0.12773328483338858</v>
      </c>
      <c r="AD468">
        <f t="shared" si="334"/>
        <v>0.35821001692309584</v>
      </c>
      <c r="AE468">
        <f t="shared" si="335"/>
        <v>0</v>
      </c>
      <c r="AF468">
        <f t="shared" si="336"/>
        <v>0</v>
      </c>
      <c r="AG468">
        <f t="shared" si="337"/>
        <v>0.32889695437181893</v>
      </c>
      <c r="AH468">
        <f t="shared" si="299"/>
        <v>0.81484025612830335</v>
      </c>
      <c r="AI468">
        <f t="shared" si="300"/>
        <v>0.77409824332188815</v>
      </c>
      <c r="AJ468" s="2">
        <f t="shared" si="301"/>
        <v>-13.750463160186884</v>
      </c>
      <c r="AK468" s="2">
        <f t="shared" si="302"/>
        <v>-14.474171747565142</v>
      </c>
      <c r="AL468" s="2">
        <f t="shared" si="306"/>
        <v>-61.944343370313881</v>
      </c>
      <c r="AM468" s="4">
        <f t="shared" si="303"/>
        <v>-1.2693512985720059</v>
      </c>
      <c r="AN468">
        <f t="shared" si="304"/>
        <v>7.4333333333333336</v>
      </c>
    </row>
    <row r="469" spans="1:40">
      <c r="A469">
        <v>446</v>
      </c>
      <c r="B469">
        <f t="shared" si="305"/>
        <v>26760</v>
      </c>
      <c r="C469" s="5">
        <f t="shared" si="307"/>
        <v>162531.45030461371</v>
      </c>
      <c r="D469" s="5">
        <f t="shared" si="308"/>
        <v>-162531.46623167981</v>
      </c>
      <c r="E469" s="5">
        <f t="shared" si="309"/>
        <v>-2420618.710416195</v>
      </c>
      <c r="F469" s="5">
        <f t="shared" si="310"/>
        <v>1973.6106309722898</v>
      </c>
      <c r="G469" s="5">
        <f t="shared" si="311"/>
        <v>-1973.6106752630151</v>
      </c>
      <c r="H469" s="5">
        <f t="shared" si="312"/>
        <v>300.12242400198886</v>
      </c>
      <c r="I469" s="2">
        <f t="shared" si="313"/>
        <v>-0.204256159157607</v>
      </c>
      <c r="J469" s="2">
        <f t="shared" si="314"/>
        <v>0.20425617917343372</v>
      </c>
      <c r="K469" s="2">
        <f t="shared" si="315"/>
        <v>3.0420345086935869</v>
      </c>
      <c r="L469" s="5">
        <f t="shared" si="316"/>
        <v>-708793.05242795055</v>
      </c>
      <c r="M469" s="5">
        <f t="shared" si="317"/>
        <v>-162531.46623167981</v>
      </c>
      <c r="N469" s="5">
        <f t="shared" si="318"/>
        <v>-2320220.6408841708</v>
      </c>
      <c r="O469" s="2">
        <f t="shared" si="319"/>
        <v>-0.29150356405220951</v>
      </c>
      <c r="P469" s="2">
        <f t="shared" si="320"/>
        <v>-6.6843913769854671E-2</v>
      </c>
      <c r="Q469" s="2">
        <f t="shared" si="321"/>
        <v>-0.95423139926161926</v>
      </c>
      <c r="R469" s="5">
        <f t="shared" si="322"/>
        <v>123494.32218494033</v>
      </c>
      <c r="S469" s="5">
        <f t="shared" si="323"/>
        <v>-116945.99602573217</v>
      </c>
      <c r="T469" s="5">
        <f t="shared" si="324"/>
        <v>-4280.817678865511</v>
      </c>
      <c r="U469" s="2">
        <f t="shared" si="325"/>
        <v>0.72586552535093463</v>
      </c>
      <c r="V469" s="2">
        <f t="shared" si="326"/>
        <v>-0.68737627237455323</v>
      </c>
      <c r="W469" s="2">
        <f t="shared" si="327"/>
        <v>-2.5161464255400445E-2</v>
      </c>
      <c r="X469" s="2">
        <f t="shared" si="328"/>
        <v>-0.6542341314601946</v>
      </c>
      <c r="Y469" s="2">
        <f t="shared" si="329"/>
        <v>0.69997833243861429</v>
      </c>
      <c r="Z469" s="2">
        <f t="shared" si="330"/>
        <v>0.24889232582717272</v>
      </c>
      <c r="AA469">
        <f t="shared" si="331"/>
        <v>0</v>
      </c>
      <c r="AB469">
        <f t="shared" si="332"/>
        <v>0</v>
      </c>
      <c r="AC469">
        <f t="shared" si="333"/>
        <v>0.10998196268838621</v>
      </c>
      <c r="AD469">
        <f t="shared" si="334"/>
        <v>0.36515100772093972</v>
      </c>
      <c r="AE469">
        <f t="shared" si="335"/>
        <v>0</v>
      </c>
      <c r="AF469">
        <f t="shared" si="336"/>
        <v>0</v>
      </c>
      <c r="AG469">
        <f t="shared" si="337"/>
        <v>0.32911640523583963</v>
      </c>
      <c r="AH469">
        <f t="shared" si="299"/>
        <v>0.80424937564516563</v>
      </c>
      <c r="AI469">
        <f t="shared" si="300"/>
        <v>0.76403690686290726</v>
      </c>
      <c r="AJ469" s="2">
        <f t="shared" si="301"/>
        <v>-13.760524496645864</v>
      </c>
      <c r="AK469" s="2">
        <f t="shared" si="302"/>
        <v>-14.484762628048278</v>
      </c>
      <c r="AL469" s="2">
        <f t="shared" si="306"/>
        <v>-62.185756080781353</v>
      </c>
      <c r="AM469" s="4">
        <f t="shared" si="303"/>
        <v>-1.2742982803438803</v>
      </c>
      <c r="AN469">
        <f t="shared" si="304"/>
        <v>7.45</v>
      </c>
    </row>
    <row r="470" spans="1:40">
      <c r="A470">
        <v>447</v>
      </c>
      <c r="B470">
        <f t="shared" si="305"/>
        <v>26820</v>
      </c>
      <c r="C470" s="5">
        <f t="shared" si="307"/>
        <v>279477.44381701632</v>
      </c>
      <c r="D470" s="5">
        <f t="shared" si="308"/>
        <v>-279477.46225741197</v>
      </c>
      <c r="E470" s="5">
        <f t="shared" si="309"/>
        <v>-2380708.7165134819</v>
      </c>
      <c r="F470" s="5">
        <f t="shared" si="310"/>
        <v>1961.3552614228333</v>
      </c>
      <c r="G470" s="5">
        <f t="shared" si="311"/>
        <v>-1961.3553045126091</v>
      </c>
      <c r="H470" s="5">
        <f t="shared" si="312"/>
        <v>482.64449452360407</v>
      </c>
      <c r="I470" s="2">
        <f t="shared" si="313"/>
        <v>-0.35122426544685309</v>
      </c>
      <c r="J470" s="2">
        <f t="shared" si="314"/>
        <v>0.35122428862122568</v>
      </c>
      <c r="K470" s="2">
        <f t="shared" si="315"/>
        <v>2.9918789107998034</v>
      </c>
      <c r="L470" s="5">
        <f t="shared" si="316"/>
        <v>-585298.73024301021</v>
      </c>
      <c r="M470" s="5">
        <f t="shared" si="317"/>
        <v>-279477.46225741197</v>
      </c>
      <c r="N470" s="5">
        <f t="shared" si="318"/>
        <v>-2324501.4585630363</v>
      </c>
      <c r="O470" s="2">
        <f t="shared" si="319"/>
        <v>-0.24253102278771485</v>
      </c>
      <c r="P470" s="2">
        <f t="shared" si="320"/>
        <v>-0.1158074522718727</v>
      </c>
      <c r="Q470" s="2">
        <f t="shared" si="321"/>
        <v>-0.96320679865947956</v>
      </c>
      <c r="R470" s="5">
        <f t="shared" si="322"/>
        <v>125583.61025923444</v>
      </c>
      <c r="S470" s="5">
        <f t="shared" si="323"/>
        <v>-115152.50339268375</v>
      </c>
      <c r="T470" s="5">
        <f t="shared" si="324"/>
        <v>6255.0216342322528</v>
      </c>
      <c r="U470" s="2">
        <f t="shared" si="325"/>
        <v>0.73655800858395803</v>
      </c>
      <c r="V470" s="2">
        <f t="shared" si="326"/>
        <v>-0.6753787250365807</v>
      </c>
      <c r="W470" s="2">
        <f t="shared" si="327"/>
        <v>3.6686206655863411E-2</v>
      </c>
      <c r="X470" s="2">
        <f t="shared" si="328"/>
        <v>-0.65477791575154065</v>
      </c>
      <c r="Y470" s="2">
        <f t="shared" si="329"/>
        <v>0.70056013825270758</v>
      </c>
      <c r="Z470" s="2">
        <f t="shared" si="330"/>
        <v>0.24909919937673708</v>
      </c>
      <c r="AA470">
        <f t="shared" si="331"/>
        <v>0</v>
      </c>
      <c r="AB470">
        <f t="shared" si="332"/>
        <v>0</v>
      </c>
      <c r="AC470">
        <f t="shared" si="333"/>
        <v>9.1505014649622504E-2</v>
      </c>
      <c r="AD470">
        <f t="shared" si="334"/>
        <v>0.37052992556621156</v>
      </c>
      <c r="AE470">
        <f t="shared" si="335"/>
        <v>0</v>
      </c>
      <c r="AF470">
        <f t="shared" si="336"/>
        <v>0</v>
      </c>
      <c r="AG470">
        <f t="shared" si="337"/>
        <v>0.32938995918630698</v>
      </c>
      <c r="AH470">
        <f t="shared" si="299"/>
        <v>0.79142489940214111</v>
      </c>
      <c r="AI470">
        <f t="shared" si="300"/>
        <v>0.751853654432034</v>
      </c>
      <c r="AJ470" s="2">
        <f t="shared" si="301"/>
        <v>-13.772707749076737</v>
      </c>
      <c r="AK470" s="2">
        <f t="shared" si="302"/>
        <v>-14.497587104291302</v>
      </c>
      <c r="AL470" s="2">
        <f t="shared" si="306"/>
        <v>-62.427382532519545</v>
      </c>
      <c r="AM470" s="4">
        <f t="shared" si="303"/>
        <v>-1.2792496420598267</v>
      </c>
      <c r="AN470">
        <f t="shared" si="304"/>
        <v>7.4666666666666668</v>
      </c>
    </row>
    <row r="471" spans="1:40">
      <c r="A471">
        <v>448</v>
      </c>
      <c r="B471">
        <f t="shared" si="305"/>
        <v>26880</v>
      </c>
      <c r="C471" s="5">
        <f t="shared" si="307"/>
        <v>394629.94479116902</v>
      </c>
      <c r="D471" s="5">
        <f t="shared" si="308"/>
        <v>-394629.96565009572</v>
      </c>
      <c r="E471" s="5">
        <f t="shared" si="309"/>
        <v>-2330208.5186843071</v>
      </c>
      <c r="F471" s="5">
        <f t="shared" si="310"/>
        <v>1940.2818054960221</v>
      </c>
      <c r="G471" s="5">
        <f t="shared" si="311"/>
        <v>-1940.2818471953356</v>
      </c>
      <c r="H471" s="5">
        <f t="shared" si="312"/>
        <v>662.15722917159223</v>
      </c>
      <c r="I471" s="2">
        <f t="shared" si="313"/>
        <v>-0.49593845782187401</v>
      </c>
      <c r="J471" s="2">
        <f t="shared" si="314"/>
        <v>0.49593848403565755</v>
      </c>
      <c r="K471" s="2">
        <f t="shared" si="315"/>
        <v>2.9284144156146903</v>
      </c>
      <c r="L471" s="5">
        <f t="shared" si="316"/>
        <v>-459715.11998377577</v>
      </c>
      <c r="M471" s="5">
        <f t="shared" si="317"/>
        <v>-394629.96565009572</v>
      </c>
      <c r="N471" s="5">
        <f t="shared" si="318"/>
        <v>-2318246.436928804</v>
      </c>
      <c r="O471" s="2">
        <f t="shared" si="319"/>
        <v>-0.19185903473834925</v>
      </c>
      <c r="P471" s="2">
        <f t="shared" si="320"/>
        <v>-0.16469618030211267</v>
      </c>
      <c r="Q471" s="2">
        <f t="shared" si="321"/>
        <v>-0.96750466612991726</v>
      </c>
      <c r="R471" s="5">
        <f t="shared" si="322"/>
        <v>127095.28266065003</v>
      </c>
      <c r="S471" s="5">
        <f t="shared" si="323"/>
        <v>-112846.15374666336</v>
      </c>
      <c r="T471" s="5">
        <f t="shared" si="324"/>
        <v>16714.896004331298</v>
      </c>
      <c r="U471" s="2">
        <f t="shared" si="325"/>
        <v>0.74419139607308704</v>
      </c>
      <c r="V471" s="2">
        <f t="shared" si="326"/>
        <v>-0.66075730696028745</v>
      </c>
      <c r="W471" s="2">
        <f t="shared" si="327"/>
        <v>9.78720966842858E-2</v>
      </c>
      <c r="X471" s="2">
        <f t="shared" si="328"/>
        <v>-0.6554049381455771</v>
      </c>
      <c r="Y471" s="2">
        <f t="shared" si="329"/>
        <v>0.70123100219678358</v>
      </c>
      <c r="Z471" s="2">
        <f t="shared" si="330"/>
        <v>0.249337739456646</v>
      </c>
      <c r="AA471">
        <f t="shared" si="331"/>
        <v>0</v>
      </c>
      <c r="AB471">
        <f t="shared" si="332"/>
        <v>0</v>
      </c>
      <c r="AC471">
        <f t="shared" si="333"/>
        <v>7.2386878934501256E-2</v>
      </c>
      <c r="AD471">
        <f t="shared" si="334"/>
        <v>0.37436994694294284</v>
      </c>
      <c r="AE471">
        <f t="shared" si="335"/>
        <v>0</v>
      </c>
      <c r="AF471">
        <f t="shared" si="336"/>
        <v>0</v>
      </c>
      <c r="AG471">
        <f t="shared" si="337"/>
        <v>0.32970538656376142</v>
      </c>
      <c r="AH471">
        <f t="shared" si="299"/>
        <v>0.7764622124412055</v>
      </c>
      <c r="AI471">
        <f t="shared" si="300"/>
        <v>0.73763910181914516</v>
      </c>
      <c r="AJ471" s="2">
        <f t="shared" si="301"/>
        <v>-13.786922301689627</v>
      </c>
      <c r="AK471" s="2">
        <f t="shared" si="302"/>
        <v>-14.512549791252239</v>
      </c>
      <c r="AL471" s="2">
        <f t="shared" si="306"/>
        <v>-62.669258362373746</v>
      </c>
      <c r="AM471" s="4">
        <f t="shared" si="303"/>
        <v>-1.2842061139830687</v>
      </c>
      <c r="AN471">
        <f t="shared" si="304"/>
        <v>7.4833333333333334</v>
      </c>
    </row>
    <row r="472" spans="1:40">
      <c r="A472">
        <v>449</v>
      </c>
      <c r="B472">
        <f t="shared" si="305"/>
        <v>26940</v>
      </c>
      <c r="C472" s="5">
        <f t="shared" si="307"/>
        <v>507476.09622461291</v>
      </c>
      <c r="D472" s="5">
        <f t="shared" si="308"/>
        <v>-507476.11939675908</v>
      </c>
      <c r="E472" s="5">
        <f t="shared" si="309"/>
        <v>-2269394.5011415859</v>
      </c>
      <c r="F472" s="5">
        <f t="shared" si="310"/>
        <v>1910.5254980267098</v>
      </c>
      <c r="G472" s="5">
        <f t="shared" si="311"/>
        <v>-1910.5255381531961</v>
      </c>
      <c r="H472" s="5">
        <f t="shared" si="312"/>
        <v>837.86209410847368</v>
      </c>
      <c r="I472" s="2">
        <f t="shared" si="313"/>
        <v>-0.63775421978249092</v>
      </c>
      <c r="J472" s="2">
        <f t="shared" si="314"/>
        <v>0.63775424890333843</v>
      </c>
      <c r="K472" s="2">
        <f t="shared" si="315"/>
        <v>2.851988360085504</v>
      </c>
      <c r="L472" s="5">
        <f t="shared" si="316"/>
        <v>-332619.83732312574</v>
      </c>
      <c r="M472" s="5">
        <f t="shared" si="317"/>
        <v>-507476.11939675908</v>
      </c>
      <c r="N472" s="5">
        <f t="shared" si="318"/>
        <v>-2301531.5409244727</v>
      </c>
      <c r="O472" s="2">
        <f t="shared" si="319"/>
        <v>-0.13974617615932358</v>
      </c>
      <c r="P472" s="2">
        <f t="shared" si="320"/>
        <v>-0.21320991480425688</v>
      </c>
      <c r="Q472" s="2">
        <f t="shared" si="321"/>
        <v>-0.96696046376157951</v>
      </c>
      <c r="R472" s="5">
        <f t="shared" si="322"/>
        <v>128025.11354476103</v>
      </c>
      <c r="S472" s="5">
        <f t="shared" si="323"/>
        <v>-110039.70169708773</v>
      </c>
      <c r="T472" s="5">
        <f t="shared" si="324"/>
        <v>27051.826715440489</v>
      </c>
      <c r="U472" s="2">
        <f t="shared" si="325"/>
        <v>0.74881335007172212</v>
      </c>
      <c r="V472" s="2">
        <f t="shared" si="326"/>
        <v>-0.64361745431985296</v>
      </c>
      <c r="W472" s="2">
        <f t="shared" si="327"/>
        <v>0.15822496405180997</v>
      </c>
      <c r="X472" s="2">
        <f t="shared" si="328"/>
        <v>-0.6560877632195653</v>
      </c>
      <c r="Y472" s="2">
        <f t="shared" si="329"/>
        <v>0.70196157055702757</v>
      </c>
      <c r="Z472" s="2">
        <f t="shared" si="330"/>
        <v>0.24959750872367964</v>
      </c>
      <c r="AA472">
        <f t="shared" si="331"/>
        <v>0</v>
      </c>
      <c r="AB472">
        <f t="shared" si="332"/>
        <v>0</v>
      </c>
      <c r="AC472">
        <f t="shared" si="333"/>
        <v>5.2725114295503507E-2</v>
      </c>
      <c r="AD472">
        <f t="shared" si="334"/>
        <v>0.3766950486336802</v>
      </c>
      <c r="AE472">
        <f t="shared" si="335"/>
        <v>0</v>
      </c>
      <c r="AF472">
        <f t="shared" si="336"/>
        <v>0</v>
      </c>
      <c r="AG472">
        <f t="shared" si="337"/>
        <v>0.33004888581418163</v>
      </c>
      <c r="AH472">
        <f t="shared" ref="AH472:AH535" si="338">SUM(AB472:AG472)</f>
        <v>0.75946904874336529</v>
      </c>
      <c r="AI472">
        <f t="shared" ref="AI472:AI535" si="339">AH472*$T$4</f>
        <v>0.72149559630619697</v>
      </c>
      <c r="AJ472" s="2">
        <f t="shared" ref="AJ472:AJ535" si="340">AI472-$T$17</f>
        <v>-13.803065807202575</v>
      </c>
      <c r="AK472" s="2">
        <f t="shared" ref="AK472:AK535" si="341">AJ472/$T$5</f>
        <v>-14.529542954950079</v>
      </c>
      <c r="AL472" s="2">
        <f t="shared" si="306"/>
        <v>-62.911417411622914</v>
      </c>
      <c r="AM472" s="4">
        <f t="shared" ref="AM472:AM535" si="342">AL472/$T$3</f>
        <v>-1.2891683895824368</v>
      </c>
      <c r="AN472">
        <f t="shared" ref="AN472:AN531" si="343">A473/60</f>
        <v>7.5</v>
      </c>
    </row>
    <row r="473" spans="1:40">
      <c r="A473">
        <v>450</v>
      </c>
      <c r="B473">
        <f t="shared" si="305"/>
        <v>27000</v>
      </c>
      <c r="C473" s="5">
        <f t="shared" si="307"/>
        <v>617515.79572378157</v>
      </c>
      <c r="D473" s="5">
        <f t="shared" si="308"/>
        <v>-617515.82109384681</v>
      </c>
      <c r="E473" s="5">
        <f t="shared" si="309"/>
        <v>-2198588.4593024617</v>
      </c>
      <c r="F473" s="5">
        <f t="shared" si="310"/>
        <v>1872.2602448397604</v>
      </c>
      <c r="G473" s="5">
        <f t="shared" si="311"/>
        <v>-1872.2602832189957</v>
      </c>
      <c r="H473" s="5">
        <f t="shared" si="312"/>
        <v>1008.9813957136039</v>
      </c>
      <c r="I473" s="2">
        <f t="shared" si="313"/>
        <v>-0.77604306377196353</v>
      </c>
      <c r="J473" s="2">
        <f t="shared" si="314"/>
        <v>0.77604309565497487</v>
      </c>
      <c r="K473" s="2">
        <f t="shared" si="315"/>
        <v>2.763005150226078</v>
      </c>
      <c r="L473" s="5">
        <f t="shared" si="316"/>
        <v>-204594.72377836471</v>
      </c>
      <c r="M473" s="5">
        <f t="shared" si="317"/>
        <v>-617515.82109384681</v>
      </c>
      <c r="N473" s="5">
        <f t="shared" si="318"/>
        <v>-2274479.7142090322</v>
      </c>
      <c r="O473" s="2">
        <f t="shared" si="319"/>
        <v>-8.6484523417917666E-2</v>
      </c>
      <c r="P473" s="2">
        <f t="shared" si="320"/>
        <v>-0.26103098117124041</v>
      </c>
      <c r="Q473" s="2">
        <f t="shared" si="321"/>
        <v>-0.96144851868311454</v>
      </c>
      <c r="R473" s="5">
        <f t="shared" si="322"/>
        <v>128371.52854367159</v>
      </c>
      <c r="S473" s="5">
        <f t="shared" si="323"/>
        <v>-106748.1067044239</v>
      </c>
      <c r="T473" s="5">
        <f t="shared" si="324"/>
        <v>37219.603811638895</v>
      </c>
      <c r="U473" s="2">
        <f t="shared" si="325"/>
        <v>0.75047067989401073</v>
      </c>
      <c r="V473" s="2">
        <f t="shared" si="326"/>
        <v>-0.62405834942297034</v>
      </c>
      <c r="W473" s="2">
        <f t="shared" si="327"/>
        <v>0.21758891317091314</v>
      </c>
      <c r="X473" s="2">
        <f t="shared" si="328"/>
        <v>-0.65679742312153166</v>
      </c>
      <c r="Y473" s="2">
        <f t="shared" si="329"/>
        <v>0.70272085004259732</v>
      </c>
      <c r="Z473" s="2">
        <f t="shared" si="330"/>
        <v>0.24986748684779941</v>
      </c>
      <c r="AA473">
        <f t="shared" si="331"/>
        <v>0</v>
      </c>
      <c r="AB473">
        <f t="shared" si="332"/>
        <v>0</v>
      </c>
      <c r="AC473">
        <f t="shared" si="333"/>
        <v>3.2629918809392991E-2</v>
      </c>
      <c r="AD473">
        <f t="shared" si="334"/>
        <v>0.3775287783447614</v>
      </c>
      <c r="AE473">
        <f t="shared" si="335"/>
        <v>0</v>
      </c>
      <c r="AF473">
        <f t="shared" si="336"/>
        <v>0</v>
      </c>
      <c r="AG473">
        <f t="shared" si="337"/>
        <v>0.3304058844858252</v>
      </c>
      <c r="AH473">
        <f t="shared" si="338"/>
        <v>0.74056458163997951</v>
      </c>
      <c r="AI473">
        <f t="shared" si="339"/>
        <v>0.70353635255798053</v>
      </c>
      <c r="AJ473" s="2">
        <f t="shared" si="340"/>
        <v>-13.821025050950791</v>
      </c>
      <c r="AK473" s="2">
        <f t="shared" si="341"/>
        <v>-14.548447422053465</v>
      </c>
      <c r="AL473" s="2">
        <f t="shared" si="306"/>
        <v>-63.153891535323808</v>
      </c>
      <c r="AM473" s="4">
        <f t="shared" si="342"/>
        <v>-1.294137121625488</v>
      </c>
      <c r="AN473">
        <f t="shared" si="343"/>
        <v>7.5166666666666666</v>
      </c>
    </row>
    <row r="474" spans="1:40">
      <c r="A474">
        <v>451</v>
      </c>
      <c r="B474">
        <f t="shared" si="305"/>
        <v>27060</v>
      </c>
      <c r="C474" s="5">
        <f t="shared" si="307"/>
        <v>724263.90035500901</v>
      </c>
      <c r="D474" s="5">
        <f t="shared" si="308"/>
        <v>-724263.92779827071</v>
      </c>
      <c r="E474" s="5">
        <f t="shared" si="309"/>
        <v>-2118155.9384780177</v>
      </c>
      <c r="F474" s="5">
        <f t="shared" si="310"/>
        <v>1825.6976610134425</v>
      </c>
      <c r="G474" s="5">
        <f t="shared" si="311"/>
        <v>-1825.6976974796971</v>
      </c>
      <c r="H474" s="5">
        <f t="shared" si="312"/>
        <v>1174.7617047271685</v>
      </c>
      <c r="I474" s="2">
        <f t="shared" si="313"/>
        <v>-0.9101953020523964</v>
      </c>
      <c r="J474" s="2">
        <f t="shared" si="314"/>
        <v>0.91019533654083062</v>
      </c>
      <c r="K474" s="2">
        <f t="shared" si="315"/>
        <v>2.6619241733186887</v>
      </c>
      <c r="L474" s="5">
        <f t="shared" si="316"/>
        <v>-76223.195234693121</v>
      </c>
      <c r="M474" s="5">
        <f t="shared" si="317"/>
        <v>-724263.92779827071</v>
      </c>
      <c r="N474" s="5">
        <f t="shared" si="318"/>
        <v>-2237260.1103973933</v>
      </c>
      <c r="O474" s="2">
        <f t="shared" si="319"/>
        <v>-3.2396704709432893E-2</v>
      </c>
      <c r="P474" s="2">
        <f t="shared" si="320"/>
        <v>-0.30782971677229071</v>
      </c>
      <c r="Q474" s="2">
        <f t="shared" si="321"/>
        <v>-0.95088975123084651</v>
      </c>
      <c r="R474" s="5">
        <f t="shared" si="322"/>
        <v>128135.59989297972</v>
      </c>
      <c r="S474" s="5">
        <f t="shared" si="323"/>
        <v>-102988.45542568783</v>
      </c>
      <c r="T474" s="5">
        <f t="shared" si="324"/>
        <v>47172.991681414656</v>
      </c>
      <c r="U474" s="2">
        <f t="shared" si="325"/>
        <v>0.7492074418135618</v>
      </c>
      <c r="V474" s="2">
        <f t="shared" si="326"/>
        <v>-0.60217236498095983</v>
      </c>
      <c r="W474" s="2">
        <f t="shared" si="327"/>
        <v>0.27581996299110817</v>
      </c>
      <c r="X474" s="2">
        <f t="shared" si="328"/>
        <v>-0.65750511142253187</v>
      </c>
      <c r="Y474" s="2">
        <f t="shared" si="329"/>
        <v>0.70347802007240701</v>
      </c>
      <c r="Z474" s="2">
        <f t="shared" si="330"/>
        <v>0.25013671490963019</v>
      </c>
      <c r="AA474">
        <f t="shared" si="331"/>
        <v>0</v>
      </c>
      <c r="AB474">
        <f t="shared" si="332"/>
        <v>0</v>
      </c>
      <c r="AC474">
        <f t="shared" si="333"/>
        <v>1.2223017513231354E-2</v>
      </c>
      <c r="AD474">
        <f t="shared" si="334"/>
        <v>0.37689329884896311</v>
      </c>
      <c r="AE474">
        <f t="shared" si="335"/>
        <v>0</v>
      </c>
      <c r="AF474">
        <f t="shared" si="336"/>
        <v>0</v>
      </c>
      <c r="AG474">
        <f t="shared" si="337"/>
        <v>0.33076189133177314</v>
      </c>
      <c r="AH474">
        <f t="shared" si="338"/>
        <v>0.7198782076939676</v>
      </c>
      <c r="AI474">
        <f t="shared" si="339"/>
        <v>0.68388429730926914</v>
      </c>
      <c r="AJ474" s="2">
        <f t="shared" si="340"/>
        <v>-13.840677106199502</v>
      </c>
      <c r="AK474" s="2">
        <f t="shared" si="341"/>
        <v>-14.569133795999477</v>
      </c>
      <c r="AL474" s="2">
        <f t="shared" si="306"/>
        <v>-63.3967104319238</v>
      </c>
      <c r="AM474" s="4">
        <f t="shared" si="342"/>
        <v>-1.2991129186869632</v>
      </c>
      <c r="AN474">
        <f t="shared" si="343"/>
        <v>7.5333333333333332</v>
      </c>
    </row>
    <row r="475" spans="1:40">
      <c r="A475">
        <v>452</v>
      </c>
      <c r="B475">
        <f t="shared" ref="B475:B538" si="344">A475*$B$5</f>
        <v>27120</v>
      </c>
      <c r="C475" s="5">
        <f t="shared" si="307"/>
        <v>827252.3538410383</v>
      </c>
      <c r="D475" s="5">
        <f t="shared" si="308"/>
        <v>-827252.38322395855</v>
      </c>
      <c r="E475" s="5">
        <f t="shared" si="309"/>
        <v>-2028504.3821464931</v>
      </c>
      <c r="F475" s="5">
        <f t="shared" si="310"/>
        <v>1771.0859428902986</v>
      </c>
      <c r="G475" s="5">
        <f t="shared" si="311"/>
        <v>-1771.0859772872473</v>
      </c>
      <c r="H475" s="5">
        <f t="shared" si="312"/>
        <v>1334.4771551262897</v>
      </c>
      <c r="I475" s="2">
        <f t="shared" si="313"/>
        <v>-1.0396227199903576</v>
      </c>
      <c r="J475" s="2">
        <f t="shared" si="314"/>
        <v>1.0396227569163952</v>
      </c>
      <c r="K475" s="2">
        <f t="shared" si="315"/>
        <v>2.5492574708161317</v>
      </c>
      <c r="L475" s="5">
        <f t="shared" si="316"/>
        <v>51912.404658286599</v>
      </c>
      <c r="M475" s="5">
        <f t="shared" si="317"/>
        <v>-827252.38322395855</v>
      </c>
      <c r="N475" s="5">
        <f t="shared" si="318"/>
        <v>-2190087.1187159787</v>
      </c>
      <c r="O475" s="2">
        <f t="shared" si="319"/>
        <v>2.2168755428182644E-2</v>
      </c>
      <c r="P475" s="2">
        <f t="shared" si="320"/>
        <v>-0.35327116672384279</v>
      </c>
      <c r="Q475" s="2">
        <f t="shared" si="321"/>
        <v>-0.93525826863190065</v>
      </c>
      <c r="R475" s="5">
        <f t="shared" si="322"/>
        <v>127321.02960706304</v>
      </c>
      <c r="S475" s="5">
        <f t="shared" si="323"/>
        <v>-98779.874787436798</v>
      </c>
      <c r="T475" s="5">
        <f t="shared" si="324"/>
        <v>56867.929303765763</v>
      </c>
      <c r="U475" s="2">
        <f t="shared" si="325"/>
        <v>0.74506356467166635</v>
      </c>
      <c r="V475" s="2">
        <f t="shared" si="326"/>
        <v>-0.57804500838615402</v>
      </c>
      <c r="W475" s="2">
        <f t="shared" si="327"/>
        <v>0.33278259100890567</v>
      </c>
      <c r="X475" s="2">
        <f t="shared" si="328"/>
        <v>-0.65818386792564643</v>
      </c>
      <c r="Y475" s="2">
        <f t="shared" si="329"/>
        <v>0.70420423538636812</v>
      </c>
      <c r="Z475" s="2">
        <f t="shared" si="330"/>
        <v>0.25039493635759041</v>
      </c>
      <c r="AA475">
        <f t="shared" si="331"/>
        <v>0</v>
      </c>
      <c r="AB475">
        <f t="shared" si="332"/>
        <v>1.1152125430679847E-2</v>
      </c>
      <c r="AC475">
        <f t="shared" si="333"/>
        <v>0</v>
      </c>
      <c r="AD475">
        <f t="shared" si="334"/>
        <v>0.37480869658946975</v>
      </c>
      <c r="AE475">
        <f t="shared" si="335"/>
        <v>0</v>
      </c>
      <c r="AF475">
        <f t="shared" si="336"/>
        <v>0</v>
      </c>
      <c r="AG475">
        <f t="shared" si="337"/>
        <v>0.33110334386320395</v>
      </c>
      <c r="AH475">
        <f t="shared" si="338"/>
        <v>0.71706416588335353</v>
      </c>
      <c r="AI475">
        <f t="shared" si="339"/>
        <v>0.68121095758918582</v>
      </c>
      <c r="AJ475" s="2">
        <f t="shared" si="340"/>
        <v>-13.843350445919587</v>
      </c>
      <c r="AK475" s="2">
        <f t="shared" si="341"/>
        <v>-14.571947837810091</v>
      </c>
      <c r="AL475" s="2">
        <f t="shared" si="306"/>
        <v>-63.639576229220637</v>
      </c>
      <c r="AM475" s="4">
        <f t="shared" si="342"/>
        <v>-1.3040896768282919</v>
      </c>
      <c r="AN475">
        <f t="shared" si="343"/>
        <v>7.55</v>
      </c>
    </row>
    <row r="476" spans="1:40">
      <c r="A476">
        <v>453</v>
      </c>
      <c r="B476">
        <f t="shared" si="344"/>
        <v>27180</v>
      </c>
      <c r="C476" s="5">
        <f t="shared" si="307"/>
        <v>926032.22683052567</v>
      </c>
      <c r="D476" s="5">
        <f t="shared" si="308"/>
        <v>-926032.25801139534</v>
      </c>
      <c r="E476" s="5">
        <f t="shared" si="309"/>
        <v>-1930081.0990490397</v>
      </c>
      <c r="F476" s="5">
        <f t="shared" si="310"/>
        <v>1708.7085796908771</v>
      </c>
      <c r="G476" s="5">
        <f t="shared" si="311"/>
        <v>-1708.7086118722636</v>
      </c>
      <c r="H476" s="5">
        <f t="shared" si="312"/>
        <v>1487.4326033752577</v>
      </c>
      <c r="I476" s="2">
        <f t="shared" si="313"/>
        <v>-1.1637611400997867</v>
      </c>
      <c r="J476" s="2">
        <f t="shared" si="314"/>
        <v>1.1637611792853391</v>
      </c>
      <c r="K476" s="2">
        <f t="shared" si="315"/>
        <v>2.4255671835548669</v>
      </c>
      <c r="L476" s="5">
        <f t="shared" si="316"/>
        <v>179233.43426534964</v>
      </c>
      <c r="M476" s="5">
        <f t="shared" si="317"/>
        <v>-926032.25801139534</v>
      </c>
      <c r="N476" s="5">
        <f t="shared" si="318"/>
        <v>-2133219.1894122129</v>
      </c>
      <c r="O476" s="2">
        <f t="shared" si="319"/>
        <v>7.6843691778393092E-2</v>
      </c>
      <c r="P476" s="2">
        <f t="shared" si="320"/>
        <v>-0.39702267438633815</v>
      </c>
      <c r="Q476" s="2">
        <f t="shared" si="321"/>
        <v>-0.91458626878878246</v>
      </c>
      <c r="R476" s="5">
        <f t="shared" si="322"/>
        <v>125934.12083288399</v>
      </c>
      <c r="S476" s="5">
        <f t="shared" si="323"/>
        <v>-94143.436221481417</v>
      </c>
      <c r="T476" s="5">
        <f t="shared" si="324"/>
        <v>66261.724274308654</v>
      </c>
      <c r="U476" s="2">
        <f t="shared" si="325"/>
        <v>0.73807397757808269</v>
      </c>
      <c r="V476" s="2">
        <f t="shared" si="326"/>
        <v>-0.55175531440811409</v>
      </c>
      <c r="W476" s="2">
        <f t="shared" si="327"/>
        <v>0.3883463359483017</v>
      </c>
      <c r="X476" s="2">
        <f t="shared" si="328"/>
        <v>-0.65881013517522868</v>
      </c>
      <c r="Y476" s="2">
        <f t="shared" si="329"/>
        <v>0.70487429138611368</v>
      </c>
      <c r="Z476" s="2">
        <f t="shared" si="330"/>
        <v>0.25063318915554511</v>
      </c>
      <c r="AA476">
        <f t="shared" si="331"/>
        <v>0</v>
      </c>
      <c r="AB476">
        <f t="shared" si="332"/>
        <v>3.8656680211271312E-2</v>
      </c>
      <c r="AC476">
        <f t="shared" si="333"/>
        <v>0</v>
      </c>
      <c r="AD476">
        <f t="shared" si="334"/>
        <v>0.3712925428645199</v>
      </c>
      <c r="AE476">
        <f t="shared" si="335"/>
        <v>0</v>
      </c>
      <c r="AF476">
        <f t="shared" si="336"/>
        <v>0</v>
      </c>
      <c r="AG476">
        <f t="shared" si="337"/>
        <v>0.33141839136070983</v>
      </c>
      <c r="AH476">
        <f t="shared" si="338"/>
        <v>0.74136761443650112</v>
      </c>
      <c r="AI476">
        <f t="shared" si="339"/>
        <v>0.70429923371467607</v>
      </c>
      <c r="AJ476" s="2">
        <f t="shared" si="340"/>
        <v>-13.820262169794095</v>
      </c>
      <c r="AK476" s="2">
        <f t="shared" si="341"/>
        <v>-14.547644389256943</v>
      </c>
      <c r="AL476" s="2">
        <f t="shared" si="306"/>
        <v>-63.882036969041586</v>
      </c>
      <c r="AM476" s="4">
        <f t="shared" si="342"/>
        <v>-1.309058134611508</v>
      </c>
      <c r="AN476">
        <f t="shared" si="343"/>
        <v>7.5666666666666664</v>
      </c>
    </row>
    <row r="477" spans="1:40">
      <c r="A477">
        <v>454</v>
      </c>
      <c r="B477">
        <f t="shared" si="344"/>
        <v>27240</v>
      </c>
      <c r="C477" s="5">
        <f t="shared" si="307"/>
        <v>1020175.6614032598</v>
      </c>
      <c r="D477" s="5">
        <f t="shared" si="308"/>
        <v>-1020175.6942328768</v>
      </c>
      <c r="E477" s="5">
        <f t="shared" si="309"/>
        <v>-1823371.0591249291</v>
      </c>
      <c r="F477" s="5">
        <f t="shared" si="310"/>
        <v>1638.8829112848898</v>
      </c>
      <c r="G477" s="5">
        <f t="shared" si="311"/>
        <v>-1638.8829411151432</v>
      </c>
      <c r="H477" s="5">
        <f t="shared" si="312"/>
        <v>1632.9666343885497</v>
      </c>
      <c r="I477" s="2">
        <f t="shared" si="313"/>
        <v>-1.2820728657362268</v>
      </c>
      <c r="J477" s="2">
        <f t="shared" si="314"/>
        <v>1.2820729069937893</v>
      </c>
      <c r="K477" s="2">
        <f t="shared" si="315"/>
        <v>2.2914627818676632</v>
      </c>
      <c r="L477" s="5">
        <f t="shared" si="316"/>
        <v>305167.55509823363</v>
      </c>
      <c r="M477" s="5">
        <f t="shared" si="317"/>
        <v>-1020175.6942328768</v>
      </c>
      <c r="N477" s="5">
        <f t="shared" si="318"/>
        <v>-2066957.4651379043</v>
      </c>
      <c r="O477" s="2">
        <f t="shared" si="319"/>
        <v>0.13124789613251453</v>
      </c>
      <c r="P477" s="2">
        <f t="shared" si="320"/>
        <v>-0.4387619565601964</v>
      </c>
      <c r="Q477" s="2">
        <f t="shared" si="321"/>
        <v>-0.88896677960217219</v>
      </c>
      <c r="R477" s="5">
        <f t="shared" si="322"/>
        <v>123983.73756539065</v>
      </c>
      <c r="S477" s="5">
        <f t="shared" si="323"/>
        <v>-89102.05153655319</v>
      </c>
      <c r="T477" s="5">
        <f t="shared" si="324"/>
        <v>75313.239761687815</v>
      </c>
      <c r="U477" s="2">
        <f t="shared" si="325"/>
        <v>0.72826821584734347</v>
      </c>
      <c r="V477" s="2">
        <f t="shared" si="326"/>
        <v>-0.52337664096180114</v>
      </c>
      <c r="W477" s="2">
        <f t="shared" si="327"/>
        <v>0.44238252393383376</v>
      </c>
      <c r="X477" s="2">
        <f t="shared" si="328"/>
        <v>-0.65936506878406154</v>
      </c>
      <c r="Y477" s="2">
        <f t="shared" si="329"/>
        <v>0.70546802608054004</v>
      </c>
      <c r="Z477" s="2">
        <f t="shared" si="330"/>
        <v>0.25084430427464505</v>
      </c>
      <c r="AA477">
        <f t="shared" si="331"/>
        <v>0</v>
      </c>
      <c r="AB477">
        <f t="shared" si="332"/>
        <v>6.6025041636838228E-2</v>
      </c>
      <c r="AC477">
        <f t="shared" si="333"/>
        <v>0</v>
      </c>
      <c r="AD477">
        <f t="shared" si="334"/>
        <v>0.36635969559130116</v>
      </c>
      <c r="AE477">
        <f t="shared" si="335"/>
        <v>0</v>
      </c>
      <c r="AF477">
        <f t="shared" si="336"/>
        <v>0</v>
      </c>
      <c r="AG477">
        <f t="shared" si="337"/>
        <v>0.33169755404223483</v>
      </c>
      <c r="AH477">
        <f t="shared" si="338"/>
        <v>0.76408229127037419</v>
      </c>
      <c r="AI477">
        <f t="shared" si="339"/>
        <v>0.72587817670685539</v>
      </c>
      <c r="AJ477" s="2">
        <f t="shared" si="340"/>
        <v>-13.798683226801916</v>
      </c>
      <c r="AK477" s="2">
        <f t="shared" si="341"/>
        <v>-14.52492971242307</v>
      </c>
      <c r="AL477" s="2">
        <f t="shared" si="306"/>
        <v>-64.124119130915304</v>
      </c>
      <c r="AM477" s="4">
        <f t="shared" si="342"/>
        <v>-1.3140188346499038</v>
      </c>
      <c r="AN477">
        <f t="shared" si="343"/>
        <v>7.583333333333333</v>
      </c>
    </row>
    <row r="478" spans="1:40">
      <c r="A478">
        <v>455</v>
      </c>
      <c r="B478">
        <f t="shared" si="344"/>
        <v>27300</v>
      </c>
      <c r="C478" s="5">
        <f t="shared" si="307"/>
        <v>1109277.7114470524</v>
      </c>
      <c r="D478" s="5">
        <f t="shared" si="308"/>
        <v>-1109277.74576943</v>
      </c>
      <c r="E478" s="5">
        <f t="shared" si="309"/>
        <v>-1708894.5290321689</v>
      </c>
      <c r="F478" s="5">
        <f t="shared" si="310"/>
        <v>1561.9585393407162</v>
      </c>
      <c r="G478" s="5">
        <f t="shared" si="311"/>
        <v>-1561.9585666955159</v>
      </c>
      <c r="H478" s="5">
        <f t="shared" si="312"/>
        <v>1770.4544013006093</v>
      </c>
      <c r="I478" s="2">
        <f t="shared" si="313"/>
        <v>-1.3940489939311362</v>
      </c>
      <c r="J478" s="2">
        <f t="shared" si="314"/>
        <v>1.3940490370646772</v>
      </c>
      <c r="K478" s="2">
        <f t="shared" si="315"/>
        <v>2.1475980941003767</v>
      </c>
      <c r="L478" s="5">
        <f t="shared" si="316"/>
        <v>429151.29266362428</v>
      </c>
      <c r="M478" s="5">
        <f t="shared" si="317"/>
        <v>-1109277.74576943</v>
      </c>
      <c r="N478" s="5">
        <f t="shared" si="318"/>
        <v>-1991644.2253762165</v>
      </c>
      <c r="O478" s="2">
        <f t="shared" si="319"/>
        <v>0.18499765826031148</v>
      </c>
      <c r="P478" s="2">
        <f t="shared" si="320"/>
        <v>-0.47818517347091283</v>
      </c>
      <c r="Q478" s="2">
        <f t="shared" si="321"/>
        <v>-0.85855390413811183</v>
      </c>
      <c r="R478" s="5">
        <f t="shared" si="322"/>
        <v>121481.25295942603</v>
      </c>
      <c r="S478" s="5">
        <f t="shared" si="323"/>
        <v>-83680.360934865195</v>
      </c>
      <c r="T478" s="5">
        <f t="shared" si="324"/>
        <v>83983.0735804711</v>
      </c>
      <c r="U478" s="2">
        <f t="shared" si="325"/>
        <v>0.71567048472357353</v>
      </c>
      <c r="V478" s="2">
        <f t="shared" si="326"/>
        <v>-0.49297783002041173</v>
      </c>
      <c r="W478" s="2">
        <f t="shared" si="327"/>
        <v>0.49476117107538986</v>
      </c>
      <c r="X478" s="2">
        <f t="shared" si="328"/>
        <v>-0.65983549703491629</v>
      </c>
      <c r="Y478" s="2">
        <f t="shared" si="329"/>
        <v>0.7059713467829154</v>
      </c>
      <c r="Z478" s="2">
        <f t="shared" si="330"/>
        <v>0.25102327075752823</v>
      </c>
      <c r="AA478">
        <f t="shared" si="331"/>
        <v>0</v>
      </c>
      <c r="AB478">
        <f t="shared" si="332"/>
        <v>9.3064181973799245E-2</v>
      </c>
      <c r="AC478">
        <f t="shared" si="333"/>
        <v>0</v>
      </c>
      <c r="AD478">
        <f t="shared" si="334"/>
        <v>0.36002233136310197</v>
      </c>
      <c r="AE478">
        <f t="shared" si="335"/>
        <v>0</v>
      </c>
      <c r="AF478">
        <f t="shared" si="336"/>
        <v>0</v>
      </c>
      <c r="AG478">
        <f t="shared" si="337"/>
        <v>0.33193420579639682</v>
      </c>
      <c r="AH478">
        <f t="shared" si="338"/>
        <v>0.78502071913329807</v>
      </c>
      <c r="AI478">
        <f t="shared" si="339"/>
        <v>0.74576968317663317</v>
      </c>
      <c r="AJ478" s="2">
        <f t="shared" si="340"/>
        <v>-13.778791720332139</v>
      </c>
      <c r="AK478" s="2">
        <f t="shared" si="341"/>
        <v>-14.503991284560147</v>
      </c>
      <c r="AL478" s="2">
        <f t="shared" si="306"/>
        <v>-64.365852318991301</v>
      </c>
      <c r="AM478" s="4">
        <f t="shared" si="342"/>
        <v>-1.3189723835858873</v>
      </c>
      <c r="AN478">
        <f t="shared" si="343"/>
        <v>7.6</v>
      </c>
    </row>
    <row r="479" spans="1:40">
      <c r="A479">
        <v>456</v>
      </c>
      <c r="B479">
        <f t="shared" si="344"/>
        <v>27360</v>
      </c>
      <c r="C479" s="5">
        <f t="shared" si="307"/>
        <v>1192958.0710511913</v>
      </c>
      <c r="D479" s="5">
        <f t="shared" si="308"/>
        <v>-1192958.1067042951</v>
      </c>
      <c r="E479" s="5">
        <f t="shared" si="309"/>
        <v>-1587204.5586766095</v>
      </c>
      <c r="F479" s="5">
        <f t="shared" si="310"/>
        <v>1478.315599704848</v>
      </c>
      <c r="G479" s="5">
        <f t="shared" si="311"/>
        <v>-1478.3156244716351</v>
      </c>
      <c r="H479" s="5">
        <f t="shared" si="312"/>
        <v>1899.310286946632</v>
      </c>
      <c r="I479" s="2">
        <f t="shared" si="313"/>
        <v>-1.4992115874946268</v>
      </c>
      <c r="J479" s="2">
        <f t="shared" si="314"/>
        <v>1.4992116323005154</v>
      </c>
      <c r="K479" s="2">
        <f t="shared" si="315"/>
        <v>1.9946681478884587</v>
      </c>
      <c r="L479" s="5">
        <f t="shared" si="316"/>
        <v>550632.5456230503</v>
      </c>
      <c r="M479" s="5">
        <f t="shared" si="317"/>
        <v>-1192958.1067042951</v>
      </c>
      <c r="N479" s="5">
        <f t="shared" si="318"/>
        <v>-1907661.1517957454</v>
      </c>
      <c r="O479" s="2">
        <f t="shared" si="319"/>
        <v>0.23771474295508374</v>
      </c>
      <c r="P479" s="2">
        <f t="shared" si="320"/>
        <v>-0.51501447189343841</v>
      </c>
      <c r="Q479" s="2">
        <f t="shared" si="321"/>
        <v>-0.82356043780776711</v>
      </c>
      <c r="R479" s="5">
        <f t="shared" si="322"/>
        <v>118440.486523584</v>
      </c>
      <c r="S479" s="5">
        <f t="shared" si="323"/>
        <v>-77904.613715734333</v>
      </c>
      <c r="T479" s="5">
        <f t="shared" si="324"/>
        <v>92233.728606024524</v>
      </c>
      <c r="U479" s="2">
        <f t="shared" si="325"/>
        <v>0.70030016588436861</v>
      </c>
      <c r="V479" s="2">
        <f t="shared" si="326"/>
        <v>-0.46062470283270107</v>
      </c>
      <c r="W479" s="2">
        <f t="shared" si="327"/>
        <v>0.54534810974515313</v>
      </c>
      <c r="X479" s="2">
        <f t="shared" si="328"/>
        <v>-0.66021445066845685</v>
      </c>
      <c r="Y479" s="2">
        <f t="shared" si="329"/>
        <v>0.70637679694169231</v>
      </c>
      <c r="Z479" s="2">
        <f t="shared" si="330"/>
        <v>0.25116743726718804</v>
      </c>
      <c r="AA479">
        <f t="shared" si="331"/>
        <v>0</v>
      </c>
      <c r="AB479">
        <f t="shared" si="332"/>
        <v>0.11958382773201259</v>
      </c>
      <c r="AC479">
        <f t="shared" si="333"/>
        <v>0</v>
      </c>
      <c r="AD479">
        <f t="shared" si="334"/>
        <v>0.35229020024912688</v>
      </c>
      <c r="AE479">
        <f t="shared" si="335"/>
        <v>0</v>
      </c>
      <c r="AF479">
        <f t="shared" si="336"/>
        <v>0</v>
      </c>
      <c r="AG479">
        <f t="shared" si="337"/>
        <v>0.33212484069547121</v>
      </c>
      <c r="AH479">
        <f t="shared" si="338"/>
        <v>0.80399886867661063</v>
      </c>
      <c r="AI479">
        <f t="shared" si="339"/>
        <v>0.76379892524278004</v>
      </c>
      <c r="AJ479" s="2">
        <f t="shared" si="340"/>
        <v>-13.760762478265992</v>
      </c>
      <c r="AK479" s="2">
        <f t="shared" si="341"/>
        <v>-14.485013135016834</v>
      </c>
      <c r="AL479" s="2">
        <f t="shared" si="306"/>
        <v>-64.607269204574919</v>
      </c>
      <c r="AM479" s="4">
        <f t="shared" si="342"/>
        <v>-1.3239194509134204</v>
      </c>
      <c r="AN479">
        <f t="shared" si="343"/>
        <v>7.6166666666666663</v>
      </c>
    </row>
    <row r="480" spans="1:40">
      <c r="A480">
        <v>457</v>
      </c>
      <c r="B480">
        <f t="shared" si="344"/>
        <v>27420</v>
      </c>
      <c r="C480" s="5">
        <f t="shared" si="307"/>
        <v>1270862.683603521</v>
      </c>
      <c r="D480" s="5">
        <f t="shared" si="308"/>
        <v>-1270862.7204200295</v>
      </c>
      <c r="E480" s="5">
        <f t="shared" si="309"/>
        <v>-1458884.3307950147</v>
      </c>
      <c r="F480" s="5">
        <f t="shared" si="310"/>
        <v>1388.3629044551703</v>
      </c>
      <c r="G480" s="5">
        <f t="shared" si="311"/>
        <v>-1388.3629265336042</v>
      </c>
      <c r="H480" s="5">
        <f t="shared" si="312"/>
        <v>2018.9903758199396</v>
      </c>
      <c r="I480" s="2">
        <f t="shared" si="313"/>
        <v>-1.5971156971963334</v>
      </c>
      <c r="J480" s="2">
        <f t="shared" si="314"/>
        <v>1.5971157434642931</v>
      </c>
      <c r="K480" s="2">
        <f t="shared" si="315"/>
        <v>1.8334058393309416</v>
      </c>
      <c r="L480" s="5">
        <f t="shared" si="316"/>
        <v>669073.0321466343</v>
      </c>
      <c r="M480" s="5">
        <f t="shared" si="317"/>
        <v>-1270862.7204200295</v>
      </c>
      <c r="N480" s="5">
        <f t="shared" si="318"/>
        <v>-1815427.4231897208</v>
      </c>
      <c r="O480" s="2">
        <f t="shared" si="319"/>
        <v>0.28903523792391528</v>
      </c>
      <c r="P480" s="2">
        <f t="shared" si="320"/>
        <v>-0.54900450491439712</v>
      </c>
      <c r="Q480" s="2">
        <f t="shared" si="321"/>
        <v>-0.78425294696415604</v>
      </c>
      <c r="R480" s="5">
        <f t="shared" si="322"/>
        <v>114877.63053045468</v>
      </c>
      <c r="S480" s="5">
        <f t="shared" si="323"/>
        <v>-71802.542239073431</v>
      </c>
      <c r="T480" s="5">
        <f t="shared" si="324"/>
        <v>100029.77379955607</v>
      </c>
      <c r="U480" s="2">
        <f t="shared" si="325"/>
        <v>0.68217275767323349</v>
      </c>
      <c r="V480" s="2">
        <f t="shared" si="326"/>
        <v>-0.42638186408442874</v>
      </c>
      <c r="W480" s="2">
        <f t="shared" si="327"/>
        <v>0.59400238607970568</v>
      </c>
      <c r="X480" s="2">
        <f t="shared" si="328"/>
        <v>-0.66050121932794292</v>
      </c>
      <c r="Y480" s="2">
        <f t="shared" si="329"/>
        <v>0.70668361653181955</v>
      </c>
      <c r="Z480" s="2">
        <f t="shared" si="330"/>
        <v>0.2512765335603972</v>
      </c>
      <c r="AA480">
        <f t="shared" si="331"/>
        <v>0</v>
      </c>
      <c r="AB480">
        <f t="shared" si="332"/>
        <v>0.14540091064905311</v>
      </c>
      <c r="AC480">
        <f t="shared" si="333"/>
        <v>0</v>
      </c>
      <c r="AD480">
        <f t="shared" si="334"/>
        <v>0.3431710987840661</v>
      </c>
      <c r="AE480">
        <f t="shared" si="335"/>
        <v>0</v>
      </c>
      <c r="AF480">
        <f t="shared" si="336"/>
        <v>0</v>
      </c>
      <c r="AG480">
        <f t="shared" si="337"/>
        <v>0.33226910139023763</v>
      </c>
      <c r="AH480">
        <f t="shared" si="338"/>
        <v>0.82084111082335687</v>
      </c>
      <c r="AI480">
        <f t="shared" si="339"/>
        <v>0.77979905528218896</v>
      </c>
      <c r="AJ480" s="2">
        <f t="shared" si="340"/>
        <v>-13.744762348226583</v>
      </c>
      <c r="AK480" s="2">
        <f t="shared" si="341"/>
        <v>-14.468170892870088</v>
      </c>
      <c r="AL480" s="2">
        <f t="shared" si="306"/>
        <v>-64.848405386122749</v>
      </c>
      <c r="AM480" s="4">
        <f t="shared" si="342"/>
        <v>-1.3288607661090728</v>
      </c>
      <c r="AN480">
        <f t="shared" si="343"/>
        <v>7.6333333333333337</v>
      </c>
    </row>
    <row r="481" spans="1:40">
      <c r="A481">
        <v>458</v>
      </c>
      <c r="B481">
        <f t="shared" si="344"/>
        <v>27480</v>
      </c>
      <c r="C481" s="5">
        <f t="shared" si="307"/>
        <v>1342665.2248510176</v>
      </c>
      <c r="D481" s="5">
        <f t="shared" si="308"/>
        <v>-1342665.2626591029</v>
      </c>
      <c r="E481" s="5">
        <f t="shared" si="309"/>
        <v>-1324544.3862026355</v>
      </c>
      <c r="F481" s="5">
        <f t="shared" si="310"/>
        <v>1292.5359626233903</v>
      </c>
      <c r="G481" s="5">
        <f t="shared" si="311"/>
        <v>-1292.5359819257467</v>
      </c>
      <c r="H481" s="5">
        <f t="shared" si="312"/>
        <v>2128.9947261797961</v>
      </c>
      <c r="I481" s="2">
        <f t="shared" si="313"/>
        <v>-1.6873512255539669</v>
      </c>
      <c r="J481" s="2">
        <f t="shared" si="314"/>
        <v>1.6873512730680591</v>
      </c>
      <c r="K481" s="2">
        <f t="shared" si="315"/>
        <v>1.6645784459098036</v>
      </c>
      <c r="L481" s="5">
        <f t="shared" si="316"/>
        <v>783950.66267708899</v>
      </c>
      <c r="M481" s="5">
        <f t="shared" si="317"/>
        <v>-1342665.2626591029</v>
      </c>
      <c r="N481" s="5">
        <f t="shared" si="318"/>
        <v>-1715397.6493901648</v>
      </c>
      <c r="O481" s="2">
        <f t="shared" si="319"/>
        <v>0.33861771060046342</v>
      </c>
      <c r="P481" s="2">
        <f t="shared" si="320"/>
        <v>-0.57994751326802141</v>
      </c>
      <c r="Q481" s="2">
        <f t="shared" si="321"/>
        <v>-0.74094461866048977</v>
      </c>
      <c r="R481" s="5">
        <f t="shared" si="322"/>
        <v>110811.16602498665</v>
      </c>
      <c r="S481" s="5">
        <f t="shared" si="323"/>
        <v>-65403.229749454651</v>
      </c>
      <c r="T481" s="5">
        <f t="shared" si="324"/>
        <v>107337.99515729793</v>
      </c>
      <c r="U481" s="2">
        <f t="shared" si="325"/>
        <v>0.6613012450754242</v>
      </c>
      <c r="V481" s="2">
        <f t="shared" si="326"/>
        <v>-0.39031479242367795</v>
      </c>
      <c r="W481" s="2">
        <f t="shared" si="327"/>
        <v>0.64057398173587643</v>
      </c>
      <c r="X481" s="2">
        <f t="shared" si="328"/>
        <v>-0.66070093280182673</v>
      </c>
      <c r="Y481" s="2">
        <f t="shared" si="329"/>
        <v>0.70689729401774282</v>
      </c>
      <c r="Z481" s="2">
        <f t="shared" si="330"/>
        <v>0.25135251117853774</v>
      </c>
      <c r="AA481">
        <f t="shared" si="331"/>
        <v>0</v>
      </c>
      <c r="AB481">
        <f t="shared" si="332"/>
        <v>0.17034367102382672</v>
      </c>
      <c r="AC481">
        <f t="shared" si="333"/>
        <v>0</v>
      </c>
      <c r="AD481">
        <f t="shared" si="334"/>
        <v>0.33267155914266255</v>
      </c>
      <c r="AE481">
        <f t="shared" si="335"/>
        <v>0</v>
      </c>
      <c r="AF481">
        <f t="shared" si="336"/>
        <v>0</v>
      </c>
      <c r="AG481">
        <f t="shared" si="337"/>
        <v>0.33236956845155574</v>
      </c>
      <c r="AH481">
        <f t="shared" si="338"/>
        <v>0.83538479861804504</v>
      </c>
      <c r="AI481">
        <f t="shared" si="339"/>
        <v>0.79361555868714273</v>
      </c>
      <c r="AJ481" s="2">
        <f t="shared" si="340"/>
        <v>-13.73094584482163</v>
      </c>
      <c r="AK481" s="2">
        <f t="shared" si="341"/>
        <v>-14.453627205075401</v>
      </c>
      <c r="AL481" s="2">
        <f t="shared" ref="AL481:AL544" si="345">IF(AL480+AK481*$B$5/3600 &lt; $T$3, AL480+AK481*$B$5/3600, $T$3)</f>
        <v>-65.089299172874007</v>
      </c>
      <c r="AM481" s="4">
        <f t="shared" si="342"/>
        <v>-1.3337971141982379</v>
      </c>
      <c r="AN481">
        <f t="shared" si="343"/>
        <v>7.65</v>
      </c>
    </row>
    <row r="482" spans="1:40">
      <c r="A482">
        <v>459</v>
      </c>
      <c r="B482">
        <f t="shared" si="344"/>
        <v>27540</v>
      </c>
      <c r="C482" s="5">
        <f t="shared" si="307"/>
        <v>1408068.4537844325</v>
      </c>
      <c r="D482" s="5">
        <f t="shared" si="308"/>
        <v>-1408068.4924085576</v>
      </c>
      <c r="E482" s="5">
        <f t="shared" si="309"/>
        <v>-1184819.737821297</v>
      </c>
      <c r="F482" s="5">
        <f t="shared" si="310"/>
        <v>1191.2948890901523</v>
      </c>
      <c r="G482" s="5">
        <f t="shared" si="311"/>
        <v>-1191.2949055416632</v>
      </c>
      <c r="H482" s="5">
        <f t="shared" si="312"/>
        <v>2228.8694329343843</v>
      </c>
      <c r="I482" s="2">
        <f t="shared" si="313"/>
        <v>-1.7695446245140316</v>
      </c>
      <c r="J482" s="2">
        <f t="shared" si="314"/>
        <v>1.769544673053655</v>
      </c>
      <c r="K482" s="2">
        <f t="shared" si="315"/>
        <v>1.4889839996378307</v>
      </c>
      <c r="L482" s="5">
        <f t="shared" si="316"/>
        <v>894761.82870207564</v>
      </c>
      <c r="M482" s="5">
        <f t="shared" si="317"/>
        <v>-1408068.4924085576</v>
      </c>
      <c r="N482" s="5">
        <f t="shared" si="318"/>
        <v>-1608059.6542328668</v>
      </c>
      <c r="O482" s="2">
        <f t="shared" si="319"/>
        <v>0.3861501772427699</v>
      </c>
      <c r="P482" s="2">
        <f t="shared" si="320"/>
        <v>-0.60767668051088264</v>
      </c>
      <c r="Q482" s="2">
        <f t="shared" si="321"/>
        <v>-0.69398637780481831</v>
      </c>
      <c r="R482" s="5">
        <f t="shared" si="322"/>
        <v>106261.76885801263</v>
      </c>
      <c r="S482" s="5">
        <f t="shared" si="323"/>
        <v>-58736.97268651356</v>
      </c>
      <c r="T482" s="5">
        <f t="shared" si="324"/>
        <v>114127.53594649606</v>
      </c>
      <c r="U482" s="2">
        <f t="shared" si="325"/>
        <v>0.63769789825856082</v>
      </c>
      <c r="V482" s="2">
        <f t="shared" si="326"/>
        <v>-0.35249219389816139</v>
      </c>
      <c r="W482" s="2">
        <f t="shared" si="327"/>
        <v>0.68490192275790474</v>
      </c>
      <c r="X482" s="2">
        <f t="shared" si="328"/>
        <v>-0.66082370774490329</v>
      </c>
      <c r="Y482" s="2">
        <f t="shared" si="329"/>
        <v>0.70702865341308296</v>
      </c>
      <c r="Z482" s="2">
        <f t="shared" si="330"/>
        <v>0.25139921883206096</v>
      </c>
      <c r="AA482">
        <f t="shared" si="331"/>
        <v>0</v>
      </c>
      <c r="AB482">
        <f t="shared" si="332"/>
        <v>0.19425516356303885</v>
      </c>
      <c r="AC482">
        <f t="shared" si="333"/>
        <v>0</v>
      </c>
      <c r="AD482">
        <f t="shared" si="334"/>
        <v>0.32079775390635856</v>
      </c>
      <c r="AE482">
        <f t="shared" si="335"/>
        <v>0</v>
      </c>
      <c r="AF482">
        <f t="shared" si="336"/>
        <v>0</v>
      </c>
      <c r="AG482">
        <f t="shared" si="337"/>
        <v>0.33243133112332002</v>
      </c>
      <c r="AH482">
        <f t="shared" si="338"/>
        <v>0.84748424859271743</v>
      </c>
      <c r="AI482">
        <f t="shared" si="339"/>
        <v>0.80511003616308152</v>
      </c>
      <c r="AJ482" s="2">
        <f t="shared" si="340"/>
        <v>-13.719451367345689</v>
      </c>
      <c r="AK482" s="2">
        <f t="shared" si="341"/>
        <v>-14.441527755100726</v>
      </c>
      <c r="AL482" s="2">
        <f t="shared" si="345"/>
        <v>-65.329991302125691</v>
      </c>
      <c r="AM482" s="4">
        <f t="shared" si="342"/>
        <v>-1.3387293299615921</v>
      </c>
      <c r="AN482">
        <f t="shared" si="343"/>
        <v>7.666666666666667</v>
      </c>
    </row>
    <row r="483" spans="1:40">
      <c r="A483">
        <v>460</v>
      </c>
      <c r="B483">
        <f t="shared" si="344"/>
        <v>27600</v>
      </c>
      <c r="C483" s="5">
        <f t="shared" si="307"/>
        <v>1466805.4258333407</v>
      </c>
      <c r="D483" s="5">
        <f t="shared" si="308"/>
        <v>-1466805.4650950711</v>
      </c>
      <c r="E483" s="5">
        <f t="shared" si="309"/>
        <v>-1040366.8870478416</v>
      </c>
      <c r="F483" s="5">
        <f t="shared" si="310"/>
        <v>1085.1222116193105</v>
      </c>
      <c r="G483" s="5">
        <f t="shared" si="311"/>
        <v>-1085.1222251584438</v>
      </c>
      <c r="H483" s="5">
        <f t="shared" si="312"/>
        <v>2318.2084729126541</v>
      </c>
      <c r="I483" s="2">
        <f t="shared" si="313"/>
        <v>-1.8433604200955782</v>
      </c>
      <c r="J483" s="2">
        <f t="shared" si="314"/>
        <v>1.843360469436492</v>
      </c>
      <c r="K483" s="2">
        <f t="shared" si="315"/>
        <v>1.3074475374758645</v>
      </c>
      <c r="L483" s="5">
        <f t="shared" si="316"/>
        <v>1001023.5975600883</v>
      </c>
      <c r="M483" s="5">
        <f t="shared" si="317"/>
        <v>-1466805.4650950711</v>
      </c>
      <c r="N483" s="5">
        <f t="shared" si="318"/>
        <v>-1493932.1182863708</v>
      </c>
      <c r="O483" s="2">
        <f t="shared" si="319"/>
        <v>0.43135550501587328</v>
      </c>
      <c r="P483" s="2">
        <f t="shared" si="320"/>
        <v>-0.63206762927299265</v>
      </c>
      <c r="Q483" s="2">
        <f t="shared" si="321"/>
        <v>-0.64375689535547487</v>
      </c>
      <c r="R483" s="5">
        <f t="shared" si="322"/>
        <v>101252.20621519128</v>
      </c>
      <c r="S483" s="5">
        <f t="shared" si="323"/>
        <v>-51835.138129564002</v>
      </c>
      <c r="T483" s="5">
        <f t="shared" si="324"/>
        <v>120370.02564221318</v>
      </c>
      <c r="U483" s="2">
        <f t="shared" si="325"/>
        <v>0.61137649770196179</v>
      </c>
      <c r="V483" s="2">
        <f t="shared" si="326"/>
        <v>-0.3129885895048829</v>
      </c>
      <c r="W483" s="2">
        <f t="shared" si="327"/>
        <v>0.72681285135681717</v>
      </c>
      <c r="X483" s="2">
        <f t="shared" si="328"/>
        <v>-0.66088343854359999</v>
      </c>
      <c r="Y483" s="2">
        <f t="shared" si="329"/>
        <v>0.70709256060296521</v>
      </c>
      <c r="Z483" s="2">
        <f t="shared" si="330"/>
        <v>0.2514219424056196</v>
      </c>
      <c r="AA483">
        <f t="shared" si="331"/>
        <v>0</v>
      </c>
      <c r="AB483">
        <f t="shared" si="332"/>
        <v>0.21699597493126513</v>
      </c>
      <c r="AC483">
        <f t="shared" si="333"/>
        <v>0</v>
      </c>
      <c r="AD483">
        <f t="shared" si="334"/>
        <v>0.30755661542795804</v>
      </c>
      <c r="AE483">
        <f t="shared" si="335"/>
        <v>0</v>
      </c>
      <c r="AF483">
        <f t="shared" si="336"/>
        <v>0</v>
      </c>
      <c r="AG483">
        <f t="shared" si="337"/>
        <v>0.33246137905998918</v>
      </c>
      <c r="AH483">
        <f t="shared" si="338"/>
        <v>0.85701396941921237</v>
      </c>
      <c r="AI483">
        <f t="shared" si="339"/>
        <v>0.81416327094825169</v>
      </c>
      <c r="AJ483" s="2">
        <f t="shared" si="340"/>
        <v>-13.71039813256052</v>
      </c>
      <c r="AK483" s="2">
        <f t="shared" si="341"/>
        <v>-14.431998034274233</v>
      </c>
      <c r="AL483" s="2">
        <f t="shared" si="345"/>
        <v>-65.570524602696935</v>
      </c>
      <c r="AM483" s="4">
        <f t="shared" si="342"/>
        <v>-1.3436582910388717</v>
      </c>
      <c r="AN483">
        <f t="shared" si="343"/>
        <v>7.6833333333333336</v>
      </c>
    </row>
    <row r="484" spans="1:40">
      <c r="A484">
        <v>461</v>
      </c>
      <c r="B484">
        <f t="shared" si="344"/>
        <v>27660</v>
      </c>
      <c r="C484" s="5">
        <f t="shared" si="307"/>
        <v>1518640.5635058112</v>
      </c>
      <c r="D484" s="5">
        <f t="shared" si="308"/>
        <v>-1518640.6032246351</v>
      </c>
      <c r="E484" s="5">
        <f t="shared" si="309"/>
        <v>-891860.75640325609</v>
      </c>
      <c r="F484" s="5">
        <f t="shared" si="310"/>
        <v>974.52058641357587</v>
      </c>
      <c r="G484" s="5">
        <f t="shared" si="311"/>
        <v>-974.52059699225424</v>
      </c>
      <c r="H484" s="5">
        <f t="shared" si="312"/>
        <v>2396.6553251612058</v>
      </c>
      <c r="I484" s="2">
        <f t="shared" si="313"/>
        <v>-1.9085025578820893</v>
      </c>
      <c r="J484" s="2">
        <f t="shared" si="314"/>
        <v>1.9085026077974405</v>
      </c>
      <c r="K484" s="2">
        <f t="shared" si="315"/>
        <v>1.1208172465385065</v>
      </c>
      <c r="L484" s="5">
        <f t="shared" si="316"/>
        <v>1102275.8037752795</v>
      </c>
      <c r="M484" s="5">
        <f t="shared" si="317"/>
        <v>-1518640.6032246351</v>
      </c>
      <c r="N484" s="5">
        <f t="shared" si="318"/>
        <v>-1373562.0926441576</v>
      </c>
      <c r="O484" s="2">
        <f t="shared" si="319"/>
        <v>0.47399501884954626</v>
      </c>
      <c r="P484" s="2">
        <f t="shared" si="320"/>
        <v>-0.65303808619017667</v>
      </c>
      <c r="Q484" s="2">
        <f t="shared" si="321"/>
        <v>-0.59065216506069773</v>
      </c>
      <c r="R484" s="5">
        <f t="shared" si="322"/>
        <v>95807.224152490962</v>
      </c>
      <c r="S484" s="5">
        <f t="shared" si="323"/>
        <v>-44730.017043393571</v>
      </c>
      <c r="T484" s="5">
        <f t="shared" si="324"/>
        <v>126039.6970327429</v>
      </c>
      <c r="U484" s="2">
        <f t="shared" si="325"/>
        <v>0.5823549782132017</v>
      </c>
      <c r="V484" s="2">
        <f t="shared" si="326"/>
        <v>-0.27188709756710283</v>
      </c>
      <c r="W484" s="2">
        <f t="shared" si="327"/>
        <v>0.76612015084243679</v>
      </c>
      <c r="X484" s="2">
        <f t="shared" si="328"/>
        <v>-0.66089633992795283</v>
      </c>
      <c r="Y484" s="2">
        <f t="shared" si="329"/>
        <v>0.70710636405508109</v>
      </c>
      <c r="Z484" s="2">
        <f t="shared" si="330"/>
        <v>0.25142685051940394</v>
      </c>
      <c r="AA484">
        <f t="shared" si="331"/>
        <v>0</v>
      </c>
      <c r="AB484">
        <f t="shared" si="332"/>
        <v>0.23844603820237731</v>
      </c>
      <c r="AC484">
        <f t="shared" si="333"/>
        <v>0</v>
      </c>
      <c r="AD484">
        <f t="shared" si="334"/>
        <v>0.29295716592002036</v>
      </c>
      <c r="AE484">
        <f t="shared" si="335"/>
        <v>0</v>
      </c>
      <c r="AF484">
        <f t="shared" si="336"/>
        <v>0</v>
      </c>
      <c r="AG484">
        <f t="shared" si="337"/>
        <v>0.33246786917879623</v>
      </c>
      <c r="AH484">
        <f t="shared" si="338"/>
        <v>0.86387107330119395</v>
      </c>
      <c r="AI484">
        <f t="shared" si="339"/>
        <v>0.82067751963613422</v>
      </c>
      <c r="AJ484" s="2">
        <f t="shared" si="340"/>
        <v>-13.703883883872637</v>
      </c>
      <c r="AK484" s="2">
        <f t="shared" si="341"/>
        <v>-14.425140930392249</v>
      </c>
      <c r="AL484" s="2">
        <f t="shared" si="345"/>
        <v>-65.810943618203467</v>
      </c>
      <c r="AM484" s="4">
        <f t="shared" si="342"/>
        <v>-1.3485849102090874</v>
      </c>
      <c r="AN484">
        <f t="shared" si="343"/>
        <v>7.7</v>
      </c>
    </row>
    <row r="485" spans="1:40">
      <c r="A485">
        <v>462</v>
      </c>
      <c r="B485">
        <f t="shared" si="344"/>
        <v>27720</v>
      </c>
      <c r="C485" s="5">
        <f t="shared" si="307"/>
        <v>1563370.5802738748</v>
      </c>
      <c r="D485" s="5">
        <f t="shared" si="308"/>
        <v>-1563370.6202680287</v>
      </c>
      <c r="E485" s="5">
        <f t="shared" si="309"/>
        <v>-739991.55271850643</v>
      </c>
      <c r="F485" s="5">
        <f t="shared" si="310"/>
        <v>860.0104329406505</v>
      </c>
      <c r="G485" s="5">
        <f t="shared" si="311"/>
        <v>-860.01044052440784</v>
      </c>
      <c r="H485" s="5">
        <f t="shared" si="312"/>
        <v>2463.9043599535162</v>
      </c>
      <c r="I485" s="2">
        <f t="shared" si="313"/>
        <v>-1.9647155640847458</v>
      </c>
      <c r="J485" s="2">
        <f t="shared" si="314"/>
        <v>1.9647156143461093</v>
      </c>
      <c r="K485" s="2">
        <f t="shared" si="315"/>
        <v>0.92996052200406298</v>
      </c>
      <c r="L485" s="5">
        <f t="shared" si="316"/>
        <v>1198083.0279277705</v>
      </c>
      <c r="M485" s="5">
        <f t="shared" si="317"/>
        <v>-1563370.6202680287</v>
      </c>
      <c r="N485" s="5">
        <f t="shared" si="318"/>
        <v>-1247522.3956114147</v>
      </c>
      <c r="O485" s="2">
        <f t="shared" si="319"/>
        <v>0.51387024713430551</v>
      </c>
      <c r="P485" s="2">
        <f t="shared" si="320"/>
        <v>-0.67054588728226072</v>
      </c>
      <c r="Q485" s="2">
        <f t="shared" si="321"/>
        <v>-0.53507530512907553</v>
      </c>
      <c r="R485" s="5">
        <f t="shared" si="322"/>
        <v>89953.426687705563</v>
      </c>
      <c r="S485" s="5">
        <f t="shared" si="323"/>
        <v>-37454.674008172471</v>
      </c>
      <c r="T485" s="5">
        <f t="shared" si="324"/>
        <v>131113.49101734464</v>
      </c>
      <c r="U485" s="2">
        <f t="shared" si="325"/>
        <v>0.55065847223212938</v>
      </c>
      <c r="V485" s="2">
        <f t="shared" si="326"/>
        <v>-0.22928235562271909</v>
      </c>
      <c r="W485" s="2">
        <f t="shared" si="327"/>
        <v>0.80262372775733093</v>
      </c>
      <c r="X485" s="2">
        <f t="shared" si="328"/>
        <v>-0.66087936607837472</v>
      </c>
      <c r="Y485" s="2">
        <f t="shared" si="329"/>
        <v>0.70708820339003442</v>
      </c>
      <c r="Z485" s="2">
        <f t="shared" si="330"/>
        <v>0.25142039310500497</v>
      </c>
      <c r="AA485">
        <f t="shared" si="331"/>
        <v>0</v>
      </c>
      <c r="AB485">
        <f t="shared" si="332"/>
        <v>0.25850551104239516</v>
      </c>
      <c r="AC485">
        <f t="shared" si="333"/>
        <v>0</v>
      </c>
      <c r="AD485">
        <f t="shared" si="334"/>
        <v>0.27701204840720606</v>
      </c>
      <c r="AE485">
        <f t="shared" si="335"/>
        <v>0</v>
      </c>
      <c r="AF485">
        <f t="shared" si="336"/>
        <v>0</v>
      </c>
      <c r="AG485">
        <f t="shared" si="337"/>
        <v>0.33245933038192282</v>
      </c>
      <c r="AH485">
        <f t="shared" si="338"/>
        <v>0.8679768898315241</v>
      </c>
      <c r="AI485">
        <f t="shared" si="339"/>
        <v>0.82457804533994783</v>
      </c>
      <c r="AJ485" s="2">
        <f t="shared" si="340"/>
        <v>-13.699983358168824</v>
      </c>
      <c r="AK485" s="2">
        <f t="shared" si="341"/>
        <v>-14.421035113861921</v>
      </c>
      <c r="AL485" s="2">
        <f t="shared" si="345"/>
        <v>-66.051294203434495</v>
      </c>
      <c r="AM485" s="4">
        <f t="shared" si="342"/>
        <v>-1.3535101271195593</v>
      </c>
      <c r="AN485">
        <f t="shared" si="343"/>
        <v>7.7166666666666668</v>
      </c>
    </row>
    <row r="486" spans="1:40">
      <c r="A486">
        <v>463</v>
      </c>
      <c r="B486">
        <f t="shared" si="344"/>
        <v>27780</v>
      </c>
      <c r="C486" s="5">
        <f t="shared" si="307"/>
        <v>1600825.2541889036</v>
      </c>
      <c r="D486" s="5">
        <f t="shared" si="308"/>
        <v>-1600825.2942762012</v>
      </c>
      <c r="E486" s="5">
        <f t="shared" si="309"/>
        <v>-585461.57536286628</v>
      </c>
      <c r="F486" s="5">
        <f t="shared" si="310"/>
        <v>742.12749909556578</v>
      </c>
      <c r="G486" s="5">
        <f t="shared" si="311"/>
        <v>-742.12750366364128</v>
      </c>
      <c r="H486" s="5">
        <f t="shared" si="312"/>
        <v>2519.7019912737601</v>
      </c>
      <c r="I486" s="2">
        <f t="shared" si="313"/>
        <v>-2.0117855177586117</v>
      </c>
      <c r="J486" s="2">
        <f t="shared" si="314"/>
        <v>2.0117855681370305</v>
      </c>
      <c r="K486" s="2">
        <f t="shared" si="315"/>
        <v>0.73575995595842136</v>
      </c>
      <c r="L486" s="5">
        <f t="shared" si="316"/>
        <v>1288036.4546154761</v>
      </c>
      <c r="M486" s="5">
        <f t="shared" si="317"/>
        <v>-1600825.2942762012</v>
      </c>
      <c r="N486" s="5">
        <f t="shared" si="318"/>
        <v>-1116408.90459407</v>
      </c>
      <c r="O486" s="2">
        <f t="shared" si="319"/>
        <v>0.55082289169449328</v>
      </c>
      <c r="P486" s="2">
        <f t="shared" si="320"/>
        <v>-0.68458560666603552</v>
      </c>
      <c r="Q486" s="2">
        <f t="shared" si="321"/>
        <v>-0.47742715583742501</v>
      </c>
      <c r="R486" s="5">
        <f t="shared" si="322"/>
        <v>83719.147033227608</v>
      </c>
      <c r="S486" s="5">
        <f t="shared" si="323"/>
        <v>-30042.794129231945</v>
      </c>
      <c r="T486" s="5">
        <f t="shared" si="324"/>
        <v>135571.14867786644</v>
      </c>
      <c r="U486" s="2">
        <f t="shared" si="325"/>
        <v>0.51632271371691607</v>
      </c>
      <c r="V486" s="2">
        <f t="shared" si="326"/>
        <v>-0.18528350493450613</v>
      </c>
      <c r="W486" s="2">
        <f t="shared" si="327"/>
        <v>0.83611056571435849</v>
      </c>
      <c r="X486" s="2">
        <f t="shared" si="328"/>
        <v>-0.66084863565391705</v>
      </c>
      <c r="Y486" s="2">
        <f t="shared" si="329"/>
        <v>0.70705532428722995</v>
      </c>
      <c r="Z486" s="2">
        <f t="shared" si="330"/>
        <v>0.25140870223403322</v>
      </c>
      <c r="AA486">
        <f t="shared" si="331"/>
        <v>0</v>
      </c>
      <c r="AB486">
        <f t="shared" si="332"/>
        <v>0.27709476060426497</v>
      </c>
      <c r="AC486">
        <f t="shared" si="333"/>
        <v>0</v>
      </c>
      <c r="AD486">
        <f t="shared" si="334"/>
        <v>0.25973923907157692</v>
      </c>
      <c r="AE486">
        <f t="shared" si="335"/>
        <v>0</v>
      </c>
      <c r="AF486">
        <f t="shared" si="336"/>
        <v>0</v>
      </c>
      <c r="AG486">
        <f t="shared" si="337"/>
        <v>0.33244387125751684</v>
      </c>
      <c r="AH486">
        <f t="shared" si="338"/>
        <v>0.86927787093335873</v>
      </c>
      <c r="AI486">
        <f t="shared" si="339"/>
        <v>0.82581397738669071</v>
      </c>
      <c r="AJ486" s="2">
        <f t="shared" si="340"/>
        <v>-13.698747426122081</v>
      </c>
      <c r="AK486" s="2">
        <f t="shared" si="341"/>
        <v>-14.419734132760086</v>
      </c>
      <c r="AL486" s="2">
        <f t="shared" si="345"/>
        <v>-66.291623105647162</v>
      </c>
      <c r="AM486" s="4">
        <f t="shared" si="342"/>
        <v>-1.3584348997058846</v>
      </c>
      <c r="AN486">
        <f t="shared" si="343"/>
        <v>7.7333333333333334</v>
      </c>
    </row>
    <row r="487" spans="1:40">
      <c r="A487">
        <v>464</v>
      </c>
      <c r="B487">
        <f t="shared" si="344"/>
        <v>27840</v>
      </c>
      <c r="C487" s="5">
        <f t="shared" si="307"/>
        <v>1630868.0484067756</v>
      </c>
      <c r="D487" s="5">
        <f t="shared" si="308"/>
        <v>-1630868.0884054331</v>
      </c>
      <c r="E487" s="5">
        <f t="shared" si="309"/>
        <v>-428981.98420354002</v>
      </c>
      <c r="F487" s="5">
        <f t="shared" si="310"/>
        <v>621.42036803004908</v>
      </c>
      <c r="G487" s="5">
        <f t="shared" si="311"/>
        <v>-621.4203695754195</v>
      </c>
      <c r="H487" s="5">
        <f t="shared" si="312"/>
        <v>2563.8475886312654</v>
      </c>
      <c r="I487" s="2">
        <f t="shared" si="313"/>
        <v>-2.0495408306276235</v>
      </c>
      <c r="J487" s="2">
        <f t="shared" si="314"/>
        <v>2.0495408808946465</v>
      </c>
      <c r="K487" s="2">
        <f t="shared" si="315"/>
        <v>0.53910927563252675</v>
      </c>
      <c r="L487" s="5">
        <f t="shared" si="316"/>
        <v>1371755.6016487037</v>
      </c>
      <c r="M487" s="5">
        <f t="shared" si="317"/>
        <v>-1630868.0884054331</v>
      </c>
      <c r="N487" s="5">
        <f t="shared" si="318"/>
        <v>-980837.75591620361</v>
      </c>
      <c r="O487" s="2">
        <f t="shared" si="319"/>
        <v>0.58473323046837422</v>
      </c>
      <c r="P487" s="2">
        <f t="shared" si="320"/>
        <v>-0.69518416010471429</v>
      </c>
      <c r="Q487" s="2">
        <f t="shared" si="321"/>
        <v>-0.41809811375503964</v>
      </c>
      <c r="R487" s="5">
        <f t="shared" si="322"/>
        <v>77134.311588184908</v>
      </c>
      <c r="S487" s="5">
        <f t="shared" si="323"/>
        <v>-22528.527832083637</v>
      </c>
      <c r="T487" s="5">
        <f t="shared" si="324"/>
        <v>139395.29026527202</v>
      </c>
      <c r="U487" s="2">
        <f t="shared" si="325"/>
        <v>0.47939773699067378</v>
      </c>
      <c r="V487" s="2">
        <f t="shared" si="326"/>
        <v>-0.14001713424362267</v>
      </c>
      <c r="W487" s="2">
        <f t="shared" si="327"/>
        <v>0.86635616918587477</v>
      </c>
      <c r="X487" s="2">
        <f t="shared" si="328"/>
        <v>-0.66081798554766491</v>
      </c>
      <c r="Y487" s="2">
        <f t="shared" si="329"/>
        <v>0.70702253111849722</v>
      </c>
      <c r="Z487" s="2">
        <f t="shared" si="330"/>
        <v>0.25139704191876477</v>
      </c>
      <c r="AA487">
        <f t="shared" si="331"/>
        <v>0</v>
      </c>
      <c r="AB487">
        <f t="shared" si="332"/>
        <v>0.29415355998649845</v>
      </c>
      <c r="AC487">
        <f t="shared" si="333"/>
        <v>0</v>
      </c>
      <c r="AD487">
        <f t="shared" si="334"/>
        <v>0.24116390797958037</v>
      </c>
      <c r="AE487">
        <f t="shared" si="335"/>
        <v>0</v>
      </c>
      <c r="AF487">
        <f t="shared" si="336"/>
        <v>0</v>
      </c>
      <c r="AG487">
        <f t="shared" si="337"/>
        <v>0.33242845253766606</v>
      </c>
      <c r="AH487">
        <f t="shared" si="338"/>
        <v>0.86774592050374488</v>
      </c>
      <c r="AI487">
        <f t="shared" si="339"/>
        <v>0.82435862447855757</v>
      </c>
      <c r="AJ487" s="2">
        <f t="shared" si="340"/>
        <v>-13.700202779030214</v>
      </c>
      <c r="AK487" s="2">
        <f t="shared" si="341"/>
        <v>-14.4212660831897</v>
      </c>
      <c r="AL487" s="2">
        <f t="shared" si="345"/>
        <v>-66.531977540366995</v>
      </c>
      <c r="AM487" s="4">
        <f t="shared" si="342"/>
        <v>-1.3633601954993237</v>
      </c>
      <c r="AN487">
        <f t="shared" si="343"/>
        <v>7.75</v>
      </c>
    </row>
    <row r="488" spans="1:40">
      <c r="A488">
        <v>465</v>
      </c>
      <c r="B488">
        <f t="shared" si="344"/>
        <v>27900</v>
      </c>
      <c r="C488" s="5">
        <f t="shared" si="307"/>
        <v>1653396.5765080596</v>
      </c>
      <c r="D488" s="5">
        <f t="shared" si="308"/>
        <v>-1653396.6162375167</v>
      </c>
      <c r="E488" s="5">
        <f t="shared" si="309"/>
        <v>-271269.54210110992</v>
      </c>
      <c r="F488" s="5">
        <f t="shared" si="310"/>
        <v>498.44791819239168</v>
      </c>
      <c r="G488" s="5">
        <f t="shared" si="311"/>
        <v>-498.44791672174074</v>
      </c>
      <c r="H488" s="5">
        <f t="shared" si="312"/>
        <v>2596.1941451692169</v>
      </c>
      <c r="I488" s="2">
        <f t="shared" si="313"/>
        <v>-2.0778528318607279</v>
      </c>
      <c r="J488" s="2">
        <f t="shared" si="314"/>
        <v>2.0778528817894419</v>
      </c>
      <c r="K488" s="2">
        <f t="shared" si="315"/>
        <v>0.34090924963857672</v>
      </c>
      <c r="L488" s="5">
        <f t="shared" si="316"/>
        <v>1448889.9132368886</v>
      </c>
      <c r="M488" s="5">
        <f t="shared" si="317"/>
        <v>-1653396.6162375167</v>
      </c>
      <c r="N488" s="5">
        <f t="shared" si="318"/>
        <v>-841442.46565093158</v>
      </c>
      <c r="O488" s="2">
        <f t="shared" si="319"/>
        <v>0.61551724551858611</v>
      </c>
      <c r="P488" s="2">
        <f t="shared" si="320"/>
        <v>-0.70239575945607235</v>
      </c>
      <c r="Q488" s="2">
        <f t="shared" si="321"/>
        <v>-0.35746149102713115</v>
      </c>
      <c r="R488" s="5">
        <f t="shared" si="322"/>
        <v>70230.29733804334</v>
      </c>
      <c r="S488" s="5">
        <f t="shared" si="323"/>
        <v>-14946.334254420362</v>
      </c>
      <c r="T488" s="5">
        <f t="shared" si="324"/>
        <v>142571.48080293555</v>
      </c>
      <c r="U488" s="2">
        <f t="shared" si="325"/>
        <v>0.43995177033977295</v>
      </c>
      <c r="V488" s="2">
        <f t="shared" si="326"/>
        <v>-9.363004948806089E-2</v>
      </c>
      <c r="W488" s="2">
        <f t="shared" si="327"/>
        <v>0.89312700866548822</v>
      </c>
      <c r="X488" s="2">
        <f t="shared" si="328"/>
        <v>-0.66079776063727202</v>
      </c>
      <c r="Y488" s="2">
        <f t="shared" si="329"/>
        <v>0.70700089207771688</v>
      </c>
      <c r="Z488" s="2">
        <f t="shared" si="330"/>
        <v>0.25138934769318821</v>
      </c>
      <c r="AA488">
        <f t="shared" si="331"/>
        <v>0</v>
      </c>
      <c r="AB488">
        <f t="shared" si="332"/>
        <v>0.30963964346159784</v>
      </c>
      <c r="AC488">
        <f t="shared" si="333"/>
        <v>0</v>
      </c>
      <c r="AD488">
        <f t="shared" si="334"/>
        <v>0.22132037778004479</v>
      </c>
      <c r="AE488">
        <f t="shared" si="335"/>
        <v>0</v>
      </c>
      <c r="AF488">
        <f t="shared" si="336"/>
        <v>0</v>
      </c>
      <c r="AG488">
        <f t="shared" si="337"/>
        <v>0.33241827827514348</v>
      </c>
      <c r="AH488">
        <f t="shared" si="338"/>
        <v>0.86337829951678613</v>
      </c>
      <c r="AI488">
        <f t="shared" si="339"/>
        <v>0.82020938454094683</v>
      </c>
      <c r="AJ488" s="2">
        <f t="shared" si="340"/>
        <v>-13.704352018967825</v>
      </c>
      <c r="AK488" s="2">
        <f t="shared" si="341"/>
        <v>-14.425633704176658</v>
      </c>
      <c r="AL488" s="2">
        <f t="shared" si="345"/>
        <v>-66.772404768769945</v>
      </c>
      <c r="AM488" s="4">
        <f t="shared" si="342"/>
        <v>-1.3682869829665973</v>
      </c>
      <c r="AN488">
        <f t="shared" si="343"/>
        <v>7.7666666666666666</v>
      </c>
    </row>
    <row r="489" spans="1:40">
      <c r="A489">
        <v>466</v>
      </c>
      <c r="B489">
        <f t="shared" si="344"/>
        <v>27960</v>
      </c>
      <c r="C489" s="5">
        <f t="shared" si="307"/>
        <v>1668342.9112102059</v>
      </c>
      <c r="D489" s="5">
        <f t="shared" si="308"/>
        <v>-1668342.9504919371</v>
      </c>
      <c r="E489" s="5">
        <f t="shared" si="309"/>
        <v>-113043.34679355916</v>
      </c>
      <c r="F489" s="5">
        <f t="shared" si="310"/>
        <v>373.776748280748</v>
      </c>
      <c r="G489" s="5">
        <f t="shared" si="311"/>
        <v>-373.77674381437424</v>
      </c>
      <c r="H489" s="5">
        <f t="shared" si="312"/>
        <v>2616.6487001475316</v>
      </c>
      <c r="I489" s="2">
        <f t="shared" si="313"/>
        <v>-2.0966361560359741</v>
      </c>
      <c r="J489" s="2">
        <f t="shared" si="314"/>
        <v>2.0966362054020231</v>
      </c>
      <c r="K489" s="2">
        <f t="shared" si="315"/>
        <v>0.1420635808706516</v>
      </c>
      <c r="L489" s="5">
        <f t="shared" si="316"/>
        <v>1519120.2105749319</v>
      </c>
      <c r="M489" s="5">
        <f t="shared" si="317"/>
        <v>-1668342.9504919371</v>
      </c>
      <c r="N489" s="5">
        <f t="shared" si="318"/>
        <v>-698870.98484799603</v>
      </c>
      <c r="O489" s="2">
        <f t="shared" si="319"/>
        <v>0.64312281158855522</v>
      </c>
      <c r="P489" s="2">
        <f t="shared" si="320"/>
        <v>-0.70629657978695959</v>
      </c>
      <c r="Q489" s="2">
        <f t="shared" si="321"/>
        <v>-0.29586853600150675</v>
      </c>
      <c r="R489" s="5">
        <f t="shared" si="322"/>
        <v>63039.783336629858</v>
      </c>
      <c r="S489" s="5">
        <f t="shared" si="323"/>
        <v>-7330.8239499679767</v>
      </c>
      <c r="T489" s="5">
        <f t="shared" si="324"/>
        <v>145088.2820704343</v>
      </c>
      <c r="U489" s="2">
        <f t="shared" si="325"/>
        <v>0.39807518315318519</v>
      </c>
      <c r="V489" s="2">
        <f t="shared" si="326"/>
        <v>-4.6291705524495359E-2</v>
      </c>
      <c r="W489" s="2">
        <f t="shared" si="327"/>
        <v>0.91618405713982587</v>
      </c>
      <c r="X489" s="2">
        <f t="shared" si="328"/>
        <v>-0.66079392515574475</v>
      </c>
      <c r="Y489" s="2">
        <f t="shared" si="329"/>
        <v>0.70699678841843894</v>
      </c>
      <c r="Z489" s="2">
        <f t="shared" si="330"/>
        <v>0.25138788854901933</v>
      </c>
      <c r="AA489">
        <f t="shared" si="331"/>
        <v>0</v>
      </c>
      <c r="AB489">
        <f t="shared" si="332"/>
        <v>0.32352678910649219</v>
      </c>
      <c r="AC489">
        <f t="shared" si="333"/>
        <v>0</v>
      </c>
      <c r="AD489">
        <f t="shared" si="334"/>
        <v>0.20025410933630872</v>
      </c>
      <c r="AE489">
        <f t="shared" si="335"/>
        <v>0</v>
      </c>
      <c r="AF489">
        <f t="shared" si="336"/>
        <v>0</v>
      </c>
      <c r="AG489">
        <f t="shared" si="337"/>
        <v>0.3324163488131483</v>
      </c>
      <c r="AH489">
        <f t="shared" si="338"/>
        <v>0.85619724725594926</v>
      </c>
      <c r="AI489">
        <f t="shared" si="339"/>
        <v>0.81338738489315177</v>
      </c>
      <c r="AJ489" s="2">
        <f t="shared" si="340"/>
        <v>-13.711174018615619</v>
      </c>
      <c r="AK489" s="2">
        <f t="shared" si="341"/>
        <v>-14.432814756437494</v>
      </c>
      <c r="AL489" s="2">
        <f t="shared" si="345"/>
        <v>-67.012951681377231</v>
      </c>
      <c r="AM489" s="4">
        <f t="shared" si="342"/>
        <v>-1.3732162229790417</v>
      </c>
      <c r="AN489">
        <f t="shared" si="343"/>
        <v>7.7833333333333332</v>
      </c>
    </row>
    <row r="490" spans="1:40">
      <c r="A490">
        <v>467</v>
      </c>
      <c r="B490">
        <f t="shared" si="344"/>
        <v>28020</v>
      </c>
      <c r="C490" s="5">
        <f t="shared" si="307"/>
        <v>1675673.7357835919</v>
      </c>
      <c r="D490" s="5">
        <f t="shared" si="308"/>
        <v>-1675673.7744419051</v>
      </c>
      <c r="E490" s="5">
        <f t="shared" si="309"/>
        <v>44978.432997561409</v>
      </c>
      <c r="F490" s="5">
        <f t="shared" si="310"/>
        <v>247.97857891858956</v>
      </c>
      <c r="G490" s="5">
        <f t="shared" si="311"/>
        <v>-247.97857149025288</v>
      </c>
      <c r="H490" s="5">
        <f t="shared" si="312"/>
        <v>2625.1725149997706</v>
      </c>
      <c r="I490" s="2">
        <f t="shared" si="313"/>
        <v>-2.1058489334277448</v>
      </c>
      <c r="J490" s="2">
        <f t="shared" si="314"/>
        <v>2.1058489820103334</v>
      </c>
      <c r="K490" s="2">
        <f t="shared" si="315"/>
        <v>-5.6525195288612239E-2</v>
      </c>
      <c r="L490" s="5">
        <f t="shared" si="316"/>
        <v>1582159.9939115618</v>
      </c>
      <c r="M490" s="5">
        <f t="shared" si="317"/>
        <v>-1675673.7744419051</v>
      </c>
      <c r="N490" s="5">
        <f t="shared" si="318"/>
        <v>-553782.70277756173</v>
      </c>
      <c r="O490" s="2">
        <f t="shared" si="319"/>
        <v>0.66752528508819142</v>
      </c>
      <c r="P490" s="2">
        <f t="shared" si="320"/>
        <v>-0.7069794573896061</v>
      </c>
      <c r="Q490" s="2">
        <f t="shared" si="321"/>
        <v>-0.23364511678403888</v>
      </c>
      <c r="R490" s="5">
        <f t="shared" si="322"/>
        <v>55596.596969288308</v>
      </c>
      <c r="S490" s="5">
        <f t="shared" si="323"/>
        <v>283.39838105905801</v>
      </c>
      <c r="T490" s="5">
        <f t="shared" si="324"/>
        <v>146937.29079428921</v>
      </c>
      <c r="U490" s="2">
        <f t="shared" si="325"/>
        <v>0.35388430073699484</v>
      </c>
      <c r="V490" s="2">
        <f t="shared" si="326"/>
        <v>1.8038916656442428E-3</v>
      </c>
      <c r="W490" s="2">
        <f t="shared" si="327"/>
        <v>0.93528746792991235</v>
      </c>
      <c r="X490" s="2">
        <f t="shared" si="328"/>
        <v>-0.66080755610150288</v>
      </c>
      <c r="Y490" s="2">
        <f t="shared" si="329"/>
        <v>0.70701137244306056</v>
      </c>
      <c r="Z490" s="2">
        <f t="shared" si="330"/>
        <v>0.25139307421211815</v>
      </c>
      <c r="AA490">
        <f t="shared" si="331"/>
        <v>0</v>
      </c>
      <c r="AB490">
        <f t="shared" si="332"/>
        <v>0.33580259981532518</v>
      </c>
      <c r="AC490">
        <f t="shared" si="333"/>
        <v>0</v>
      </c>
      <c r="AD490">
        <f t="shared" si="334"/>
        <v>0.17802362079154965</v>
      </c>
      <c r="AE490">
        <f t="shared" si="335"/>
        <v>0</v>
      </c>
      <c r="AF490">
        <f t="shared" si="336"/>
        <v>0</v>
      </c>
      <c r="AG490">
        <f t="shared" si="337"/>
        <v>0.3324232059421976</v>
      </c>
      <c r="AH490">
        <f t="shared" si="338"/>
        <v>0.84624942654907254</v>
      </c>
      <c r="AI490">
        <f t="shared" si="339"/>
        <v>0.8039369552216189</v>
      </c>
      <c r="AJ490" s="2">
        <f t="shared" si="340"/>
        <v>-13.720624448287152</v>
      </c>
      <c r="AK490" s="2">
        <f t="shared" si="341"/>
        <v>-14.442762577144372</v>
      </c>
      <c r="AL490" s="2">
        <f t="shared" si="345"/>
        <v>-67.253664390996306</v>
      </c>
      <c r="AM490" s="4">
        <f t="shared" si="342"/>
        <v>-1.378148860471236</v>
      </c>
      <c r="AN490">
        <f t="shared" si="343"/>
        <v>7.8</v>
      </c>
    </row>
    <row r="491" spans="1:40">
      <c r="A491">
        <v>468</v>
      </c>
      <c r="B491">
        <f t="shared" si="344"/>
        <v>28080</v>
      </c>
      <c r="C491" s="5">
        <f t="shared" si="307"/>
        <v>1675390.3381980276</v>
      </c>
      <c r="D491" s="5">
        <f t="shared" si="308"/>
        <v>-1675390.376060846</v>
      </c>
      <c r="E491" s="5">
        <f t="shared" si="309"/>
        <v>202081.8024914696</v>
      </c>
      <c r="F491" s="5">
        <f t="shared" si="310"/>
        <v>121.62764291292487</v>
      </c>
      <c r="G491" s="5">
        <f t="shared" si="311"/>
        <v>-121.62763256963287</v>
      </c>
      <c r="H491" s="5">
        <f t="shared" si="312"/>
        <v>2621.7810032824536</v>
      </c>
      <c r="I491" s="2">
        <f t="shared" si="313"/>
        <v>-2.1054927826505665</v>
      </c>
      <c r="J491" s="2">
        <f t="shared" si="314"/>
        <v>2.1054928302334424</v>
      </c>
      <c r="K491" s="2">
        <f t="shared" si="315"/>
        <v>-0.25395978892204607</v>
      </c>
      <c r="L491" s="5">
        <f t="shared" si="316"/>
        <v>1637756.5908808501</v>
      </c>
      <c r="M491" s="5">
        <f t="shared" si="317"/>
        <v>-1675390.376060846</v>
      </c>
      <c r="N491" s="5">
        <f t="shared" si="318"/>
        <v>-406845.41198327253</v>
      </c>
      <c r="O491" s="2">
        <f t="shared" si="319"/>
        <v>0.68872280815750764</v>
      </c>
      <c r="P491" s="2">
        <f t="shared" si="320"/>
        <v>-0.70454887556891865</v>
      </c>
      <c r="Q491" s="2">
        <f t="shared" si="321"/>
        <v>-0.17108996305514051</v>
      </c>
      <c r="R491" s="5">
        <f t="shared" si="322"/>
        <v>47935.555716302013</v>
      </c>
      <c r="S491" s="5">
        <f t="shared" si="323"/>
        <v>7861.890423502773</v>
      </c>
      <c r="T491" s="5">
        <f t="shared" si="324"/>
        <v>148113.16293525882</v>
      </c>
      <c r="U491" s="2">
        <f t="shared" si="325"/>
        <v>0.30752485718306449</v>
      </c>
      <c r="V491" s="2">
        <f t="shared" si="326"/>
        <v>5.0437023072924712E-2</v>
      </c>
      <c r="W491" s="2">
        <f t="shared" si="327"/>
        <v>0.95020238313639116</v>
      </c>
      <c r="X491" s="2">
        <f t="shared" si="328"/>
        <v>-0.66083475218749321</v>
      </c>
      <c r="Y491" s="2">
        <f t="shared" si="329"/>
        <v>0.70704047008563919</v>
      </c>
      <c r="Z491" s="2">
        <f t="shared" si="330"/>
        <v>0.25140342050371012</v>
      </c>
      <c r="AA491">
        <f t="shared" si="331"/>
        <v>0</v>
      </c>
      <c r="AB491">
        <f t="shared" si="332"/>
        <v>0.34646614098048312</v>
      </c>
      <c r="AC491">
        <f t="shared" si="333"/>
        <v>0</v>
      </c>
      <c r="AD491">
        <f t="shared" si="334"/>
        <v>0.15470222455508367</v>
      </c>
      <c r="AE491">
        <f t="shared" si="335"/>
        <v>0</v>
      </c>
      <c r="AF491">
        <f t="shared" si="336"/>
        <v>0</v>
      </c>
      <c r="AG491">
        <f t="shared" si="337"/>
        <v>0.33243688709643154</v>
      </c>
      <c r="AH491">
        <f t="shared" si="338"/>
        <v>0.83360525263199836</v>
      </c>
      <c r="AI491">
        <f t="shared" si="339"/>
        <v>0.7919249900003984</v>
      </c>
      <c r="AJ491" s="2">
        <f t="shared" si="340"/>
        <v>-13.732636413508374</v>
      </c>
      <c r="AK491" s="2">
        <f t="shared" si="341"/>
        <v>-14.455406751061446</v>
      </c>
      <c r="AL491" s="2">
        <f t="shared" si="345"/>
        <v>-67.49458783684733</v>
      </c>
      <c r="AM491" s="4">
        <f t="shared" si="342"/>
        <v>-1.3830858163288389</v>
      </c>
      <c r="AN491">
        <f t="shared" si="343"/>
        <v>7.8166666666666664</v>
      </c>
    </row>
    <row r="492" spans="1:40">
      <c r="A492">
        <v>469</v>
      </c>
      <c r="B492">
        <f t="shared" si="344"/>
        <v>28140</v>
      </c>
      <c r="C492" s="5">
        <f t="shared" si="307"/>
        <v>1667528.4487377189</v>
      </c>
      <c r="D492" s="5">
        <f t="shared" si="308"/>
        <v>-1667528.4856373433</v>
      </c>
      <c r="E492" s="5">
        <f t="shared" si="309"/>
        <v>357560.15220817813</v>
      </c>
      <c r="F492" s="5">
        <f t="shared" si="310"/>
        <v>-4.7019240461091272</v>
      </c>
      <c r="G492" s="5">
        <f t="shared" si="311"/>
        <v>4.7019372443736813</v>
      </c>
      <c r="H492" s="5">
        <f t="shared" si="312"/>
        <v>2606.5434159471311</v>
      </c>
      <c r="I492" s="2">
        <f t="shared" si="313"/>
        <v>-2.0956126065869509</v>
      </c>
      <c r="J492" s="2">
        <f t="shared" si="314"/>
        <v>2.0956126529593639</v>
      </c>
      <c r="K492" s="2">
        <f t="shared" si="315"/>
        <v>-0.4493521913511076</v>
      </c>
      <c r="L492" s="5">
        <f t="shared" si="316"/>
        <v>1685692.1465971521</v>
      </c>
      <c r="M492" s="5">
        <f t="shared" si="317"/>
        <v>-1667528.4856373433</v>
      </c>
      <c r="N492" s="5">
        <f t="shared" si="318"/>
        <v>-258732.24904801371</v>
      </c>
      <c r="O492" s="2">
        <f t="shared" si="319"/>
        <v>0.70673159729286883</v>
      </c>
      <c r="P492" s="2">
        <f t="shared" si="320"/>
        <v>-0.6991164267833988</v>
      </c>
      <c r="Q492" s="2">
        <f t="shared" si="321"/>
        <v>-0.10847428814923328</v>
      </c>
      <c r="R492" s="5">
        <f t="shared" si="322"/>
        <v>40092.305152843008</v>
      </c>
      <c r="S492" s="5">
        <f t="shared" si="323"/>
        <v>15370.527335969731</v>
      </c>
      <c r="T492" s="5">
        <f t="shared" si="324"/>
        <v>148613.62402521784</v>
      </c>
      <c r="U492" s="2">
        <f t="shared" si="325"/>
        <v>0.25917482021283184</v>
      </c>
      <c r="V492" s="2">
        <f t="shared" si="326"/>
        <v>9.9362050739900773E-2</v>
      </c>
      <c r="W492" s="2">
        <f t="shared" si="327"/>
        <v>0.96070577985167116</v>
      </c>
      <c r="X492" s="2">
        <f t="shared" si="328"/>
        <v>-0.6608669642770002</v>
      </c>
      <c r="Y492" s="2">
        <f t="shared" si="329"/>
        <v>0.70707493445185521</v>
      </c>
      <c r="Z492" s="2">
        <f t="shared" si="330"/>
        <v>0.25141567504912998</v>
      </c>
      <c r="AA492">
        <f t="shared" si="331"/>
        <v>0</v>
      </c>
      <c r="AB492">
        <f t="shared" si="332"/>
        <v>0.35552557040776139</v>
      </c>
      <c r="AC492">
        <f t="shared" si="333"/>
        <v>0</v>
      </c>
      <c r="AD492">
        <f t="shared" si="334"/>
        <v>0.13037944835698631</v>
      </c>
      <c r="AE492">
        <f t="shared" si="335"/>
        <v>0</v>
      </c>
      <c r="AF492">
        <f t="shared" si="336"/>
        <v>0</v>
      </c>
      <c r="AG492">
        <f t="shared" si="337"/>
        <v>0.33245309158133057</v>
      </c>
      <c r="AH492">
        <f t="shared" si="338"/>
        <v>0.81835811034607819</v>
      </c>
      <c r="AI492">
        <f t="shared" si="339"/>
        <v>0.7774402048287743</v>
      </c>
      <c r="AJ492" s="2">
        <f t="shared" si="340"/>
        <v>-13.747121198679997</v>
      </c>
      <c r="AK492" s="2">
        <f t="shared" si="341"/>
        <v>-14.470653893347366</v>
      </c>
      <c r="AL492" s="2">
        <f t="shared" si="345"/>
        <v>-67.735765401736458</v>
      </c>
      <c r="AM492" s="4">
        <f t="shared" si="342"/>
        <v>-1.38802797954378</v>
      </c>
      <c r="AN492">
        <f t="shared" si="343"/>
        <v>7.833333333333333</v>
      </c>
    </row>
    <row r="493" spans="1:40">
      <c r="A493">
        <v>470</v>
      </c>
      <c r="B493">
        <f t="shared" si="344"/>
        <v>28200</v>
      </c>
      <c r="C493" s="5">
        <f t="shared" si="307"/>
        <v>1652157.9225275263</v>
      </c>
      <c r="D493" s="5">
        <f t="shared" si="308"/>
        <v>-1652157.9583013735</v>
      </c>
      <c r="E493" s="5">
        <f t="shared" si="309"/>
        <v>510717.42138727801</v>
      </c>
      <c r="F493" s="5">
        <f t="shared" si="310"/>
        <v>-130.4386804413262</v>
      </c>
      <c r="G493" s="5">
        <f t="shared" si="311"/>
        <v>130.4386964219355</v>
      </c>
      <c r="H493" s="5">
        <f t="shared" si="312"/>
        <v>2579.5822844660647</v>
      </c>
      <c r="I493" s="2">
        <f t="shared" si="313"/>
        <v>-2.0762961934125084</v>
      </c>
      <c r="J493" s="2">
        <f t="shared" si="314"/>
        <v>2.0762962383701375</v>
      </c>
      <c r="K493" s="2">
        <f t="shared" si="315"/>
        <v>-0.64182765066042902</v>
      </c>
      <c r="L493" s="5">
        <f t="shared" si="316"/>
        <v>1725784.4517499951</v>
      </c>
      <c r="M493" s="5">
        <f t="shared" si="317"/>
        <v>-1652157.9583013735</v>
      </c>
      <c r="N493" s="5">
        <f t="shared" si="318"/>
        <v>-110118.62502279587</v>
      </c>
      <c r="O493" s="2">
        <f t="shared" si="319"/>
        <v>0.72158143078568993</v>
      </c>
      <c r="P493" s="2">
        <f t="shared" si="320"/>
        <v>-0.69079687340222473</v>
      </c>
      <c r="Q493" s="2">
        <f t="shared" si="321"/>
        <v>-4.6042572071806322E-2</v>
      </c>
      <c r="R493" s="5">
        <f t="shared" si="322"/>
        <v>32103.153935371665</v>
      </c>
      <c r="S493" s="5">
        <f t="shared" si="323"/>
        <v>22775.654701580992</v>
      </c>
      <c r="T493" s="5">
        <f t="shared" si="324"/>
        <v>148439.46556996647</v>
      </c>
      <c r="U493" s="2">
        <f t="shared" si="325"/>
        <v>0.20904630063958468</v>
      </c>
      <c r="V493" s="2">
        <f t="shared" si="326"/>
        <v>0.14830836775710551</v>
      </c>
      <c r="W493" s="2">
        <f t="shared" si="327"/>
        <v>0.96659416108423057</v>
      </c>
      <c r="X493" s="2">
        <f t="shared" si="328"/>
        <v>-0.66089172561452436</v>
      </c>
      <c r="Y493" s="2">
        <f t="shared" si="329"/>
        <v>0.70710142710779533</v>
      </c>
      <c r="Z493" s="2">
        <f t="shared" si="330"/>
        <v>0.25142509508178906</v>
      </c>
      <c r="AA493">
        <f t="shared" si="331"/>
        <v>0</v>
      </c>
      <c r="AB493">
        <f t="shared" si="332"/>
        <v>0.36299586824532598</v>
      </c>
      <c r="AC493">
        <f t="shared" si="333"/>
        <v>0</v>
      </c>
      <c r="AD493">
        <f t="shared" si="334"/>
        <v>0.1051619958145469</v>
      </c>
      <c r="AE493">
        <f t="shared" si="335"/>
        <v>0</v>
      </c>
      <c r="AF493">
        <f t="shared" si="336"/>
        <v>0</v>
      </c>
      <c r="AG493">
        <f t="shared" si="337"/>
        <v>0.33246554792074012</v>
      </c>
      <c r="AH493">
        <f t="shared" si="338"/>
        <v>0.80062341198061304</v>
      </c>
      <c r="AI493">
        <f t="shared" si="339"/>
        <v>0.76059224138158232</v>
      </c>
      <c r="AJ493" s="2">
        <f t="shared" si="340"/>
        <v>-13.763969162127189</v>
      </c>
      <c r="AK493" s="2">
        <f t="shared" si="341"/>
        <v>-14.488388591712832</v>
      </c>
      <c r="AL493" s="2">
        <f t="shared" si="345"/>
        <v>-67.977238544931666</v>
      </c>
      <c r="AM493" s="4">
        <f t="shared" si="342"/>
        <v>-1.3929761996912227</v>
      </c>
      <c r="AN493">
        <f t="shared" si="343"/>
        <v>7.85</v>
      </c>
    </row>
    <row r="494" spans="1:40">
      <c r="A494">
        <v>471</v>
      </c>
      <c r="B494">
        <f t="shared" si="344"/>
        <v>28260</v>
      </c>
      <c r="C494" s="5">
        <f t="shared" si="307"/>
        <v>1629382.2691084766</v>
      </c>
      <c r="D494" s="5">
        <f t="shared" si="308"/>
        <v>-1629382.3035997925</v>
      </c>
      <c r="E494" s="5">
        <f t="shared" si="309"/>
        <v>660871.19937048689</v>
      </c>
      <c r="F494" s="5">
        <f t="shared" si="310"/>
        <v>-255.01645204607669</v>
      </c>
      <c r="G494" s="5">
        <f t="shared" si="311"/>
        <v>255.01647072414374</v>
      </c>
      <c r="H494" s="5">
        <f t="shared" si="312"/>
        <v>2541.0726254264391</v>
      </c>
      <c r="I494" s="2">
        <f t="shared" si="313"/>
        <v>-2.0476736254051406</v>
      </c>
      <c r="J494" s="2">
        <f t="shared" si="314"/>
        <v>2.0476736687509898</v>
      </c>
      <c r="K494" s="2">
        <f t="shared" si="315"/>
        <v>-0.83052856926032725</v>
      </c>
      <c r="L494" s="5">
        <f t="shared" si="316"/>
        <v>1757887.6056853668</v>
      </c>
      <c r="M494" s="5">
        <f t="shared" si="317"/>
        <v>-1629382.3035997925</v>
      </c>
      <c r="N494" s="5">
        <f t="shared" si="318"/>
        <v>38320.840547170606</v>
      </c>
      <c r="O494" s="2">
        <f t="shared" si="319"/>
        <v>0.73331149224680137</v>
      </c>
      <c r="P494" s="2">
        <f t="shared" si="320"/>
        <v>-0.67970487113563072</v>
      </c>
      <c r="Q494" s="2">
        <f t="shared" si="321"/>
        <v>1.598572779904283E-2</v>
      </c>
      <c r="R494" s="5">
        <f t="shared" si="322"/>
        <v>24004.906534705777</v>
      </c>
      <c r="S494" s="5">
        <f t="shared" si="323"/>
        <v>30044.238658455666</v>
      </c>
      <c r="T494" s="5">
        <f t="shared" si="324"/>
        <v>147594.52759728034</v>
      </c>
      <c r="U494" s="2">
        <f t="shared" si="325"/>
        <v>0.15738626146282159</v>
      </c>
      <c r="V494" s="2">
        <f t="shared" si="326"/>
        <v>0.19698266244505799</v>
      </c>
      <c r="W494" s="2">
        <f t="shared" si="327"/>
        <v>0.96769178739865958</v>
      </c>
      <c r="X494" s="2">
        <f t="shared" si="328"/>
        <v>-0.66089373287579156</v>
      </c>
      <c r="Y494" s="2">
        <f t="shared" si="329"/>
        <v>0.70710357471723184</v>
      </c>
      <c r="Z494" s="2">
        <f t="shared" si="330"/>
        <v>0.25142585871043927</v>
      </c>
      <c r="AA494">
        <f t="shared" si="331"/>
        <v>0</v>
      </c>
      <c r="AB494">
        <f t="shared" si="332"/>
        <v>0.36889674604370687</v>
      </c>
      <c r="AC494">
        <f t="shared" si="333"/>
        <v>0</v>
      </c>
      <c r="AD494">
        <f t="shared" si="334"/>
        <v>7.9174103146441174E-2</v>
      </c>
      <c r="AE494">
        <f t="shared" si="335"/>
        <v>0</v>
      </c>
      <c r="AF494">
        <f t="shared" si="336"/>
        <v>0</v>
      </c>
      <c r="AG494">
        <f t="shared" si="337"/>
        <v>0.33246655768556416</v>
      </c>
      <c r="AH494">
        <f t="shared" si="338"/>
        <v>0.78053740687571227</v>
      </c>
      <c r="AI494">
        <f t="shared" si="339"/>
        <v>0.74151053653192667</v>
      </c>
      <c r="AJ494" s="2">
        <f t="shared" si="340"/>
        <v>-13.783050866976845</v>
      </c>
      <c r="AK494" s="2">
        <f t="shared" si="341"/>
        <v>-14.508474596817733</v>
      </c>
      <c r="AL494" s="2">
        <f t="shared" si="345"/>
        <v>-68.219046454878622</v>
      </c>
      <c r="AM494" s="4">
        <f t="shared" si="342"/>
        <v>-1.3979312798130865</v>
      </c>
      <c r="AN494">
        <f t="shared" si="343"/>
        <v>7.8666666666666663</v>
      </c>
    </row>
    <row r="495" spans="1:40">
      <c r="A495">
        <v>472</v>
      </c>
      <c r="B495">
        <f t="shared" si="344"/>
        <v>28320</v>
      </c>
      <c r="C495" s="5">
        <f t="shared" si="307"/>
        <v>1599338.0318827948</v>
      </c>
      <c r="D495" s="5">
        <f t="shared" si="308"/>
        <v>-1599338.0649413369</v>
      </c>
      <c r="E495" s="5">
        <f t="shared" si="309"/>
        <v>807355.75119739887</v>
      </c>
      <c r="F495" s="5">
        <f t="shared" si="310"/>
        <v>-377.87686957038511</v>
      </c>
      <c r="G495" s="5">
        <f t="shared" si="311"/>
        <v>377.87689084920316</v>
      </c>
      <c r="H495" s="5">
        <f t="shared" si="312"/>
        <v>2491.2409112708197</v>
      </c>
      <c r="I495" s="2">
        <f t="shared" si="313"/>
        <v>-2.0099164990825957</v>
      </c>
      <c r="J495" s="2">
        <f t="shared" si="314"/>
        <v>2.0099165406278527</v>
      </c>
      <c r="K495" s="2">
        <f t="shared" si="315"/>
        <v>-1.0146183062066978</v>
      </c>
      <c r="L495" s="5">
        <f t="shared" si="316"/>
        <v>1781892.5122200726</v>
      </c>
      <c r="M495" s="5">
        <f t="shared" si="317"/>
        <v>-1599338.0649413369</v>
      </c>
      <c r="N495" s="5">
        <f t="shared" si="318"/>
        <v>185915.36814445094</v>
      </c>
      <c r="O495" s="2">
        <f t="shared" si="319"/>
        <v>0.74196667487137091</v>
      </c>
      <c r="P495" s="2">
        <f t="shared" si="320"/>
        <v>-0.66595237249258876</v>
      </c>
      <c r="Q495" s="2">
        <f t="shared" si="321"/>
        <v>7.7413764614657307E-2</v>
      </c>
      <c r="R495" s="5">
        <f t="shared" si="322"/>
        <v>15834.694482661318</v>
      </c>
      <c r="S495" s="5">
        <f t="shared" si="323"/>
        <v>37144.012543472694</v>
      </c>
      <c r="T495" s="5">
        <f t="shared" si="324"/>
        <v>146085.66749184649</v>
      </c>
      <c r="U495" s="2">
        <f t="shared" si="325"/>
        <v>0.10447577518277815</v>
      </c>
      <c r="V495" s="2">
        <f t="shared" si="326"/>
        <v>0.24507258464174225</v>
      </c>
      <c r="W495" s="2">
        <f t="shared" si="327"/>
        <v>0.96385903567740328</v>
      </c>
      <c r="X495" s="2">
        <f t="shared" si="328"/>
        <v>-0.66085620293874703</v>
      </c>
      <c r="Y495" s="2">
        <f t="shared" si="329"/>
        <v>0.70706342067835559</v>
      </c>
      <c r="Z495" s="2">
        <f t="shared" si="330"/>
        <v>0.25141158107973954</v>
      </c>
      <c r="AA495">
        <f t="shared" si="331"/>
        <v>0</v>
      </c>
      <c r="AB495">
        <f t="shared" si="332"/>
        <v>0.3732507875940923</v>
      </c>
      <c r="AC495">
        <f t="shared" si="333"/>
        <v>0</v>
      </c>
      <c r="AD495">
        <f t="shared" si="334"/>
        <v>5.2557165560347639E-2</v>
      </c>
      <c r="AE495">
        <f t="shared" si="335"/>
        <v>0</v>
      </c>
      <c r="AF495">
        <f t="shared" si="336"/>
        <v>0</v>
      </c>
      <c r="AG495">
        <f t="shared" si="337"/>
        <v>0.33244767802555431</v>
      </c>
      <c r="AH495">
        <f t="shared" si="338"/>
        <v>0.75825563117999417</v>
      </c>
      <c r="AI495">
        <f t="shared" si="339"/>
        <v>0.72034284962099437</v>
      </c>
      <c r="AJ495" s="2">
        <f t="shared" si="340"/>
        <v>-13.804218553887777</v>
      </c>
      <c r="AK495" s="2">
        <f t="shared" si="341"/>
        <v>-14.53075637251345</v>
      </c>
      <c r="AL495" s="2">
        <f t="shared" si="345"/>
        <v>-68.461225727753842</v>
      </c>
      <c r="AM495" s="4">
        <f t="shared" si="342"/>
        <v>-1.4028939698310214</v>
      </c>
      <c r="AN495">
        <f t="shared" si="343"/>
        <v>7.8833333333333337</v>
      </c>
    </row>
    <row r="496" spans="1:40">
      <c r="A496">
        <v>473</v>
      </c>
      <c r="B496">
        <f t="shared" si="344"/>
        <v>28380</v>
      </c>
      <c r="C496" s="5">
        <f t="shared" si="307"/>
        <v>1562194.020915177</v>
      </c>
      <c r="D496" s="5">
        <f t="shared" si="308"/>
        <v>-1562194.0523978642</v>
      </c>
      <c r="E496" s="5">
        <f t="shared" si="309"/>
        <v>949524.95406895981</v>
      </c>
      <c r="F496" s="5">
        <f t="shared" si="310"/>
        <v>-498.47185951534084</v>
      </c>
      <c r="G496" s="5">
        <f t="shared" si="311"/>
        <v>498.47188328687434</v>
      </c>
      <c r="H496" s="5">
        <f t="shared" si="312"/>
        <v>2430.3638128984176</v>
      </c>
      <c r="I496" s="2">
        <f t="shared" si="313"/>
        <v>-1.9632369610502061</v>
      </c>
      <c r="J496" s="2">
        <f t="shared" si="314"/>
        <v>1.9632370006150581</v>
      </c>
      <c r="K496" s="2">
        <f t="shared" si="315"/>
        <v>-1.1932848675067993</v>
      </c>
      <c r="L496" s="5">
        <f t="shared" si="316"/>
        <v>1797727.2067027339</v>
      </c>
      <c r="M496" s="5">
        <f t="shared" si="317"/>
        <v>-1562194.0523978642</v>
      </c>
      <c r="N496" s="5">
        <f t="shared" si="318"/>
        <v>332001.03563629743</v>
      </c>
      <c r="O496" s="2">
        <f t="shared" si="319"/>
        <v>0.74759440660548848</v>
      </c>
      <c r="P496" s="2">
        <f t="shared" si="320"/>
        <v>-0.64964669347529247</v>
      </c>
      <c r="Q496" s="2">
        <f t="shared" si="321"/>
        <v>0.13806439392112246</v>
      </c>
      <c r="R496" s="5">
        <f t="shared" si="322"/>
        <v>7629.8069024968427</v>
      </c>
      <c r="S496" s="5">
        <f t="shared" si="323"/>
        <v>44043.619401640957</v>
      </c>
      <c r="T496" s="5">
        <f t="shared" si="324"/>
        <v>143922.71532011521</v>
      </c>
      <c r="U496" s="2">
        <f t="shared" si="325"/>
        <v>5.0627647405586514E-2</v>
      </c>
      <c r="V496" s="2">
        <f t="shared" si="326"/>
        <v>0.29225180427599301</v>
      </c>
      <c r="W496" s="2">
        <f t="shared" si="327"/>
        <v>0.95500037917039704</v>
      </c>
      <c r="X496" s="2">
        <f t="shared" si="328"/>
        <v>-0.66076240682541842</v>
      </c>
      <c r="Y496" s="2">
        <f t="shared" si="329"/>
        <v>0.7069630663192048</v>
      </c>
      <c r="Z496" s="2">
        <f t="shared" si="330"/>
        <v>0.25137589793256659</v>
      </c>
      <c r="AA496">
        <f t="shared" si="331"/>
        <v>0</v>
      </c>
      <c r="AB496">
        <f t="shared" si="332"/>
        <v>0.37608185180933057</v>
      </c>
      <c r="AC496">
        <f t="shared" si="333"/>
        <v>0</v>
      </c>
      <c r="AD496">
        <f t="shared" si="334"/>
        <v>2.5468541793264726E-2</v>
      </c>
      <c r="AE496">
        <f t="shared" si="335"/>
        <v>0</v>
      </c>
      <c r="AF496">
        <f t="shared" si="336"/>
        <v>0</v>
      </c>
      <c r="AG496">
        <f t="shared" si="337"/>
        <v>0.33240049332796767</v>
      </c>
      <c r="AH496">
        <f t="shared" si="338"/>
        <v>0.73395088693056298</v>
      </c>
      <c r="AI496">
        <f t="shared" si="339"/>
        <v>0.69725334258403482</v>
      </c>
      <c r="AJ496" s="2">
        <f t="shared" si="340"/>
        <v>-13.827308060924736</v>
      </c>
      <c r="AK496" s="2">
        <f t="shared" si="341"/>
        <v>-14.555061116762881</v>
      </c>
      <c r="AL496" s="2">
        <f t="shared" si="345"/>
        <v>-68.703810079699892</v>
      </c>
      <c r="AM496" s="4">
        <f t="shared" si="342"/>
        <v>-1.4078649606495881</v>
      </c>
      <c r="AN496">
        <f t="shared" si="343"/>
        <v>7.9</v>
      </c>
    </row>
    <row r="497" spans="1:40">
      <c r="A497">
        <v>474</v>
      </c>
      <c r="B497">
        <f t="shared" si="344"/>
        <v>28440</v>
      </c>
      <c r="C497" s="5">
        <f t="shared" si="307"/>
        <v>1518150.403224695</v>
      </c>
      <c r="D497" s="5">
        <f t="shared" si="308"/>
        <v>-1518150.4329962232</v>
      </c>
      <c r="E497" s="5">
        <f t="shared" si="309"/>
        <v>1086755.1317968159</v>
      </c>
      <c r="F497" s="5">
        <f t="shared" si="310"/>
        <v>-616.26607717835316</v>
      </c>
      <c r="G497" s="5">
        <f t="shared" si="311"/>
        <v>616.26610332377777</v>
      </c>
      <c r="H497" s="5">
        <f t="shared" si="312"/>
        <v>2358.7667208480098</v>
      </c>
      <c r="I497" s="2">
        <f t="shared" si="313"/>
        <v>-1.9078865647545762</v>
      </c>
      <c r="J497" s="2">
        <f t="shared" si="314"/>
        <v>1.9078866021689842</v>
      </c>
      <c r="K497" s="2">
        <f t="shared" si="315"/>
        <v>-1.365744468222071</v>
      </c>
      <c r="L497" s="5">
        <f t="shared" si="316"/>
        <v>1805357.0136052307</v>
      </c>
      <c r="M497" s="5">
        <f t="shared" si="317"/>
        <v>-1518150.4329962232</v>
      </c>
      <c r="N497" s="5">
        <f t="shared" si="318"/>
        <v>475923.75095641264</v>
      </c>
      <c r="O497" s="2">
        <f t="shared" si="319"/>
        <v>0.75024202173037036</v>
      </c>
      <c r="P497" s="2">
        <f t="shared" si="320"/>
        <v>-0.63088920449447417</v>
      </c>
      <c r="Q497" s="2">
        <f t="shared" si="321"/>
        <v>0.1977769462861026</v>
      </c>
      <c r="R497" s="5">
        <f t="shared" si="322"/>
        <v>-572.47890691715293</v>
      </c>
      <c r="S497" s="5">
        <f t="shared" si="323"/>
        <v>50712.749735043151</v>
      </c>
      <c r="T497" s="5">
        <f t="shared" si="324"/>
        <v>141118.41590831289</v>
      </c>
      <c r="U497" s="2">
        <f t="shared" si="325"/>
        <v>-3.8176699892033517E-3</v>
      </c>
      <c r="V497" s="2">
        <f t="shared" si="326"/>
        <v>0.33818633384421309</v>
      </c>
      <c r="W497" s="2">
        <f t="shared" si="327"/>
        <v>0.94107142608670469</v>
      </c>
      <c r="X497" s="2">
        <f t="shared" si="328"/>
        <v>-0.66059726375972239</v>
      </c>
      <c r="Y497" s="2">
        <f t="shared" si="329"/>
        <v>0.70678637641236486</v>
      </c>
      <c r="Z497" s="2">
        <f t="shared" si="330"/>
        <v>0.25131307204235348</v>
      </c>
      <c r="AA497">
        <f t="shared" si="331"/>
        <v>0</v>
      </c>
      <c r="AB497">
        <f t="shared" si="332"/>
        <v>0.37741375048359316</v>
      </c>
      <c r="AC497">
        <f t="shared" si="333"/>
        <v>0</v>
      </c>
      <c r="AD497">
        <f t="shared" si="334"/>
        <v>0</v>
      </c>
      <c r="AE497">
        <f t="shared" si="335"/>
        <v>1.9205017940886811E-3</v>
      </c>
      <c r="AF497">
        <f t="shared" si="336"/>
        <v>0</v>
      </c>
      <c r="AG497">
        <f t="shared" si="337"/>
        <v>0.33231741711791085</v>
      </c>
      <c r="AH497">
        <f t="shared" si="338"/>
        <v>0.71165166939559277</v>
      </c>
      <c r="AI497">
        <f t="shared" si="339"/>
        <v>0.67606908592581305</v>
      </c>
      <c r="AJ497" s="2">
        <f t="shared" si="340"/>
        <v>-13.848492317582959</v>
      </c>
      <c r="AK497" s="2">
        <f t="shared" si="341"/>
        <v>-14.577360334297852</v>
      </c>
      <c r="AL497" s="2">
        <f t="shared" si="345"/>
        <v>-68.94676608527152</v>
      </c>
      <c r="AM497" s="4">
        <f t="shared" si="342"/>
        <v>-1.4128435673211377</v>
      </c>
      <c r="AN497">
        <f t="shared" si="343"/>
        <v>7.916666666666667</v>
      </c>
    </row>
    <row r="498" spans="1:40">
      <c r="A498">
        <v>475</v>
      </c>
      <c r="B498">
        <f t="shared" si="344"/>
        <v>28500</v>
      </c>
      <c r="C498" s="5">
        <f t="shared" si="307"/>
        <v>1467437.6553277608</v>
      </c>
      <c r="D498" s="5">
        <f t="shared" si="308"/>
        <v>-1467437.6832611801</v>
      </c>
      <c r="E498" s="5">
        <f t="shared" si="309"/>
        <v>1218447.7748764977</v>
      </c>
      <c r="F498" s="5">
        <f t="shared" si="310"/>
        <v>-730.73927106362771</v>
      </c>
      <c r="G498" s="5">
        <f t="shared" si="311"/>
        <v>730.73929945391683</v>
      </c>
      <c r="H498" s="5">
        <f t="shared" si="312"/>
        <v>2276.8220527546855</v>
      </c>
      <c r="I498" s="2">
        <f t="shared" si="313"/>
        <v>-1.8441549541257269</v>
      </c>
      <c r="J498" s="2">
        <f t="shared" si="314"/>
        <v>1.8441549892301508</v>
      </c>
      <c r="K498" s="2">
        <f t="shared" si="315"/>
        <v>-1.5312449508323946</v>
      </c>
      <c r="L498" s="5">
        <f t="shared" si="316"/>
        <v>1804784.5346983136</v>
      </c>
      <c r="M498" s="5">
        <f t="shared" si="317"/>
        <v>-1467437.6832611801</v>
      </c>
      <c r="N498" s="5">
        <f t="shared" si="318"/>
        <v>617042.16686472553</v>
      </c>
      <c r="O498" s="2">
        <f t="shared" si="319"/>
        <v>0.74995467974947516</v>
      </c>
      <c r="P498" s="2">
        <f t="shared" si="320"/>
        <v>-0.60977459449829052</v>
      </c>
      <c r="Q498" s="2">
        <f t="shared" si="321"/>
        <v>0.25640382646580634</v>
      </c>
      <c r="R498" s="5">
        <f t="shared" si="322"/>
        <v>-8735.0660669528879</v>
      </c>
      <c r="S498" s="5">
        <f t="shared" si="323"/>
        <v>57122.273889692035</v>
      </c>
      <c r="T498" s="5">
        <f t="shared" si="324"/>
        <v>137688.35799559497</v>
      </c>
      <c r="U498" s="2">
        <f t="shared" si="325"/>
        <v>-5.8497818546575452E-2</v>
      </c>
      <c r="V498" s="2">
        <f t="shared" si="326"/>
        <v>0.38254185914046984</v>
      </c>
      <c r="W498" s="2">
        <f t="shared" si="327"/>
        <v>0.92208444907754783</v>
      </c>
      <c r="X498" s="2">
        <f t="shared" si="328"/>
        <v>-0.66034886749640131</v>
      </c>
      <c r="Y498" s="2">
        <f t="shared" si="329"/>
        <v>0.70652061222516793</v>
      </c>
      <c r="Z498" s="2">
        <f t="shared" si="330"/>
        <v>0.25121857387918728</v>
      </c>
      <c r="AA498">
        <f t="shared" si="331"/>
        <v>0</v>
      </c>
      <c r="AB498">
        <f t="shared" si="332"/>
        <v>0.37726920137605191</v>
      </c>
      <c r="AC498">
        <f t="shared" si="333"/>
        <v>0</v>
      </c>
      <c r="AD498">
        <f t="shared" si="334"/>
        <v>0</v>
      </c>
      <c r="AE498">
        <f t="shared" si="335"/>
        <v>2.9427678606766056E-2</v>
      </c>
      <c r="AF498">
        <f t="shared" si="336"/>
        <v>0</v>
      </c>
      <c r="AG498">
        <f t="shared" si="337"/>
        <v>0.33219245988726964</v>
      </c>
      <c r="AH498">
        <f t="shared" si="338"/>
        <v>0.73888933987008754</v>
      </c>
      <c r="AI498">
        <f t="shared" si="339"/>
        <v>0.70194487287658314</v>
      </c>
      <c r="AJ498" s="2">
        <f t="shared" si="340"/>
        <v>-13.822616530632189</v>
      </c>
      <c r="AK498" s="2">
        <f t="shared" si="341"/>
        <v>-14.550122663823357</v>
      </c>
      <c r="AL498" s="2">
        <f t="shared" si="345"/>
        <v>-69.189268129668577</v>
      </c>
      <c r="AM498" s="4">
        <f t="shared" si="342"/>
        <v>-1.4178128715096021</v>
      </c>
      <c r="AN498">
        <f t="shared" si="343"/>
        <v>7.9333333333333336</v>
      </c>
    </row>
    <row r="499" spans="1:40">
      <c r="A499">
        <v>476</v>
      </c>
      <c r="B499">
        <f t="shared" si="344"/>
        <v>28560</v>
      </c>
      <c r="C499" s="5">
        <f t="shared" si="307"/>
        <v>1410315.3833942378</v>
      </c>
      <c r="D499" s="5">
        <f t="shared" si="308"/>
        <v>-1410315.409371488</v>
      </c>
      <c r="E499" s="5">
        <f t="shared" si="309"/>
        <v>1344032.1343957856</v>
      </c>
      <c r="F499" s="5">
        <f t="shared" si="310"/>
        <v>-841.3885683111713</v>
      </c>
      <c r="G499" s="5">
        <f t="shared" si="311"/>
        <v>841.38859880772588</v>
      </c>
      <c r="H499" s="5">
        <f t="shared" si="312"/>
        <v>2184.9473557047418</v>
      </c>
      <c r="I499" s="2">
        <f t="shared" si="313"/>
        <v>-1.7723683808463364</v>
      </c>
      <c r="J499" s="2">
        <f t="shared" si="314"/>
        <v>1.7723684134924078</v>
      </c>
      <c r="K499" s="2">
        <f t="shared" si="315"/>
        <v>-1.6890690450467909</v>
      </c>
      <c r="L499" s="5">
        <f t="shared" si="316"/>
        <v>1796049.4686313607</v>
      </c>
      <c r="M499" s="5">
        <f t="shared" si="317"/>
        <v>-1410315.409371488</v>
      </c>
      <c r="N499" s="5">
        <f t="shared" si="318"/>
        <v>754730.5248603205</v>
      </c>
      <c r="O499" s="2">
        <f t="shared" si="319"/>
        <v>0.74677381697334355</v>
      </c>
      <c r="P499" s="2">
        <f t="shared" si="320"/>
        <v>-0.58639065336837692</v>
      </c>
      <c r="Q499" s="2">
        <f t="shared" si="321"/>
        <v>0.31380705525094765</v>
      </c>
      <c r="R499" s="5">
        <f t="shared" si="322"/>
        <v>-16821.205136077479</v>
      </c>
      <c r="S499" s="5">
        <f t="shared" si="323"/>
        <v>63244.368505608989</v>
      </c>
      <c r="T499" s="5">
        <f t="shared" si="324"/>
        <v>133650.89084133704</v>
      </c>
      <c r="U499" s="2">
        <f t="shared" si="325"/>
        <v>-0.11303571828376024</v>
      </c>
      <c r="V499" s="2">
        <f t="shared" si="326"/>
        <v>0.42499170324614305</v>
      </c>
      <c r="W499" s="2">
        <f t="shared" si="327"/>
        <v>0.89811189646057843</v>
      </c>
      <c r="X499" s="2">
        <f t="shared" si="328"/>
        <v>-0.66000981666518732</v>
      </c>
      <c r="Y499" s="2">
        <f t="shared" si="329"/>
        <v>0.70615785488183702</v>
      </c>
      <c r="Z499" s="2">
        <f t="shared" si="330"/>
        <v>0.25108958771674683</v>
      </c>
      <c r="AA499">
        <f t="shared" si="331"/>
        <v>0</v>
      </c>
      <c r="AB499">
        <f t="shared" si="332"/>
        <v>0.37566904927134226</v>
      </c>
      <c r="AC499">
        <f t="shared" si="333"/>
        <v>0</v>
      </c>
      <c r="AD499">
        <f t="shared" si="334"/>
        <v>0</v>
      </c>
      <c r="AE499">
        <f t="shared" si="335"/>
        <v>5.6863296296955287E-2</v>
      </c>
      <c r="AF499">
        <f t="shared" si="336"/>
        <v>0</v>
      </c>
      <c r="AG499">
        <f t="shared" si="337"/>
        <v>0.33202189833232243</v>
      </c>
      <c r="AH499">
        <f t="shared" si="338"/>
        <v>0.76455424390061999</v>
      </c>
      <c r="AI499">
        <f t="shared" si="339"/>
        <v>0.72632653170558892</v>
      </c>
      <c r="AJ499" s="2">
        <f t="shared" si="340"/>
        <v>-13.798234871803183</v>
      </c>
      <c r="AK499" s="2">
        <f t="shared" si="341"/>
        <v>-14.524457759792826</v>
      </c>
      <c r="AL499" s="2">
        <f t="shared" si="345"/>
        <v>-69.431342425665122</v>
      </c>
      <c r="AM499" s="4">
        <f t="shared" si="342"/>
        <v>-1.4227734103619902</v>
      </c>
      <c r="AN499">
        <f t="shared" si="343"/>
        <v>7.95</v>
      </c>
    </row>
    <row r="500" spans="1:40">
      <c r="A500">
        <v>477</v>
      </c>
      <c r="B500">
        <f t="shared" si="344"/>
        <v>28620</v>
      </c>
      <c r="C500" s="5">
        <f t="shared" si="307"/>
        <v>1347071.0169534739</v>
      </c>
      <c r="D500" s="5">
        <f t="shared" si="308"/>
        <v>-1347071.040865879</v>
      </c>
      <c r="E500" s="5">
        <f t="shared" si="309"/>
        <v>1462967.6786137333</v>
      </c>
      <c r="F500" s="5">
        <f t="shared" si="310"/>
        <v>-947.73067116195148</v>
      </c>
      <c r="G500" s="5">
        <f t="shared" si="311"/>
        <v>947.73070361727036</v>
      </c>
      <c r="H500" s="5">
        <f t="shared" si="312"/>
        <v>2083.6032130019344</v>
      </c>
      <c r="I500" s="2">
        <f t="shared" si="313"/>
        <v>-1.6928880627089178</v>
      </c>
      <c r="J500" s="2">
        <f t="shared" si="314"/>
        <v>1.692888092760062</v>
      </c>
      <c r="K500" s="2">
        <f t="shared" si="315"/>
        <v>-1.8385374550298901</v>
      </c>
      <c r="L500" s="5">
        <f t="shared" si="316"/>
        <v>1779228.2634952832</v>
      </c>
      <c r="M500" s="5">
        <f t="shared" si="317"/>
        <v>-1347071.040865879</v>
      </c>
      <c r="N500" s="5">
        <f t="shared" si="318"/>
        <v>888381.41570165753</v>
      </c>
      <c r="O500" s="2">
        <f t="shared" si="319"/>
        <v>0.74073610838365933</v>
      </c>
      <c r="P500" s="2">
        <f t="shared" si="320"/>
        <v>-0.56081851946702843</v>
      </c>
      <c r="Q500" s="2">
        <f t="shared" si="321"/>
        <v>0.36985484444500916</v>
      </c>
      <c r="R500" s="5">
        <f t="shared" si="322"/>
        <v>-24794.658799211262</v>
      </c>
      <c r="S500" s="5">
        <f t="shared" si="323"/>
        <v>69052.636484908639</v>
      </c>
      <c r="T500" s="5">
        <f t="shared" si="324"/>
        <v>129027.02872061182</v>
      </c>
      <c r="U500" s="2">
        <f t="shared" si="325"/>
        <v>-0.16704784401764353</v>
      </c>
      <c r="V500" s="2">
        <f t="shared" si="326"/>
        <v>0.46522495598548019</v>
      </c>
      <c r="W500" s="2">
        <f t="shared" si="327"/>
        <v>0.86928750027672952</v>
      </c>
      <c r="X500" s="2">
        <f t="shared" si="328"/>
        <v>-0.65957823262433557</v>
      </c>
      <c r="Y500" s="2">
        <f t="shared" si="329"/>
        <v>0.70569609438556347</v>
      </c>
      <c r="Z500" s="2">
        <f t="shared" si="330"/>
        <v>0.25092539885750986</v>
      </c>
      <c r="AA500">
        <f t="shared" si="331"/>
        <v>0</v>
      </c>
      <c r="AB500">
        <f t="shared" si="332"/>
        <v>0.37263174373905011</v>
      </c>
      <c r="AC500">
        <f t="shared" si="333"/>
        <v>0</v>
      </c>
      <c r="AD500">
        <f t="shared" si="334"/>
        <v>0</v>
      </c>
      <c r="AE500">
        <f t="shared" si="335"/>
        <v>8.4034420220139669E-2</v>
      </c>
      <c r="AF500">
        <f t="shared" si="336"/>
        <v>0</v>
      </c>
      <c r="AG500">
        <f t="shared" si="337"/>
        <v>0.33180478739106772</v>
      </c>
      <c r="AH500">
        <f t="shared" si="338"/>
        <v>0.78847095135025747</v>
      </c>
      <c r="AI500">
        <f t="shared" si="339"/>
        <v>0.74904740378274459</v>
      </c>
      <c r="AJ500" s="2">
        <f t="shared" si="340"/>
        <v>-13.775513999726027</v>
      </c>
      <c r="AK500" s="2">
        <f t="shared" si="341"/>
        <v>-14.500541052343186</v>
      </c>
      <c r="AL500" s="2">
        <f t="shared" si="345"/>
        <v>-69.673018109870839</v>
      </c>
      <c r="AM500" s="4">
        <f t="shared" si="342"/>
        <v>-1.4277257809399764</v>
      </c>
      <c r="AN500">
        <f t="shared" si="343"/>
        <v>7.9666666666666668</v>
      </c>
    </row>
    <row r="501" spans="1:40">
      <c r="A501">
        <v>478</v>
      </c>
      <c r="B501">
        <f t="shared" si="344"/>
        <v>28680</v>
      </c>
      <c r="C501" s="5">
        <f t="shared" si="307"/>
        <v>1278018.3826322525</v>
      </c>
      <c r="D501" s="5">
        <f t="shared" si="308"/>
        <v>-1278018.4043809704</v>
      </c>
      <c r="E501" s="5">
        <f t="shared" si="309"/>
        <v>1574746.4017176342</v>
      </c>
      <c r="F501" s="5">
        <f t="shared" si="310"/>
        <v>-1049.3039549244866</v>
      </c>
      <c r="G501" s="5">
        <f t="shared" si="311"/>
        <v>1049.3039891828741</v>
      </c>
      <c r="H501" s="5">
        <f t="shared" si="312"/>
        <v>1973.290965700141</v>
      </c>
      <c r="I501" s="2">
        <f t="shared" si="313"/>
        <v>-1.6061083912069831</v>
      </c>
      <c r="J501" s="2">
        <f t="shared" si="314"/>
        <v>1.6061084185389829</v>
      </c>
      <c r="K501" s="2">
        <f t="shared" si="315"/>
        <v>-1.9790117608578024</v>
      </c>
      <c r="L501" s="5">
        <f t="shared" si="316"/>
        <v>1754433.6046960719</v>
      </c>
      <c r="M501" s="5">
        <f t="shared" si="317"/>
        <v>-1278018.4043809704</v>
      </c>
      <c r="N501" s="5">
        <f t="shared" si="318"/>
        <v>1017408.4444222694</v>
      </c>
      <c r="O501" s="2">
        <f t="shared" si="319"/>
        <v>0.73187291550908973</v>
      </c>
      <c r="P501" s="2">
        <f t="shared" si="320"/>
        <v>-0.53313334467884288</v>
      </c>
      <c r="Q501" s="2">
        <f t="shared" si="321"/>
        <v>0.42441827521417463</v>
      </c>
      <c r="R501" s="5">
        <f t="shared" si="322"/>
        <v>-32619.863495054422</v>
      </c>
      <c r="S501" s="5">
        <f t="shared" si="323"/>
        <v>74522.219964453252</v>
      </c>
      <c r="T501" s="5">
        <f t="shared" si="324"/>
        <v>123840.34379471967</v>
      </c>
      <c r="U501" s="2">
        <f t="shared" si="325"/>
        <v>-0.2201531173490234</v>
      </c>
      <c r="V501" s="2">
        <f t="shared" si="326"/>
        <v>0.5029542517684481</v>
      </c>
      <c r="W501" s="2">
        <f t="shared" si="327"/>
        <v>0.83580477717559609</v>
      </c>
      <c r="X501" s="2">
        <f t="shared" si="328"/>
        <v>-0.65905837240138099</v>
      </c>
      <c r="Y501" s="2">
        <f t="shared" si="329"/>
        <v>0.70513988541622497</v>
      </c>
      <c r="Z501" s="2">
        <f t="shared" si="330"/>
        <v>0.25072762681570826</v>
      </c>
      <c r="AA501">
        <f t="shared" si="331"/>
        <v>0</v>
      </c>
      <c r="AB501">
        <f t="shared" si="332"/>
        <v>0.36817306138434058</v>
      </c>
      <c r="AC501">
        <f t="shared" si="333"/>
        <v>0</v>
      </c>
      <c r="AD501">
        <f t="shared" si="334"/>
        <v>0</v>
      </c>
      <c r="AE501">
        <f t="shared" si="335"/>
        <v>0.11074934660113031</v>
      </c>
      <c r="AF501">
        <f t="shared" si="336"/>
        <v>0</v>
      </c>
      <c r="AG501">
        <f t="shared" si="337"/>
        <v>0.3315432685867491</v>
      </c>
      <c r="AH501">
        <f t="shared" si="338"/>
        <v>0.81046567657222002</v>
      </c>
      <c r="AI501">
        <f t="shared" si="339"/>
        <v>0.76994239274360898</v>
      </c>
      <c r="AJ501" s="2">
        <f t="shared" si="340"/>
        <v>-13.754619010765163</v>
      </c>
      <c r="AK501" s="2">
        <f t="shared" si="341"/>
        <v>-14.478546327121224</v>
      </c>
      <c r="AL501" s="2">
        <f t="shared" si="345"/>
        <v>-69.914327215322857</v>
      </c>
      <c r="AM501" s="4">
        <f t="shared" si="342"/>
        <v>-1.4326706396582554</v>
      </c>
      <c r="AN501">
        <f t="shared" si="343"/>
        <v>7.9833333333333334</v>
      </c>
    </row>
    <row r="502" spans="1:40">
      <c r="A502">
        <v>479</v>
      </c>
      <c r="B502">
        <f t="shared" si="344"/>
        <v>28740</v>
      </c>
      <c r="C502" s="5">
        <f t="shared" si="307"/>
        <v>1203496.164920093</v>
      </c>
      <c r="D502" s="5">
        <f t="shared" si="308"/>
        <v>-1203496.1844165171</v>
      </c>
      <c r="E502" s="5">
        <f t="shared" si="309"/>
        <v>1678894.9749814665</v>
      </c>
      <c r="F502" s="5">
        <f t="shared" si="310"/>
        <v>-1145.6704583969056</v>
      </c>
      <c r="G502" s="5">
        <f t="shared" si="311"/>
        <v>1145.6704942952131</v>
      </c>
      <c r="H502" s="5">
        <f t="shared" si="312"/>
        <v>1854.550260048673</v>
      </c>
      <c r="I502" s="2">
        <f t="shared" si="313"/>
        <v>-1.5124549971514658</v>
      </c>
      <c r="J502" s="2">
        <f t="shared" si="314"/>
        <v>1.5124550216529684</v>
      </c>
      <c r="K502" s="2">
        <f t="shared" si="315"/>
        <v>-2.1098971219171272</v>
      </c>
      <c r="L502" s="5">
        <f t="shared" si="316"/>
        <v>1721813.7412010175</v>
      </c>
      <c r="M502" s="5">
        <f t="shared" si="317"/>
        <v>-1203496.1844165171</v>
      </c>
      <c r="N502" s="5">
        <f t="shared" si="318"/>
        <v>1141248.788216989</v>
      </c>
      <c r="O502" s="2">
        <f t="shared" si="319"/>
        <v>0.72021019841682987</v>
      </c>
      <c r="P502" s="2">
        <f t="shared" si="320"/>
        <v>-0.50340533649587382</v>
      </c>
      <c r="Q502" s="2">
        <f t="shared" si="321"/>
        <v>0.47736813601649902</v>
      </c>
      <c r="R502" s="5">
        <f t="shared" si="322"/>
        <v>-40262.087263992522</v>
      </c>
      <c r="S502" s="5">
        <f t="shared" si="323"/>
        <v>79629.905813614139</v>
      </c>
      <c r="T502" s="5">
        <f t="shared" si="324"/>
        <v>118116.84789405065</v>
      </c>
      <c r="U502" s="2">
        <f t="shared" si="325"/>
        <v>-0.27198186206211106</v>
      </c>
      <c r="V502" s="2">
        <f t="shared" si="326"/>
        <v>0.53792268436084123</v>
      </c>
      <c r="W502" s="2">
        <f t="shared" si="327"/>
        <v>0.79791293532518537</v>
      </c>
      <c r="X502" s="2">
        <f t="shared" si="328"/>
        <v>-0.65846077885611165</v>
      </c>
      <c r="Y502" s="2">
        <f t="shared" si="329"/>
        <v>0.70450050799279351</v>
      </c>
      <c r="Z502" s="2">
        <f t="shared" si="330"/>
        <v>0.25050028244428385</v>
      </c>
      <c r="AA502">
        <f t="shared" si="331"/>
        <v>0</v>
      </c>
      <c r="AB502">
        <f t="shared" si="332"/>
        <v>0.36230606157477674</v>
      </c>
      <c r="AC502">
        <f t="shared" si="333"/>
        <v>0</v>
      </c>
      <c r="AD502">
        <f t="shared" si="334"/>
        <v>0</v>
      </c>
      <c r="AE502">
        <f t="shared" si="335"/>
        <v>0.13682210760151733</v>
      </c>
      <c r="AF502">
        <f t="shared" si="336"/>
        <v>0</v>
      </c>
      <c r="AG502">
        <f t="shared" si="337"/>
        <v>0.33124264556824007</v>
      </c>
      <c r="AH502">
        <f t="shared" si="338"/>
        <v>0.83037081474453411</v>
      </c>
      <c r="AI502">
        <f t="shared" si="339"/>
        <v>0.7888522740073074</v>
      </c>
      <c r="AJ502" s="2">
        <f t="shared" si="340"/>
        <v>-13.735709129501464</v>
      </c>
      <c r="AK502" s="2">
        <f t="shared" si="341"/>
        <v>-14.45864118894891</v>
      </c>
      <c r="AL502" s="2">
        <f t="shared" si="345"/>
        <v>-70.155304568472005</v>
      </c>
      <c r="AM502" s="4">
        <f t="shared" si="342"/>
        <v>-1.4376087001736066</v>
      </c>
      <c r="AN502">
        <f t="shared" si="343"/>
        <v>8</v>
      </c>
    </row>
    <row r="503" spans="1:40">
      <c r="A503">
        <v>480</v>
      </c>
      <c r="B503">
        <f t="shared" si="344"/>
        <v>28800</v>
      </c>
      <c r="C503" s="5">
        <f t="shared" si="307"/>
        <v>1123866.2614367881</v>
      </c>
      <c r="D503" s="5">
        <f t="shared" si="308"/>
        <v>-1123866.278602903</v>
      </c>
      <c r="E503" s="5">
        <f t="shared" si="309"/>
        <v>1774976.7313065836</v>
      </c>
      <c r="F503" s="5">
        <f t="shared" si="310"/>
        <v>-1236.4177582259936</v>
      </c>
      <c r="G503" s="5">
        <f t="shared" si="311"/>
        <v>1236.4177955943912</v>
      </c>
      <c r="H503" s="5">
        <f t="shared" si="312"/>
        <v>1727.9564327336452</v>
      </c>
      <c r="I503" s="2">
        <f t="shared" si="313"/>
        <v>-1.4123826837062379</v>
      </c>
      <c r="J503" s="2">
        <f t="shared" si="314"/>
        <v>1.4123827052791993</v>
      </c>
      <c r="K503" s="2">
        <f t="shared" si="315"/>
        <v>-2.2306447709124702</v>
      </c>
      <c r="L503" s="5">
        <f t="shared" si="316"/>
        <v>1681551.653937025</v>
      </c>
      <c r="M503" s="5">
        <f t="shared" si="317"/>
        <v>-1123866.278602903</v>
      </c>
      <c r="N503" s="5">
        <f t="shared" si="318"/>
        <v>1259365.6361110397</v>
      </c>
      <c r="O503" s="2">
        <f t="shared" si="319"/>
        <v>0.70576887485405926</v>
      </c>
      <c r="P503" s="2">
        <f t="shared" si="320"/>
        <v>-0.47170114404686309</v>
      </c>
      <c r="Q503" s="2">
        <f t="shared" si="321"/>
        <v>0.52857196860230493</v>
      </c>
      <c r="R503" s="5">
        <f t="shared" si="322"/>
        <v>-47687.58311955072</v>
      </c>
      <c r="S503" s="5">
        <f t="shared" si="323"/>
        <v>84354.223213673686</v>
      </c>
      <c r="T503" s="5">
        <f t="shared" si="324"/>
        <v>111884.86379826581</v>
      </c>
      <c r="U503" s="2">
        <f t="shared" si="325"/>
        <v>-0.3221842528010353</v>
      </c>
      <c r="V503" s="2">
        <f t="shared" si="326"/>
        <v>0.56990941035061726</v>
      </c>
      <c r="W503" s="2">
        <f t="shared" si="327"/>
        <v>0.75591042540822917</v>
      </c>
      <c r="X503" s="2">
        <f t="shared" si="328"/>
        <v>-0.65780195141601727</v>
      </c>
      <c r="Y503" s="2">
        <f t="shared" si="329"/>
        <v>0.70379561518652511</v>
      </c>
      <c r="Z503" s="2">
        <f t="shared" si="330"/>
        <v>0.25024964267176342</v>
      </c>
      <c r="AA503">
        <f t="shared" si="331"/>
        <v>0</v>
      </c>
      <c r="AB503">
        <f t="shared" si="332"/>
        <v>0.35504126710858358</v>
      </c>
      <c r="AC503">
        <f t="shared" si="333"/>
        <v>0</v>
      </c>
      <c r="AD503">
        <f t="shared" si="334"/>
        <v>0</v>
      </c>
      <c r="AE503">
        <f t="shared" si="335"/>
        <v>0.16207672147707761</v>
      </c>
      <c r="AF503">
        <f t="shared" si="336"/>
        <v>0</v>
      </c>
      <c r="AG503">
        <f t="shared" si="337"/>
        <v>0.33091121847153593</v>
      </c>
      <c r="AH503">
        <f t="shared" si="338"/>
        <v>0.84802920705719709</v>
      </c>
      <c r="AI503">
        <f t="shared" si="339"/>
        <v>0.80562774670433723</v>
      </c>
      <c r="AJ503" s="2">
        <f t="shared" si="340"/>
        <v>-13.718933656804435</v>
      </c>
      <c r="AK503" s="2">
        <f t="shared" si="341"/>
        <v>-14.440982796636249</v>
      </c>
      <c r="AL503" s="2">
        <f t="shared" si="345"/>
        <v>-70.395987615082603</v>
      </c>
      <c r="AM503" s="4">
        <f t="shared" si="342"/>
        <v>-1.4425407298172666</v>
      </c>
      <c r="AN503">
        <f t="shared" si="343"/>
        <v>8.0166666666666675</v>
      </c>
    </row>
    <row r="504" spans="1:40">
      <c r="A504">
        <v>481</v>
      </c>
      <c r="B504">
        <f t="shared" si="344"/>
        <v>28860</v>
      </c>
      <c r="C504" s="5">
        <f t="shared" si="307"/>
        <v>1039512.0406205436</v>
      </c>
      <c r="D504" s="5">
        <f t="shared" si="308"/>
        <v>-1039512.0553892293</v>
      </c>
      <c r="E504" s="5">
        <f t="shared" si="309"/>
        <v>1862593.4749200325</v>
      </c>
      <c r="F504" s="5">
        <f t="shared" si="310"/>
        <v>-1321.1607192483677</v>
      </c>
      <c r="G504" s="5">
        <f t="shared" si="311"/>
        <v>1321.1607579111433</v>
      </c>
      <c r="H504" s="5">
        <f t="shared" si="312"/>
        <v>1594.1177464788971</v>
      </c>
      <c r="I504" s="2">
        <f t="shared" si="313"/>
        <v>-1.3063732367938599</v>
      </c>
      <c r="J504" s="2">
        <f t="shared" si="314"/>
        <v>1.3063732553539293</v>
      </c>
      <c r="K504" s="2">
        <f t="shared" si="315"/>
        <v>-2.3407542881464516</v>
      </c>
      <c r="L504" s="5">
        <f t="shared" si="316"/>
        <v>1633864.0708174743</v>
      </c>
      <c r="M504" s="5">
        <f t="shared" si="317"/>
        <v>-1039512.0553892293</v>
      </c>
      <c r="N504" s="5">
        <f t="shared" si="318"/>
        <v>1371250.4999093055</v>
      </c>
      <c r="O504" s="2">
        <f t="shared" si="319"/>
        <v>0.68856561551894302</v>
      </c>
      <c r="P504" s="2">
        <f t="shared" si="320"/>
        <v>-0.43808556112034619</v>
      </c>
      <c r="Q504" s="2">
        <f t="shared" si="321"/>
        <v>0.57789136891191806</v>
      </c>
      <c r="R504" s="5">
        <f t="shared" si="322"/>
        <v>-54863.737269764999</v>
      </c>
      <c r="S504" s="5">
        <f t="shared" si="323"/>
        <v>88675.532913216855</v>
      </c>
      <c r="T504" s="5">
        <f t="shared" si="324"/>
        <v>105174.88664367655</v>
      </c>
      <c r="U504" s="2">
        <f t="shared" si="325"/>
        <v>-0.37043773196477714</v>
      </c>
      <c r="V504" s="2">
        <f t="shared" si="326"/>
        <v>0.59873360671043296</v>
      </c>
      <c r="W504" s="2">
        <f t="shared" si="327"/>
        <v>0.71013657484480286</v>
      </c>
      <c r="X504" s="2">
        <f t="shared" si="328"/>
        <v>-0.65710356345842824</v>
      </c>
      <c r="Y504" s="2">
        <f t="shared" si="329"/>
        <v>0.70304839578227685</v>
      </c>
      <c r="Z504" s="2">
        <f t="shared" si="330"/>
        <v>0.24998395276850821</v>
      </c>
      <c r="AA504">
        <f t="shared" si="331"/>
        <v>0</v>
      </c>
      <c r="AB504">
        <f t="shared" si="332"/>
        <v>0.34638706428049737</v>
      </c>
      <c r="AC504">
        <f t="shared" si="333"/>
        <v>0</v>
      </c>
      <c r="AD504">
        <f t="shared" si="334"/>
        <v>0</v>
      </c>
      <c r="AE504">
        <f t="shared" si="335"/>
        <v>0.1863509236912729</v>
      </c>
      <c r="AF504">
        <f t="shared" si="336"/>
        <v>0</v>
      </c>
      <c r="AG504">
        <f t="shared" si="337"/>
        <v>0.33055989021914306</v>
      </c>
      <c r="AH504">
        <f t="shared" si="338"/>
        <v>0.8632978781909133</v>
      </c>
      <c r="AI504">
        <f t="shared" si="339"/>
        <v>0.82013298428136761</v>
      </c>
      <c r="AJ504" s="2">
        <f t="shared" si="340"/>
        <v>-13.704428419227405</v>
      </c>
      <c r="AK504" s="2">
        <f t="shared" si="341"/>
        <v>-14.425714125502532</v>
      </c>
      <c r="AL504" s="2">
        <f t="shared" si="345"/>
        <v>-70.636416183840979</v>
      </c>
      <c r="AM504" s="4">
        <f t="shared" si="342"/>
        <v>-1.4474675447508398</v>
      </c>
      <c r="AN504">
        <f t="shared" si="343"/>
        <v>8.0333333333333332</v>
      </c>
    </row>
    <row r="505" spans="1:40">
      <c r="A505">
        <v>482</v>
      </c>
      <c r="B505">
        <f t="shared" si="344"/>
        <v>28920</v>
      </c>
      <c r="C505" s="5">
        <f t="shared" si="307"/>
        <v>950836.5101607258</v>
      </c>
      <c r="D505" s="5">
        <f t="shared" si="308"/>
        <v>-950836.52247601247</v>
      </c>
      <c r="E505" s="5">
        <f t="shared" si="309"/>
        <v>1941387.1088341118</v>
      </c>
      <c r="F505" s="5">
        <f t="shared" si="310"/>
        <v>-1399.5431134559994</v>
      </c>
      <c r="G505" s="5">
        <f t="shared" si="311"/>
        <v>1399.5431532323789</v>
      </c>
      <c r="H505" s="5">
        <f t="shared" si="312"/>
        <v>1453.6724891901099</v>
      </c>
      <c r="I505" s="2">
        <f t="shared" si="313"/>
        <v>-1.1949331233324985</v>
      </c>
      <c r="J505" s="2">
        <f t="shared" si="314"/>
        <v>1.1949331388093378</v>
      </c>
      <c r="K505" s="2">
        <f t="shared" si="315"/>
        <v>-2.4397756467770249</v>
      </c>
      <c r="L505" s="5">
        <f t="shared" si="316"/>
        <v>1579000.3335477093</v>
      </c>
      <c r="M505" s="5">
        <f t="shared" si="317"/>
        <v>-950836.52247601247</v>
      </c>
      <c r="N505" s="5">
        <f t="shared" si="318"/>
        <v>1476425.386552982</v>
      </c>
      <c r="O505" s="2">
        <f t="shared" si="319"/>
        <v>0.66861406996002848</v>
      </c>
      <c r="P505" s="2">
        <f t="shared" si="320"/>
        <v>-0.40262352303050852</v>
      </c>
      <c r="Q505" s="2">
        <f t="shared" si="321"/>
        <v>0.62517959352012431</v>
      </c>
      <c r="R505" s="5">
        <f t="shared" si="322"/>
        <v>-61759.211541198427</v>
      </c>
      <c r="S505" s="5">
        <f t="shared" si="323"/>
        <v>92576.107793370029</v>
      </c>
      <c r="T505" s="5">
        <f t="shared" si="324"/>
        <v>98019.436129495734</v>
      </c>
      <c r="U505" s="2">
        <f t="shared" si="325"/>
        <v>-0.41645297131866205</v>
      </c>
      <c r="V505" s="2">
        <f t="shared" si="326"/>
        <v>0.62425659592411253</v>
      </c>
      <c r="W505" s="2">
        <f t="shared" si="327"/>
        <v>0.66096189385251014</v>
      </c>
      <c r="X505" s="2">
        <f t="shared" si="328"/>
        <v>-0.65639129118390782</v>
      </c>
      <c r="Y505" s="2">
        <f t="shared" si="329"/>
        <v>0.70228632126646429</v>
      </c>
      <c r="Z505" s="2">
        <f t="shared" si="330"/>
        <v>0.24971298081137078</v>
      </c>
      <c r="AA505">
        <f t="shared" si="331"/>
        <v>0</v>
      </c>
      <c r="AB505">
        <f t="shared" si="332"/>
        <v>0.33635031957781203</v>
      </c>
      <c r="AC505">
        <f t="shared" si="333"/>
        <v>0</v>
      </c>
      <c r="AD505">
        <f t="shared" si="334"/>
        <v>0</v>
      </c>
      <c r="AE505">
        <f t="shared" si="335"/>
        <v>0.20949916593968082</v>
      </c>
      <c r="AF505">
        <f t="shared" si="336"/>
        <v>0</v>
      </c>
      <c r="AG505">
        <f t="shared" si="337"/>
        <v>0.33020157737781192</v>
      </c>
      <c r="AH505">
        <f t="shared" si="338"/>
        <v>0.87605106289530488</v>
      </c>
      <c r="AI505">
        <f t="shared" si="339"/>
        <v>0.83224850975053954</v>
      </c>
      <c r="AJ505" s="2">
        <f t="shared" si="340"/>
        <v>-13.692312893758231</v>
      </c>
      <c r="AK505" s="2">
        <f t="shared" si="341"/>
        <v>-14.412960940798138</v>
      </c>
      <c r="AL505" s="2">
        <f t="shared" si="345"/>
        <v>-70.876632199520941</v>
      </c>
      <c r="AM505" s="4">
        <f t="shared" si="342"/>
        <v>-1.452390004088544</v>
      </c>
      <c r="AN505">
        <f t="shared" si="343"/>
        <v>8.0500000000000007</v>
      </c>
    </row>
    <row r="506" spans="1:40">
      <c r="A506">
        <v>483</v>
      </c>
      <c r="B506">
        <f t="shared" si="344"/>
        <v>28980</v>
      </c>
      <c r="C506" s="5">
        <f t="shared" si="307"/>
        <v>858260.40486537176</v>
      </c>
      <c r="D506" s="5">
        <f t="shared" si="308"/>
        <v>-858260.41468264244</v>
      </c>
      <c r="E506" s="5">
        <f t="shared" si="309"/>
        <v>2011041.073528724</v>
      </c>
      <c r="F506" s="5">
        <f t="shared" si="310"/>
        <v>-1471.2391008559493</v>
      </c>
      <c r="G506" s="5">
        <f t="shared" si="311"/>
        <v>1471.2391415609393</v>
      </c>
      <c r="H506" s="5">
        <f t="shared" si="312"/>
        <v>1307.2859503834884</v>
      </c>
      <c r="I506" s="2">
        <f t="shared" si="313"/>
        <v>-1.0785910882250787</v>
      </c>
      <c r="J506" s="2">
        <f t="shared" si="314"/>
        <v>1.078591100562617</v>
      </c>
      <c r="K506" s="2">
        <f t="shared" si="315"/>
        <v>-2.5273110208351324</v>
      </c>
      <c r="L506" s="5">
        <f t="shared" si="316"/>
        <v>1517241.1220065109</v>
      </c>
      <c r="M506" s="5">
        <f t="shared" si="317"/>
        <v>-858260.41468264244</v>
      </c>
      <c r="N506" s="5">
        <f t="shared" si="318"/>
        <v>1574444.8226824778</v>
      </c>
      <c r="O506" s="2">
        <f t="shared" si="319"/>
        <v>0.64592652131846051</v>
      </c>
      <c r="P506" s="2">
        <f t="shared" si="320"/>
        <v>-0.3653823746275443</v>
      </c>
      <c r="Q506" s="2">
        <f t="shared" si="321"/>
        <v>0.67027953076978963</v>
      </c>
      <c r="R506" s="5">
        <f t="shared" si="322"/>
        <v>-68344.079387465958</v>
      </c>
      <c r="S506" s="5">
        <f t="shared" si="323"/>
        <v>96040.204417707166</v>
      </c>
      <c r="T506" s="5">
        <f t="shared" si="324"/>
        <v>90452.900233242661</v>
      </c>
      <c r="U506" s="2">
        <f t="shared" si="325"/>
        <v>-0.45997809698111708</v>
      </c>
      <c r="V506" s="2">
        <f t="shared" si="326"/>
        <v>0.64638211323739325</v>
      </c>
      <c r="W506" s="2">
        <f t="shared" si="327"/>
        <v>0.60877772132724417</v>
      </c>
      <c r="X506" s="2">
        <f t="shared" si="328"/>
        <v>-0.65569334899763887</v>
      </c>
      <c r="Y506" s="2">
        <f t="shared" si="329"/>
        <v>0.70153957880196993</v>
      </c>
      <c r="Z506" s="2">
        <f t="shared" si="330"/>
        <v>0.24944746049428523</v>
      </c>
      <c r="AA506">
        <f t="shared" si="331"/>
        <v>0</v>
      </c>
      <c r="AB506">
        <f t="shared" si="332"/>
        <v>0.32493721210837945</v>
      </c>
      <c r="AC506">
        <f t="shared" si="333"/>
        <v>0</v>
      </c>
      <c r="AD506">
        <f t="shared" si="334"/>
        <v>0</v>
      </c>
      <c r="AE506">
        <f t="shared" si="335"/>
        <v>0.23139474155493281</v>
      </c>
      <c r="AF506">
        <f t="shared" si="336"/>
        <v>0</v>
      </c>
      <c r="AG506">
        <f t="shared" si="337"/>
        <v>0.32985047337335621</v>
      </c>
      <c r="AH506">
        <f t="shared" si="338"/>
        <v>0.8861824270366685</v>
      </c>
      <c r="AI506">
        <f t="shared" si="339"/>
        <v>0.84187330568483498</v>
      </c>
      <c r="AJ506" s="2">
        <f t="shared" si="340"/>
        <v>-13.682688097823936</v>
      </c>
      <c r="AK506" s="2">
        <f t="shared" si="341"/>
        <v>-14.402829576656776</v>
      </c>
      <c r="AL506" s="2">
        <f t="shared" si="345"/>
        <v>-71.116679359131894</v>
      </c>
      <c r="AM506" s="4">
        <f t="shared" si="342"/>
        <v>-1.4573090032608995</v>
      </c>
      <c r="AN506">
        <f t="shared" si="343"/>
        <v>8.0666666666666664</v>
      </c>
    </row>
    <row r="507" spans="1:40">
      <c r="A507">
        <v>484</v>
      </c>
      <c r="B507">
        <f t="shared" si="344"/>
        <v>29040</v>
      </c>
      <c r="C507" s="5">
        <f t="shared" si="307"/>
        <v>762220.20297879423</v>
      </c>
      <c r="D507" s="5">
        <f t="shared" si="308"/>
        <v>-762220.21026493527</v>
      </c>
      <c r="E507" s="5">
        <f t="shared" si="309"/>
        <v>2071281.5912017205</v>
      </c>
      <c r="F507" s="5">
        <f t="shared" si="310"/>
        <v>-1535.954566149454</v>
      </c>
      <c r="G507" s="5">
        <f t="shared" si="311"/>
        <v>1535.9546075946964</v>
      </c>
      <c r="H507" s="5">
        <f t="shared" si="312"/>
        <v>1155.6472891333806</v>
      </c>
      <c r="I507" s="2">
        <f t="shared" si="313"/>
        <v>-0.95789566143039984</v>
      </c>
      <c r="J507" s="2">
        <f t="shared" si="314"/>
        <v>0.95789567058702263</v>
      </c>
      <c r="K507" s="2">
        <f t="shared" si="315"/>
        <v>-2.6030163488962024</v>
      </c>
      <c r="L507" s="5">
        <f t="shared" si="316"/>
        <v>1448897.0426190449</v>
      </c>
      <c r="M507" s="5">
        <f t="shared" si="317"/>
        <v>-762220.21026493527</v>
      </c>
      <c r="N507" s="5">
        <f t="shared" si="318"/>
        <v>1664897.7229157204</v>
      </c>
      <c r="O507" s="2">
        <f t="shared" si="319"/>
        <v>0.62051596868926595</v>
      </c>
      <c r="P507" s="2">
        <f t="shared" si="320"/>
        <v>-0.32643438299255273</v>
      </c>
      <c r="Q507" s="2">
        <f t="shared" si="321"/>
        <v>0.71302210779322484</v>
      </c>
      <c r="R507" s="5">
        <f t="shared" si="322"/>
        <v>-74589.954895974603</v>
      </c>
      <c r="S507" s="5">
        <f t="shared" si="323"/>
        <v>99054.125283908332</v>
      </c>
      <c r="T507" s="5">
        <f t="shared" si="324"/>
        <v>82511.371180776041</v>
      </c>
      <c r="U507" s="2">
        <f t="shared" si="325"/>
        <v>-0.50080105754574322</v>
      </c>
      <c r="V507" s="2">
        <f t="shared" si="326"/>
        <v>0.66505484237968004</v>
      </c>
      <c r="W507" s="2">
        <f t="shared" si="327"/>
        <v>0.55398588193960696</v>
      </c>
      <c r="X507" s="2">
        <f t="shared" si="328"/>
        <v>-0.65503884506919119</v>
      </c>
      <c r="Y507" s="2">
        <f t="shared" si="329"/>
        <v>0.70083931180827441</v>
      </c>
      <c r="Z507" s="2">
        <f t="shared" si="330"/>
        <v>0.24919846552875166</v>
      </c>
      <c r="AA507">
        <f t="shared" si="331"/>
        <v>0</v>
      </c>
      <c r="AB507">
        <f t="shared" si="332"/>
        <v>0.31215428114494737</v>
      </c>
      <c r="AC507">
        <f t="shared" si="333"/>
        <v>0</v>
      </c>
      <c r="AD507">
        <f t="shared" si="334"/>
        <v>0</v>
      </c>
      <c r="AE507">
        <f t="shared" si="335"/>
        <v>0.25193097680473137</v>
      </c>
      <c r="AF507">
        <f t="shared" si="336"/>
        <v>0</v>
      </c>
      <c r="AG507">
        <f t="shared" si="337"/>
        <v>0.32952122124512701</v>
      </c>
      <c r="AH507">
        <f t="shared" si="338"/>
        <v>0.89360647919480574</v>
      </c>
      <c r="AI507">
        <f t="shared" si="339"/>
        <v>0.84892615523506543</v>
      </c>
      <c r="AJ507" s="2">
        <f t="shared" si="340"/>
        <v>-13.675635248273705</v>
      </c>
      <c r="AK507" s="2">
        <f t="shared" si="341"/>
        <v>-14.395405524498639</v>
      </c>
      <c r="AL507" s="2">
        <f t="shared" si="345"/>
        <v>-71.3566027845402</v>
      </c>
      <c r="AM507" s="4">
        <f t="shared" si="342"/>
        <v>-1.4622254668963157</v>
      </c>
      <c r="AN507">
        <f t="shared" si="343"/>
        <v>8.0833333333333339</v>
      </c>
    </row>
    <row r="508" spans="1:40">
      <c r="A508">
        <v>485</v>
      </c>
      <c r="B508">
        <f t="shared" si="344"/>
        <v>29100</v>
      </c>
      <c r="C508" s="5">
        <f t="shared" si="307"/>
        <v>663166.08024752804</v>
      </c>
      <c r="D508" s="5">
        <f t="shared" si="308"/>
        <v>-663166.08498102694</v>
      </c>
      <c r="E508" s="5">
        <f t="shared" si="309"/>
        <v>2121878.7108376706</v>
      </c>
      <c r="F508" s="5">
        <f t="shared" si="310"/>
        <v>-1593.428305835278</v>
      </c>
      <c r="G508" s="5">
        <f t="shared" si="311"/>
        <v>1593.4283478299178</v>
      </c>
      <c r="H508" s="5">
        <f t="shared" si="312"/>
        <v>999.46630819960842</v>
      </c>
      <c r="I508" s="2">
        <f t="shared" si="313"/>
        <v>-0.83341258680148711</v>
      </c>
      <c r="J508" s="2">
        <f t="shared" si="314"/>
        <v>0.83341259275015922</v>
      </c>
      <c r="K508" s="2">
        <f t="shared" si="315"/>
        <v>-2.6666026474366253</v>
      </c>
      <c r="L508" s="5">
        <f t="shared" si="316"/>
        <v>1374307.0877230703</v>
      </c>
      <c r="M508" s="5">
        <f t="shared" si="317"/>
        <v>-663166.08498102694</v>
      </c>
      <c r="N508" s="5">
        <f t="shared" si="318"/>
        <v>1747409.0940964965</v>
      </c>
      <c r="O508" s="2">
        <f t="shared" si="319"/>
        <v>0.59239863195177378</v>
      </c>
      <c r="P508" s="2">
        <f t="shared" si="320"/>
        <v>-0.28585945965719789</v>
      </c>
      <c r="Q508" s="2">
        <f t="shared" si="321"/>
        <v>0.75322521876671233</v>
      </c>
      <c r="R508" s="5">
        <f t="shared" si="322"/>
        <v>-80470.114240902476</v>
      </c>
      <c r="S508" s="5">
        <f t="shared" si="323"/>
        <v>101606.27153759624</v>
      </c>
      <c r="T508" s="5">
        <f t="shared" si="324"/>
        <v>74232.47444809298</v>
      </c>
      <c r="U508" s="2">
        <f t="shared" si="325"/>
        <v>-0.53875017238076528</v>
      </c>
      <c r="V508" s="2">
        <f t="shared" si="326"/>
        <v>0.68025746977282919</v>
      </c>
      <c r="W508" s="2">
        <f t="shared" si="327"/>
        <v>0.49698896021739175</v>
      </c>
      <c r="X508" s="2">
        <f t="shared" si="328"/>
        <v>-0.65445607711066567</v>
      </c>
      <c r="Y508" s="2">
        <f t="shared" si="329"/>
        <v>0.70021579658002331</v>
      </c>
      <c r="Z508" s="2">
        <f t="shared" si="330"/>
        <v>0.2489767613014113</v>
      </c>
      <c r="AA508">
        <f t="shared" si="331"/>
        <v>0</v>
      </c>
      <c r="AB508">
        <f t="shared" si="332"/>
        <v>0.29800968619513146</v>
      </c>
      <c r="AC508">
        <f t="shared" si="333"/>
        <v>0</v>
      </c>
      <c r="AD508">
        <f t="shared" si="334"/>
        <v>0</v>
      </c>
      <c r="AE508">
        <f t="shared" si="335"/>
        <v>0.27102150671717823</v>
      </c>
      <c r="AF508">
        <f t="shared" si="336"/>
        <v>0</v>
      </c>
      <c r="AG508">
        <f t="shared" si="337"/>
        <v>0.32922805632698299</v>
      </c>
      <c r="AH508">
        <f t="shared" si="338"/>
        <v>0.89825924923929268</v>
      </c>
      <c r="AI508">
        <f t="shared" si="339"/>
        <v>0.85334628677732804</v>
      </c>
      <c r="AJ508" s="2">
        <f t="shared" si="340"/>
        <v>-13.671215116731444</v>
      </c>
      <c r="AK508" s="2">
        <f t="shared" si="341"/>
        <v>-14.390752754454152</v>
      </c>
      <c r="AL508" s="2">
        <f t="shared" si="345"/>
        <v>-71.596448663781104</v>
      </c>
      <c r="AM508" s="4">
        <f t="shared" si="342"/>
        <v>-1.4671403414709243</v>
      </c>
      <c r="AN508">
        <f t="shared" si="343"/>
        <v>8.1</v>
      </c>
    </row>
    <row r="509" spans="1:40">
      <c r="A509">
        <v>486</v>
      </c>
      <c r="B509">
        <f t="shared" si="344"/>
        <v>29160</v>
      </c>
      <c r="C509" s="5">
        <f t="shared" si="307"/>
        <v>561559.81127244071</v>
      </c>
      <c r="D509" s="5">
        <f t="shared" si="308"/>
        <v>-561559.8134434307</v>
      </c>
      <c r="E509" s="5">
        <f t="shared" si="309"/>
        <v>2162647.1502681035</v>
      </c>
      <c r="F509" s="5">
        <f t="shared" si="310"/>
        <v>-1643.4330610433672</v>
      </c>
      <c r="G509" s="5">
        <f t="shared" si="311"/>
        <v>1643.4331033949275</v>
      </c>
      <c r="H509" s="5">
        <f t="shared" si="312"/>
        <v>839.47014935341087</v>
      </c>
      <c r="I509" s="2">
        <f t="shared" si="313"/>
        <v>-0.70572218467753012</v>
      </c>
      <c r="J509" s="2">
        <f t="shared" si="314"/>
        <v>0.70572218740585169</v>
      </c>
      <c r="K509" s="2">
        <f t="shared" si="315"/>
        <v>-2.7178370690658116</v>
      </c>
      <c r="L509" s="5">
        <f t="shared" si="316"/>
        <v>1293836.9734821678</v>
      </c>
      <c r="M509" s="5">
        <f t="shared" si="317"/>
        <v>-561559.8134434307</v>
      </c>
      <c r="N509" s="5">
        <f t="shared" si="318"/>
        <v>1821641.5685445894</v>
      </c>
      <c r="O509" s="2">
        <f t="shared" si="319"/>
        <v>0.56159686422295618</v>
      </c>
      <c r="P509" s="2">
        <f t="shared" si="320"/>
        <v>-0.24374804304338851</v>
      </c>
      <c r="Q509" s="2">
        <f t="shared" si="321"/>
        <v>0.79069327403706979</v>
      </c>
      <c r="R509" s="5">
        <f t="shared" si="322"/>
        <v>-85959.609067114536</v>
      </c>
      <c r="S509" s="5">
        <f t="shared" si="323"/>
        <v>103687.18595301779</v>
      </c>
      <c r="T509" s="5">
        <f t="shared" si="324"/>
        <v>65655.191600047052</v>
      </c>
      <c r="U509" s="2">
        <f t="shared" si="325"/>
        <v>-0.57369303121127846</v>
      </c>
      <c r="V509" s="2">
        <f t="shared" si="326"/>
        <v>0.69200659068505732</v>
      </c>
      <c r="W509" s="2">
        <f t="shared" si="327"/>
        <v>0.43818167965817412</v>
      </c>
      <c r="X509" s="2">
        <f t="shared" si="328"/>
        <v>-0.65397088375814338</v>
      </c>
      <c r="Y509" s="2">
        <f t="shared" si="329"/>
        <v>0.69969667839667515</v>
      </c>
      <c r="Z509" s="2">
        <f t="shared" si="330"/>
        <v>0.24879217768496825</v>
      </c>
      <c r="AA509">
        <f t="shared" si="331"/>
        <v>0</v>
      </c>
      <c r="AB509">
        <f t="shared" si="332"/>
        <v>0.28251467212854342</v>
      </c>
      <c r="AC509">
        <f t="shared" si="333"/>
        <v>0</v>
      </c>
      <c r="AD509">
        <f t="shared" si="334"/>
        <v>0</v>
      </c>
      <c r="AE509">
        <f t="shared" si="335"/>
        <v>0.28859972150902086</v>
      </c>
      <c r="AF509">
        <f t="shared" si="336"/>
        <v>0</v>
      </c>
      <c r="AG509">
        <f t="shared" si="337"/>
        <v>0.32898397689983655</v>
      </c>
      <c r="AH509">
        <f t="shared" si="338"/>
        <v>0.90009837053740083</v>
      </c>
      <c r="AI509">
        <f t="shared" si="339"/>
        <v>0.85509345201053077</v>
      </c>
      <c r="AJ509" s="2">
        <f t="shared" si="340"/>
        <v>-13.669467951498241</v>
      </c>
      <c r="AK509" s="2">
        <f t="shared" si="341"/>
        <v>-14.388913633156044</v>
      </c>
      <c r="AL509" s="2">
        <f t="shared" si="345"/>
        <v>-71.836263891000371</v>
      </c>
      <c r="AM509" s="4">
        <f t="shared" si="342"/>
        <v>-1.4720545879303355</v>
      </c>
      <c r="AN509">
        <f t="shared" si="343"/>
        <v>8.1166666666666671</v>
      </c>
    </row>
    <row r="510" spans="1:40">
      <c r="A510">
        <v>487</v>
      </c>
      <c r="B510">
        <f t="shared" si="344"/>
        <v>29220</v>
      </c>
      <c r="C510" s="5">
        <f t="shared" si="307"/>
        <v>457872.62788016046</v>
      </c>
      <c r="D510" s="5">
        <f t="shared" si="308"/>
        <v>-457872.62749041291</v>
      </c>
      <c r="E510" s="5">
        <f t="shared" si="309"/>
        <v>2193446.9323320347</v>
      </c>
      <c r="F510" s="5">
        <f t="shared" si="310"/>
        <v>-1685.7763921240189</v>
      </c>
      <c r="G510" s="5">
        <f t="shared" si="311"/>
        <v>1685.7764346392785</v>
      </c>
      <c r="H510" s="5">
        <f t="shared" si="312"/>
        <v>676.39992520946214</v>
      </c>
      <c r="I510" s="2">
        <f t="shared" si="313"/>
        <v>-0.57541666046123385</v>
      </c>
      <c r="J510" s="2">
        <f t="shared" si="314"/>
        <v>0.57541665997143121</v>
      </c>
      <c r="K510" s="2">
        <f t="shared" si="315"/>
        <v>-2.7565437020004184</v>
      </c>
      <c r="L510" s="5">
        <f t="shared" si="316"/>
        <v>1207877.3644150533</v>
      </c>
      <c r="M510" s="5">
        <f t="shared" si="317"/>
        <v>-457872.62749041291</v>
      </c>
      <c r="N510" s="5">
        <f t="shared" si="318"/>
        <v>1887296.7601446365</v>
      </c>
      <c r="O510" s="2">
        <f t="shared" si="319"/>
        <v>0.52814244049591386</v>
      </c>
      <c r="P510" s="2">
        <f t="shared" si="320"/>
        <v>-0.20020407207164762</v>
      </c>
      <c r="Q510" s="2">
        <f t="shared" si="321"/>
        <v>0.82521748168161746</v>
      </c>
      <c r="R510" s="5">
        <f t="shared" si="322"/>
        <v>-91035.371328553651</v>
      </c>
      <c r="S510" s="5">
        <f t="shared" si="323"/>
        <v>105289.586030151</v>
      </c>
      <c r="T510" s="5">
        <f t="shared" si="324"/>
        <v>56819.677795386873</v>
      </c>
      <c r="U510" s="2">
        <f t="shared" si="325"/>
        <v>-0.60553401399023132</v>
      </c>
      <c r="V510" s="2">
        <f t="shared" si="326"/>
        <v>0.70034783985342663</v>
      </c>
      <c r="W510" s="2">
        <f t="shared" si="327"/>
        <v>0.37794372744301158</v>
      </c>
      <c r="X510" s="2">
        <f t="shared" si="328"/>
        <v>-0.65360515395303331</v>
      </c>
      <c r="Y510" s="2">
        <f t="shared" si="329"/>
        <v>0.69930537667945469</v>
      </c>
      <c r="Z510" s="2">
        <f t="shared" si="330"/>
        <v>0.24865304195749585</v>
      </c>
      <c r="AA510">
        <f t="shared" si="331"/>
        <v>0</v>
      </c>
      <c r="AB510">
        <f t="shared" si="332"/>
        <v>0.2656852235461124</v>
      </c>
      <c r="AC510">
        <f t="shared" si="333"/>
        <v>0</v>
      </c>
      <c r="AD510">
        <f t="shared" si="334"/>
        <v>0</v>
      </c>
      <c r="AE510">
        <f t="shared" si="335"/>
        <v>0.30461751894186978</v>
      </c>
      <c r="AF510">
        <f t="shared" si="336"/>
        <v>0</v>
      </c>
      <c r="AG510">
        <f t="shared" si="337"/>
        <v>0.32879999432699708</v>
      </c>
      <c r="AH510">
        <f t="shared" si="338"/>
        <v>0.89910273681497932</v>
      </c>
      <c r="AI510">
        <f t="shared" si="339"/>
        <v>0.85414759997423029</v>
      </c>
      <c r="AJ510" s="2">
        <f t="shared" si="340"/>
        <v>-13.670413803534542</v>
      </c>
      <c r="AK510" s="2">
        <f t="shared" si="341"/>
        <v>-14.389909266878465</v>
      </c>
      <c r="AL510" s="2">
        <f t="shared" si="345"/>
        <v>-72.076095712115006</v>
      </c>
      <c r="AM510" s="4">
        <f t="shared" si="342"/>
        <v>-1.4769691744285862</v>
      </c>
      <c r="AN510">
        <f t="shared" si="343"/>
        <v>8.1333333333333329</v>
      </c>
    </row>
    <row r="511" spans="1:40">
      <c r="A511">
        <v>488</v>
      </c>
      <c r="B511">
        <f t="shared" si="344"/>
        <v>29280</v>
      </c>
      <c r="C511" s="5">
        <f t="shared" si="307"/>
        <v>352583.04439739848</v>
      </c>
      <c r="D511" s="5">
        <f t="shared" si="308"/>
        <v>-352583.04146026191</v>
      </c>
      <c r="E511" s="5">
        <f t="shared" si="309"/>
        <v>2214183.8131901994</v>
      </c>
      <c r="F511" s="5">
        <f t="shared" si="310"/>
        <v>-1720.301391751693</v>
      </c>
      <c r="G511" s="5">
        <f t="shared" si="311"/>
        <v>1720.3014342375643</v>
      </c>
      <c r="H511" s="5">
        <f t="shared" si="312"/>
        <v>511.00730308943707</v>
      </c>
      <c r="I511" s="2">
        <f t="shared" si="313"/>
        <v>-0.4430973716024505</v>
      </c>
      <c r="J511" s="2">
        <f t="shared" si="314"/>
        <v>0.44309736791129883</v>
      </c>
      <c r="K511" s="2">
        <f t="shared" si="315"/>
        <v>-2.7826041083344495</v>
      </c>
      <c r="L511" s="5">
        <f t="shared" si="316"/>
        <v>1116841.9930864996</v>
      </c>
      <c r="M511" s="5">
        <f t="shared" si="317"/>
        <v>-352583.04146026191</v>
      </c>
      <c r="N511" s="5">
        <f t="shared" si="318"/>
        <v>1944116.4379400234</v>
      </c>
      <c r="O511" s="2">
        <f t="shared" si="319"/>
        <v>0.49208016676070648</v>
      </c>
      <c r="P511" s="2">
        <f t="shared" si="320"/>
        <v>-0.15534795692923523</v>
      </c>
      <c r="Q511" s="2">
        <f t="shared" si="321"/>
        <v>0.85657697947041977</v>
      </c>
      <c r="R511" s="5">
        <f t="shared" si="322"/>
        <v>-95676.309145460255</v>
      </c>
      <c r="S511" s="5">
        <f t="shared" si="323"/>
        <v>106408.38710321521</v>
      </c>
      <c r="T511" s="5">
        <f t="shared" si="324"/>
        <v>47767.074807879282</v>
      </c>
      <c r="U511" s="2">
        <f t="shared" si="325"/>
        <v>-0.63421075649795955</v>
      </c>
      <c r="V511" s="2">
        <f t="shared" si="326"/>
        <v>0.70535061694172752</v>
      </c>
      <c r="W511" s="2">
        <f t="shared" si="327"/>
        <v>0.31663421091570382</v>
      </c>
      <c r="X511" s="2">
        <f t="shared" si="328"/>
        <v>-0.6533755786871972</v>
      </c>
      <c r="Y511" s="2">
        <f t="shared" si="329"/>
        <v>0.69905974945821625</v>
      </c>
      <c r="Z511" s="2">
        <f t="shared" si="330"/>
        <v>0.24856570392494978</v>
      </c>
      <c r="AA511">
        <f t="shared" si="331"/>
        <v>0</v>
      </c>
      <c r="AB511">
        <f t="shared" si="332"/>
        <v>0.24754388036997393</v>
      </c>
      <c r="AC511">
        <f t="shared" si="333"/>
        <v>0</v>
      </c>
      <c r="AD511">
        <f t="shared" si="334"/>
        <v>0</v>
      </c>
      <c r="AE511">
        <f t="shared" si="335"/>
        <v>0.31904352632083749</v>
      </c>
      <c r="AF511">
        <f t="shared" si="336"/>
        <v>0</v>
      </c>
      <c r="AG511">
        <f t="shared" si="337"/>
        <v>0.32868450511206665</v>
      </c>
      <c r="AH511">
        <f t="shared" si="338"/>
        <v>0.89527191180287802</v>
      </c>
      <c r="AI511">
        <f t="shared" si="339"/>
        <v>0.85050831621273404</v>
      </c>
      <c r="AJ511" s="2">
        <f t="shared" si="340"/>
        <v>-13.674053087296038</v>
      </c>
      <c r="AK511" s="2">
        <f t="shared" si="341"/>
        <v>-14.393740091890567</v>
      </c>
      <c r="AL511" s="2">
        <f t="shared" si="345"/>
        <v>-72.315991380313179</v>
      </c>
      <c r="AM511" s="4">
        <f t="shared" si="342"/>
        <v>-1.4818850692687127</v>
      </c>
      <c r="AN511">
        <f t="shared" si="343"/>
        <v>8.15</v>
      </c>
    </row>
    <row r="512" spans="1:40">
      <c r="A512">
        <v>489</v>
      </c>
      <c r="B512">
        <f t="shared" si="344"/>
        <v>29340</v>
      </c>
      <c r="C512" s="5">
        <f t="shared" si="307"/>
        <v>246174.65981675926</v>
      </c>
      <c r="D512" s="5">
        <f t="shared" si="308"/>
        <v>-246174.6543570467</v>
      </c>
      <c r="E512" s="5">
        <f t="shared" si="309"/>
        <v>2224809.5017955578</v>
      </c>
      <c r="F512" s="5">
        <f t="shared" si="310"/>
        <v>-1746.8872340478401</v>
      </c>
      <c r="G512" s="5">
        <f t="shared" si="311"/>
        <v>1746.8872763122422</v>
      </c>
      <c r="H512" s="5">
        <f t="shared" si="312"/>
        <v>344.05105658937009</v>
      </c>
      <c r="I512" s="2">
        <f t="shared" si="313"/>
        <v>-0.30937206554093233</v>
      </c>
      <c r="J512" s="2">
        <f t="shared" si="314"/>
        <v>0.30937205867961459</v>
      </c>
      <c r="K512" s="2">
        <f t="shared" si="315"/>
        <v>-2.7959575998517381</v>
      </c>
      <c r="L512" s="5">
        <f t="shared" si="316"/>
        <v>1021165.6839410394</v>
      </c>
      <c r="M512" s="5">
        <f t="shared" si="317"/>
        <v>-246174.6543570467</v>
      </c>
      <c r="N512" s="5">
        <f t="shared" si="318"/>
        <v>1991883.5127479027</v>
      </c>
      <c r="O512" s="2">
        <f t="shared" si="319"/>
        <v>0.45347172181647677</v>
      </c>
      <c r="P512" s="2">
        <f t="shared" si="320"/>
        <v>-0.10931942400182686</v>
      </c>
      <c r="Q512" s="2">
        <f t="shared" si="321"/>
        <v>0.88454093237605946</v>
      </c>
      <c r="R512" s="5">
        <f t="shared" si="322"/>
        <v>-99863.393287375802</v>
      </c>
      <c r="S512" s="5">
        <f t="shared" si="323"/>
        <v>107040.71540122776</v>
      </c>
      <c r="T512" s="5">
        <f t="shared" si="324"/>
        <v>38539.320429727435</v>
      </c>
      <c r="U512" s="2">
        <f t="shared" si="325"/>
        <v>-0.65968990378211823</v>
      </c>
      <c r="V512" s="2">
        <f t="shared" si="326"/>
        <v>0.7071027422491124</v>
      </c>
      <c r="W512" s="2">
        <f t="shared" si="327"/>
        <v>0.25458778987163738</v>
      </c>
      <c r="X512" s="2">
        <f t="shared" si="328"/>
        <v>-0.65329270946136386</v>
      </c>
      <c r="Y512" s="2">
        <f t="shared" si="329"/>
        <v>0.6989710859970506</v>
      </c>
      <c r="Z512" s="2">
        <f t="shared" si="330"/>
        <v>0.24853417772757563</v>
      </c>
      <c r="AA512">
        <f t="shared" si="331"/>
        <v>0</v>
      </c>
      <c r="AB512">
        <f t="shared" si="332"/>
        <v>0.22812167049010951</v>
      </c>
      <c r="AC512">
        <f t="shared" si="333"/>
        <v>0</v>
      </c>
      <c r="AD512">
        <f t="shared" si="334"/>
        <v>0</v>
      </c>
      <c r="AE512">
        <f t="shared" si="335"/>
        <v>0.33186096423701722</v>
      </c>
      <c r="AF512">
        <f t="shared" si="336"/>
        <v>0</v>
      </c>
      <c r="AG512">
        <f t="shared" si="337"/>
        <v>0.3286428172507958</v>
      </c>
      <c r="AH512">
        <f t="shared" si="338"/>
        <v>0.88862545197792253</v>
      </c>
      <c r="AI512">
        <f t="shared" si="339"/>
        <v>0.84419417937902641</v>
      </c>
      <c r="AJ512" s="2">
        <f t="shared" si="340"/>
        <v>-13.680367224129744</v>
      </c>
      <c r="AK512" s="2">
        <f t="shared" si="341"/>
        <v>-14.400386551715521</v>
      </c>
      <c r="AL512" s="2">
        <f t="shared" si="345"/>
        <v>-72.555997822841775</v>
      </c>
      <c r="AM512" s="4">
        <f t="shared" si="342"/>
        <v>-1.4868032340746267</v>
      </c>
      <c r="AN512">
        <f t="shared" si="343"/>
        <v>8.1666666666666661</v>
      </c>
    </row>
    <row r="513" spans="1:40">
      <c r="A513">
        <v>490</v>
      </c>
      <c r="B513">
        <f t="shared" si="344"/>
        <v>29400</v>
      </c>
      <c r="C513" s="5">
        <f t="shared" si="307"/>
        <v>139133.94690199415</v>
      </c>
      <c r="D513" s="5">
        <f t="shared" si="308"/>
        <v>-139133.93895581894</v>
      </c>
      <c r="E513" s="5">
        <f t="shared" si="309"/>
        <v>2225321.6704719872</v>
      </c>
      <c r="F513" s="5">
        <f t="shared" si="310"/>
        <v>-1765.449557980296</v>
      </c>
      <c r="G513" s="5">
        <f t="shared" si="311"/>
        <v>1765.449599833019</v>
      </c>
      <c r="H513" s="5">
        <f t="shared" si="312"/>
        <v>176.29360059826581</v>
      </c>
      <c r="I513" s="2">
        <f t="shared" si="313"/>
        <v>-0.17485210123565262</v>
      </c>
      <c r="J513" s="2">
        <f t="shared" si="314"/>
        <v>0.17485209124955314</v>
      </c>
      <c r="K513" s="2">
        <f t="shared" si="315"/>
        <v>-2.7966012513203751</v>
      </c>
      <c r="L513" s="5">
        <f t="shared" si="316"/>
        <v>921302.29065366357</v>
      </c>
      <c r="M513" s="5">
        <f t="shared" si="317"/>
        <v>-139133.93895581894</v>
      </c>
      <c r="N513" s="5">
        <f t="shared" si="318"/>
        <v>2030422.8331776301</v>
      </c>
      <c r="O513" s="2">
        <f t="shared" si="319"/>
        <v>0.41239960490992766</v>
      </c>
      <c r="P513" s="2">
        <f t="shared" si="320"/>
        <v>-6.2280081181857808E-2</v>
      </c>
      <c r="Q513" s="2">
        <f t="shared" si="321"/>
        <v>0.90887169466218765</v>
      </c>
      <c r="R513" s="5">
        <f t="shared" si="322"/>
        <v>-103579.73393307382</v>
      </c>
      <c r="S513" s="5">
        <f t="shared" si="323"/>
        <v>107185.91104697791</v>
      </c>
      <c r="T513" s="5">
        <f t="shared" si="324"/>
        <v>29178.955135954777</v>
      </c>
      <c r="U513" s="2">
        <f t="shared" si="325"/>
        <v>-0.68196247729179393</v>
      </c>
      <c r="V513" s="2">
        <f t="shared" si="326"/>
        <v>0.70570532142518416</v>
      </c>
      <c r="W513" s="2">
        <f t="shared" si="327"/>
        <v>0.19211241208786251</v>
      </c>
      <c r="X513" s="2">
        <f t="shared" si="328"/>
        <v>-0.65336036803670561</v>
      </c>
      <c r="Y513" s="2">
        <f t="shared" si="329"/>
        <v>0.69904347527554411</v>
      </c>
      <c r="Z513" s="2">
        <f t="shared" si="330"/>
        <v>0.24855991728986571</v>
      </c>
      <c r="AA513">
        <f t="shared" si="331"/>
        <v>0</v>
      </c>
      <c r="AB513">
        <f t="shared" si="332"/>
        <v>0.20746009564756854</v>
      </c>
      <c r="AC513">
        <f t="shared" si="333"/>
        <v>0</v>
      </c>
      <c r="AD513">
        <f t="shared" si="334"/>
        <v>0</v>
      </c>
      <c r="AE513">
        <f t="shared" si="335"/>
        <v>0.34306531597650064</v>
      </c>
      <c r="AF513">
        <f t="shared" si="336"/>
        <v>0</v>
      </c>
      <c r="AG513">
        <f t="shared" si="337"/>
        <v>0.32867685330307295</v>
      </c>
      <c r="AH513">
        <f t="shared" si="338"/>
        <v>0.87920226492714215</v>
      </c>
      <c r="AI513">
        <f t="shared" si="339"/>
        <v>0.83524215168078497</v>
      </c>
      <c r="AJ513" s="2">
        <f t="shared" si="340"/>
        <v>-13.689319251827987</v>
      </c>
      <c r="AK513" s="2">
        <f t="shared" si="341"/>
        <v>-14.409809738766302</v>
      </c>
      <c r="AL513" s="2">
        <f t="shared" si="345"/>
        <v>-72.796161318487876</v>
      </c>
      <c r="AM513" s="4">
        <f t="shared" si="342"/>
        <v>-1.4917246171821288</v>
      </c>
      <c r="AN513">
        <f t="shared" si="343"/>
        <v>8.1833333333333336</v>
      </c>
    </row>
    <row r="514" spans="1:40">
      <c r="A514">
        <v>491</v>
      </c>
      <c r="B514">
        <f t="shared" si="344"/>
        <v>29460</v>
      </c>
      <c r="C514" s="5">
        <f t="shared" si="307"/>
        <v>31948.038294279686</v>
      </c>
      <c r="D514" s="5">
        <f t="shared" si="308"/>
        <v>-31948.027908841024</v>
      </c>
      <c r="E514" s="5">
        <f t="shared" si="309"/>
        <v>2215763.7574983761</v>
      </c>
      <c r="F514" s="5">
        <f t="shared" si="310"/>
        <v>-1775.9406840544352</v>
      </c>
      <c r="G514" s="5">
        <f t="shared" si="311"/>
        <v>1775.9407253079921</v>
      </c>
      <c r="H514" s="5">
        <f t="shared" si="312"/>
        <v>8.4975255190433074</v>
      </c>
      <c r="I514" s="2">
        <f t="shared" si="313"/>
        <v>-4.0149666925260161E-2</v>
      </c>
      <c r="J514" s="2">
        <f t="shared" si="314"/>
        <v>4.0149653873695013E-2</v>
      </c>
      <c r="K514" s="2">
        <f t="shared" si="315"/>
        <v>-2.7845896523966376</v>
      </c>
      <c r="L514" s="5">
        <f t="shared" si="316"/>
        <v>817722.55672058975</v>
      </c>
      <c r="M514" s="5">
        <f t="shared" si="317"/>
        <v>-31948.027908841024</v>
      </c>
      <c r="N514" s="5">
        <f t="shared" si="318"/>
        <v>2059601.7883135849</v>
      </c>
      <c r="O514" s="2">
        <f t="shared" si="319"/>
        <v>0.36897101849190755</v>
      </c>
      <c r="P514" s="2">
        <f t="shared" si="320"/>
        <v>-1.4415520642609354E-2</v>
      </c>
      <c r="Q514" s="2">
        <f t="shared" si="321"/>
        <v>0.92932910224400433</v>
      </c>
      <c r="R514" s="5">
        <f t="shared" si="322"/>
        <v>-106810.64740414044</v>
      </c>
      <c r="S514" s="5">
        <f t="shared" si="323"/>
        <v>106845.52102637012</v>
      </c>
      <c r="T514" s="5">
        <f t="shared" si="324"/>
        <v>19728.926896822872</v>
      </c>
      <c r="U514" s="2">
        <f t="shared" si="325"/>
        <v>-0.70103914194567862</v>
      </c>
      <c r="V514" s="2">
        <f t="shared" si="326"/>
        <v>0.70126803087013123</v>
      </c>
      <c r="W514" s="2">
        <f t="shared" si="327"/>
        <v>0.12948849500861265</v>
      </c>
      <c r="X514" s="2">
        <f t="shared" si="328"/>
        <v>-0.65357543363373682</v>
      </c>
      <c r="Y514" s="2">
        <f t="shared" si="329"/>
        <v>0.69927357830859682</v>
      </c>
      <c r="Z514" s="2">
        <f t="shared" si="330"/>
        <v>0.24864173536397169</v>
      </c>
      <c r="AA514">
        <f t="shared" si="331"/>
        <v>0</v>
      </c>
      <c r="AB514">
        <f t="shared" si="332"/>
        <v>0.18561308467846502</v>
      </c>
      <c r="AC514">
        <f t="shared" si="333"/>
        <v>0</v>
      </c>
      <c r="AD514">
        <f t="shared" si="334"/>
        <v>0</v>
      </c>
      <c r="AE514">
        <f t="shared" si="335"/>
        <v>0.35266194659062527</v>
      </c>
      <c r="AF514">
        <f t="shared" si="336"/>
        <v>0</v>
      </c>
      <c r="AG514">
        <f t="shared" si="337"/>
        <v>0.32878504334205305</v>
      </c>
      <c r="AH514">
        <f t="shared" si="338"/>
        <v>0.86706007461114332</v>
      </c>
      <c r="AI514">
        <f t="shared" si="339"/>
        <v>0.82370707088058615</v>
      </c>
      <c r="AJ514" s="2">
        <f t="shared" si="340"/>
        <v>-13.700854332628186</v>
      </c>
      <c r="AK514" s="2">
        <f t="shared" si="341"/>
        <v>-14.421951929082301</v>
      </c>
      <c r="AL514" s="2">
        <f t="shared" si="345"/>
        <v>-73.036527183972581</v>
      </c>
      <c r="AM514" s="4">
        <f t="shared" si="342"/>
        <v>-1.4966501472125531</v>
      </c>
      <c r="AN514">
        <f t="shared" si="343"/>
        <v>8.1999999999999993</v>
      </c>
    </row>
    <row r="515" spans="1:40">
      <c r="A515">
        <v>492</v>
      </c>
      <c r="B515">
        <f t="shared" si="344"/>
        <v>29520</v>
      </c>
      <c r="C515" s="5">
        <f t="shared" ref="C515:C578" si="346">C514+F515*$B$5+I514*$B$5*$B$5</f>
        <v>-74897.480350848302</v>
      </c>
      <c r="D515" s="5">
        <f t="shared" ref="D515:D578" si="347">D514+G515*$B$5+J514*$B$5*$B$5</f>
        <v>74897.493117529099</v>
      </c>
      <c r="E515" s="5">
        <f t="shared" ref="E515:E578" si="348">E514+H515*$B$5+K514*$B$5*$B$5</f>
        <v>2196224.563532263</v>
      </c>
      <c r="F515" s="5">
        <f t="shared" ref="F515:F578" si="349">F514+I514*$B$5</f>
        <v>-1778.3496640699509</v>
      </c>
      <c r="G515" s="5">
        <f t="shared" ref="G515:G578" si="350">G514+J514*$B$5</f>
        <v>1778.3497045404138</v>
      </c>
      <c r="H515" s="5">
        <f t="shared" ref="H515:H578" si="351">H514+K514*$B$5</f>
        <v>-158.57785362475494</v>
      </c>
      <c r="I515" s="2">
        <f t="shared" ref="I515:I578" si="352">-$B$11*C515/$B$13^3</f>
        <v>9.4124993275915836E-2</v>
      </c>
      <c r="J515" s="2">
        <f t="shared" ref="J515:J578" si="353">-$B$11*D515/$B$13^3</f>
        <v>-9.4125009320030248E-2</v>
      </c>
      <c r="K515" s="2">
        <f t="shared" ref="K515:K578" si="354">-$B$11*E515/$B$13^3</f>
        <v>-2.7600344004434065</v>
      </c>
      <c r="L515" s="5">
        <f t="shared" ref="L515:L578" si="355">C515*COS($B$7)+E515*SIN($B$7)</f>
        <v>710911.90931644931</v>
      </c>
      <c r="M515" s="5">
        <f t="shared" ref="M515:M578" si="356">D515</f>
        <v>74897.493117529099</v>
      </c>
      <c r="N515" s="5">
        <f t="shared" ref="N515:N578" si="357">-C515*SIN($B$7)+E515*COS($B$7)</f>
        <v>2079330.7152104077</v>
      </c>
      <c r="O515" s="2">
        <f t="shared" ref="O515:O578" si="358">L515/SQRT($L515^2+$M515^2+$N515^2)</f>
        <v>0.3233214707019838</v>
      </c>
      <c r="P515" s="2">
        <f t="shared" ref="P515:P578" si="359">M515/SQRT($L515^2+$M515^2+$N515^2)</f>
        <v>3.4063246527878788E-2</v>
      </c>
      <c r="Q515" s="2">
        <f t="shared" ref="Q515:Q578" si="360">N515/SQRT($L515^2+$M515^2+$N515^2)</f>
        <v>0.94567590739062779</v>
      </c>
      <c r="R515" s="5">
        <f t="shared" ref="R515:R578" si="361">L516-L515</f>
        <v>-109543.71261563746</v>
      </c>
      <c r="S515" s="5">
        <f t="shared" ref="S515:S578" si="362">M516-M515</f>
        <v>106023.28220532065</v>
      </c>
      <c r="T515" s="5">
        <f t="shared" ref="T515:T578" si="363">N516-N515</f>
        <v>10232.395029730629</v>
      </c>
      <c r="U515" s="2">
        <f t="shared" ref="U515:U578" si="364">R515/SQRT($R515^2+$S515^2+$T515^2)</f>
        <v>-0.71694560649465011</v>
      </c>
      <c r="V515" s="2">
        <f t="shared" ref="V515:V578" si="365">S515/SQRT($R515^2+$S515^2+$T515^2)</f>
        <v>0.69390496769046106</v>
      </c>
      <c r="W515" s="2">
        <f t="shared" ref="W515:W578" si="366">T515/SQRT($R515^2+$S515^2+$T515^2)</f>
        <v>6.6969344796844507E-2</v>
      </c>
      <c r="X515" s="2">
        <f t="shared" ref="X515:X578" si="367">P515*W515-Q515*V515</f>
        <v>-0.65392801666191558</v>
      </c>
      <c r="Y515" s="2">
        <f t="shared" ref="Y515:Y578" si="368">O515*W515-Q515*U515</f>
        <v>0.69965081402321627</v>
      </c>
      <c r="Z515" s="2">
        <f t="shared" ref="Z515:Z578" si="369">O515*V515-P515*U515</f>
        <v>0.24877586962219927</v>
      </c>
      <c r="AA515">
        <f t="shared" ref="AA515:AA578" si="370">IF(C515&lt;0,IF(D515^2+E515^2&lt;($B$12*1000)^2,1,0),0)</f>
        <v>1</v>
      </c>
      <c r="AB515">
        <f t="shared" ref="AB515:AB578" si="371">IF(AA515=0,IF(O515&gt;0,O515*AB$20,0),0)</f>
        <v>0</v>
      </c>
      <c r="AC515">
        <f t="shared" ref="AC515:AC578" si="372">IF(AA515=0,IF(O515&lt;0,-O515*AC$20,0),0)</f>
        <v>0</v>
      </c>
      <c r="AD515">
        <f t="shared" ref="AD515:AD578" si="373">IF(AA515=0,IF(U515&gt;0,U515*AD$20,0),0)</f>
        <v>0</v>
      </c>
      <c r="AE515">
        <f t="shared" ref="AE515:AE578" si="374">IF(AA515=0,IF(U515&lt;0,-U515*AD$20,0),0)</f>
        <v>0</v>
      </c>
      <c r="AF515">
        <f t="shared" ref="AF515:AF578" si="375">IF(AA515=0,IF(X515&gt;0,X515*AF$20,0),0)</f>
        <v>0</v>
      </c>
      <c r="AG515">
        <f t="shared" ref="AG515:AG578" si="376">IF(AA515=0,IF(X515&lt;0,-X515*AG$20,0),0)</f>
        <v>0</v>
      </c>
      <c r="AH515">
        <f t="shared" si="338"/>
        <v>0</v>
      </c>
      <c r="AI515">
        <f t="shared" si="339"/>
        <v>0</v>
      </c>
      <c r="AJ515" s="2">
        <f t="shared" si="340"/>
        <v>-14.524561403508772</v>
      </c>
      <c r="AK515" s="2">
        <f t="shared" si="341"/>
        <v>-15.289012003693445</v>
      </c>
      <c r="AL515" s="2">
        <f t="shared" si="345"/>
        <v>-73.2913440507008</v>
      </c>
      <c r="AM515" s="4">
        <f t="shared" si="342"/>
        <v>-1.5018718043176393</v>
      </c>
      <c r="AN515">
        <f t="shared" si="343"/>
        <v>8.2166666666666668</v>
      </c>
    </row>
    <row r="516" spans="1:40">
      <c r="A516">
        <v>493</v>
      </c>
      <c r="B516">
        <f t="shared" si="344"/>
        <v>29580</v>
      </c>
      <c r="C516" s="5">
        <f t="shared" si="346"/>
        <v>-180920.76024345876</v>
      </c>
      <c r="D516" s="5">
        <f t="shared" si="347"/>
        <v>180920.77532284975</v>
      </c>
      <c r="E516" s="5">
        <f t="shared" si="348"/>
        <v>2166837.6446315851</v>
      </c>
      <c r="F516" s="5">
        <f t="shared" si="349"/>
        <v>-1772.7021644733959</v>
      </c>
      <c r="G516" s="5">
        <f t="shared" si="350"/>
        <v>1772.7022039812121</v>
      </c>
      <c r="H516" s="5">
        <f t="shared" si="351"/>
        <v>-324.17991765135935</v>
      </c>
      <c r="I516" s="2">
        <f t="shared" si="352"/>
        <v>0.22736633143889545</v>
      </c>
      <c r="J516" s="2">
        <f t="shared" si="353"/>
        <v>-0.22736635038943384</v>
      </c>
      <c r="K516" s="2">
        <f t="shared" si="354"/>
        <v>-2.7231033377298286</v>
      </c>
      <c r="L516" s="5">
        <f t="shared" si="355"/>
        <v>601368.19670081185</v>
      </c>
      <c r="M516" s="5">
        <f t="shared" si="356"/>
        <v>180920.77532284975</v>
      </c>
      <c r="N516" s="5">
        <f t="shared" si="357"/>
        <v>2089563.1102401384</v>
      </c>
      <c r="O516" s="2">
        <f t="shared" si="358"/>
        <v>0.27561784246464294</v>
      </c>
      <c r="P516" s="2">
        <f t="shared" si="359"/>
        <v>8.2919239868487288E-2</v>
      </c>
      <c r="Q516" s="2">
        <f t="shared" si="360"/>
        <v>0.95768429274723288</v>
      </c>
      <c r="R516" s="5">
        <f t="shared" si="361"/>
        <v>-111768.81703498715</v>
      </c>
      <c r="S516" s="5">
        <f t="shared" si="362"/>
        <v>104725.09451606881</v>
      </c>
      <c r="T516" s="5">
        <f t="shared" si="363"/>
        <v>732.53398235538043</v>
      </c>
      <c r="U516" s="2">
        <f t="shared" si="364"/>
        <v>-0.72971833334936875</v>
      </c>
      <c r="V516" s="2">
        <f t="shared" si="365"/>
        <v>0.6837311466417243</v>
      </c>
      <c r="W516" s="2">
        <f t="shared" si="366"/>
        <v>4.7825815008743916E-3</v>
      </c>
      <c r="X516" s="2">
        <f t="shared" si="367"/>
        <v>-0.65440201157817268</v>
      </c>
      <c r="Y516" s="2">
        <f t="shared" si="368"/>
        <v>0.70015795077306198</v>
      </c>
      <c r="Z516" s="2">
        <f t="shared" si="369"/>
        <v>0.2489561929826975</v>
      </c>
      <c r="AA516">
        <f t="shared" si="370"/>
        <v>1</v>
      </c>
      <c r="AB516">
        <f t="shared" si="371"/>
        <v>0</v>
      </c>
      <c r="AC516">
        <f t="shared" si="372"/>
        <v>0</v>
      </c>
      <c r="AD516">
        <f t="shared" si="373"/>
        <v>0</v>
      </c>
      <c r="AE516">
        <f t="shared" si="374"/>
        <v>0</v>
      </c>
      <c r="AF516">
        <f t="shared" si="375"/>
        <v>0</v>
      </c>
      <c r="AG516">
        <f t="shared" si="376"/>
        <v>0</v>
      </c>
      <c r="AH516">
        <f t="shared" si="338"/>
        <v>0</v>
      </c>
      <c r="AI516">
        <f t="shared" si="339"/>
        <v>0</v>
      </c>
      <c r="AJ516" s="2">
        <f t="shared" si="340"/>
        <v>-14.524561403508772</v>
      </c>
      <c r="AK516" s="2">
        <f t="shared" si="341"/>
        <v>-15.289012003693445</v>
      </c>
      <c r="AL516" s="2">
        <f t="shared" si="345"/>
        <v>-73.54616091742902</v>
      </c>
      <c r="AM516" s="4">
        <f t="shared" si="342"/>
        <v>-1.5070934614227258</v>
      </c>
      <c r="AN516">
        <f t="shared" si="343"/>
        <v>8.2333333333333325</v>
      </c>
    </row>
    <row r="517" spans="1:40">
      <c r="A517">
        <v>494</v>
      </c>
      <c r="B517">
        <f t="shared" si="344"/>
        <v>29640</v>
      </c>
      <c r="C517" s="5">
        <f t="shared" si="346"/>
        <v>-285645.8525255025</v>
      </c>
      <c r="D517" s="5">
        <f t="shared" si="347"/>
        <v>285645.86983891856</v>
      </c>
      <c r="E517" s="5">
        <f t="shared" si="348"/>
        <v>2127780.5055408487</v>
      </c>
      <c r="F517" s="5">
        <f t="shared" si="349"/>
        <v>-1759.0601845870622</v>
      </c>
      <c r="G517" s="5">
        <f t="shared" si="350"/>
        <v>1759.060222957846</v>
      </c>
      <c r="H517" s="5">
        <f t="shared" si="351"/>
        <v>-487.56611791514905</v>
      </c>
      <c r="I517" s="2">
        <f t="shared" si="352"/>
        <v>0.35897621418384129</v>
      </c>
      <c r="J517" s="2">
        <f t="shared" si="353"/>
        <v>-0.35897623594191869</v>
      </c>
      <c r="K517" s="2">
        <f t="shared" si="354"/>
        <v>-2.6740195376197167</v>
      </c>
      <c r="L517" s="5">
        <f t="shared" si="355"/>
        <v>489599.3796658247</v>
      </c>
      <c r="M517" s="5">
        <f t="shared" si="356"/>
        <v>285645.86983891856</v>
      </c>
      <c r="N517" s="5">
        <f t="shared" si="357"/>
        <v>2090295.6442224937</v>
      </c>
      <c r="O517" s="2">
        <f t="shared" si="358"/>
        <v>0.22606063676594146</v>
      </c>
      <c r="P517" s="2">
        <f t="shared" si="359"/>
        <v>0.13189005114635063</v>
      </c>
      <c r="Q517" s="2">
        <f t="shared" si="360"/>
        <v>0.96514330693093975</v>
      </c>
      <c r="R517" s="5">
        <f t="shared" si="361"/>
        <v>-113478.19198861282</v>
      </c>
      <c r="S517" s="5">
        <f t="shared" si="362"/>
        <v>102958.98447868892</v>
      </c>
      <c r="T517" s="5">
        <f t="shared" si="363"/>
        <v>-8727.6620649441611</v>
      </c>
      <c r="U517" s="2">
        <f t="shared" si="364"/>
        <v>-0.7394006794290845</v>
      </c>
      <c r="V517" s="2">
        <f t="shared" si="365"/>
        <v>0.67085967570324312</v>
      </c>
      <c r="W517" s="2">
        <f t="shared" si="366"/>
        <v>-5.686766018703155E-2</v>
      </c>
      <c r="X517" s="2">
        <f t="shared" si="367"/>
        <v>-0.65497600450548676</v>
      </c>
      <c r="Y517" s="2">
        <f t="shared" si="368"/>
        <v>0.70077207741790071</v>
      </c>
      <c r="Z517" s="2">
        <f t="shared" si="369"/>
        <v>0.24917455889761647</v>
      </c>
      <c r="AA517">
        <f t="shared" si="370"/>
        <v>1</v>
      </c>
      <c r="AB517">
        <f t="shared" si="371"/>
        <v>0</v>
      </c>
      <c r="AC517">
        <f t="shared" si="372"/>
        <v>0</v>
      </c>
      <c r="AD517">
        <f t="shared" si="373"/>
        <v>0</v>
      </c>
      <c r="AE517">
        <f t="shared" si="374"/>
        <v>0</v>
      </c>
      <c r="AF517">
        <f t="shared" si="375"/>
        <v>0</v>
      </c>
      <c r="AG517">
        <f t="shared" si="376"/>
        <v>0</v>
      </c>
      <c r="AH517">
        <f t="shared" si="338"/>
        <v>0</v>
      </c>
      <c r="AI517">
        <f t="shared" si="339"/>
        <v>0</v>
      </c>
      <c r="AJ517" s="2">
        <f t="shared" si="340"/>
        <v>-14.524561403508772</v>
      </c>
      <c r="AK517" s="2">
        <f t="shared" si="341"/>
        <v>-15.289012003693445</v>
      </c>
      <c r="AL517" s="2">
        <f t="shared" si="345"/>
        <v>-73.80097778415724</v>
      </c>
      <c r="AM517" s="4">
        <f t="shared" si="342"/>
        <v>-1.5123151185278123</v>
      </c>
      <c r="AN517">
        <f t="shared" si="343"/>
        <v>8.25</v>
      </c>
    </row>
    <row r="518" spans="1:40">
      <c r="A518">
        <v>495</v>
      </c>
      <c r="B518">
        <f t="shared" si="344"/>
        <v>29700</v>
      </c>
      <c r="C518" s="5">
        <f t="shared" si="346"/>
        <v>-388604.83485860261</v>
      </c>
      <c r="D518" s="5">
        <f t="shared" si="347"/>
        <v>388604.85431760747</v>
      </c>
      <c r="E518" s="5">
        <f t="shared" si="348"/>
        <v>2079273.5977950778</v>
      </c>
      <c r="F518" s="5">
        <f t="shared" si="349"/>
        <v>-1737.5216117360317</v>
      </c>
      <c r="G518" s="5">
        <f t="shared" si="350"/>
        <v>1737.5216488013309</v>
      </c>
      <c r="H518" s="5">
        <f t="shared" si="351"/>
        <v>-648.00729017233209</v>
      </c>
      <c r="I518" s="2">
        <f t="shared" si="352"/>
        <v>0.48836659520068981</v>
      </c>
      <c r="J518" s="2">
        <f t="shared" si="353"/>
        <v>-0.4883666196551667</v>
      </c>
      <c r="K518" s="2">
        <f t="shared" si="354"/>
        <v>-2.6130600454710002</v>
      </c>
      <c r="L518" s="5">
        <f t="shared" si="355"/>
        <v>376121.18767721188</v>
      </c>
      <c r="M518" s="5">
        <f t="shared" si="356"/>
        <v>388604.85431760747</v>
      </c>
      <c r="N518" s="5">
        <f t="shared" si="357"/>
        <v>2081567.9821575496</v>
      </c>
      <c r="O518" s="2">
        <f t="shared" si="358"/>
        <v>0.17488512118499427</v>
      </c>
      <c r="P518" s="2">
        <f t="shared" si="359"/>
        <v>0.18068965340696602</v>
      </c>
      <c r="Q518" s="2">
        <f t="shared" si="360"/>
        <v>0.96786695549532042</v>
      </c>
      <c r="R518" s="5">
        <f t="shared" si="361"/>
        <v>-114666.43720479991</v>
      </c>
      <c r="S518" s="5">
        <f t="shared" si="362"/>
        <v>100735.05926656263</v>
      </c>
      <c r="T518" s="5">
        <f t="shared" si="363"/>
        <v>-18105.572897144826</v>
      </c>
      <c r="U518" s="2">
        <f t="shared" si="364"/>
        <v>-0.74603954208160117</v>
      </c>
      <c r="V518" s="2">
        <f t="shared" si="365"/>
        <v>0.65539960356981852</v>
      </c>
      <c r="W518" s="2">
        <f t="shared" si="366"/>
        <v>-0.11779796811150557</v>
      </c>
      <c r="X518" s="2">
        <f t="shared" si="367"/>
        <v>-0.65562449297007297</v>
      </c>
      <c r="Y518" s="2">
        <f t="shared" si="368"/>
        <v>0.70146590834511557</v>
      </c>
      <c r="Z518" s="2">
        <f t="shared" si="369"/>
        <v>0.24942126538152107</v>
      </c>
      <c r="AA518">
        <f t="shared" si="370"/>
        <v>1</v>
      </c>
      <c r="AB518">
        <f t="shared" si="371"/>
        <v>0</v>
      </c>
      <c r="AC518">
        <f t="shared" si="372"/>
        <v>0</v>
      </c>
      <c r="AD518">
        <f t="shared" si="373"/>
        <v>0</v>
      </c>
      <c r="AE518">
        <f t="shared" si="374"/>
        <v>0</v>
      </c>
      <c r="AF518">
        <f t="shared" si="375"/>
        <v>0</v>
      </c>
      <c r="AG518">
        <f t="shared" si="376"/>
        <v>0</v>
      </c>
      <c r="AH518">
        <f t="shared" si="338"/>
        <v>0</v>
      </c>
      <c r="AI518">
        <f t="shared" si="339"/>
        <v>0</v>
      </c>
      <c r="AJ518" s="2">
        <f t="shared" si="340"/>
        <v>-14.524561403508772</v>
      </c>
      <c r="AK518" s="2">
        <f t="shared" si="341"/>
        <v>-15.289012003693445</v>
      </c>
      <c r="AL518" s="2">
        <f t="shared" si="345"/>
        <v>-74.05579465088546</v>
      </c>
      <c r="AM518" s="4">
        <f t="shared" si="342"/>
        <v>-1.5175367756328988</v>
      </c>
      <c r="AN518">
        <f t="shared" si="343"/>
        <v>8.2666666666666675</v>
      </c>
    </row>
    <row r="519" spans="1:40">
      <c r="A519">
        <v>496</v>
      </c>
      <c r="B519">
        <f t="shared" si="344"/>
        <v>29760</v>
      </c>
      <c r="C519" s="5">
        <f t="shared" si="346"/>
        <v>-489339.89207731956</v>
      </c>
      <c r="D519" s="5">
        <f t="shared" si="347"/>
        <v>489339.91358417011</v>
      </c>
      <c r="E519" s="5">
        <f t="shared" si="348"/>
        <v>2021579.1280573467</v>
      </c>
      <c r="F519" s="5">
        <f t="shared" si="349"/>
        <v>-1708.2196160239903</v>
      </c>
      <c r="G519" s="5">
        <f t="shared" si="350"/>
        <v>1708.2196516220208</v>
      </c>
      <c r="H519" s="5">
        <f t="shared" si="351"/>
        <v>-804.7908929005921</v>
      </c>
      <c r="I519" s="2">
        <f t="shared" si="352"/>
        <v>0.614962130043049</v>
      </c>
      <c r="J519" s="2">
        <f t="shared" si="353"/>
        <v>-0.61496215707108992</v>
      </c>
      <c r="K519" s="2">
        <f t="shared" si="354"/>
        <v>-2.5405543810523445</v>
      </c>
      <c r="L519" s="5">
        <f t="shared" si="355"/>
        <v>261454.75047241198</v>
      </c>
      <c r="M519" s="5">
        <f t="shared" si="356"/>
        <v>489339.91358417011</v>
      </c>
      <c r="N519" s="5">
        <f t="shared" si="357"/>
        <v>2063462.4092604048</v>
      </c>
      <c r="O519" s="2">
        <f t="shared" si="358"/>
        <v>0.12236109714320161</v>
      </c>
      <c r="P519" s="2">
        <f t="shared" si="359"/>
        <v>0.22901159223127787</v>
      </c>
      <c r="Q519" s="2">
        <f t="shared" si="360"/>
        <v>0.96570256939163568</v>
      </c>
      <c r="R519" s="5">
        <f t="shared" si="361"/>
        <v>-115330.53453043057</v>
      </c>
      <c r="S519" s="5">
        <f t="shared" si="362"/>
        <v>98065.451566409378</v>
      </c>
      <c r="T519" s="5">
        <f t="shared" si="363"/>
        <v>-27359.143394360086</v>
      </c>
      <c r="U519" s="2">
        <f t="shared" si="364"/>
        <v>-0.74968254608754836</v>
      </c>
      <c r="V519" s="2">
        <f t="shared" si="365"/>
        <v>0.63745440626682293</v>
      </c>
      <c r="W519" s="2">
        <f t="shared" si="366"/>
        <v>-0.17784251466593481</v>
      </c>
      <c r="X519" s="2">
        <f t="shared" si="367"/>
        <v>-0.65631935545195064</v>
      </c>
      <c r="Y519" s="2">
        <f t="shared" si="368"/>
        <v>0.70220935577157917</v>
      </c>
      <c r="Z519" s="2">
        <f t="shared" si="369"/>
        <v>0.24968561407708442</v>
      </c>
      <c r="AA519">
        <f t="shared" si="370"/>
        <v>1</v>
      </c>
      <c r="AB519">
        <f t="shared" si="371"/>
        <v>0</v>
      </c>
      <c r="AC519">
        <f t="shared" si="372"/>
        <v>0</v>
      </c>
      <c r="AD519">
        <f t="shared" si="373"/>
        <v>0</v>
      </c>
      <c r="AE519">
        <f t="shared" si="374"/>
        <v>0</v>
      </c>
      <c r="AF519">
        <f t="shared" si="375"/>
        <v>0</v>
      </c>
      <c r="AG519">
        <f t="shared" si="376"/>
        <v>0</v>
      </c>
      <c r="AH519">
        <f t="shared" si="338"/>
        <v>0</v>
      </c>
      <c r="AI519">
        <f t="shared" si="339"/>
        <v>0</v>
      </c>
      <c r="AJ519" s="2">
        <f t="shared" si="340"/>
        <v>-14.524561403508772</v>
      </c>
      <c r="AK519" s="2">
        <f t="shared" si="341"/>
        <v>-15.289012003693445</v>
      </c>
      <c r="AL519" s="2">
        <f t="shared" si="345"/>
        <v>-74.31061151761368</v>
      </c>
      <c r="AM519" s="4">
        <f t="shared" si="342"/>
        <v>-1.5227584327379853</v>
      </c>
      <c r="AN519">
        <f t="shared" si="343"/>
        <v>8.2833333333333332</v>
      </c>
    </row>
    <row r="520" spans="1:40">
      <c r="A520">
        <v>497</v>
      </c>
      <c r="B520">
        <f t="shared" si="344"/>
        <v>29820</v>
      </c>
      <c r="C520" s="5">
        <f t="shared" si="346"/>
        <v>-587405.34170244914</v>
      </c>
      <c r="D520" s="5">
        <f t="shared" si="347"/>
        <v>587405.36515057948</v>
      </c>
      <c r="E520" s="5">
        <f t="shared" si="348"/>
        <v>1954999.6829397341</v>
      </c>
      <c r="F520" s="5">
        <f t="shared" si="349"/>
        <v>-1671.3218882214073</v>
      </c>
      <c r="G520" s="5">
        <f t="shared" si="350"/>
        <v>1671.3219221977554</v>
      </c>
      <c r="H520" s="5">
        <f t="shared" si="351"/>
        <v>-957.22415576373282</v>
      </c>
      <c r="I520" s="2">
        <f t="shared" si="352"/>
        <v>0.73820272162672085</v>
      </c>
      <c r="J520" s="2">
        <f t="shared" si="353"/>
        <v>-0.73820275109440259</v>
      </c>
      <c r="K520" s="2">
        <f t="shared" si="354"/>
        <v>-2.4568828103312277</v>
      </c>
      <c r="L520" s="5">
        <f t="shared" si="355"/>
        <v>146124.21594198141</v>
      </c>
      <c r="M520" s="5">
        <f t="shared" si="356"/>
        <v>587405.36515057948</v>
      </c>
      <c r="N520" s="5">
        <f t="shared" si="357"/>
        <v>2036103.2658660447</v>
      </c>
      <c r="O520" s="2">
        <f t="shared" si="358"/>
        <v>6.879108649897886E-2</v>
      </c>
      <c r="P520" s="2">
        <f t="shared" si="359"/>
        <v>0.27653358496090658</v>
      </c>
      <c r="Q520" s="2">
        <f t="shared" si="360"/>
        <v>0.95853897302454993</v>
      </c>
      <c r="R520" s="5">
        <f t="shared" si="361"/>
        <v>-115469.85080852173</v>
      </c>
      <c r="S520" s="5">
        <f t="shared" si="362"/>
        <v>94964.255523985601</v>
      </c>
      <c r="T520" s="5">
        <f t="shared" si="363"/>
        <v>-36447.071240343153</v>
      </c>
      <c r="U520" s="2">
        <f t="shared" si="364"/>
        <v>-0.75037577982525816</v>
      </c>
      <c r="V520" s="2">
        <f t="shared" si="365"/>
        <v>0.61712106489598784</v>
      </c>
      <c r="W520" s="2">
        <f t="shared" si="366"/>
        <v>-0.23684969983784601</v>
      </c>
      <c r="X520" s="2">
        <f t="shared" si="367"/>
        <v>-0.65703148837029102</v>
      </c>
      <c r="Y520" s="2">
        <f t="shared" si="368"/>
        <v>0.70297128118739627</v>
      </c>
      <c r="Z520" s="2">
        <f t="shared" si="369"/>
        <v>0.24995653301851639</v>
      </c>
      <c r="AA520">
        <f t="shared" si="370"/>
        <v>1</v>
      </c>
      <c r="AB520">
        <f t="shared" si="371"/>
        <v>0</v>
      </c>
      <c r="AC520">
        <f t="shared" si="372"/>
        <v>0</v>
      </c>
      <c r="AD520">
        <f t="shared" si="373"/>
        <v>0</v>
      </c>
      <c r="AE520">
        <f t="shared" si="374"/>
        <v>0</v>
      </c>
      <c r="AF520">
        <f t="shared" si="375"/>
        <v>0</v>
      </c>
      <c r="AG520">
        <f t="shared" si="376"/>
        <v>0</v>
      </c>
      <c r="AH520">
        <f t="shared" si="338"/>
        <v>0</v>
      </c>
      <c r="AI520">
        <f t="shared" si="339"/>
        <v>0</v>
      </c>
      <c r="AJ520" s="2">
        <f t="shared" si="340"/>
        <v>-14.524561403508772</v>
      </c>
      <c r="AK520" s="2">
        <f t="shared" si="341"/>
        <v>-15.289012003693445</v>
      </c>
      <c r="AL520" s="2">
        <f t="shared" si="345"/>
        <v>-74.565428384341899</v>
      </c>
      <c r="AM520" s="4">
        <f t="shared" si="342"/>
        <v>-1.5279800898430718</v>
      </c>
      <c r="AN520">
        <f t="shared" si="343"/>
        <v>8.3000000000000007</v>
      </c>
    </row>
    <row r="521" spans="1:40">
      <c r="A521">
        <v>498</v>
      </c>
      <c r="B521">
        <f t="shared" si="344"/>
        <v>29880</v>
      </c>
      <c r="C521" s="5">
        <f t="shared" si="346"/>
        <v>-682369.59540002118</v>
      </c>
      <c r="D521" s="5">
        <f t="shared" si="347"/>
        <v>682369.62067456509</v>
      </c>
      <c r="E521" s="5">
        <f t="shared" si="348"/>
        <v>1879876.6773595253</v>
      </c>
      <c r="F521" s="5">
        <f t="shared" si="349"/>
        <v>-1627.029724923804</v>
      </c>
      <c r="G521" s="5">
        <f t="shared" si="350"/>
        <v>1627.0297571320912</v>
      </c>
      <c r="H521" s="5">
        <f t="shared" si="351"/>
        <v>-1104.6371243836065</v>
      </c>
      <c r="I521" s="2">
        <f t="shared" si="352"/>
        <v>0.85754598523004844</v>
      </c>
      <c r="J521" s="2">
        <f t="shared" si="353"/>
        <v>-0.85754601699301647</v>
      </c>
      <c r="K521" s="2">
        <f t="shared" si="354"/>
        <v>-2.362474395495632</v>
      </c>
      <c r="L521" s="5">
        <f t="shared" si="355"/>
        <v>30654.36513345968</v>
      </c>
      <c r="M521" s="5">
        <f t="shared" si="356"/>
        <v>682369.62067456509</v>
      </c>
      <c r="N521" s="5">
        <f t="shared" si="357"/>
        <v>1999656.1946257015</v>
      </c>
      <c r="O521" s="2">
        <f t="shared" si="358"/>
        <v>1.4506819721443735E-2</v>
      </c>
      <c r="P521" s="2">
        <f t="shared" si="359"/>
        <v>0.32292344099832443</v>
      </c>
      <c r="Q521" s="2">
        <f t="shared" si="360"/>
        <v>0.94631390322417408</v>
      </c>
      <c r="R521" s="5">
        <f t="shared" si="361"/>
        <v>-115086.12995258288</v>
      </c>
      <c r="S521" s="5">
        <f t="shared" si="362"/>
        <v>91447.454105575802</v>
      </c>
      <c r="T521" s="5">
        <f t="shared" si="363"/>
        <v>-45328.990375941154</v>
      </c>
      <c r="U521" s="2">
        <f t="shared" si="364"/>
        <v>-0.74816207025532733</v>
      </c>
      <c r="V521" s="2">
        <f t="shared" si="365"/>
        <v>0.59448968013257208</v>
      </c>
      <c r="W521" s="2">
        <f t="shared" si="366"/>
        <v>-0.29467870104087046</v>
      </c>
      <c r="X521" s="2">
        <f t="shared" si="367"/>
        <v>-0.65773250976177944</v>
      </c>
      <c r="Y521" s="2">
        <f t="shared" si="368"/>
        <v>0.70372131815584837</v>
      </c>
      <c r="Z521" s="2">
        <f t="shared" si="369"/>
        <v>0.25022322476722242</v>
      </c>
      <c r="AA521">
        <f t="shared" si="370"/>
        <v>1</v>
      </c>
      <c r="AB521">
        <f t="shared" si="371"/>
        <v>0</v>
      </c>
      <c r="AC521">
        <f t="shared" si="372"/>
        <v>0</v>
      </c>
      <c r="AD521">
        <f t="shared" si="373"/>
        <v>0</v>
      </c>
      <c r="AE521">
        <f t="shared" si="374"/>
        <v>0</v>
      </c>
      <c r="AF521">
        <f t="shared" si="375"/>
        <v>0</v>
      </c>
      <c r="AG521">
        <f t="shared" si="376"/>
        <v>0</v>
      </c>
      <c r="AH521">
        <f t="shared" si="338"/>
        <v>0</v>
      </c>
      <c r="AI521">
        <f t="shared" si="339"/>
        <v>0</v>
      </c>
      <c r="AJ521" s="2">
        <f t="shared" si="340"/>
        <v>-14.524561403508772</v>
      </c>
      <c r="AK521" s="2">
        <f t="shared" si="341"/>
        <v>-15.289012003693445</v>
      </c>
      <c r="AL521" s="2">
        <f t="shared" si="345"/>
        <v>-74.820245251070119</v>
      </c>
      <c r="AM521" s="4">
        <f t="shared" si="342"/>
        <v>-1.5332017469481583</v>
      </c>
      <c r="AN521">
        <f t="shared" si="343"/>
        <v>8.3166666666666664</v>
      </c>
    </row>
    <row r="522" spans="1:40">
      <c r="A522">
        <v>499</v>
      </c>
      <c r="B522">
        <f t="shared" si="344"/>
        <v>29940</v>
      </c>
      <c r="C522" s="5">
        <f t="shared" si="346"/>
        <v>-773817.04780179309</v>
      </c>
      <c r="D522" s="5">
        <f t="shared" si="347"/>
        <v>773817.07478014089</v>
      </c>
      <c r="E522" s="5">
        <f t="shared" si="348"/>
        <v>1796588.6342489405</v>
      </c>
      <c r="F522" s="5">
        <f t="shared" si="349"/>
        <v>-1575.5769658100012</v>
      </c>
      <c r="G522" s="5">
        <f t="shared" si="350"/>
        <v>1575.5769961125102</v>
      </c>
      <c r="H522" s="5">
        <f t="shared" si="351"/>
        <v>-1246.3855881133445</v>
      </c>
      <c r="I522" s="2">
        <f t="shared" si="352"/>
        <v>0.97246962220816369</v>
      </c>
      <c r="J522" s="2">
        <f t="shared" si="353"/>
        <v>-0.97246965611233227</v>
      </c>
      <c r="K522" s="2">
        <f t="shared" si="354"/>
        <v>-2.2578048330347205</v>
      </c>
      <c r="L522" s="5">
        <f t="shared" si="355"/>
        <v>-84431.7648191232</v>
      </c>
      <c r="M522" s="5">
        <f t="shared" si="356"/>
        <v>773817.07478014089</v>
      </c>
      <c r="N522" s="5">
        <f t="shared" si="357"/>
        <v>1954327.2042497604</v>
      </c>
      <c r="O522" s="2">
        <f t="shared" si="358"/>
        <v>-4.0135964423612829E-2</v>
      </c>
      <c r="P522" s="2">
        <f t="shared" si="359"/>
        <v>0.36784609027532122</v>
      </c>
      <c r="Q522" s="2">
        <f t="shared" si="360"/>
        <v>0.92902010647183897</v>
      </c>
      <c r="R522" s="5">
        <f t="shared" si="361"/>
        <v>-114183.4743025261</v>
      </c>
      <c r="S522" s="5">
        <f t="shared" si="362"/>
        <v>87532.838242741767</v>
      </c>
      <c r="T522" s="5">
        <f t="shared" si="363"/>
        <v>-53965.649386771256</v>
      </c>
      <c r="U522" s="2">
        <f t="shared" si="364"/>
        <v>-0.74307977617728005</v>
      </c>
      <c r="V522" s="2">
        <f t="shared" si="365"/>
        <v>0.56964356923705584</v>
      </c>
      <c r="W522" s="2">
        <f t="shared" si="366"/>
        <v>-0.35119602825657231</v>
      </c>
      <c r="X522" s="2">
        <f t="shared" si="367"/>
        <v>-0.6583964152580094</v>
      </c>
      <c r="Y522" s="2">
        <f t="shared" si="368"/>
        <v>0.7044316440771069</v>
      </c>
      <c r="Z522" s="2">
        <f t="shared" si="369"/>
        <v>0.25047579640043494</v>
      </c>
      <c r="AA522">
        <f t="shared" si="370"/>
        <v>1</v>
      </c>
      <c r="AB522">
        <f t="shared" si="371"/>
        <v>0</v>
      </c>
      <c r="AC522">
        <f t="shared" si="372"/>
        <v>0</v>
      </c>
      <c r="AD522">
        <f t="shared" si="373"/>
        <v>0</v>
      </c>
      <c r="AE522">
        <f t="shared" si="374"/>
        <v>0</v>
      </c>
      <c r="AF522">
        <f t="shared" si="375"/>
        <v>0</v>
      </c>
      <c r="AG522">
        <f t="shared" si="376"/>
        <v>0</v>
      </c>
      <c r="AH522">
        <f t="shared" si="338"/>
        <v>0</v>
      </c>
      <c r="AI522">
        <f t="shared" si="339"/>
        <v>0</v>
      </c>
      <c r="AJ522" s="2">
        <f t="shared" si="340"/>
        <v>-14.524561403508772</v>
      </c>
      <c r="AK522" s="2">
        <f t="shared" si="341"/>
        <v>-15.289012003693445</v>
      </c>
      <c r="AL522" s="2">
        <f t="shared" si="345"/>
        <v>-75.075062117798339</v>
      </c>
      <c r="AM522" s="4">
        <f t="shared" si="342"/>
        <v>-1.5384234040532447</v>
      </c>
      <c r="AN522">
        <f t="shared" si="343"/>
        <v>8.3333333333333339</v>
      </c>
    </row>
    <row r="523" spans="1:40">
      <c r="A523">
        <v>500</v>
      </c>
      <c r="B523">
        <f t="shared" si="344"/>
        <v>30000</v>
      </c>
      <c r="C523" s="5">
        <f t="shared" si="346"/>
        <v>-861349.88447049446</v>
      </c>
      <c r="D523" s="5">
        <f t="shared" si="347"/>
        <v>861349.91302288265</v>
      </c>
      <c r="E523" s="5">
        <f t="shared" si="348"/>
        <v>1705549.3041642897</v>
      </c>
      <c r="F523" s="5">
        <f t="shared" si="349"/>
        <v>-1517.2287884775114</v>
      </c>
      <c r="G523" s="5">
        <f t="shared" si="350"/>
        <v>1517.2288167457702</v>
      </c>
      <c r="H523" s="5">
        <f t="shared" si="351"/>
        <v>-1381.8538780954277</v>
      </c>
      <c r="I523" s="2">
        <f t="shared" si="352"/>
        <v>1.0824736920950093</v>
      </c>
      <c r="J523" s="2">
        <f t="shared" si="353"/>
        <v>-1.0824737279773022</v>
      </c>
      <c r="K523" s="2">
        <f t="shared" si="354"/>
        <v>-2.1433940906182762</v>
      </c>
      <c r="L523" s="5">
        <f t="shared" si="355"/>
        <v>-198615.2391216493</v>
      </c>
      <c r="M523" s="5">
        <f t="shared" si="356"/>
        <v>861349.91302288265</v>
      </c>
      <c r="N523" s="5">
        <f t="shared" si="357"/>
        <v>1900361.5548629891</v>
      </c>
      <c r="O523" s="2">
        <f t="shared" si="358"/>
        <v>-9.4764251159236174E-2</v>
      </c>
      <c r="P523" s="2">
        <f t="shared" si="359"/>
        <v>0.41097138293448021</v>
      </c>
      <c r="Q523" s="2">
        <f t="shared" si="360"/>
        <v>0.90670957815121267</v>
      </c>
      <c r="R523" s="5">
        <f t="shared" si="361"/>
        <v>-112768.31539497059</v>
      </c>
      <c r="S523" s="5">
        <f t="shared" si="362"/>
        <v>83239.918163309689</v>
      </c>
      <c r="T523" s="5">
        <f t="shared" si="363"/>
        <v>-62319.084040977061</v>
      </c>
      <c r="U523" s="2">
        <f t="shared" si="364"/>
        <v>-0.73516207555547175</v>
      </c>
      <c r="V523" s="2">
        <f t="shared" si="365"/>
        <v>0.54265979580941426</v>
      </c>
      <c r="W523" s="2">
        <f t="shared" si="366"/>
        <v>-0.40627216084424972</v>
      </c>
      <c r="X523" s="2">
        <f t="shared" si="367"/>
        <v>-0.65900106632791811</v>
      </c>
      <c r="Y523" s="2">
        <f t="shared" si="368"/>
        <v>0.70507857248892181</v>
      </c>
      <c r="Z523" s="2">
        <f t="shared" si="369"/>
        <v>0.25070582568791189</v>
      </c>
      <c r="AA523">
        <f t="shared" si="370"/>
        <v>1</v>
      </c>
      <c r="AB523">
        <f t="shared" si="371"/>
        <v>0</v>
      </c>
      <c r="AC523">
        <f t="shared" si="372"/>
        <v>0</v>
      </c>
      <c r="AD523">
        <f t="shared" si="373"/>
        <v>0</v>
      </c>
      <c r="AE523">
        <f t="shared" si="374"/>
        <v>0</v>
      </c>
      <c r="AF523">
        <f t="shared" si="375"/>
        <v>0</v>
      </c>
      <c r="AG523">
        <f t="shared" si="376"/>
        <v>0</v>
      </c>
      <c r="AH523">
        <f t="shared" si="338"/>
        <v>0</v>
      </c>
      <c r="AI523">
        <f t="shared" si="339"/>
        <v>0</v>
      </c>
      <c r="AJ523" s="2">
        <f t="shared" si="340"/>
        <v>-14.524561403508772</v>
      </c>
      <c r="AK523" s="2">
        <f t="shared" si="341"/>
        <v>-15.289012003693445</v>
      </c>
      <c r="AL523" s="2">
        <f t="shared" si="345"/>
        <v>-75.329878984526559</v>
      </c>
      <c r="AM523" s="4">
        <f t="shared" si="342"/>
        <v>-1.5436450611583312</v>
      </c>
      <c r="AN523">
        <f t="shared" si="343"/>
        <v>8.35</v>
      </c>
    </row>
    <row r="524" spans="1:40">
      <c r="A524">
        <v>501</v>
      </c>
      <c r="B524">
        <f t="shared" si="344"/>
        <v>30060</v>
      </c>
      <c r="C524" s="5">
        <f t="shared" si="346"/>
        <v>-944589.80119606107</v>
      </c>
      <c r="D524" s="5">
        <f t="shared" si="347"/>
        <v>944589.83118619234</v>
      </c>
      <c r="E524" s="5">
        <f t="shared" si="348"/>
        <v>1607205.6340261123</v>
      </c>
      <c r="F524" s="5">
        <f t="shared" si="349"/>
        <v>-1452.2803669518109</v>
      </c>
      <c r="G524" s="5">
        <f t="shared" si="350"/>
        <v>1452.2803930671321</v>
      </c>
      <c r="H524" s="5">
        <f t="shared" si="351"/>
        <v>-1510.4575235325242</v>
      </c>
      <c r="I524" s="2">
        <f t="shared" si="352"/>
        <v>1.1870827732734393</v>
      </c>
      <c r="J524" s="2">
        <f t="shared" si="353"/>
        <v>-1.1870828109625697</v>
      </c>
      <c r="K524" s="2">
        <f t="shared" si="354"/>
        <v>-2.0198038543763701</v>
      </c>
      <c r="L524" s="5">
        <f t="shared" si="355"/>
        <v>-311383.55451661989</v>
      </c>
      <c r="M524" s="5">
        <f t="shared" si="356"/>
        <v>944589.83118619234</v>
      </c>
      <c r="N524" s="5">
        <f t="shared" si="357"/>
        <v>1838042.4708220121</v>
      </c>
      <c r="O524" s="2">
        <f t="shared" si="358"/>
        <v>-0.14899570738465961</v>
      </c>
      <c r="P524" s="2">
        <f t="shared" si="359"/>
        <v>0.45198221949910666</v>
      </c>
      <c r="Q524" s="2">
        <f t="shared" si="360"/>
        <v>0.87949551018615579</v>
      </c>
      <c r="R524" s="5">
        <f t="shared" si="361"/>
        <v>-110849.37432807533</v>
      </c>
      <c r="S524" s="5">
        <f t="shared" si="362"/>
        <v>78589.827345097321</v>
      </c>
      <c r="T524" s="5">
        <f t="shared" si="363"/>
        <v>-70352.783222948434</v>
      </c>
      <c r="U524" s="2">
        <f t="shared" si="364"/>
        <v>-0.72443672385650981</v>
      </c>
      <c r="V524" s="2">
        <f t="shared" si="365"/>
        <v>0.5136100893256127</v>
      </c>
      <c r="W524" s="2">
        <f t="shared" si="366"/>
        <v>-0.45977832623013343</v>
      </c>
      <c r="X524" s="2">
        <f t="shared" si="367"/>
        <v>-0.65952939591526683</v>
      </c>
      <c r="Y524" s="2">
        <f t="shared" si="368"/>
        <v>0.70564384300256189</v>
      </c>
      <c r="Z524" s="2">
        <f t="shared" si="369"/>
        <v>0.25090681975635887</v>
      </c>
      <c r="AA524">
        <f t="shared" si="370"/>
        <v>1</v>
      </c>
      <c r="AB524">
        <f t="shared" si="371"/>
        <v>0</v>
      </c>
      <c r="AC524">
        <f t="shared" si="372"/>
        <v>0</v>
      </c>
      <c r="AD524">
        <f t="shared" si="373"/>
        <v>0</v>
      </c>
      <c r="AE524">
        <f t="shared" si="374"/>
        <v>0</v>
      </c>
      <c r="AF524">
        <f t="shared" si="375"/>
        <v>0</v>
      </c>
      <c r="AG524">
        <f t="shared" si="376"/>
        <v>0</v>
      </c>
      <c r="AH524">
        <f t="shared" si="338"/>
        <v>0</v>
      </c>
      <c r="AI524">
        <f t="shared" si="339"/>
        <v>0</v>
      </c>
      <c r="AJ524" s="2">
        <f t="shared" si="340"/>
        <v>-14.524561403508772</v>
      </c>
      <c r="AK524" s="2">
        <f t="shared" si="341"/>
        <v>-15.289012003693445</v>
      </c>
      <c r="AL524" s="2">
        <f t="shared" si="345"/>
        <v>-75.584695851254779</v>
      </c>
      <c r="AM524" s="4">
        <f t="shared" si="342"/>
        <v>-1.5488667182634177</v>
      </c>
      <c r="AN524">
        <f t="shared" si="343"/>
        <v>8.3666666666666671</v>
      </c>
    </row>
    <row r="525" spans="1:40">
      <c r="A525">
        <v>502</v>
      </c>
      <c r="B525">
        <f t="shared" si="344"/>
        <v>30120</v>
      </c>
      <c r="C525" s="5">
        <f t="shared" si="346"/>
        <v>-1023179.6272456009</v>
      </c>
      <c r="D525" s="5">
        <f t="shared" si="347"/>
        <v>1023179.6585312897</v>
      </c>
      <c r="E525" s="5">
        <f t="shared" si="348"/>
        <v>1502035.5948626508</v>
      </c>
      <c r="F525" s="5">
        <f t="shared" si="349"/>
        <v>-1381.0554005554045</v>
      </c>
      <c r="G525" s="5">
        <f t="shared" si="350"/>
        <v>1381.0554244093778</v>
      </c>
      <c r="H525" s="5">
        <f t="shared" si="351"/>
        <v>-1631.6457547951063</v>
      </c>
      <c r="I525" s="2">
        <f t="shared" si="352"/>
        <v>1.2858480029422708</v>
      </c>
      <c r="J525" s="2">
        <f t="shared" si="353"/>
        <v>-1.2858480422595511</v>
      </c>
      <c r="K525" s="2">
        <f t="shared" si="354"/>
        <v>-1.8876347989860245</v>
      </c>
      <c r="L525" s="5">
        <f t="shared" si="355"/>
        <v>-422232.92884469521</v>
      </c>
      <c r="M525" s="5">
        <f t="shared" si="356"/>
        <v>1023179.6585312897</v>
      </c>
      <c r="N525" s="5">
        <f t="shared" si="357"/>
        <v>1767689.6875990636</v>
      </c>
      <c r="O525" s="2">
        <f t="shared" si="358"/>
        <v>-0.20244742584599809</v>
      </c>
      <c r="P525" s="2">
        <f t="shared" si="359"/>
        <v>0.49058250528782588</v>
      </c>
      <c r="Q525" s="2">
        <f t="shared" si="360"/>
        <v>0.84755167705211298</v>
      </c>
      <c r="R525" s="5">
        <f t="shared" si="361"/>
        <v>-108437.61194728804</v>
      </c>
      <c r="S525" s="5">
        <f t="shared" si="362"/>
        <v>73605.219560294063</v>
      </c>
      <c r="T525" s="5">
        <f t="shared" si="363"/>
        <v>-78031.847542158095</v>
      </c>
      <c r="U525" s="2">
        <f t="shared" si="364"/>
        <v>-0.71092626458961317</v>
      </c>
      <c r="V525" s="2">
        <f t="shared" si="365"/>
        <v>0.48256211896048562</v>
      </c>
      <c r="W525" s="2">
        <f t="shared" si="366"/>
        <v>-0.51158347086377376</v>
      </c>
      <c r="X525" s="2">
        <f t="shared" si="367"/>
        <v>-0.65997023400697241</v>
      </c>
      <c r="Y525" s="2">
        <f t="shared" si="368"/>
        <v>0.70611550459505301</v>
      </c>
      <c r="Z525" s="2">
        <f t="shared" si="369"/>
        <v>0.25107452916294759</v>
      </c>
      <c r="AA525">
        <f t="shared" si="370"/>
        <v>1</v>
      </c>
      <c r="AB525">
        <f t="shared" si="371"/>
        <v>0</v>
      </c>
      <c r="AC525">
        <f t="shared" si="372"/>
        <v>0</v>
      </c>
      <c r="AD525">
        <f t="shared" si="373"/>
        <v>0</v>
      </c>
      <c r="AE525">
        <f t="shared" si="374"/>
        <v>0</v>
      </c>
      <c r="AF525">
        <f t="shared" si="375"/>
        <v>0</v>
      </c>
      <c r="AG525">
        <f t="shared" si="376"/>
        <v>0</v>
      </c>
      <c r="AH525">
        <f t="shared" si="338"/>
        <v>0</v>
      </c>
      <c r="AI525">
        <f t="shared" si="339"/>
        <v>0</v>
      </c>
      <c r="AJ525" s="2">
        <f t="shared" si="340"/>
        <v>-14.524561403508772</v>
      </c>
      <c r="AK525" s="2">
        <f t="shared" si="341"/>
        <v>-15.289012003693445</v>
      </c>
      <c r="AL525" s="2">
        <f t="shared" si="345"/>
        <v>-75.839512717982998</v>
      </c>
      <c r="AM525" s="4">
        <f t="shared" si="342"/>
        <v>-1.5540883753685042</v>
      </c>
      <c r="AN525">
        <f t="shared" si="343"/>
        <v>8.3833333333333329</v>
      </c>
    </row>
    <row r="526" spans="1:40">
      <c r="A526">
        <v>503</v>
      </c>
      <c r="B526">
        <f t="shared" si="344"/>
        <v>30180</v>
      </c>
      <c r="C526" s="5">
        <f t="shared" si="346"/>
        <v>-1096784.845657741</v>
      </c>
      <c r="D526" s="5">
        <f t="shared" si="347"/>
        <v>1096784.8780915837</v>
      </c>
      <c r="E526" s="5">
        <f t="shared" si="348"/>
        <v>1390545.8790222453</v>
      </c>
      <c r="F526" s="5">
        <f t="shared" si="349"/>
        <v>-1303.9045203788683</v>
      </c>
      <c r="G526" s="5">
        <f t="shared" si="350"/>
        <v>1303.9045418738046</v>
      </c>
      <c r="H526" s="5">
        <f t="shared" si="351"/>
        <v>-1744.9038427342678</v>
      </c>
      <c r="I526" s="2">
        <f t="shared" si="352"/>
        <v>1.3783489876971808</v>
      </c>
      <c r="J526" s="2">
        <f t="shared" si="353"/>
        <v>-1.3783490284573667</v>
      </c>
      <c r="K526" s="2">
        <f t="shared" si="354"/>
        <v>-1.7475236937171397</v>
      </c>
      <c r="L526" s="5">
        <f t="shared" si="355"/>
        <v>-530670.54079198325</v>
      </c>
      <c r="M526" s="5">
        <f t="shared" si="356"/>
        <v>1096784.8780915837</v>
      </c>
      <c r="N526" s="5">
        <f t="shared" si="357"/>
        <v>1689657.8400569055</v>
      </c>
      <c r="O526" s="2">
        <f t="shared" si="358"/>
        <v>-0.2547449232380069</v>
      </c>
      <c r="P526" s="2">
        <f t="shared" si="359"/>
        <v>0.5265044092348985</v>
      </c>
      <c r="Q526" s="2">
        <f t="shared" si="360"/>
        <v>0.81110919803727577</v>
      </c>
      <c r="R526" s="5">
        <f t="shared" si="361"/>
        <v>-105546.16912343656</v>
      </c>
      <c r="S526" s="5">
        <f t="shared" si="362"/>
        <v>68310.159507535165</v>
      </c>
      <c r="T526" s="5">
        <f t="shared" si="363"/>
        <v>-85323.139932680875</v>
      </c>
      <c r="U526" s="2">
        <f t="shared" si="364"/>
        <v>-0.69464867901110694</v>
      </c>
      <c r="V526" s="2">
        <f t="shared" si="365"/>
        <v>0.44958109289075732</v>
      </c>
      <c r="W526" s="2">
        <f t="shared" si="366"/>
        <v>-0.56155147018174223</v>
      </c>
      <c r="X526" s="2">
        <f t="shared" si="367"/>
        <v>-0.66031868477037103</v>
      </c>
      <c r="Y526" s="2">
        <f t="shared" si="368"/>
        <v>0.70648831911598986</v>
      </c>
      <c r="Z526" s="2">
        <f t="shared" si="369"/>
        <v>0.25120709137083025</v>
      </c>
      <c r="AA526">
        <f t="shared" si="370"/>
        <v>1</v>
      </c>
      <c r="AB526">
        <f t="shared" si="371"/>
        <v>0</v>
      </c>
      <c r="AC526">
        <f t="shared" si="372"/>
        <v>0</v>
      </c>
      <c r="AD526">
        <f t="shared" si="373"/>
        <v>0</v>
      </c>
      <c r="AE526">
        <f t="shared" si="374"/>
        <v>0</v>
      </c>
      <c r="AF526">
        <f t="shared" si="375"/>
        <v>0</v>
      </c>
      <c r="AG526">
        <f t="shared" si="376"/>
        <v>0</v>
      </c>
      <c r="AH526">
        <f t="shared" si="338"/>
        <v>0</v>
      </c>
      <c r="AI526">
        <f t="shared" si="339"/>
        <v>0</v>
      </c>
      <c r="AJ526" s="2">
        <f t="shared" si="340"/>
        <v>-14.524561403508772</v>
      </c>
      <c r="AK526" s="2">
        <f t="shared" si="341"/>
        <v>-15.289012003693445</v>
      </c>
      <c r="AL526" s="2">
        <f t="shared" si="345"/>
        <v>-76.094329584711218</v>
      </c>
      <c r="AM526" s="4">
        <f t="shared" si="342"/>
        <v>-1.5593100324735907</v>
      </c>
      <c r="AN526">
        <f t="shared" si="343"/>
        <v>8.4</v>
      </c>
    </row>
    <row r="527" spans="1:40">
      <c r="A527">
        <v>504</v>
      </c>
      <c r="B527">
        <f t="shared" si="344"/>
        <v>30240</v>
      </c>
      <c r="C527" s="5">
        <f t="shared" si="346"/>
        <v>-1165095.0041690532</v>
      </c>
      <c r="D527" s="5">
        <f t="shared" si="347"/>
        <v>1165095.0375991189</v>
      </c>
      <c r="E527" s="5">
        <f t="shared" si="348"/>
        <v>1273269.4778634259</v>
      </c>
      <c r="F527" s="5">
        <f t="shared" si="349"/>
        <v>-1221.2035811170374</v>
      </c>
      <c r="G527" s="5">
        <f t="shared" si="350"/>
        <v>1221.2036001663625</v>
      </c>
      <c r="H527" s="5">
        <f t="shared" si="351"/>
        <v>-1849.7552643572963</v>
      </c>
      <c r="I527" s="2">
        <f t="shared" si="352"/>
        <v>1.464195576666995</v>
      </c>
      <c r="J527" s="2">
        <f t="shared" si="353"/>
        <v>-1.464195618679152</v>
      </c>
      <c r="K527" s="2">
        <f t="shared" si="354"/>
        <v>-1.6001403582726321</v>
      </c>
      <c r="L527" s="5">
        <f t="shared" si="355"/>
        <v>-636216.70991541981</v>
      </c>
      <c r="M527" s="5">
        <f t="shared" si="356"/>
        <v>1165095.0375991189</v>
      </c>
      <c r="N527" s="5">
        <f t="shared" si="357"/>
        <v>1604334.7001242246</v>
      </c>
      <c r="O527" s="2">
        <f t="shared" si="358"/>
        <v>-0.30553082107473761</v>
      </c>
      <c r="P527" s="2">
        <f t="shared" si="359"/>
        <v>0.55951445147532353</v>
      </c>
      <c r="Q527" s="2">
        <f t="shared" si="360"/>
        <v>0.77045083942044246</v>
      </c>
      <c r="R527" s="5">
        <f t="shared" si="361"/>
        <v>-102190.29743817763</v>
      </c>
      <c r="S527" s="5">
        <f t="shared" si="362"/>
        <v>62730.007555491989</v>
      </c>
      <c r="T527" s="5">
        <f t="shared" si="363"/>
        <v>-92195.427598294336</v>
      </c>
      <c r="U527" s="2">
        <f t="shared" si="364"/>
        <v>-0.67561846777239143</v>
      </c>
      <c r="V527" s="2">
        <f t="shared" si="365"/>
        <v>0.41473165897801334</v>
      </c>
      <c r="W527" s="2">
        <f t="shared" si="366"/>
        <v>-0.60953862637755007</v>
      </c>
      <c r="X527" s="2">
        <f t="shared" si="367"/>
        <v>-0.66057602498450019</v>
      </c>
      <c r="Y527" s="2">
        <f t="shared" si="368"/>
        <v>0.70676365261709273</v>
      </c>
      <c r="Z527" s="2">
        <f t="shared" si="369"/>
        <v>0.25130499210902768</v>
      </c>
      <c r="AA527">
        <f t="shared" si="370"/>
        <v>1</v>
      </c>
      <c r="AB527">
        <f t="shared" si="371"/>
        <v>0</v>
      </c>
      <c r="AC527">
        <f t="shared" si="372"/>
        <v>0</v>
      </c>
      <c r="AD527">
        <f t="shared" si="373"/>
        <v>0</v>
      </c>
      <c r="AE527">
        <f t="shared" si="374"/>
        <v>0</v>
      </c>
      <c r="AF527">
        <f t="shared" si="375"/>
        <v>0</v>
      </c>
      <c r="AG527">
        <f t="shared" si="376"/>
        <v>0</v>
      </c>
      <c r="AH527">
        <f t="shared" si="338"/>
        <v>0</v>
      </c>
      <c r="AI527">
        <f t="shared" si="339"/>
        <v>0</v>
      </c>
      <c r="AJ527" s="2">
        <f t="shared" si="340"/>
        <v>-14.524561403508772</v>
      </c>
      <c r="AK527" s="2">
        <f t="shared" si="341"/>
        <v>-15.289012003693445</v>
      </c>
      <c r="AL527" s="2">
        <f t="shared" si="345"/>
        <v>-76.349146451439438</v>
      </c>
      <c r="AM527" s="4">
        <f t="shared" si="342"/>
        <v>-1.5645316895786772</v>
      </c>
      <c r="AN527">
        <f t="shared" si="343"/>
        <v>8.4166666666666661</v>
      </c>
    </row>
    <row r="528" spans="1:40">
      <c r="A528">
        <v>505</v>
      </c>
      <c r="B528">
        <f t="shared" si="344"/>
        <v>30300</v>
      </c>
      <c r="C528" s="5">
        <f t="shared" si="346"/>
        <v>-1227825.0108840731</v>
      </c>
      <c r="D528" s="5">
        <f t="shared" si="347"/>
        <v>1227825.0451546109</v>
      </c>
      <c r="E528" s="5">
        <f t="shared" si="348"/>
        <v>1150763.1514224252</v>
      </c>
      <c r="F528" s="5">
        <f t="shared" si="349"/>
        <v>-1133.3518465170177</v>
      </c>
      <c r="G528" s="5">
        <f t="shared" si="350"/>
        <v>1133.3518630456135</v>
      </c>
      <c r="H528" s="5">
        <f t="shared" si="351"/>
        <v>-1945.7636858536541</v>
      </c>
      <c r="I528" s="2">
        <f t="shared" si="352"/>
        <v>1.5430294898052028</v>
      </c>
      <c r="J528" s="2">
        <f t="shared" si="353"/>
        <v>-1.5430295328735961</v>
      </c>
      <c r="K528" s="2">
        <f t="shared" si="354"/>
        <v>-1.4461844828746722</v>
      </c>
      <c r="L528" s="5">
        <f t="shared" si="355"/>
        <v>-738407.00735359744</v>
      </c>
      <c r="M528" s="5">
        <f t="shared" si="356"/>
        <v>1227825.0451546109</v>
      </c>
      <c r="N528" s="5">
        <f t="shared" si="357"/>
        <v>1512139.2725259303</v>
      </c>
      <c r="O528" s="2">
        <f t="shared" si="358"/>
        <v>-0.35447266229662161</v>
      </c>
      <c r="P528" s="2">
        <f t="shared" si="359"/>
        <v>0.58941804215843241</v>
      </c>
      <c r="Q528" s="2">
        <f t="shared" si="360"/>
        <v>0.72590323271250545</v>
      </c>
      <c r="R528" s="5">
        <f t="shared" si="361"/>
        <v>-98387.280633789138</v>
      </c>
      <c r="S528" s="5">
        <f t="shared" si="362"/>
        <v>56891.299146047095</v>
      </c>
      <c r="T528" s="5">
        <f t="shared" si="363"/>
        <v>-98619.51470012567</v>
      </c>
      <c r="U528" s="2">
        <f t="shared" si="364"/>
        <v>-0.65384816176324978</v>
      </c>
      <c r="V528" s="2">
        <f t="shared" si="365"/>
        <v>0.3780800844107387</v>
      </c>
      <c r="W528" s="2">
        <f t="shared" si="366"/>
        <v>-0.6553915098098142</v>
      </c>
      <c r="X528" s="2">
        <f t="shared" si="367"/>
        <v>-0.66074913605733188</v>
      </c>
      <c r="Y528" s="2">
        <f t="shared" si="368"/>
        <v>0.70694886765595943</v>
      </c>
      <c r="Z528" s="2">
        <f t="shared" si="369"/>
        <v>0.2513708492929787</v>
      </c>
      <c r="AA528">
        <f t="shared" si="370"/>
        <v>1</v>
      </c>
      <c r="AB528">
        <f t="shared" si="371"/>
        <v>0</v>
      </c>
      <c r="AC528">
        <f t="shared" si="372"/>
        <v>0</v>
      </c>
      <c r="AD528">
        <f t="shared" si="373"/>
        <v>0</v>
      </c>
      <c r="AE528">
        <f t="shared" si="374"/>
        <v>0</v>
      </c>
      <c r="AF528">
        <f t="shared" si="375"/>
        <v>0</v>
      </c>
      <c r="AG528">
        <f t="shared" si="376"/>
        <v>0</v>
      </c>
      <c r="AH528">
        <f t="shared" si="338"/>
        <v>0</v>
      </c>
      <c r="AI528">
        <f t="shared" si="339"/>
        <v>0</v>
      </c>
      <c r="AJ528" s="2">
        <f t="shared" si="340"/>
        <v>-14.524561403508772</v>
      </c>
      <c r="AK528" s="2">
        <f t="shared" si="341"/>
        <v>-15.289012003693445</v>
      </c>
      <c r="AL528" s="2">
        <f t="shared" si="345"/>
        <v>-76.603963318167658</v>
      </c>
      <c r="AM528" s="4">
        <f t="shared" si="342"/>
        <v>-1.5697533466837637</v>
      </c>
      <c r="AN528">
        <f t="shared" si="343"/>
        <v>8.4333333333333336</v>
      </c>
    </row>
    <row r="529" spans="1:40">
      <c r="A529">
        <v>506</v>
      </c>
      <c r="B529">
        <f t="shared" si="344"/>
        <v>30360</v>
      </c>
      <c r="C529" s="5">
        <f t="shared" si="346"/>
        <v>-1284716.3093484966</v>
      </c>
      <c r="D529" s="5">
        <f t="shared" si="347"/>
        <v>1284716.344300658</v>
      </c>
      <c r="E529" s="5">
        <f t="shared" si="348"/>
        <v>1023604.8019945082</v>
      </c>
      <c r="F529" s="5">
        <f t="shared" si="349"/>
        <v>-1040.7700771287057</v>
      </c>
      <c r="G529" s="5">
        <f t="shared" si="350"/>
        <v>1040.7700910731978</v>
      </c>
      <c r="H529" s="5">
        <f t="shared" si="351"/>
        <v>-2032.5347548261345</v>
      </c>
      <c r="I529" s="2">
        <f t="shared" si="352"/>
        <v>1.6145257946253067</v>
      </c>
      <c r="J529" s="2">
        <f t="shared" si="353"/>
        <v>-1.6145258385503085</v>
      </c>
      <c r="K529" s="2">
        <f t="shared" si="354"/>
        <v>-1.2863823275977135</v>
      </c>
      <c r="L529" s="5">
        <f t="shared" si="355"/>
        <v>-836794.28798738657</v>
      </c>
      <c r="M529" s="5">
        <f t="shared" si="356"/>
        <v>1284716.344300658</v>
      </c>
      <c r="N529" s="5">
        <f t="shared" si="357"/>
        <v>1413519.7578258046</v>
      </c>
      <c r="O529" s="2">
        <f t="shared" si="358"/>
        <v>-0.4012694005370207</v>
      </c>
      <c r="P529" s="2">
        <f t="shared" si="359"/>
        <v>0.61606223266357707</v>
      </c>
      <c r="Q529" s="2">
        <f t="shared" si="360"/>
        <v>0.67782755452860477</v>
      </c>
      <c r="R529" s="5">
        <f t="shared" si="361"/>
        <v>-94156.347224478261</v>
      </c>
      <c r="S529" s="5">
        <f t="shared" si="362"/>
        <v>50821.61942682974</v>
      </c>
      <c r="T529" s="5">
        <f t="shared" si="363"/>
        <v>-104568.3652284292</v>
      </c>
      <c r="U529" s="2">
        <f t="shared" si="364"/>
        <v>-0.62935026117280957</v>
      </c>
      <c r="V529" s="2">
        <f t="shared" si="365"/>
        <v>0.33969668962673233</v>
      </c>
      <c r="W529" s="2">
        <f t="shared" si="366"/>
        <v>-0.69894521088448403</v>
      </c>
      <c r="X529" s="2">
        <f t="shared" si="367"/>
        <v>-0.6608495235381604</v>
      </c>
      <c r="Y529" s="2">
        <f t="shared" si="368"/>
        <v>0.70705627425254258</v>
      </c>
      <c r="Z529" s="2">
        <f t="shared" si="369"/>
        <v>0.25140904001459718</v>
      </c>
      <c r="AA529">
        <f t="shared" si="370"/>
        <v>1</v>
      </c>
      <c r="AB529">
        <f t="shared" si="371"/>
        <v>0</v>
      </c>
      <c r="AC529">
        <f t="shared" si="372"/>
        <v>0</v>
      </c>
      <c r="AD529">
        <f t="shared" si="373"/>
        <v>0</v>
      </c>
      <c r="AE529">
        <f t="shared" si="374"/>
        <v>0</v>
      </c>
      <c r="AF529">
        <f t="shared" si="375"/>
        <v>0</v>
      </c>
      <c r="AG529">
        <f t="shared" si="376"/>
        <v>0</v>
      </c>
      <c r="AH529">
        <f t="shared" si="338"/>
        <v>0</v>
      </c>
      <c r="AI529">
        <f t="shared" si="339"/>
        <v>0</v>
      </c>
      <c r="AJ529" s="2">
        <f t="shared" si="340"/>
        <v>-14.524561403508772</v>
      </c>
      <c r="AK529" s="2">
        <f t="shared" si="341"/>
        <v>-15.289012003693445</v>
      </c>
      <c r="AL529" s="2">
        <f t="shared" si="345"/>
        <v>-76.858780184895878</v>
      </c>
      <c r="AM529" s="4">
        <f t="shared" si="342"/>
        <v>-1.5749750037888501</v>
      </c>
      <c r="AN529">
        <f t="shared" si="343"/>
        <v>8.4499999999999993</v>
      </c>
    </row>
    <row r="530" spans="1:40">
      <c r="A530">
        <v>507</v>
      </c>
      <c r="B530">
        <f t="shared" si="344"/>
        <v>30420</v>
      </c>
      <c r="C530" s="5">
        <f t="shared" si="346"/>
        <v>-1335537.9282549168</v>
      </c>
      <c r="D530" s="5">
        <f t="shared" si="347"/>
        <v>1335537.9637274877</v>
      </c>
      <c r="E530" s="5">
        <f t="shared" si="348"/>
        <v>892390.76394623658</v>
      </c>
      <c r="F530" s="5">
        <f t="shared" si="349"/>
        <v>-943.8985294511873</v>
      </c>
      <c r="G530" s="5">
        <f t="shared" si="350"/>
        <v>943.89854076017934</v>
      </c>
      <c r="H530" s="5">
        <f t="shared" si="351"/>
        <v>-2109.7176944819976</v>
      </c>
      <c r="I530" s="2">
        <f t="shared" si="352"/>
        <v>1.6783942253846571</v>
      </c>
      <c r="J530" s="2">
        <f t="shared" si="353"/>
        <v>-1.6783942699636667</v>
      </c>
      <c r="K530" s="2">
        <f t="shared" si="354"/>
        <v>-1.1214833164274471</v>
      </c>
      <c r="L530" s="5">
        <f t="shared" si="355"/>
        <v>-930950.63521186484</v>
      </c>
      <c r="M530" s="5">
        <f t="shared" si="356"/>
        <v>1335537.9637274877</v>
      </c>
      <c r="N530" s="5">
        <f t="shared" si="357"/>
        <v>1308951.3925973754</v>
      </c>
      <c r="O530" s="2">
        <f t="shared" si="358"/>
        <v>-0.44565622971944557</v>
      </c>
      <c r="P530" s="2">
        <f t="shared" si="359"/>
        <v>0.6393365996538849</v>
      </c>
      <c r="Q530" s="2">
        <f t="shared" si="360"/>
        <v>0.62660931788097185</v>
      </c>
      <c r="R530" s="5">
        <f t="shared" si="361"/>
        <v>-89518.574704535888</v>
      </c>
      <c r="S530" s="5">
        <f t="shared" si="362"/>
        <v>44549.473701872397</v>
      </c>
      <c r="T530" s="5">
        <f t="shared" si="363"/>
        <v>-110017.21554699959</v>
      </c>
      <c r="U530" s="2">
        <f t="shared" si="364"/>
        <v>-0.6021395995180735</v>
      </c>
      <c r="V530" s="2">
        <f t="shared" si="365"/>
        <v>0.29965850486476941</v>
      </c>
      <c r="W530" s="2">
        <f t="shared" si="366"/>
        <v>-0.74002208288295335</v>
      </c>
      <c r="X530" s="2">
        <f t="shared" si="367"/>
        <v>-0.66089201346971782</v>
      </c>
      <c r="Y530" s="2">
        <f t="shared" si="368"/>
        <v>0.7071017350898896</v>
      </c>
      <c r="Z530" s="2">
        <f t="shared" si="369"/>
        <v>0.25142520459143791</v>
      </c>
      <c r="AA530">
        <f t="shared" si="370"/>
        <v>1</v>
      </c>
      <c r="AB530">
        <f t="shared" si="371"/>
        <v>0</v>
      </c>
      <c r="AC530">
        <f t="shared" si="372"/>
        <v>0</v>
      </c>
      <c r="AD530">
        <f t="shared" si="373"/>
        <v>0</v>
      </c>
      <c r="AE530">
        <f t="shared" si="374"/>
        <v>0</v>
      </c>
      <c r="AF530">
        <f t="shared" si="375"/>
        <v>0</v>
      </c>
      <c r="AG530">
        <f t="shared" si="376"/>
        <v>0</v>
      </c>
      <c r="AH530">
        <f t="shared" si="338"/>
        <v>0</v>
      </c>
      <c r="AI530">
        <f t="shared" si="339"/>
        <v>0</v>
      </c>
      <c r="AJ530" s="2">
        <f t="shared" si="340"/>
        <v>-14.524561403508772</v>
      </c>
      <c r="AK530" s="2">
        <f t="shared" si="341"/>
        <v>-15.289012003693445</v>
      </c>
      <c r="AL530" s="2">
        <f t="shared" si="345"/>
        <v>-77.113597051624097</v>
      </c>
      <c r="AM530" s="4">
        <f t="shared" si="342"/>
        <v>-1.5801966608939366</v>
      </c>
      <c r="AN530">
        <f t="shared" si="343"/>
        <v>8.4666666666666668</v>
      </c>
    </row>
    <row r="531" spans="1:40">
      <c r="A531">
        <v>508</v>
      </c>
      <c r="B531">
        <f t="shared" si="344"/>
        <v>30480</v>
      </c>
      <c r="C531" s="5">
        <f t="shared" si="346"/>
        <v>-1380087.4015992186</v>
      </c>
      <c r="D531" s="5">
        <f t="shared" si="347"/>
        <v>1380087.4374293601</v>
      </c>
      <c r="E531" s="5">
        <f t="shared" si="348"/>
        <v>757733.02239903901</v>
      </c>
      <c r="F531" s="5">
        <f t="shared" si="349"/>
        <v>-843.19487592810788</v>
      </c>
      <c r="G531" s="5">
        <f t="shared" si="350"/>
        <v>843.19488456235933</v>
      </c>
      <c r="H531" s="5">
        <f t="shared" si="351"/>
        <v>-2177.0066934676443</v>
      </c>
      <c r="I531" s="2">
        <f t="shared" si="352"/>
        <v>1.7343803394613304</v>
      </c>
      <c r="J531" s="2">
        <f t="shared" si="353"/>
        <v>-1.7343803844897054</v>
      </c>
      <c r="K531" s="2">
        <f t="shared" si="354"/>
        <v>-0.95225654193106812</v>
      </c>
      <c r="L531" s="5">
        <f t="shared" si="355"/>
        <v>-1020469.2099164007</v>
      </c>
      <c r="M531" s="5">
        <f t="shared" si="356"/>
        <v>1380087.4374293601</v>
      </c>
      <c r="N531" s="5">
        <f t="shared" si="357"/>
        <v>1198934.1770503758</v>
      </c>
      <c r="O531" s="2">
        <f t="shared" si="358"/>
        <v>-0.48740757898218318</v>
      </c>
      <c r="P531" s="2">
        <f t="shared" si="359"/>
        <v>0.65917233966939182</v>
      </c>
      <c r="Q531" s="2">
        <f t="shared" si="360"/>
        <v>0.57264795342820074</v>
      </c>
      <c r="R531" s="5">
        <f t="shared" si="361"/>
        <v>-84496.785824753111</v>
      </c>
      <c r="S531" s="5">
        <f t="shared" si="362"/>
        <v>38104.154305415694</v>
      </c>
      <c r="T531" s="5">
        <f t="shared" si="363"/>
        <v>-114943.67614778178</v>
      </c>
      <c r="U531" s="2">
        <f t="shared" si="364"/>
        <v>-0.57223612176732486</v>
      </c>
      <c r="V531" s="2">
        <f t="shared" si="365"/>
        <v>0.25805210541591039</v>
      </c>
      <c r="W531" s="2">
        <f t="shared" si="366"/>
        <v>-0.77843107070254292</v>
      </c>
      <c r="X531" s="2">
        <f t="shared" si="367"/>
        <v>-0.66089324019060447</v>
      </c>
      <c r="Y531" s="2">
        <f t="shared" si="368"/>
        <v>0.70710304758338438</v>
      </c>
      <c r="Z531" s="2">
        <f t="shared" si="369"/>
        <v>0.25142567127668247</v>
      </c>
      <c r="AA531">
        <f t="shared" si="370"/>
        <v>1</v>
      </c>
      <c r="AB531">
        <f t="shared" si="371"/>
        <v>0</v>
      </c>
      <c r="AC531">
        <f t="shared" si="372"/>
        <v>0</v>
      </c>
      <c r="AD531">
        <f t="shared" si="373"/>
        <v>0</v>
      </c>
      <c r="AE531">
        <f t="shared" si="374"/>
        <v>0</v>
      </c>
      <c r="AF531">
        <f t="shared" si="375"/>
        <v>0</v>
      </c>
      <c r="AG531">
        <f t="shared" si="376"/>
        <v>0</v>
      </c>
      <c r="AH531">
        <f t="shared" si="338"/>
        <v>0</v>
      </c>
      <c r="AI531">
        <f t="shared" si="339"/>
        <v>0</v>
      </c>
      <c r="AJ531" s="2">
        <f t="shared" si="340"/>
        <v>-14.524561403508772</v>
      </c>
      <c r="AK531" s="2">
        <f t="shared" si="341"/>
        <v>-15.289012003693445</v>
      </c>
      <c r="AL531" s="2">
        <f t="shared" si="345"/>
        <v>-77.368413918352317</v>
      </c>
      <c r="AM531" s="4">
        <f t="shared" si="342"/>
        <v>-1.5854183179990229</v>
      </c>
      <c r="AN531">
        <f t="shared" si="343"/>
        <v>8.4833333333333325</v>
      </c>
    </row>
    <row r="532" spans="1:40">
      <c r="A532">
        <v>509</v>
      </c>
      <c r="B532">
        <f t="shared" si="344"/>
        <v>30540</v>
      </c>
      <c r="C532" s="5">
        <f t="shared" si="346"/>
        <v>-1418191.5557107837</v>
      </c>
      <c r="D532" s="5">
        <f t="shared" si="347"/>
        <v>1418191.5917347758</v>
      </c>
      <c r="E532" s="5">
        <f t="shared" si="348"/>
        <v>620256.37368907663</v>
      </c>
      <c r="F532" s="5">
        <f t="shared" si="349"/>
        <v>-739.13205556042806</v>
      </c>
      <c r="G532" s="5">
        <f t="shared" si="350"/>
        <v>739.13206149297696</v>
      </c>
      <c r="H532" s="5">
        <f t="shared" si="351"/>
        <v>-2234.1420859835084</v>
      </c>
      <c r="I532" s="2">
        <f t="shared" si="352"/>
        <v>1.7822665064289607</v>
      </c>
      <c r="J532" s="2">
        <f t="shared" si="353"/>
        <v>-1.7822665517009511</v>
      </c>
      <c r="K532" s="2">
        <f t="shared" si="354"/>
        <v>-0.77948719675677369</v>
      </c>
      <c r="L532" s="5">
        <f t="shared" si="355"/>
        <v>-1104965.9957411538</v>
      </c>
      <c r="M532" s="5">
        <f t="shared" si="356"/>
        <v>1418191.5917347758</v>
      </c>
      <c r="N532" s="5">
        <f t="shared" si="357"/>
        <v>1083990.5009025941</v>
      </c>
      <c r="O532" s="2">
        <f t="shared" si="358"/>
        <v>-0.52633825890231001</v>
      </c>
      <c r="P532" s="2">
        <f t="shared" si="359"/>
        <v>0.67553978679941062</v>
      </c>
      <c r="Q532" s="2">
        <f t="shared" si="360"/>
        <v>0.5163468152963584</v>
      </c>
      <c r="R532" s="5">
        <f t="shared" si="361"/>
        <v>-79115.437442235649</v>
      </c>
      <c r="S532" s="5">
        <f t="shared" si="362"/>
        <v>31515.604517331813</v>
      </c>
      <c r="T532" s="5">
        <f t="shared" si="363"/>
        <v>-119327.82220413187</v>
      </c>
      <c r="U532" s="2">
        <f t="shared" si="364"/>
        <v>-0.53966805151809782</v>
      </c>
      <c r="V532" s="2">
        <f t="shared" si="365"/>
        <v>0.21497656376736088</v>
      </c>
      <c r="W532" s="2">
        <f t="shared" si="366"/>
        <v>-0.81396773351370488</v>
      </c>
      <c r="X532" s="2">
        <f t="shared" si="367"/>
        <v>-0.66087005322407899</v>
      </c>
      <c r="Y532" s="2">
        <f t="shared" si="368"/>
        <v>0.70707823937882375</v>
      </c>
      <c r="Z532" s="2">
        <f t="shared" si="369"/>
        <v>0.25141685018687504</v>
      </c>
      <c r="AA532">
        <f t="shared" si="370"/>
        <v>1</v>
      </c>
      <c r="AB532">
        <f t="shared" si="371"/>
        <v>0</v>
      </c>
      <c r="AC532">
        <f t="shared" si="372"/>
        <v>0</v>
      </c>
      <c r="AD532">
        <f t="shared" si="373"/>
        <v>0</v>
      </c>
      <c r="AE532">
        <f t="shared" si="374"/>
        <v>0</v>
      </c>
      <c r="AF532">
        <f t="shared" si="375"/>
        <v>0</v>
      </c>
      <c r="AG532">
        <f t="shared" si="376"/>
        <v>0</v>
      </c>
      <c r="AH532">
        <f t="shared" si="338"/>
        <v>0</v>
      </c>
      <c r="AI532">
        <f t="shared" si="339"/>
        <v>0</v>
      </c>
      <c r="AJ532" s="2">
        <f t="shared" si="340"/>
        <v>-14.524561403508772</v>
      </c>
      <c r="AK532" s="2">
        <f t="shared" si="341"/>
        <v>-15.289012003693445</v>
      </c>
      <c r="AL532" s="2">
        <f t="shared" si="345"/>
        <v>-77.623230785080537</v>
      </c>
      <c r="AM532" s="4">
        <f t="shared" si="342"/>
        <v>-1.5906399751041094</v>
      </c>
      <c r="AN532">
        <f>A533/60</f>
        <v>8.5</v>
      </c>
    </row>
    <row r="533" spans="1:40">
      <c r="A533">
        <v>510</v>
      </c>
      <c r="B533">
        <f t="shared" si="344"/>
        <v>30600</v>
      </c>
      <c r="C533" s="5">
        <f t="shared" si="346"/>
        <v>-1449707.1601981209</v>
      </c>
      <c r="D533" s="5">
        <f t="shared" si="347"/>
        <v>1449707.1962521076</v>
      </c>
      <c r="E533" s="5">
        <f t="shared" si="348"/>
        <v>480595.5407134174</v>
      </c>
      <c r="F533" s="5">
        <f t="shared" si="349"/>
        <v>-632.19606517469037</v>
      </c>
      <c r="G533" s="5">
        <f t="shared" si="350"/>
        <v>632.19606839091989</v>
      </c>
      <c r="H533" s="5">
        <f t="shared" si="351"/>
        <v>-2280.9113177889149</v>
      </c>
      <c r="I533" s="2">
        <f t="shared" si="352"/>
        <v>1.8218727261116692</v>
      </c>
      <c r="J533" s="2">
        <f t="shared" si="353"/>
        <v>-1.8218727714213543</v>
      </c>
      <c r="K533" s="2">
        <f t="shared" si="354"/>
        <v>-0.60397294843808713</v>
      </c>
      <c r="L533" s="5">
        <f t="shared" si="355"/>
        <v>-1184081.4331833895</v>
      </c>
      <c r="M533" s="5">
        <f t="shared" si="356"/>
        <v>1449707.1962521076</v>
      </c>
      <c r="N533" s="5">
        <f t="shared" si="357"/>
        <v>964662.6786984622</v>
      </c>
      <c r="O533" s="2">
        <f t="shared" si="358"/>
        <v>-0.56230288865774625</v>
      </c>
      <c r="P533" s="2">
        <f t="shared" si="359"/>
        <v>0.6884446637837186</v>
      </c>
      <c r="Q533" s="2">
        <f t="shared" si="360"/>
        <v>0.45810414352511269</v>
      </c>
      <c r="R533" s="5">
        <f t="shared" si="361"/>
        <v>-73400.502480090363</v>
      </c>
      <c r="S533" s="5">
        <f t="shared" si="362"/>
        <v>24814.28014922142</v>
      </c>
      <c r="T533" s="5">
        <f t="shared" si="363"/>
        <v>-123152.27256372408</v>
      </c>
      <c r="U533" s="2">
        <f t="shared" si="364"/>
        <v>-0.5044754005555222</v>
      </c>
      <c r="V533" s="2">
        <f t="shared" si="365"/>
        <v>0.17054643353662241</v>
      </c>
      <c r="W533" s="2">
        <f t="shared" si="366"/>
        <v>-0.84641507798614013</v>
      </c>
      <c r="X533" s="2">
        <f t="shared" si="367"/>
        <v>-0.66083797165219516</v>
      </c>
      <c r="Y533" s="2">
        <f t="shared" si="368"/>
        <v>0.70704391465605387</v>
      </c>
      <c r="Z533" s="2">
        <f t="shared" si="369"/>
        <v>0.25140464529468415</v>
      </c>
      <c r="AA533">
        <f t="shared" si="370"/>
        <v>1</v>
      </c>
      <c r="AB533">
        <f t="shared" si="371"/>
        <v>0</v>
      </c>
      <c r="AC533">
        <f t="shared" si="372"/>
        <v>0</v>
      </c>
      <c r="AD533">
        <f t="shared" si="373"/>
        <v>0</v>
      </c>
      <c r="AE533">
        <f t="shared" si="374"/>
        <v>0</v>
      </c>
      <c r="AF533">
        <f t="shared" si="375"/>
        <v>0</v>
      </c>
      <c r="AG533">
        <f t="shared" si="376"/>
        <v>0</v>
      </c>
      <c r="AH533">
        <f t="shared" si="338"/>
        <v>0</v>
      </c>
      <c r="AI533">
        <f t="shared" si="339"/>
        <v>0</v>
      </c>
      <c r="AJ533" s="2">
        <f t="shared" si="340"/>
        <v>-14.524561403508772</v>
      </c>
      <c r="AK533" s="2">
        <f t="shared" si="341"/>
        <v>-15.289012003693445</v>
      </c>
      <c r="AL533" s="2">
        <f t="shared" si="345"/>
        <v>-77.878047651808757</v>
      </c>
      <c r="AM533" s="4">
        <f t="shared" si="342"/>
        <v>-1.5958616322091959</v>
      </c>
      <c r="AN533">
        <f t="shared" ref="AN533:AN588" si="377">A534/60</f>
        <v>8.5166666666666675</v>
      </c>
    </row>
    <row r="534" spans="1:40">
      <c r="A534">
        <v>511</v>
      </c>
      <c r="B534">
        <f t="shared" si="344"/>
        <v>30660</v>
      </c>
      <c r="C534" s="5">
        <f t="shared" si="346"/>
        <v>-1474521.4404805982</v>
      </c>
      <c r="D534" s="5">
        <f t="shared" si="347"/>
        <v>1474521.476401329</v>
      </c>
      <c r="E534" s="5">
        <f t="shared" si="348"/>
        <v>339392.25641732826</v>
      </c>
      <c r="F534" s="5">
        <f t="shared" si="349"/>
        <v>-522.88370160799025</v>
      </c>
      <c r="G534" s="5">
        <f t="shared" si="350"/>
        <v>522.88370210563858</v>
      </c>
      <c r="H534" s="5">
        <f t="shared" si="351"/>
        <v>-2317.1496946952002</v>
      </c>
      <c r="I534" s="2">
        <f t="shared" si="352"/>
        <v>1.853057272691792</v>
      </c>
      <c r="J534" s="2">
        <f t="shared" si="353"/>
        <v>-1.8530573178340122</v>
      </c>
      <c r="K534" s="2">
        <f t="shared" si="354"/>
        <v>-0.42652027416055938</v>
      </c>
      <c r="L534" s="5">
        <f t="shared" si="355"/>
        <v>-1257481.9356634798</v>
      </c>
      <c r="M534" s="5">
        <f t="shared" si="356"/>
        <v>1474521.476401329</v>
      </c>
      <c r="N534" s="5">
        <f t="shared" si="357"/>
        <v>841510.40613473812</v>
      </c>
      <c r="O534" s="2">
        <f t="shared" si="358"/>
        <v>-0.59519384478168547</v>
      </c>
      <c r="P534" s="2">
        <f t="shared" si="359"/>
        <v>0.69792343083593977</v>
      </c>
      <c r="Q534" s="2">
        <f t="shared" si="360"/>
        <v>0.39830537508824321</v>
      </c>
      <c r="R534" s="5">
        <f t="shared" si="361"/>
        <v>-67379.345562178409</v>
      </c>
      <c r="S534" s="5">
        <f t="shared" si="362"/>
        <v>18031.009437933331</v>
      </c>
      <c r="T534" s="5">
        <f t="shared" si="363"/>
        <v>-126402.25687602931</v>
      </c>
      <c r="U534" s="2">
        <f t="shared" si="364"/>
        <v>-0.46671374461877629</v>
      </c>
      <c r="V534" s="2">
        <f t="shared" si="365"/>
        <v>0.1248946522680101</v>
      </c>
      <c r="W534" s="2">
        <f t="shared" si="366"/>
        <v>-0.87554531945455139</v>
      </c>
      <c r="X534" s="2">
        <f t="shared" si="367"/>
        <v>-0.66080980452419491</v>
      </c>
      <c r="Y534" s="2">
        <f t="shared" si="368"/>
        <v>0.70701377807598376</v>
      </c>
      <c r="Z534" s="2">
        <f t="shared" si="369"/>
        <v>0.25139392958655643</v>
      </c>
      <c r="AA534">
        <f t="shared" si="370"/>
        <v>1</v>
      </c>
      <c r="AB534">
        <f t="shared" si="371"/>
        <v>0</v>
      </c>
      <c r="AC534">
        <f t="shared" si="372"/>
        <v>0</v>
      </c>
      <c r="AD534">
        <f t="shared" si="373"/>
        <v>0</v>
      </c>
      <c r="AE534">
        <f t="shared" si="374"/>
        <v>0</v>
      </c>
      <c r="AF534">
        <f t="shared" si="375"/>
        <v>0</v>
      </c>
      <c r="AG534">
        <f t="shared" si="376"/>
        <v>0</v>
      </c>
      <c r="AH534">
        <f t="shared" si="338"/>
        <v>0</v>
      </c>
      <c r="AI534">
        <f t="shared" si="339"/>
        <v>0</v>
      </c>
      <c r="AJ534" s="2">
        <f t="shared" si="340"/>
        <v>-14.524561403508772</v>
      </c>
      <c r="AK534" s="2">
        <f t="shared" si="341"/>
        <v>-15.289012003693445</v>
      </c>
      <c r="AL534" s="2">
        <f t="shared" si="345"/>
        <v>-78.132864518536977</v>
      </c>
      <c r="AM534" s="4">
        <f t="shared" si="342"/>
        <v>-1.6010832893142823</v>
      </c>
      <c r="AN534">
        <f t="shared" si="377"/>
        <v>8.5333333333333332</v>
      </c>
    </row>
    <row r="535" spans="1:40">
      <c r="A535">
        <v>512</v>
      </c>
      <c r="B535">
        <f t="shared" si="344"/>
        <v>30720</v>
      </c>
      <c r="C535" s="5">
        <f t="shared" si="346"/>
        <v>-1492552.4502136968</v>
      </c>
      <c r="D535" s="5">
        <f t="shared" si="347"/>
        <v>1492552.4858392624</v>
      </c>
      <c r="E535" s="5">
        <f t="shared" si="348"/>
        <v>197292.32876166023</v>
      </c>
      <c r="F535" s="5">
        <f t="shared" si="349"/>
        <v>-411.70026524648273</v>
      </c>
      <c r="G535" s="5">
        <f t="shared" si="350"/>
        <v>411.70026303559786</v>
      </c>
      <c r="H535" s="5">
        <f t="shared" si="351"/>
        <v>-2342.7409111448337</v>
      </c>
      <c r="I535" s="2">
        <f t="shared" si="352"/>
        <v>1.8757171627433089</v>
      </c>
      <c r="J535" s="2">
        <f t="shared" si="353"/>
        <v>-1.8757172075145898</v>
      </c>
      <c r="K535" s="2">
        <f t="shared" si="354"/>
        <v>-0.24794077225417258</v>
      </c>
      <c r="L535" s="5">
        <f t="shared" si="355"/>
        <v>-1324861.2812256583</v>
      </c>
      <c r="M535" s="5">
        <f t="shared" si="356"/>
        <v>1492552.4858392624</v>
      </c>
      <c r="N535" s="5">
        <f t="shared" si="357"/>
        <v>715108.14925870881</v>
      </c>
      <c r="O535" s="2">
        <f t="shared" si="358"/>
        <v>-0.62493804264789932</v>
      </c>
      <c r="P535" s="2">
        <f t="shared" si="359"/>
        <v>0.7040381074362253</v>
      </c>
      <c r="Q535" s="2">
        <f t="shared" si="360"/>
        <v>0.33731704097040549</v>
      </c>
      <c r="R535" s="5">
        <f t="shared" si="361"/>
        <v>-61080.59291421785</v>
      </c>
      <c r="S535" s="5">
        <f t="shared" si="362"/>
        <v>11196.851888030767</v>
      </c>
      <c r="T535" s="5">
        <f t="shared" si="363"/>
        <v>-129065.67060435214</v>
      </c>
      <c r="U535" s="2">
        <f t="shared" si="364"/>
        <v>-0.42645815230432454</v>
      </c>
      <c r="V535" s="2">
        <f t="shared" si="365"/>
        <v>7.8175219656116096E-2</v>
      </c>
      <c r="W535" s="2">
        <f t="shared" si="366"/>
        <v>-0.90112267720044614</v>
      </c>
      <c r="X535" s="2">
        <f t="shared" si="367"/>
        <v>-0.66079453799567922</v>
      </c>
      <c r="Y535" s="2">
        <f t="shared" si="368"/>
        <v>0.70699744410828291</v>
      </c>
      <c r="Z535" s="2">
        <f t="shared" si="369"/>
        <v>0.2513881216936234</v>
      </c>
      <c r="AA535">
        <f t="shared" si="370"/>
        <v>1</v>
      </c>
      <c r="AB535">
        <f t="shared" si="371"/>
        <v>0</v>
      </c>
      <c r="AC535">
        <f t="shared" si="372"/>
        <v>0</v>
      </c>
      <c r="AD535">
        <f t="shared" si="373"/>
        <v>0</v>
      </c>
      <c r="AE535">
        <f t="shared" si="374"/>
        <v>0</v>
      </c>
      <c r="AF535">
        <f t="shared" si="375"/>
        <v>0</v>
      </c>
      <c r="AG535">
        <f t="shared" si="376"/>
        <v>0</v>
      </c>
      <c r="AH535">
        <f t="shared" si="338"/>
        <v>0</v>
      </c>
      <c r="AI535">
        <f t="shared" si="339"/>
        <v>0</v>
      </c>
      <c r="AJ535" s="2">
        <f t="shared" si="340"/>
        <v>-14.524561403508772</v>
      </c>
      <c r="AK535" s="2">
        <f t="shared" si="341"/>
        <v>-15.289012003693445</v>
      </c>
      <c r="AL535" s="2">
        <f t="shared" si="345"/>
        <v>-78.387681385265196</v>
      </c>
      <c r="AM535" s="4">
        <f t="shared" si="342"/>
        <v>-1.6063049464193688</v>
      </c>
      <c r="AN535">
        <f t="shared" si="377"/>
        <v>8.5500000000000007</v>
      </c>
    </row>
    <row r="536" spans="1:40">
      <c r="A536">
        <v>513</v>
      </c>
      <c r="B536">
        <f t="shared" si="344"/>
        <v>30780</v>
      </c>
      <c r="C536" s="5">
        <f t="shared" si="346"/>
        <v>-1503749.3025567341</v>
      </c>
      <c r="D536" s="5">
        <f t="shared" si="347"/>
        <v>1503749.3377272931</v>
      </c>
      <c r="E536" s="5">
        <f t="shared" si="348"/>
        <v>54942.700532740164</v>
      </c>
      <c r="F536" s="5">
        <f t="shared" si="349"/>
        <v>-299.15723548188419</v>
      </c>
      <c r="G536" s="5">
        <f t="shared" si="350"/>
        <v>299.15723058472247</v>
      </c>
      <c r="H536" s="5">
        <f t="shared" si="351"/>
        <v>-2357.6173574800841</v>
      </c>
      <c r="I536" s="2">
        <f t="shared" si="352"/>
        <v>1.8897884458700966</v>
      </c>
      <c r="J536" s="2">
        <f t="shared" si="353"/>
        <v>-1.8897884900695625</v>
      </c>
      <c r="K536" s="2">
        <f t="shared" si="354"/>
        <v>-6.904746720423223E-2</v>
      </c>
      <c r="L536" s="5">
        <f t="shared" si="355"/>
        <v>-1385941.8741398761</v>
      </c>
      <c r="M536" s="5">
        <f t="shared" si="356"/>
        <v>1503749.3377272931</v>
      </c>
      <c r="N536" s="5">
        <f t="shared" si="357"/>
        <v>586042.47865435667</v>
      </c>
      <c r="O536" s="2">
        <f t="shared" si="358"/>
        <v>-0.65149289129255683</v>
      </c>
      <c r="P536" s="2">
        <f t="shared" si="359"/>
        <v>0.70687091724046391</v>
      </c>
      <c r="Q536" s="2">
        <f t="shared" si="360"/>
        <v>0.27548233873497208</v>
      </c>
      <c r="R536" s="5">
        <f t="shared" si="361"/>
        <v>-54533.997145751724</v>
      </c>
      <c r="S536" s="5">
        <f t="shared" si="362"/>
        <v>4342.9567065823358</v>
      </c>
      <c r="T536" s="5">
        <f t="shared" si="363"/>
        <v>-131133.11772834748</v>
      </c>
      <c r="U536" s="2">
        <f t="shared" si="364"/>
        <v>-0.3838071114448508</v>
      </c>
      <c r="V536" s="2">
        <f t="shared" si="365"/>
        <v>3.0565477608920498E-2</v>
      </c>
      <c r="W536" s="2">
        <f t="shared" si="366"/>
        <v>-0.92290728287455759</v>
      </c>
      <c r="X536" s="2">
        <f t="shared" si="367"/>
        <v>-0.66079656682969967</v>
      </c>
      <c r="Y536" s="2">
        <f t="shared" si="368"/>
        <v>0.70699961479884477</v>
      </c>
      <c r="Z536" s="2">
        <f t="shared" si="369"/>
        <v>0.25138889352926108</v>
      </c>
      <c r="AA536">
        <f t="shared" si="370"/>
        <v>1</v>
      </c>
      <c r="AB536">
        <f t="shared" si="371"/>
        <v>0</v>
      </c>
      <c r="AC536">
        <f t="shared" si="372"/>
        <v>0</v>
      </c>
      <c r="AD536">
        <f t="shared" si="373"/>
        <v>0</v>
      </c>
      <c r="AE536">
        <f t="shared" si="374"/>
        <v>0</v>
      </c>
      <c r="AF536">
        <f t="shared" si="375"/>
        <v>0</v>
      </c>
      <c r="AG536">
        <f t="shared" si="376"/>
        <v>0</v>
      </c>
      <c r="AH536">
        <f t="shared" ref="AH536:AH589" si="378">SUM(AB536:AG536)</f>
        <v>0</v>
      </c>
      <c r="AI536">
        <f t="shared" ref="AI536:AI589" si="379">AH536*$T$4</f>
        <v>0</v>
      </c>
      <c r="AJ536" s="2">
        <f t="shared" ref="AJ536:AJ589" si="380">AI536-$T$17</f>
        <v>-14.524561403508772</v>
      </c>
      <c r="AK536" s="2">
        <f t="shared" ref="AK536:AK589" si="381">AJ536/$T$5</f>
        <v>-15.289012003693445</v>
      </c>
      <c r="AL536" s="2">
        <f t="shared" si="345"/>
        <v>-78.642498251993416</v>
      </c>
      <c r="AM536" s="4">
        <f t="shared" ref="AM536:AM589" si="382">AL536/$T$3</f>
        <v>-1.6115266035244553</v>
      </c>
      <c r="AN536">
        <f t="shared" si="377"/>
        <v>8.5666666666666664</v>
      </c>
    </row>
    <row r="537" spans="1:40">
      <c r="A537">
        <v>514</v>
      </c>
      <c r="B537">
        <f t="shared" si="344"/>
        <v>30840</v>
      </c>
      <c r="C537" s="5">
        <f t="shared" si="346"/>
        <v>-1508092.2598753823</v>
      </c>
      <c r="D537" s="5">
        <f t="shared" si="347"/>
        <v>1508092.2944338755</v>
      </c>
      <c r="E537" s="5">
        <f t="shared" si="348"/>
        <v>-87011.482679935361</v>
      </c>
      <c r="F537" s="5">
        <f t="shared" si="349"/>
        <v>-185.76992872967838</v>
      </c>
      <c r="G537" s="5">
        <f t="shared" si="350"/>
        <v>185.76992118054872</v>
      </c>
      <c r="H537" s="5">
        <f t="shared" si="351"/>
        <v>-2361.760205512338</v>
      </c>
      <c r="I537" s="2">
        <f t="shared" si="352"/>
        <v>1.8952463174366765</v>
      </c>
      <c r="J537" s="2">
        <f t="shared" si="353"/>
        <v>-1.8952463608669483</v>
      </c>
      <c r="K537" s="2">
        <f t="shared" si="354"/>
        <v>0.10934887507312016</v>
      </c>
      <c r="L537" s="5">
        <f t="shared" si="355"/>
        <v>-1440475.8712856278</v>
      </c>
      <c r="M537" s="5">
        <f t="shared" si="356"/>
        <v>1508092.2944338755</v>
      </c>
      <c r="N537" s="5">
        <f t="shared" si="357"/>
        <v>454909.36092600919</v>
      </c>
      <c r="O537" s="2">
        <f t="shared" si="358"/>
        <v>-0.6748417559950407</v>
      </c>
      <c r="P537" s="2">
        <f t="shared" si="359"/>
        <v>0.70651905558822437</v>
      </c>
      <c r="Q537" s="2">
        <f t="shared" si="360"/>
        <v>0.21311834378169689</v>
      </c>
      <c r="R537" s="5">
        <f t="shared" si="361"/>
        <v>-47770.297547905473</v>
      </c>
      <c r="S537" s="5">
        <f t="shared" si="362"/>
        <v>-2499.5785274091177</v>
      </c>
      <c r="T537" s="5">
        <f t="shared" si="363"/>
        <v>-132597.94099951803</v>
      </c>
      <c r="U537" s="2">
        <f t="shared" si="364"/>
        <v>-0.33888625234892089</v>
      </c>
      <c r="V537" s="2">
        <f t="shared" si="365"/>
        <v>-1.773220689605378E-2</v>
      </c>
      <c r="W537" s="2">
        <f t="shared" si="366"/>
        <v>-0.94066023452014758</v>
      </c>
      <c r="X537" s="2">
        <f t="shared" si="367"/>
        <v>-0.66081532195729098</v>
      </c>
      <c r="Y537" s="2">
        <f t="shared" si="368"/>
        <v>0.70701968128927151</v>
      </c>
      <c r="Z537" s="2">
        <f t="shared" si="369"/>
        <v>0.25139602860079258</v>
      </c>
      <c r="AA537">
        <f t="shared" si="370"/>
        <v>1</v>
      </c>
      <c r="AB537">
        <f t="shared" si="371"/>
        <v>0</v>
      </c>
      <c r="AC537">
        <f t="shared" si="372"/>
        <v>0</v>
      </c>
      <c r="AD537">
        <f t="shared" si="373"/>
        <v>0</v>
      </c>
      <c r="AE537">
        <f t="shared" si="374"/>
        <v>0</v>
      </c>
      <c r="AF537">
        <f t="shared" si="375"/>
        <v>0</v>
      </c>
      <c r="AG537">
        <f t="shared" si="376"/>
        <v>0</v>
      </c>
      <c r="AH537">
        <f t="shared" si="378"/>
        <v>0</v>
      </c>
      <c r="AI537">
        <f t="shared" si="379"/>
        <v>0</v>
      </c>
      <c r="AJ537" s="2">
        <f t="shared" si="380"/>
        <v>-14.524561403508772</v>
      </c>
      <c r="AK537" s="2">
        <f t="shared" si="381"/>
        <v>-15.289012003693445</v>
      </c>
      <c r="AL537" s="2">
        <f t="shared" si="345"/>
        <v>-78.897315118721636</v>
      </c>
      <c r="AM537" s="4">
        <f t="shared" si="382"/>
        <v>-1.6167482606295418</v>
      </c>
      <c r="AN537">
        <f t="shared" si="377"/>
        <v>8.5833333333333339</v>
      </c>
    </row>
    <row r="538" spans="1:40">
      <c r="A538">
        <v>515</v>
      </c>
      <c r="B538">
        <f t="shared" si="344"/>
        <v>30900</v>
      </c>
      <c r="C538" s="5">
        <f t="shared" si="346"/>
        <v>-1505592.6821136188</v>
      </c>
      <c r="D538" s="5">
        <f t="shared" si="347"/>
        <v>1505592.7159064664</v>
      </c>
      <c r="E538" s="5">
        <f t="shared" si="348"/>
        <v>-227929.78311014918</v>
      </c>
      <c r="F538" s="5">
        <f t="shared" si="349"/>
        <v>-72.055149683477794</v>
      </c>
      <c r="G538" s="5">
        <f t="shared" si="350"/>
        <v>72.055139528531825</v>
      </c>
      <c r="H538" s="5">
        <f t="shared" si="351"/>
        <v>-2355.199273007951</v>
      </c>
      <c r="I538" s="2">
        <f t="shared" si="352"/>
        <v>1.8921050536863273</v>
      </c>
      <c r="J538" s="2">
        <f t="shared" si="353"/>
        <v>-1.8921050961543986</v>
      </c>
      <c r="K538" s="2">
        <f t="shared" si="354"/>
        <v>0.28644340506684024</v>
      </c>
      <c r="L538" s="5">
        <f t="shared" si="355"/>
        <v>-1488246.1688335333</v>
      </c>
      <c r="M538" s="5">
        <f t="shared" si="356"/>
        <v>1505592.7159064664</v>
      </c>
      <c r="N538" s="5">
        <f t="shared" si="357"/>
        <v>322311.41992649116</v>
      </c>
      <c r="O538" s="2">
        <f t="shared" si="358"/>
        <v>-0.69498923012761848</v>
      </c>
      <c r="P538" s="2">
        <f t="shared" si="359"/>
        <v>0.70308981432400808</v>
      </c>
      <c r="Q538" s="2">
        <f t="shared" si="360"/>
        <v>0.15051472685572043</v>
      </c>
      <c r="R538" s="5">
        <f t="shared" si="361"/>
        <v>-40821.076559250942</v>
      </c>
      <c r="S538" s="5">
        <f t="shared" si="362"/>
        <v>-9299.8483205996454</v>
      </c>
      <c r="T538" s="5">
        <f t="shared" si="363"/>
        <v>-133456.23966912541</v>
      </c>
      <c r="U538" s="2">
        <f t="shared" si="364"/>
        <v>-0.2918516251381576</v>
      </c>
      <c r="V538" s="2">
        <f t="shared" si="365"/>
        <v>-6.6489570454267719E-2</v>
      </c>
      <c r="W538" s="2">
        <f t="shared" si="366"/>
        <v>-0.954149760742528</v>
      </c>
      <c r="X538" s="2">
        <f t="shared" si="367"/>
        <v>-0.66084531858208251</v>
      </c>
      <c r="Y538" s="2">
        <f t="shared" si="368"/>
        <v>0.70705177528496876</v>
      </c>
      <c r="Z538" s="2">
        <f t="shared" si="369"/>
        <v>0.25140744031007478</v>
      </c>
      <c r="AA538">
        <f t="shared" si="370"/>
        <v>1</v>
      </c>
      <c r="AB538">
        <f t="shared" si="371"/>
        <v>0</v>
      </c>
      <c r="AC538">
        <f t="shared" si="372"/>
        <v>0</v>
      </c>
      <c r="AD538">
        <f t="shared" si="373"/>
        <v>0</v>
      </c>
      <c r="AE538">
        <f t="shared" si="374"/>
        <v>0</v>
      </c>
      <c r="AF538">
        <f t="shared" si="375"/>
        <v>0</v>
      </c>
      <c r="AG538">
        <f t="shared" si="376"/>
        <v>0</v>
      </c>
      <c r="AH538">
        <f t="shared" si="378"/>
        <v>0</v>
      </c>
      <c r="AI538">
        <f t="shared" si="379"/>
        <v>0</v>
      </c>
      <c r="AJ538" s="2">
        <f t="shared" si="380"/>
        <v>-14.524561403508772</v>
      </c>
      <c r="AK538" s="2">
        <f t="shared" si="381"/>
        <v>-15.289012003693445</v>
      </c>
      <c r="AL538" s="2">
        <f t="shared" si="345"/>
        <v>-79.152131985449856</v>
      </c>
      <c r="AM538" s="4">
        <f t="shared" si="382"/>
        <v>-1.6219699177346283</v>
      </c>
      <c r="AN538">
        <f t="shared" si="377"/>
        <v>8.6</v>
      </c>
    </row>
    <row r="539" spans="1:40">
      <c r="A539">
        <v>516</v>
      </c>
      <c r="B539">
        <f t="shared" ref="B539:B589" si="383">A539*$B$5</f>
        <v>30960</v>
      </c>
      <c r="C539" s="5">
        <f t="shared" si="346"/>
        <v>-1496292.834708086</v>
      </c>
      <c r="D539" s="5">
        <f t="shared" si="347"/>
        <v>1496292.8675858667</v>
      </c>
      <c r="E539" s="5">
        <f t="shared" si="348"/>
        <v>-367179.34697414504</v>
      </c>
      <c r="F539" s="5">
        <f t="shared" si="349"/>
        <v>41.471153537701838</v>
      </c>
      <c r="G539" s="5">
        <f t="shared" si="350"/>
        <v>-41.471166240732089</v>
      </c>
      <c r="H539" s="5">
        <f t="shared" si="351"/>
        <v>-2338.0126687039406</v>
      </c>
      <c r="I539" s="2">
        <f t="shared" si="352"/>
        <v>1.8804177703436518</v>
      </c>
      <c r="J539" s="2">
        <f t="shared" si="353"/>
        <v>-1.8804178116617425</v>
      </c>
      <c r="K539" s="2">
        <f t="shared" si="354"/>
        <v>0.46144080419128713</v>
      </c>
      <c r="L539" s="5">
        <f t="shared" si="355"/>
        <v>-1529067.2453927842</v>
      </c>
      <c r="M539" s="5">
        <f t="shared" si="356"/>
        <v>1496292.8675858667</v>
      </c>
      <c r="N539" s="5">
        <f t="shared" si="357"/>
        <v>188855.18025736575</v>
      </c>
      <c r="O539" s="2">
        <f t="shared" si="358"/>
        <v>-0.7119564682770313</v>
      </c>
      <c r="P539" s="2">
        <f t="shared" si="359"/>
        <v>0.69669623015232007</v>
      </c>
      <c r="Q539" s="2">
        <f t="shared" si="360"/>
        <v>8.7933782871215213E-2</v>
      </c>
      <c r="R539" s="5">
        <f t="shared" si="361"/>
        <v>-33718.61306649074</v>
      </c>
      <c r="S539" s="5">
        <f t="shared" si="362"/>
        <v>-16027.278218408348</v>
      </c>
      <c r="T539" s="5">
        <f t="shared" si="363"/>
        <v>-133706.87466498051</v>
      </c>
      <c r="U539" s="2">
        <f t="shared" si="364"/>
        <v>-0.24289225602544573</v>
      </c>
      <c r="V539" s="2">
        <f t="shared" si="365"/>
        <v>-0.11545260645033534</v>
      </c>
      <c r="W539" s="2">
        <f t="shared" si="366"/>
        <v>-0.96315837099964685</v>
      </c>
      <c r="X539" s="2">
        <f t="shared" si="367"/>
        <v>-0.66087662168758399</v>
      </c>
      <c r="Y539" s="2">
        <f t="shared" si="368"/>
        <v>0.70708526711080832</v>
      </c>
      <c r="Z539" s="2">
        <f t="shared" si="369"/>
        <v>0.25141934904787894</v>
      </c>
      <c r="AA539">
        <f t="shared" si="370"/>
        <v>1</v>
      </c>
      <c r="AB539">
        <f t="shared" si="371"/>
        <v>0</v>
      </c>
      <c r="AC539">
        <f t="shared" si="372"/>
        <v>0</v>
      </c>
      <c r="AD539">
        <f t="shared" si="373"/>
        <v>0</v>
      </c>
      <c r="AE539">
        <f t="shared" si="374"/>
        <v>0</v>
      </c>
      <c r="AF539">
        <f t="shared" si="375"/>
        <v>0</v>
      </c>
      <c r="AG539">
        <f t="shared" si="376"/>
        <v>0</v>
      </c>
      <c r="AH539">
        <f t="shared" si="378"/>
        <v>0</v>
      </c>
      <c r="AI539">
        <f t="shared" si="379"/>
        <v>0</v>
      </c>
      <c r="AJ539" s="2">
        <f t="shared" si="380"/>
        <v>-14.524561403508772</v>
      </c>
      <c r="AK539" s="2">
        <f t="shared" si="381"/>
        <v>-15.289012003693445</v>
      </c>
      <c r="AL539" s="2">
        <f t="shared" si="345"/>
        <v>-79.406948852178076</v>
      </c>
      <c r="AM539" s="4">
        <f t="shared" si="382"/>
        <v>-1.6271915748397148</v>
      </c>
      <c r="AN539">
        <f t="shared" si="377"/>
        <v>8.6166666666666671</v>
      </c>
    </row>
    <row r="540" spans="1:40">
      <c r="A540">
        <v>517</v>
      </c>
      <c r="B540">
        <f t="shared" si="383"/>
        <v>31020</v>
      </c>
      <c r="C540" s="5">
        <f t="shared" si="346"/>
        <v>-1480265.5575493495</v>
      </c>
      <c r="D540" s="5">
        <f t="shared" si="347"/>
        <v>1480265.5893674584</v>
      </c>
      <c r="E540" s="5">
        <f t="shared" si="348"/>
        <v>-504137.7333062042</v>
      </c>
      <c r="F540" s="5">
        <f t="shared" si="349"/>
        <v>154.29621975832094</v>
      </c>
      <c r="G540" s="5">
        <f t="shared" si="350"/>
        <v>-154.29623494043665</v>
      </c>
      <c r="H540" s="5">
        <f t="shared" si="351"/>
        <v>-2310.3262204524635</v>
      </c>
      <c r="I540" s="2">
        <f t="shared" si="352"/>
        <v>1.8602760065923132</v>
      </c>
      <c r="J540" s="2">
        <f t="shared" si="353"/>
        <v>-1.8602760465786954</v>
      </c>
      <c r="K540" s="2">
        <f t="shared" si="354"/>
        <v>0.63355883983411554</v>
      </c>
      <c r="L540" s="5">
        <f t="shared" si="355"/>
        <v>-1562785.858459275</v>
      </c>
      <c r="M540" s="5">
        <f t="shared" si="356"/>
        <v>1480265.5893674584</v>
      </c>
      <c r="N540" s="5">
        <f t="shared" si="357"/>
        <v>55148.305592385237</v>
      </c>
      <c r="O540" s="2">
        <f t="shared" si="358"/>
        <v>-0.72577677601635138</v>
      </c>
      <c r="P540" s="2">
        <f t="shared" si="359"/>
        <v>0.68745335855434142</v>
      </c>
      <c r="Q540" s="2">
        <f t="shared" si="360"/>
        <v>2.5611544421745808E-2</v>
      </c>
      <c r="R540" s="5">
        <f t="shared" si="361"/>
        <v>-26495.733217979548</v>
      </c>
      <c r="S540" s="5">
        <f t="shared" si="362"/>
        <v>-22651.761631792877</v>
      </c>
      <c r="T540" s="5">
        <f t="shared" si="363"/>
        <v>-133351.46125048504</v>
      </c>
      <c r="U540" s="2">
        <f t="shared" si="364"/>
        <v>-0.19223169294320161</v>
      </c>
      <c r="V540" s="2">
        <f t="shared" si="365"/>
        <v>-0.16434293215447202</v>
      </c>
      <c r="W540" s="2">
        <f t="shared" si="366"/>
        <v>-0.96749076320090055</v>
      </c>
      <c r="X540" s="2">
        <f t="shared" si="367"/>
        <v>-0.66089569822548788</v>
      </c>
      <c r="Y540" s="2">
        <f t="shared" si="368"/>
        <v>0.70710567748463105</v>
      </c>
      <c r="Z540" s="2">
        <f t="shared" si="369"/>
        <v>0.25142660639453751</v>
      </c>
      <c r="AA540">
        <f t="shared" si="370"/>
        <v>1</v>
      </c>
      <c r="AB540">
        <f t="shared" si="371"/>
        <v>0</v>
      </c>
      <c r="AC540">
        <f t="shared" si="372"/>
        <v>0</v>
      </c>
      <c r="AD540">
        <f t="shared" si="373"/>
        <v>0</v>
      </c>
      <c r="AE540">
        <f t="shared" si="374"/>
        <v>0</v>
      </c>
      <c r="AF540">
        <f t="shared" si="375"/>
        <v>0</v>
      </c>
      <c r="AG540">
        <f t="shared" si="376"/>
        <v>0</v>
      </c>
      <c r="AH540">
        <f t="shared" si="378"/>
        <v>0</v>
      </c>
      <c r="AI540">
        <f t="shared" si="379"/>
        <v>0</v>
      </c>
      <c r="AJ540" s="2">
        <f t="shared" si="380"/>
        <v>-14.524561403508772</v>
      </c>
      <c r="AK540" s="2">
        <f t="shared" si="381"/>
        <v>-15.289012003693445</v>
      </c>
      <c r="AL540" s="2">
        <f t="shared" si="345"/>
        <v>-79.661765718906295</v>
      </c>
      <c r="AM540" s="4">
        <f t="shared" si="382"/>
        <v>-1.6324132319448013</v>
      </c>
      <c r="AN540">
        <f t="shared" si="377"/>
        <v>8.6333333333333329</v>
      </c>
    </row>
    <row r="541" spans="1:40">
      <c r="A541">
        <v>518</v>
      </c>
      <c r="B541">
        <f t="shared" si="383"/>
        <v>31080</v>
      </c>
      <c r="C541" s="5">
        <f t="shared" si="346"/>
        <v>-1457613.7971163855</v>
      </c>
      <c r="D541" s="5">
        <f t="shared" si="347"/>
        <v>1457613.8277356655</v>
      </c>
      <c r="E541" s="5">
        <f t="shared" si="348"/>
        <v>-638195.68288654648</v>
      </c>
      <c r="F541" s="5">
        <f t="shared" si="349"/>
        <v>265.91278015385973</v>
      </c>
      <c r="G541" s="5">
        <f t="shared" si="350"/>
        <v>-265.91279773515839</v>
      </c>
      <c r="H541" s="5">
        <f t="shared" si="351"/>
        <v>-2272.3126900624166</v>
      </c>
      <c r="I541" s="2">
        <f t="shared" si="352"/>
        <v>1.8318091371001375</v>
      </c>
      <c r="J541" s="2">
        <f t="shared" si="353"/>
        <v>-1.8318091755799302</v>
      </c>
      <c r="K541" s="2">
        <f t="shared" si="354"/>
        <v>0.80203184511712788</v>
      </c>
      <c r="L541" s="5">
        <f t="shared" si="355"/>
        <v>-1589281.5916772545</v>
      </c>
      <c r="M541" s="5">
        <f t="shared" si="356"/>
        <v>1457613.8277356655</v>
      </c>
      <c r="N541" s="5">
        <f t="shared" si="357"/>
        <v>-78203.1556580998</v>
      </c>
      <c r="O541" s="2">
        <f t="shared" si="358"/>
        <v>-0.73649159560430422</v>
      </c>
      <c r="P541" s="2">
        <f t="shared" si="359"/>
        <v>0.6754752206190181</v>
      </c>
      <c r="Q541" s="2">
        <f t="shared" si="360"/>
        <v>-3.6240252950480327E-2</v>
      </c>
      <c r="R541" s="5">
        <f t="shared" si="361"/>
        <v>-19185.659436279908</v>
      </c>
      <c r="S541" s="5">
        <f t="shared" si="362"/>
        <v>-29143.793928285129</v>
      </c>
      <c r="T541" s="5">
        <f t="shared" si="363"/>
        <v>-132394.34925576067</v>
      </c>
      <c r="U541" s="2">
        <f t="shared" si="364"/>
        <v>-0.14012826281494792</v>
      </c>
      <c r="V541" s="2">
        <f t="shared" si="365"/>
        <v>-0.2128605080565989</v>
      </c>
      <c r="W541" s="2">
        <f t="shared" si="366"/>
        <v>-0.96698214775162805</v>
      </c>
      <c r="X541" s="2">
        <f t="shared" si="367"/>
        <v>-0.66088659824232188</v>
      </c>
      <c r="Y541" s="2">
        <f t="shared" si="368"/>
        <v>0.70709594122854846</v>
      </c>
      <c r="Z541" s="2">
        <f t="shared" si="369"/>
        <v>0.25142314445963404</v>
      </c>
      <c r="AA541">
        <f t="shared" si="370"/>
        <v>1</v>
      </c>
      <c r="AB541">
        <f t="shared" si="371"/>
        <v>0</v>
      </c>
      <c r="AC541">
        <f t="shared" si="372"/>
        <v>0</v>
      </c>
      <c r="AD541">
        <f t="shared" si="373"/>
        <v>0</v>
      </c>
      <c r="AE541">
        <f t="shared" si="374"/>
        <v>0</v>
      </c>
      <c r="AF541">
        <f t="shared" si="375"/>
        <v>0</v>
      </c>
      <c r="AG541">
        <f t="shared" si="376"/>
        <v>0</v>
      </c>
      <c r="AH541">
        <f t="shared" si="378"/>
        <v>0</v>
      </c>
      <c r="AI541">
        <f t="shared" si="379"/>
        <v>0</v>
      </c>
      <c r="AJ541" s="2">
        <f t="shared" si="380"/>
        <v>-14.524561403508772</v>
      </c>
      <c r="AK541" s="2">
        <f t="shared" si="381"/>
        <v>-15.289012003693445</v>
      </c>
      <c r="AL541" s="2">
        <f t="shared" si="345"/>
        <v>-79.916582585634515</v>
      </c>
      <c r="AM541" s="4">
        <f t="shared" si="382"/>
        <v>-1.6376348890498877</v>
      </c>
      <c r="AN541">
        <f t="shared" si="377"/>
        <v>8.65</v>
      </c>
    </row>
    <row r="542" spans="1:40">
      <c r="A542">
        <v>519</v>
      </c>
      <c r="B542">
        <f t="shared" si="383"/>
        <v>31140</v>
      </c>
      <c r="C542" s="5">
        <f t="shared" si="346"/>
        <v>-1428470.0045200328</v>
      </c>
      <c r="D542" s="5">
        <f t="shared" si="347"/>
        <v>1428470.0338073804</v>
      </c>
      <c r="E542" s="5">
        <f t="shared" si="348"/>
        <v>-768759.81500544818</v>
      </c>
      <c r="F542" s="5">
        <f t="shared" si="349"/>
        <v>375.82132837986796</v>
      </c>
      <c r="G542" s="5">
        <f t="shared" si="350"/>
        <v>-375.82134826995423</v>
      </c>
      <c r="H542" s="5">
        <f t="shared" si="351"/>
        <v>-2224.1907793553887</v>
      </c>
      <c r="I542" s="2">
        <f t="shared" si="352"/>
        <v>1.7951836155296335</v>
      </c>
      <c r="J542" s="2">
        <f t="shared" si="353"/>
        <v>-1.7951836523355631</v>
      </c>
      <c r="K542" s="2">
        <f t="shared" si="354"/>
        <v>0.96611410796761943</v>
      </c>
      <c r="L542" s="5">
        <f t="shared" si="355"/>
        <v>-1608467.2511135344</v>
      </c>
      <c r="M542" s="5">
        <f t="shared" si="356"/>
        <v>1428470.0338073804</v>
      </c>
      <c r="N542" s="5">
        <f t="shared" si="357"/>
        <v>-210597.50491386047</v>
      </c>
      <c r="O542" s="2">
        <f t="shared" si="358"/>
        <v>-0.74414697663277563</v>
      </c>
      <c r="P542" s="2">
        <f t="shared" si="359"/>
        <v>0.66087242754390974</v>
      </c>
      <c r="Q542" s="2">
        <f t="shared" si="360"/>
        <v>-9.7431574351023911E-2</v>
      </c>
      <c r="R542" s="5">
        <f t="shared" si="361"/>
        <v>-11821.85832099407</v>
      </c>
      <c r="S542" s="5">
        <f t="shared" si="362"/>
        <v>-35474.60319301323</v>
      </c>
      <c r="T542" s="5">
        <f t="shared" si="363"/>
        <v>-130842.59102653526</v>
      </c>
      <c r="U542" s="2">
        <f t="shared" si="364"/>
        <v>-8.6873807814444565E-2</v>
      </c>
      <c r="V542" s="2">
        <f t="shared" si="365"/>
        <v>-0.26068776806524707</v>
      </c>
      <c r="W542" s="2">
        <f t="shared" si="366"/>
        <v>-0.96150654136983338</v>
      </c>
      <c r="X542" s="2">
        <f t="shared" si="367"/>
        <v>-0.66083238175108205</v>
      </c>
      <c r="Y542" s="2">
        <f t="shared" si="368"/>
        <v>0.7070379339077687</v>
      </c>
      <c r="Z542" s="2">
        <f t="shared" si="369"/>
        <v>0.25140251871121488</v>
      </c>
      <c r="AA542">
        <f t="shared" si="370"/>
        <v>1</v>
      </c>
      <c r="AB542">
        <f t="shared" si="371"/>
        <v>0</v>
      </c>
      <c r="AC542">
        <f t="shared" si="372"/>
        <v>0</v>
      </c>
      <c r="AD542">
        <f t="shared" si="373"/>
        <v>0</v>
      </c>
      <c r="AE542">
        <f t="shared" si="374"/>
        <v>0</v>
      </c>
      <c r="AF542">
        <f t="shared" si="375"/>
        <v>0</v>
      </c>
      <c r="AG542">
        <f t="shared" si="376"/>
        <v>0</v>
      </c>
      <c r="AH542">
        <f t="shared" si="378"/>
        <v>0</v>
      </c>
      <c r="AI542">
        <f t="shared" si="379"/>
        <v>0</v>
      </c>
      <c r="AJ542" s="2">
        <f t="shared" si="380"/>
        <v>-14.524561403508772</v>
      </c>
      <c r="AK542" s="2">
        <f t="shared" si="381"/>
        <v>-15.289012003693445</v>
      </c>
      <c r="AL542" s="2">
        <f t="shared" si="345"/>
        <v>-80.171399452362735</v>
      </c>
      <c r="AM542" s="4">
        <f t="shared" si="382"/>
        <v>-1.6428565461549742</v>
      </c>
      <c r="AN542">
        <f t="shared" si="377"/>
        <v>8.6666666666666661</v>
      </c>
    </row>
    <row r="543" spans="1:40">
      <c r="A543">
        <v>520</v>
      </c>
      <c r="B543">
        <f t="shared" si="383"/>
        <v>31200</v>
      </c>
      <c r="C543" s="5">
        <f t="shared" si="346"/>
        <v>-1392995.4027854274</v>
      </c>
      <c r="D543" s="5">
        <f t="shared" si="347"/>
        <v>1392995.4306143671</v>
      </c>
      <c r="E543" s="5">
        <f t="shared" si="348"/>
        <v>-895255.24018940469</v>
      </c>
      <c r="F543" s="5">
        <f t="shared" si="349"/>
        <v>483.53234531164594</v>
      </c>
      <c r="G543" s="5">
        <f t="shared" si="350"/>
        <v>-483.532367410088</v>
      </c>
      <c r="H543" s="5">
        <f t="shared" si="351"/>
        <v>-2166.2239328773317</v>
      </c>
      <c r="I543" s="2">
        <f t="shared" si="352"/>
        <v>1.7506020537188203</v>
      </c>
      <c r="J543" s="2">
        <f t="shared" si="353"/>
        <v>-1.7506020886919429</v>
      </c>
      <c r="K543" s="2">
        <f t="shared" si="354"/>
        <v>1.1250831545777324</v>
      </c>
      <c r="L543" s="5">
        <f t="shared" si="355"/>
        <v>-1620289.1094345285</v>
      </c>
      <c r="M543" s="5">
        <f t="shared" si="356"/>
        <v>1392995.4306143671</v>
      </c>
      <c r="N543" s="5">
        <f t="shared" si="357"/>
        <v>-341440.09594039572</v>
      </c>
      <c r="O543" s="2">
        <f t="shared" si="358"/>
        <v>-0.74879057928146298</v>
      </c>
      <c r="P543" s="2">
        <f t="shared" si="359"/>
        <v>0.64375045746631321</v>
      </c>
      <c r="Q543" s="2">
        <f t="shared" si="360"/>
        <v>-0.15779105453492404</v>
      </c>
      <c r="R543" s="5">
        <f t="shared" si="361"/>
        <v>-4437.8881350103766</v>
      </c>
      <c r="S543" s="5">
        <f t="shared" si="362"/>
        <v>-41616.277083187131</v>
      </c>
      <c r="T543" s="5">
        <f t="shared" si="363"/>
        <v>-128705.89729135641</v>
      </c>
      <c r="U543" s="2">
        <f t="shared" si="364"/>
        <v>-3.2790749484173487E-2</v>
      </c>
      <c r="V543" s="2">
        <f t="shared" si="365"/>
        <v>-0.30749511361794357</v>
      </c>
      <c r="W543" s="2">
        <f t="shared" si="366"/>
        <v>-0.95098450137179114</v>
      </c>
      <c r="X543" s="2">
        <f t="shared" si="367"/>
        <v>-0.66071668604357592</v>
      </c>
      <c r="Y543" s="2">
        <f t="shared" si="368"/>
        <v>0.70691414872977842</v>
      </c>
      <c r="Z543" s="2">
        <f t="shared" si="369"/>
        <v>0.2513585042332992</v>
      </c>
      <c r="AA543">
        <f t="shared" si="370"/>
        <v>1</v>
      </c>
      <c r="AB543">
        <f t="shared" si="371"/>
        <v>0</v>
      </c>
      <c r="AC543">
        <f t="shared" si="372"/>
        <v>0</v>
      </c>
      <c r="AD543">
        <f t="shared" si="373"/>
        <v>0</v>
      </c>
      <c r="AE543">
        <f t="shared" si="374"/>
        <v>0</v>
      </c>
      <c r="AF543">
        <f t="shared" si="375"/>
        <v>0</v>
      </c>
      <c r="AG543">
        <f t="shared" si="376"/>
        <v>0</v>
      </c>
      <c r="AH543">
        <f t="shared" si="378"/>
        <v>0</v>
      </c>
      <c r="AI543">
        <f t="shared" si="379"/>
        <v>0</v>
      </c>
      <c r="AJ543" s="2">
        <f t="shared" si="380"/>
        <v>-14.524561403508772</v>
      </c>
      <c r="AK543" s="2">
        <f t="shared" si="381"/>
        <v>-15.289012003693445</v>
      </c>
      <c r="AL543" s="2">
        <f t="shared" si="345"/>
        <v>-80.426216319090955</v>
      </c>
      <c r="AM543" s="4">
        <f t="shared" si="382"/>
        <v>-1.6480782032600607</v>
      </c>
      <c r="AN543">
        <f t="shared" si="377"/>
        <v>8.6833333333333336</v>
      </c>
    </row>
    <row r="544" spans="1:40">
      <c r="A544">
        <v>521</v>
      </c>
      <c r="B544">
        <f t="shared" si="383"/>
        <v>31260</v>
      </c>
      <c r="C544" s="5">
        <f t="shared" si="346"/>
        <v>-1351379.1272799531</v>
      </c>
      <c r="D544" s="5">
        <f t="shared" si="347"/>
        <v>1351379.15353118</v>
      </c>
      <c r="E544" s="5">
        <f t="shared" si="348"/>
        <v>-1017128.077449085</v>
      </c>
      <c r="F544" s="5">
        <f t="shared" si="349"/>
        <v>588.56846853477509</v>
      </c>
      <c r="G544" s="5">
        <f t="shared" si="350"/>
        <v>-588.56849273160458</v>
      </c>
      <c r="H544" s="5">
        <f t="shared" si="351"/>
        <v>-2098.7189436026679</v>
      </c>
      <c r="I544" s="2">
        <f t="shared" si="352"/>
        <v>1.6983021414417703</v>
      </c>
      <c r="J544" s="2">
        <f t="shared" si="353"/>
        <v>-1.6983021744321534</v>
      </c>
      <c r="K544" s="2">
        <f t="shared" si="354"/>
        <v>1.2782429128746515</v>
      </c>
      <c r="L544" s="5">
        <f t="shared" si="355"/>
        <v>-1624726.9975695389</v>
      </c>
      <c r="M544" s="5">
        <f t="shared" si="356"/>
        <v>1351379.15353118</v>
      </c>
      <c r="N544" s="5">
        <f t="shared" si="357"/>
        <v>-470145.99323175213</v>
      </c>
      <c r="O544" s="2">
        <f t="shared" si="358"/>
        <v>-0.75046922652601811</v>
      </c>
      <c r="P544" s="2">
        <f t="shared" si="359"/>
        <v>0.62420854064162434</v>
      </c>
      <c r="Q544" s="2">
        <f t="shared" si="360"/>
        <v>-0.21716269897819454</v>
      </c>
      <c r="R544" s="5">
        <f t="shared" si="361"/>
        <v>2932.7534339486156</v>
      </c>
      <c r="S544" s="5">
        <f t="shared" si="362"/>
        <v>-47541.885219807737</v>
      </c>
      <c r="T544" s="5">
        <f t="shared" si="363"/>
        <v>-125996.58120145631</v>
      </c>
      <c r="U544" s="2">
        <f t="shared" si="364"/>
        <v>2.1772554584360077E-2</v>
      </c>
      <c r="V544" s="2">
        <f t="shared" si="365"/>
        <v>-0.352947601734794</v>
      </c>
      <c r="W544" s="2">
        <f t="shared" si="366"/>
        <v>-0.93538972962959588</v>
      </c>
      <c r="X544" s="2">
        <f t="shared" si="367"/>
        <v>-0.66052531185386232</v>
      </c>
      <c r="Y544" s="2">
        <f t="shared" si="368"/>
        <v>0.70670939361269369</v>
      </c>
      <c r="Z544" s="2">
        <f t="shared" si="369"/>
        <v>0.25128569915498039</v>
      </c>
      <c r="AA544">
        <f t="shared" si="370"/>
        <v>1</v>
      </c>
      <c r="AB544">
        <f t="shared" si="371"/>
        <v>0</v>
      </c>
      <c r="AC544">
        <f t="shared" si="372"/>
        <v>0</v>
      </c>
      <c r="AD544">
        <f t="shared" si="373"/>
        <v>0</v>
      </c>
      <c r="AE544">
        <f t="shared" si="374"/>
        <v>0</v>
      </c>
      <c r="AF544">
        <f t="shared" si="375"/>
        <v>0</v>
      </c>
      <c r="AG544">
        <f t="shared" si="376"/>
        <v>0</v>
      </c>
      <c r="AH544">
        <f t="shared" si="378"/>
        <v>0</v>
      </c>
      <c r="AI544">
        <f t="shared" si="379"/>
        <v>0</v>
      </c>
      <c r="AJ544" s="2">
        <f t="shared" si="380"/>
        <v>-14.524561403508772</v>
      </c>
      <c r="AK544" s="2">
        <f t="shared" si="381"/>
        <v>-15.289012003693445</v>
      </c>
      <c r="AL544" s="2">
        <f t="shared" si="345"/>
        <v>-80.681033185819174</v>
      </c>
      <c r="AM544" s="4">
        <f t="shared" si="382"/>
        <v>-1.6532998603651472</v>
      </c>
      <c r="AN544">
        <f t="shared" si="377"/>
        <v>8.6999999999999993</v>
      </c>
    </row>
    <row r="545" spans="1:40">
      <c r="A545">
        <v>522</v>
      </c>
      <c r="B545">
        <f t="shared" si="383"/>
        <v>31320</v>
      </c>
      <c r="C545" s="5">
        <f t="shared" si="346"/>
        <v>-1303837.2437494858</v>
      </c>
      <c r="D545" s="5">
        <f t="shared" si="347"/>
        <v>1303837.2683113723</v>
      </c>
      <c r="E545" s="5">
        <f t="shared" si="348"/>
        <v>-1133847.8650925476</v>
      </c>
      <c r="F545" s="5">
        <f t="shared" si="349"/>
        <v>690.46659702128136</v>
      </c>
      <c r="G545" s="5">
        <f t="shared" si="350"/>
        <v>-690.46662319753375</v>
      </c>
      <c r="H545" s="5">
        <f t="shared" si="351"/>
        <v>-2022.0243688301889</v>
      </c>
      <c r="I545" s="2">
        <f t="shared" si="352"/>
        <v>1.6385554123573263</v>
      </c>
      <c r="J545" s="2">
        <f t="shared" si="353"/>
        <v>-1.6385554432246852</v>
      </c>
      <c r="K545" s="2">
        <f t="shared" si="354"/>
        <v>1.4249267422323746</v>
      </c>
      <c r="L545" s="5">
        <f t="shared" si="355"/>
        <v>-1621794.2441355903</v>
      </c>
      <c r="M545" s="5">
        <f t="shared" si="356"/>
        <v>1303837.2683113723</v>
      </c>
      <c r="N545" s="5">
        <f t="shared" si="357"/>
        <v>-596142.57443320844</v>
      </c>
      <c r="O545" s="2">
        <f t="shared" si="358"/>
        <v>-0.74922700015137655</v>
      </c>
      <c r="P545" s="2">
        <f t="shared" si="359"/>
        <v>0.60233909989189949</v>
      </c>
      <c r="Q545" s="2">
        <f t="shared" si="360"/>
        <v>-0.27540245275884057</v>
      </c>
      <c r="R545" s="5">
        <f t="shared" si="361"/>
        <v>10256.780548977666</v>
      </c>
      <c r="S545" s="5">
        <f t="shared" si="362"/>
        <v>-53225.596583069768</v>
      </c>
      <c r="T545" s="5">
        <f t="shared" si="363"/>
        <v>-122729.49084995268</v>
      </c>
      <c r="U545" s="2">
        <f t="shared" si="364"/>
        <v>7.644805556768447E-2</v>
      </c>
      <c r="V545" s="2">
        <f t="shared" si="365"/>
        <v>-0.39671253038666671</v>
      </c>
      <c r="W545" s="2">
        <f t="shared" si="366"/>
        <v>-0.91475399044449568</v>
      </c>
      <c r="X545" s="2">
        <f t="shared" si="367"/>
        <v>-0.66024769913551484</v>
      </c>
      <c r="Y545" s="2">
        <f t="shared" si="368"/>
        <v>0.70641237014921487</v>
      </c>
      <c r="Z545" s="2">
        <f t="shared" si="369"/>
        <v>0.25118008608493914</v>
      </c>
      <c r="AA545">
        <f t="shared" si="370"/>
        <v>1</v>
      </c>
      <c r="AB545">
        <f t="shared" si="371"/>
        <v>0</v>
      </c>
      <c r="AC545">
        <f t="shared" si="372"/>
        <v>0</v>
      </c>
      <c r="AD545">
        <f t="shared" si="373"/>
        <v>0</v>
      </c>
      <c r="AE545">
        <f t="shared" si="374"/>
        <v>0</v>
      </c>
      <c r="AF545">
        <f t="shared" si="375"/>
        <v>0</v>
      </c>
      <c r="AG545">
        <f t="shared" si="376"/>
        <v>0</v>
      </c>
      <c r="AH545">
        <f t="shared" si="378"/>
        <v>0</v>
      </c>
      <c r="AI545">
        <f t="shared" si="379"/>
        <v>0</v>
      </c>
      <c r="AJ545" s="2">
        <f t="shared" si="380"/>
        <v>-14.524561403508772</v>
      </c>
      <c r="AK545" s="2">
        <f t="shared" si="381"/>
        <v>-15.289012003693445</v>
      </c>
      <c r="AL545" s="2">
        <f t="shared" ref="AL545:AL589" si="384">IF(AL544+AK545*$B$5/3600 &lt; $T$3, AL544+AK545*$B$5/3600, $T$3)</f>
        <v>-80.935850052547394</v>
      </c>
      <c r="AM545" s="4">
        <f t="shared" si="382"/>
        <v>-1.6585215174702337</v>
      </c>
      <c r="AN545">
        <f t="shared" si="377"/>
        <v>8.7166666666666668</v>
      </c>
    </row>
    <row r="546" spans="1:40">
      <c r="A546">
        <v>523</v>
      </c>
      <c r="B546">
        <f t="shared" si="383"/>
        <v>31380</v>
      </c>
      <c r="C546" s="5">
        <f t="shared" si="346"/>
        <v>-1250611.648959236</v>
      </c>
      <c r="D546" s="5">
        <f t="shared" si="347"/>
        <v>1250611.6717283025</v>
      </c>
      <c r="E546" s="5">
        <f t="shared" si="348"/>
        <v>-1244909.8546782858</v>
      </c>
      <c r="F546" s="5">
        <f t="shared" si="349"/>
        <v>788.77992176272096</v>
      </c>
      <c r="G546" s="5">
        <f t="shared" si="350"/>
        <v>-788.77994979101481</v>
      </c>
      <c r="H546" s="5">
        <f t="shared" si="351"/>
        <v>-1936.5287642962464</v>
      </c>
      <c r="I546" s="2">
        <f t="shared" si="352"/>
        <v>1.5716658624249282</v>
      </c>
      <c r="J546" s="2">
        <f t="shared" si="353"/>
        <v>-1.5716658910392181</v>
      </c>
      <c r="K546" s="2">
        <f t="shared" si="354"/>
        <v>1.5645003163232292</v>
      </c>
      <c r="L546" s="5">
        <f t="shared" si="355"/>
        <v>-1611537.4635866126</v>
      </c>
      <c r="M546" s="5">
        <f t="shared" si="356"/>
        <v>1250611.6717283025</v>
      </c>
      <c r="N546" s="5">
        <f t="shared" si="357"/>
        <v>-718872.06528316112</v>
      </c>
      <c r="O546" s="2">
        <f t="shared" si="358"/>
        <v>-0.74510386263277051</v>
      </c>
      <c r="P546" s="2">
        <f t="shared" si="359"/>
        <v>0.57822769145217756</v>
      </c>
      <c r="Q546" s="2">
        <f t="shared" si="360"/>
        <v>-0.33237474441902276</v>
      </c>
      <c r="R546" s="5">
        <f t="shared" si="361"/>
        <v>17501.268856779905</v>
      </c>
      <c r="S546" s="5">
        <f t="shared" si="362"/>
        <v>-58642.791402943432</v>
      </c>
      <c r="T546" s="5">
        <f t="shared" si="363"/>
        <v>-118921.93062780029</v>
      </c>
      <c r="U546" s="2">
        <f t="shared" si="364"/>
        <v>0.13085560265172236</v>
      </c>
      <c r="V546" s="2">
        <f t="shared" si="365"/>
        <v>-0.43846751187063998</v>
      </c>
      <c r="W546" s="2">
        <f t="shared" si="366"/>
        <v>-0.88916986694816913</v>
      </c>
      <c r="X546" s="2">
        <f t="shared" si="367"/>
        <v>-0.65987816666832855</v>
      </c>
      <c r="Y546" s="2">
        <f t="shared" si="368"/>
        <v>0.70601699988691091</v>
      </c>
      <c r="Z546" s="2">
        <f t="shared" si="369"/>
        <v>0.25103950369890515</v>
      </c>
      <c r="AA546">
        <f t="shared" si="370"/>
        <v>1</v>
      </c>
      <c r="AB546">
        <f t="shared" si="371"/>
        <v>0</v>
      </c>
      <c r="AC546">
        <f t="shared" si="372"/>
        <v>0</v>
      </c>
      <c r="AD546">
        <f t="shared" si="373"/>
        <v>0</v>
      </c>
      <c r="AE546">
        <f t="shared" si="374"/>
        <v>0</v>
      </c>
      <c r="AF546">
        <f t="shared" si="375"/>
        <v>0</v>
      </c>
      <c r="AG546">
        <f t="shared" si="376"/>
        <v>0</v>
      </c>
      <c r="AH546">
        <f t="shared" si="378"/>
        <v>0</v>
      </c>
      <c r="AI546">
        <f t="shared" si="379"/>
        <v>0</v>
      </c>
      <c r="AJ546" s="2">
        <f t="shared" si="380"/>
        <v>-14.524561403508772</v>
      </c>
      <c r="AK546" s="2">
        <f t="shared" si="381"/>
        <v>-15.289012003693445</v>
      </c>
      <c r="AL546" s="2">
        <f t="shared" si="384"/>
        <v>-81.190666919275614</v>
      </c>
      <c r="AM546" s="4">
        <f t="shared" si="382"/>
        <v>-1.6637431745753199</v>
      </c>
      <c r="AN546">
        <f t="shared" si="377"/>
        <v>8.7333333333333325</v>
      </c>
    </row>
    <row r="547" spans="1:40">
      <c r="A547">
        <v>524</v>
      </c>
      <c r="B547">
        <f t="shared" si="383"/>
        <v>31440</v>
      </c>
      <c r="C547" s="5">
        <f t="shared" si="346"/>
        <v>-1191968.8594440133</v>
      </c>
      <c r="D547" s="5">
        <f t="shared" si="347"/>
        <v>1191968.8803253591</v>
      </c>
      <c r="E547" s="5">
        <f t="shared" si="348"/>
        <v>-1349837.1782585331</v>
      </c>
      <c r="F547" s="5">
        <f t="shared" si="349"/>
        <v>883.07987350821668</v>
      </c>
      <c r="G547" s="5">
        <f t="shared" si="350"/>
        <v>-883.07990325336789</v>
      </c>
      <c r="H547" s="5">
        <f t="shared" si="351"/>
        <v>-1842.6587453168527</v>
      </c>
      <c r="I547" s="2">
        <f t="shared" si="352"/>
        <v>1.4979684277055667</v>
      </c>
      <c r="J547" s="2">
        <f t="shared" si="353"/>
        <v>-1.4979684539475246</v>
      </c>
      <c r="K547" s="2">
        <f t="shared" si="354"/>
        <v>1.6963643467310126</v>
      </c>
      <c r="L547" s="5">
        <f t="shared" si="355"/>
        <v>-1594036.1947298327</v>
      </c>
      <c r="M547" s="5">
        <f t="shared" si="356"/>
        <v>1191968.8803253591</v>
      </c>
      <c r="N547" s="5">
        <f t="shared" si="357"/>
        <v>-837793.99591096141</v>
      </c>
      <c r="O547" s="2">
        <f t="shared" si="358"/>
        <v>-0.73813478128672616</v>
      </c>
      <c r="P547" s="2">
        <f t="shared" si="359"/>
        <v>0.55195339458942616</v>
      </c>
      <c r="Q547" s="2">
        <f t="shared" si="360"/>
        <v>-0.3879490879690351</v>
      </c>
      <c r="R547" s="5">
        <f t="shared" si="361"/>
        <v>24633.802808081498</v>
      </c>
      <c r="S547" s="5">
        <f t="shared" si="362"/>
        <v>-63770.167063624132</v>
      </c>
      <c r="T547" s="5">
        <f t="shared" si="363"/>
        <v>-114593.571822803</v>
      </c>
      <c r="U547" s="2">
        <f t="shared" si="364"/>
        <v>0.18461147888767954</v>
      </c>
      <c r="V547" s="2">
        <f t="shared" si="365"/>
        <v>-0.47790854470377697</v>
      </c>
      <c r="W547" s="2">
        <f t="shared" si="366"/>
        <v>-0.85879102508236638</v>
      </c>
      <c r="X547" s="2">
        <f t="shared" si="367"/>
        <v>-0.6594168055875842</v>
      </c>
      <c r="Y547" s="2">
        <f t="shared" si="368"/>
        <v>0.705523380333266</v>
      </c>
      <c r="Z547" s="2">
        <f t="shared" si="369"/>
        <v>0.25086398666775112</v>
      </c>
      <c r="AA547">
        <f t="shared" si="370"/>
        <v>1</v>
      </c>
      <c r="AB547">
        <f t="shared" si="371"/>
        <v>0</v>
      </c>
      <c r="AC547">
        <f t="shared" si="372"/>
        <v>0</v>
      </c>
      <c r="AD547">
        <f t="shared" si="373"/>
        <v>0</v>
      </c>
      <c r="AE547">
        <f t="shared" si="374"/>
        <v>0</v>
      </c>
      <c r="AF547">
        <f t="shared" si="375"/>
        <v>0</v>
      </c>
      <c r="AG547">
        <f t="shared" si="376"/>
        <v>0</v>
      </c>
      <c r="AH547">
        <f t="shared" si="378"/>
        <v>0</v>
      </c>
      <c r="AI547">
        <f t="shared" si="379"/>
        <v>0</v>
      </c>
      <c r="AJ547" s="2">
        <f t="shared" si="380"/>
        <v>-14.524561403508772</v>
      </c>
      <c r="AK547" s="2">
        <f t="shared" si="381"/>
        <v>-15.289012003693445</v>
      </c>
      <c r="AL547" s="2">
        <f t="shared" si="384"/>
        <v>-81.445483786003834</v>
      </c>
      <c r="AM547" s="4">
        <f t="shared" si="382"/>
        <v>-1.6689648316804064</v>
      </c>
      <c r="AN547">
        <f t="shared" si="377"/>
        <v>8.75</v>
      </c>
    </row>
    <row r="548" spans="1:40">
      <c r="A548">
        <v>525</v>
      </c>
      <c r="B548">
        <f t="shared" si="383"/>
        <v>31500</v>
      </c>
      <c r="C548" s="5">
        <f t="shared" si="346"/>
        <v>-1128198.6943540403</v>
      </c>
      <c r="D548" s="5">
        <f t="shared" si="347"/>
        <v>1128198.7132617349</v>
      </c>
      <c r="E548" s="5">
        <f t="shared" si="348"/>
        <v>-1448182.879681081</v>
      </c>
      <c r="F548" s="5">
        <f t="shared" si="349"/>
        <v>972.95797917055074</v>
      </c>
      <c r="G548" s="5">
        <f t="shared" si="350"/>
        <v>-972.95801049021941</v>
      </c>
      <c r="H548" s="5">
        <f t="shared" si="351"/>
        <v>-1740.8768845129919</v>
      </c>
      <c r="I548" s="2">
        <f t="shared" si="352"/>
        <v>1.4178273290707344</v>
      </c>
      <c r="J548" s="2">
        <f t="shared" si="353"/>
        <v>-1.4178273528323699</v>
      </c>
      <c r="K548" s="2">
        <f t="shared" si="354"/>
        <v>1.8199571357240498</v>
      </c>
      <c r="L548" s="5">
        <f t="shared" si="355"/>
        <v>-1569402.3919217512</v>
      </c>
      <c r="M548" s="5">
        <f t="shared" si="356"/>
        <v>1128198.7132617349</v>
      </c>
      <c r="N548" s="5">
        <f t="shared" si="357"/>
        <v>-952387.56773376442</v>
      </c>
      <c r="O548" s="2">
        <f t="shared" si="358"/>
        <v>-0.72834933082156916</v>
      </c>
      <c r="P548" s="2">
        <f t="shared" si="359"/>
        <v>0.52358960459575388</v>
      </c>
      <c r="Q548" s="2">
        <f t="shared" si="360"/>
        <v>-0.44199680796475738</v>
      </c>
      <c r="R548" s="5">
        <f t="shared" si="361"/>
        <v>31622.620009613689</v>
      </c>
      <c r="S548" s="5">
        <f t="shared" si="362"/>
        <v>-68585.837569806026</v>
      </c>
      <c r="T548" s="5">
        <f t="shared" si="363"/>
        <v>-109766.35291480995</v>
      </c>
      <c r="U548" s="2">
        <f t="shared" si="364"/>
        <v>0.23733737707574468</v>
      </c>
      <c r="V548" s="2">
        <f t="shared" si="365"/>
        <v>-0.51475756241614734</v>
      </c>
      <c r="W548" s="2">
        <f t="shared" si="366"/>
        <v>-0.8238298497737212</v>
      </c>
      <c r="X548" s="2">
        <f t="shared" si="367"/>
        <v>-0.65886994476085847</v>
      </c>
      <c r="Y548" s="2">
        <f t="shared" si="368"/>
        <v>0.70493828287173077</v>
      </c>
      <c r="Z548" s="2">
        <f t="shared" si="369"/>
        <v>0.25065594270226055</v>
      </c>
      <c r="AA548">
        <f t="shared" si="370"/>
        <v>1</v>
      </c>
      <c r="AB548">
        <f t="shared" si="371"/>
        <v>0</v>
      </c>
      <c r="AC548">
        <f t="shared" si="372"/>
        <v>0</v>
      </c>
      <c r="AD548">
        <f t="shared" si="373"/>
        <v>0</v>
      </c>
      <c r="AE548">
        <f t="shared" si="374"/>
        <v>0</v>
      </c>
      <c r="AF548">
        <f t="shared" si="375"/>
        <v>0</v>
      </c>
      <c r="AG548">
        <f t="shared" si="376"/>
        <v>0</v>
      </c>
      <c r="AH548">
        <f t="shared" si="378"/>
        <v>0</v>
      </c>
      <c r="AI548">
        <f t="shared" si="379"/>
        <v>0</v>
      </c>
      <c r="AJ548" s="2">
        <f t="shared" si="380"/>
        <v>-14.524561403508772</v>
      </c>
      <c r="AK548" s="2">
        <f t="shared" si="381"/>
        <v>-15.289012003693445</v>
      </c>
      <c r="AL548" s="2">
        <f t="shared" si="384"/>
        <v>-81.700300652732054</v>
      </c>
      <c r="AM548" s="4">
        <f t="shared" si="382"/>
        <v>-1.6741864887854929</v>
      </c>
      <c r="AN548">
        <f t="shared" si="377"/>
        <v>8.7666666666666675</v>
      </c>
    </row>
    <row r="549" spans="1:40">
      <c r="A549">
        <v>526</v>
      </c>
      <c r="B549">
        <f t="shared" si="383"/>
        <v>31560</v>
      </c>
      <c r="C549" s="5">
        <f t="shared" si="346"/>
        <v>-1059612.8588344979</v>
      </c>
      <c r="D549" s="5">
        <f t="shared" si="347"/>
        <v>1059612.8756919289</v>
      </c>
      <c r="E549" s="5">
        <f t="shared" si="348"/>
        <v>-1539531.8013746473</v>
      </c>
      <c r="F549" s="5">
        <f t="shared" si="349"/>
        <v>1058.0276189147949</v>
      </c>
      <c r="G549" s="5">
        <f t="shared" si="350"/>
        <v>-1058.0276516601616</v>
      </c>
      <c r="H549" s="5">
        <f t="shared" si="351"/>
        <v>-1631.6794563695489</v>
      </c>
      <c r="I549" s="2">
        <f t="shared" si="352"/>
        <v>1.3316342919103479</v>
      </c>
      <c r="J549" s="2">
        <f t="shared" si="353"/>
        <v>-1.3316343130953807</v>
      </c>
      <c r="K549" s="2">
        <f t="shared" si="354"/>
        <v>1.9347569474118631</v>
      </c>
      <c r="L549" s="5">
        <f t="shared" si="355"/>
        <v>-1537779.7719121375</v>
      </c>
      <c r="M549" s="5">
        <f t="shared" si="356"/>
        <v>1059612.8756919289</v>
      </c>
      <c r="N549" s="5">
        <f t="shared" si="357"/>
        <v>-1062153.9206485744</v>
      </c>
      <c r="O549" s="2">
        <f t="shared" si="358"/>
        <v>-0.71577175380655955</v>
      </c>
      <c r="P549" s="2">
        <f t="shared" si="359"/>
        <v>0.49320519117438238</v>
      </c>
      <c r="Q549" s="2">
        <f t="shared" si="360"/>
        <v>-0.49438794064107477</v>
      </c>
      <c r="R549" s="5">
        <f t="shared" si="361"/>
        <v>38436.751968022902</v>
      </c>
      <c r="S549" s="5">
        <f t="shared" si="362"/>
        <v>-73069.426153896493</v>
      </c>
      <c r="T549" s="5">
        <f t="shared" si="363"/>
        <v>-104464.37006480689</v>
      </c>
      <c r="U549" s="2">
        <f t="shared" si="364"/>
        <v>0.28866925065451732</v>
      </c>
      <c r="V549" s="2">
        <f t="shared" si="365"/>
        <v>-0.54876896235012074</v>
      </c>
      <c r="W549" s="2">
        <f t="shared" si="366"/>
        <v>-0.78455254106256722</v>
      </c>
      <c r="X549" s="2">
        <f t="shared" si="367"/>
        <v>-0.65825014318512665</v>
      </c>
      <c r="Y549" s="2">
        <f t="shared" si="368"/>
        <v>0.70427514462723562</v>
      </c>
      <c r="Z549" s="2">
        <f t="shared" si="369"/>
        <v>0.2504201496607249</v>
      </c>
      <c r="AA549">
        <f t="shared" si="370"/>
        <v>1</v>
      </c>
      <c r="AB549">
        <f t="shared" si="371"/>
        <v>0</v>
      </c>
      <c r="AC549">
        <f t="shared" si="372"/>
        <v>0</v>
      </c>
      <c r="AD549">
        <f t="shared" si="373"/>
        <v>0</v>
      </c>
      <c r="AE549">
        <f t="shared" si="374"/>
        <v>0</v>
      </c>
      <c r="AF549">
        <f t="shared" si="375"/>
        <v>0</v>
      </c>
      <c r="AG549">
        <f t="shared" si="376"/>
        <v>0</v>
      </c>
      <c r="AH549">
        <f t="shared" si="378"/>
        <v>0</v>
      </c>
      <c r="AI549">
        <f t="shared" si="379"/>
        <v>0</v>
      </c>
      <c r="AJ549" s="2">
        <f t="shared" si="380"/>
        <v>-14.524561403508772</v>
      </c>
      <c r="AK549" s="2">
        <f t="shared" si="381"/>
        <v>-15.289012003693445</v>
      </c>
      <c r="AL549" s="2">
        <f t="shared" si="384"/>
        <v>-81.955117519460273</v>
      </c>
      <c r="AM549" s="4">
        <f t="shared" si="382"/>
        <v>-1.6794081458905794</v>
      </c>
      <c r="AN549">
        <f t="shared" si="377"/>
        <v>8.7833333333333332</v>
      </c>
    </row>
    <row r="550" spans="1:40">
      <c r="A550">
        <v>527</v>
      </c>
      <c r="B550">
        <f t="shared" si="383"/>
        <v>31620</v>
      </c>
      <c r="C550" s="5">
        <f t="shared" si="346"/>
        <v>-986543.43479785568</v>
      </c>
      <c r="D550" s="5">
        <f t="shared" si="347"/>
        <v>986543.44953803241</v>
      </c>
      <c r="E550" s="5">
        <f t="shared" si="348"/>
        <v>-1623502.3187354547</v>
      </c>
      <c r="F550" s="5">
        <f t="shared" si="349"/>
        <v>1137.9256764294157</v>
      </c>
      <c r="G550" s="5">
        <f t="shared" si="350"/>
        <v>-1137.9257104458845</v>
      </c>
      <c r="H550" s="5">
        <f t="shared" si="351"/>
        <v>-1515.5940395248372</v>
      </c>
      <c r="I550" s="2">
        <f t="shared" si="352"/>
        <v>1.2398066494595414</v>
      </c>
      <c r="J550" s="2">
        <f t="shared" si="353"/>
        <v>-1.2398066679837834</v>
      </c>
      <c r="K550" s="2">
        <f t="shared" si="354"/>
        <v>2.0402841873795778</v>
      </c>
      <c r="L550" s="5">
        <f t="shared" si="355"/>
        <v>-1499343.0199441146</v>
      </c>
      <c r="M550" s="5">
        <f t="shared" si="356"/>
        <v>986543.44953803241</v>
      </c>
      <c r="N550" s="5">
        <f t="shared" si="357"/>
        <v>-1166618.2907133813</v>
      </c>
      <c r="O550" s="2">
        <f t="shared" si="358"/>
        <v>-0.70042146400715422</v>
      </c>
      <c r="P550" s="2">
        <f t="shared" si="359"/>
        <v>0.4608659913312248</v>
      </c>
      <c r="Q550" s="2">
        <f t="shared" si="360"/>
        <v>-0.54498835840076632</v>
      </c>
      <c r="R550" s="5">
        <f t="shared" si="361"/>
        <v>45046.16060528392</v>
      </c>
      <c r="S550" s="5">
        <f t="shared" si="362"/>
        <v>-77202.1506362363</v>
      </c>
      <c r="T550" s="5">
        <f t="shared" si="363"/>
        <v>-98713.758337705629</v>
      </c>
      <c r="U550" s="2">
        <f t="shared" si="364"/>
        <v>0.3382654774208933</v>
      </c>
      <c r="V550" s="2">
        <f t="shared" si="365"/>
        <v>-0.57973469862874227</v>
      </c>
      <c r="W550" s="2">
        <f t="shared" si="366"/>
        <v>-0.74127197842023984</v>
      </c>
      <c r="X550" s="2">
        <f t="shared" si="367"/>
        <v>-0.6575757068943433</v>
      </c>
      <c r="Y550" s="2">
        <f t="shared" si="368"/>
        <v>0.7035535515958482</v>
      </c>
      <c r="Z550" s="2">
        <f t="shared" si="369"/>
        <v>0.25016357176457998</v>
      </c>
      <c r="AA550">
        <f t="shared" si="370"/>
        <v>1</v>
      </c>
      <c r="AB550">
        <f t="shared" si="371"/>
        <v>0</v>
      </c>
      <c r="AC550">
        <f t="shared" si="372"/>
        <v>0</v>
      </c>
      <c r="AD550">
        <f t="shared" si="373"/>
        <v>0</v>
      </c>
      <c r="AE550">
        <f t="shared" si="374"/>
        <v>0</v>
      </c>
      <c r="AF550">
        <f t="shared" si="375"/>
        <v>0</v>
      </c>
      <c r="AG550">
        <f t="shared" si="376"/>
        <v>0</v>
      </c>
      <c r="AH550">
        <f t="shared" si="378"/>
        <v>0</v>
      </c>
      <c r="AI550">
        <f t="shared" si="379"/>
        <v>0</v>
      </c>
      <c r="AJ550" s="2">
        <f t="shared" si="380"/>
        <v>-14.524561403508772</v>
      </c>
      <c r="AK550" s="2">
        <f t="shared" si="381"/>
        <v>-15.289012003693445</v>
      </c>
      <c r="AL550" s="2">
        <f t="shared" si="384"/>
        <v>-82.209934386188493</v>
      </c>
      <c r="AM550" s="4">
        <f t="shared" si="382"/>
        <v>-1.6846298029956659</v>
      </c>
      <c r="AN550">
        <f t="shared" si="377"/>
        <v>8.8000000000000007</v>
      </c>
    </row>
    <row r="551" spans="1:40">
      <c r="A551">
        <v>528</v>
      </c>
      <c r="B551">
        <f t="shared" si="383"/>
        <v>31680</v>
      </c>
      <c r="C551" s="5">
        <f t="shared" si="346"/>
        <v>-909341.28633598203</v>
      </c>
      <c r="D551" s="5">
        <f t="shared" si="347"/>
        <v>909341.29890179611</v>
      </c>
      <c r="E551" s="5">
        <f t="shared" si="348"/>
        <v>-1699747.9149578121</v>
      </c>
      <c r="F551" s="5">
        <f t="shared" si="349"/>
        <v>1212.3140753969883</v>
      </c>
      <c r="G551" s="5">
        <f t="shared" si="350"/>
        <v>-1212.3141105249115</v>
      </c>
      <c r="H551" s="5">
        <f t="shared" si="351"/>
        <v>-1393.1769882820624</v>
      </c>
      <c r="I551" s="2">
        <f t="shared" si="352"/>
        <v>1.1427853388517566</v>
      </c>
      <c r="J551" s="2">
        <f t="shared" si="353"/>
        <v>-1.1427853546434383</v>
      </c>
      <c r="K551" s="2">
        <f t="shared" si="354"/>
        <v>2.1361033818054729</v>
      </c>
      <c r="L551" s="5">
        <f t="shared" si="355"/>
        <v>-1454296.8593388307</v>
      </c>
      <c r="M551" s="5">
        <f t="shared" si="356"/>
        <v>909341.29890179611</v>
      </c>
      <c r="N551" s="5">
        <f t="shared" si="357"/>
        <v>-1265332.0490510869</v>
      </c>
      <c r="O551" s="2">
        <f t="shared" si="358"/>
        <v>-0.68231398349429651</v>
      </c>
      <c r="P551" s="2">
        <f t="shared" si="359"/>
        <v>0.42663661138045866</v>
      </c>
      <c r="Q551" s="2">
        <f t="shared" si="360"/>
        <v>-0.59365716517022227</v>
      </c>
      <c r="R551" s="5">
        <f t="shared" si="361"/>
        <v>51421.869947115891</v>
      </c>
      <c r="S551" s="5">
        <f t="shared" si="362"/>
        <v>-80966.901184927439</v>
      </c>
      <c r="T551" s="5">
        <f t="shared" si="363"/>
        <v>-92542.564238124294</v>
      </c>
      <c r="U551" s="2">
        <f t="shared" si="364"/>
        <v>0.385813838764751</v>
      </c>
      <c r="V551" s="2">
        <f t="shared" si="365"/>
        <v>-0.6074876505107567</v>
      </c>
      <c r="W551" s="2">
        <f t="shared" si="366"/>
        <v>-0.6943388483258931</v>
      </c>
      <c r="X551" s="2">
        <f t="shared" si="367"/>
        <v>-0.65686976987770374</v>
      </c>
      <c r="Y551" s="2">
        <f t="shared" si="368"/>
        <v>0.70279825530060558</v>
      </c>
      <c r="Z551" s="2">
        <f t="shared" si="369"/>
        <v>0.24989500994930541</v>
      </c>
      <c r="AA551">
        <f t="shared" si="370"/>
        <v>1</v>
      </c>
      <c r="AB551">
        <f t="shared" si="371"/>
        <v>0</v>
      </c>
      <c r="AC551">
        <f t="shared" si="372"/>
        <v>0</v>
      </c>
      <c r="AD551">
        <f t="shared" si="373"/>
        <v>0</v>
      </c>
      <c r="AE551">
        <f t="shared" si="374"/>
        <v>0</v>
      </c>
      <c r="AF551">
        <f t="shared" si="375"/>
        <v>0</v>
      </c>
      <c r="AG551">
        <f t="shared" si="376"/>
        <v>0</v>
      </c>
      <c r="AH551">
        <f t="shared" si="378"/>
        <v>0</v>
      </c>
      <c r="AI551">
        <f t="shared" si="379"/>
        <v>0</v>
      </c>
      <c r="AJ551" s="2">
        <f t="shared" si="380"/>
        <v>-14.524561403508772</v>
      </c>
      <c r="AK551" s="2">
        <f t="shared" si="381"/>
        <v>-15.289012003693445</v>
      </c>
      <c r="AL551" s="2">
        <f t="shared" si="384"/>
        <v>-82.464751252916713</v>
      </c>
      <c r="AM551" s="4">
        <f t="shared" si="382"/>
        <v>-1.6898514601007524</v>
      </c>
      <c r="AN551">
        <f t="shared" si="377"/>
        <v>8.8166666666666664</v>
      </c>
    </row>
    <row r="552" spans="1:40">
      <c r="A552">
        <v>529</v>
      </c>
      <c r="B552">
        <f t="shared" si="383"/>
        <v>31740</v>
      </c>
      <c r="C552" s="5">
        <f t="shared" si="346"/>
        <v>-828374.38737243006</v>
      </c>
      <c r="D552" s="5">
        <f t="shared" si="347"/>
        <v>828374.39771686867</v>
      </c>
      <c r="E552" s="5">
        <f t="shared" si="348"/>
        <v>-1767958.5899057365</v>
      </c>
      <c r="F552" s="5">
        <f t="shared" si="349"/>
        <v>1280.8811957280936</v>
      </c>
      <c r="G552" s="5">
        <f t="shared" si="350"/>
        <v>-1280.8812318035177</v>
      </c>
      <c r="H552" s="5">
        <f t="shared" si="351"/>
        <v>-1265.0107853737341</v>
      </c>
      <c r="I552" s="2">
        <f t="shared" si="352"/>
        <v>1.0410327994496782</v>
      </c>
      <c r="J552" s="2">
        <f t="shared" si="353"/>
        <v>-1.0410328124497179</v>
      </c>
      <c r="K552" s="2">
        <f t="shared" si="354"/>
        <v>2.221824948014961</v>
      </c>
      <c r="L552" s="5">
        <f t="shared" si="355"/>
        <v>-1402874.9893917148</v>
      </c>
      <c r="M552" s="5">
        <f t="shared" si="356"/>
        <v>828374.39771686867</v>
      </c>
      <c r="N552" s="5">
        <f t="shared" si="357"/>
        <v>-1357874.6132892112</v>
      </c>
      <c r="O552" s="2">
        <f t="shared" si="358"/>
        <v>-0.66146230951233109</v>
      </c>
      <c r="P552" s="2">
        <f t="shared" si="359"/>
        <v>0.39058251547578859</v>
      </c>
      <c r="Q552" s="2">
        <f t="shared" si="360"/>
        <v>-0.64024441559393419</v>
      </c>
      <c r="R552" s="5">
        <f t="shared" si="361"/>
        <v>57536.092410466867</v>
      </c>
      <c r="S552" s="5">
        <f t="shared" si="362"/>
        <v>-84348.310157848988</v>
      </c>
      <c r="T552" s="5">
        <f t="shared" si="363"/>
        <v>-85980.610175142996</v>
      </c>
      <c r="U552" s="2">
        <f t="shared" si="364"/>
        <v>0.43103693412090976</v>
      </c>
      <c r="V552" s="2">
        <f t="shared" si="365"/>
        <v>-0.63190313219993322</v>
      </c>
      <c r="W552" s="2">
        <f t="shared" si="366"/>
        <v>-0.64413165807896777</v>
      </c>
      <c r="X552" s="2">
        <f t="shared" si="367"/>
        <v>-0.65615901489739659</v>
      </c>
      <c r="Y552" s="2">
        <f t="shared" si="368"/>
        <v>0.70203780416856421</v>
      </c>
      <c r="Z552" s="2">
        <f t="shared" si="369"/>
        <v>0.24962461522112697</v>
      </c>
      <c r="AA552">
        <f t="shared" si="370"/>
        <v>1</v>
      </c>
      <c r="AB552">
        <f t="shared" si="371"/>
        <v>0</v>
      </c>
      <c r="AC552">
        <f t="shared" si="372"/>
        <v>0</v>
      </c>
      <c r="AD552">
        <f t="shared" si="373"/>
        <v>0</v>
      </c>
      <c r="AE552">
        <f t="shared" si="374"/>
        <v>0</v>
      </c>
      <c r="AF552">
        <f t="shared" si="375"/>
        <v>0</v>
      </c>
      <c r="AG552">
        <f t="shared" si="376"/>
        <v>0</v>
      </c>
      <c r="AH552">
        <f t="shared" si="378"/>
        <v>0</v>
      </c>
      <c r="AI552">
        <f t="shared" si="379"/>
        <v>0</v>
      </c>
      <c r="AJ552" s="2">
        <f t="shared" si="380"/>
        <v>-14.524561403508772</v>
      </c>
      <c r="AK552" s="2">
        <f t="shared" si="381"/>
        <v>-15.289012003693445</v>
      </c>
      <c r="AL552" s="2">
        <f t="shared" si="384"/>
        <v>-82.719568119644933</v>
      </c>
      <c r="AM552" s="4">
        <f t="shared" si="382"/>
        <v>-1.6950731172058389</v>
      </c>
      <c r="AN552">
        <f t="shared" si="377"/>
        <v>8.8333333333333339</v>
      </c>
    </row>
    <row r="553" spans="1:40">
      <c r="A553">
        <v>530</v>
      </c>
      <c r="B553">
        <f t="shared" si="383"/>
        <v>31800</v>
      </c>
      <c r="C553" s="5">
        <f t="shared" si="346"/>
        <v>-744026.07947270677</v>
      </c>
      <c r="D553" s="5">
        <f t="shared" si="347"/>
        <v>744026.08755901968</v>
      </c>
      <c r="E553" s="5">
        <f t="shared" si="348"/>
        <v>-1827862.097402453</v>
      </c>
      <c r="F553" s="5">
        <f t="shared" si="349"/>
        <v>1343.3431636950743</v>
      </c>
      <c r="G553" s="5">
        <f t="shared" si="350"/>
        <v>-1343.3432005505008</v>
      </c>
      <c r="H553" s="5">
        <f t="shared" si="351"/>
        <v>-1131.7012884928363</v>
      </c>
      <c r="I553" s="2">
        <f t="shared" si="352"/>
        <v>0.93503078340446955</v>
      </c>
      <c r="J553" s="2">
        <f t="shared" si="353"/>
        <v>-0.93503079356668228</v>
      </c>
      <c r="K553" s="2">
        <f t="shared" si="354"/>
        <v>2.2971067494042696</v>
      </c>
      <c r="L553" s="5">
        <f t="shared" si="355"/>
        <v>-1345338.8969812479</v>
      </c>
      <c r="M553" s="5">
        <f t="shared" si="356"/>
        <v>744026.08755901968</v>
      </c>
      <c r="N553" s="5">
        <f t="shared" si="357"/>
        <v>-1443855.2234643542</v>
      </c>
      <c r="O553" s="2">
        <f t="shared" si="358"/>
        <v>-0.63787870991796247</v>
      </c>
      <c r="P553" s="2">
        <f t="shared" si="359"/>
        <v>0.35277237723698379</v>
      </c>
      <c r="Q553" s="2">
        <f t="shared" si="360"/>
        <v>-0.68458922084120122</v>
      </c>
      <c r="R553" s="5">
        <f t="shared" si="361"/>
        <v>63362.349143152824</v>
      </c>
      <c r="S553" s="5">
        <f t="shared" si="362"/>
        <v>-87332.813746710191</v>
      </c>
      <c r="T553" s="5">
        <f t="shared" si="363"/>
        <v>-79059.35150571703</v>
      </c>
      <c r="U553" s="2">
        <f t="shared" si="364"/>
        <v>0.47369580126566574</v>
      </c>
      <c r="V553" s="2">
        <f t="shared" si="365"/>
        <v>-0.65289857058596035</v>
      </c>
      <c r="W553" s="2">
        <f t="shared" si="366"/>
        <v>-0.59104631323618695</v>
      </c>
      <c r="X553" s="2">
        <f t="shared" si="367"/>
        <v>-0.65547213670326121</v>
      </c>
      <c r="Y553" s="2">
        <f t="shared" si="368"/>
        <v>0.70130289929307743</v>
      </c>
      <c r="Z553" s="2">
        <f t="shared" si="369"/>
        <v>0.24936330401298742</v>
      </c>
      <c r="AA553">
        <f t="shared" si="370"/>
        <v>1</v>
      </c>
      <c r="AB553">
        <f t="shared" si="371"/>
        <v>0</v>
      </c>
      <c r="AC553">
        <f t="shared" si="372"/>
        <v>0</v>
      </c>
      <c r="AD553">
        <f t="shared" si="373"/>
        <v>0</v>
      </c>
      <c r="AE553">
        <f t="shared" si="374"/>
        <v>0</v>
      </c>
      <c r="AF553">
        <f t="shared" si="375"/>
        <v>0</v>
      </c>
      <c r="AG553">
        <f t="shared" si="376"/>
        <v>0</v>
      </c>
      <c r="AH553">
        <f t="shared" si="378"/>
        <v>0</v>
      </c>
      <c r="AI553">
        <f t="shared" si="379"/>
        <v>0</v>
      </c>
      <c r="AJ553" s="2">
        <f t="shared" si="380"/>
        <v>-14.524561403508772</v>
      </c>
      <c r="AK553" s="2">
        <f t="shared" si="381"/>
        <v>-15.289012003693445</v>
      </c>
      <c r="AL553" s="2">
        <f t="shared" si="384"/>
        <v>-82.974384986373153</v>
      </c>
      <c r="AM553" s="4">
        <f t="shared" si="382"/>
        <v>-1.7002947743109253</v>
      </c>
      <c r="AN553">
        <f t="shared" si="377"/>
        <v>8.85</v>
      </c>
    </row>
    <row r="554" spans="1:40">
      <c r="A554">
        <v>531</v>
      </c>
      <c r="B554">
        <f t="shared" si="383"/>
        <v>31860</v>
      </c>
      <c r="C554" s="5">
        <f t="shared" si="346"/>
        <v>-656693.26801049022</v>
      </c>
      <c r="D554" s="5">
        <f t="shared" si="347"/>
        <v>656693.27381230949</v>
      </c>
      <c r="E554" s="5">
        <f t="shared" si="348"/>
        <v>-1879225.0061163125</v>
      </c>
      <c r="F554" s="5">
        <f t="shared" si="349"/>
        <v>1399.4450106993424</v>
      </c>
      <c r="G554" s="5">
        <f t="shared" si="350"/>
        <v>-1399.4450481645017</v>
      </c>
      <c r="H554" s="5">
        <f t="shared" si="351"/>
        <v>-993.87488352858009</v>
      </c>
      <c r="I554" s="2">
        <f t="shared" si="352"/>
        <v>0.82527808874583186</v>
      </c>
      <c r="J554" s="2">
        <f t="shared" si="353"/>
        <v>-0.82527809603708113</v>
      </c>
      <c r="K554" s="2">
        <f t="shared" si="354"/>
        <v>2.3616554286746099</v>
      </c>
      <c r="L554" s="5">
        <f t="shared" si="355"/>
        <v>-1281976.5478380951</v>
      </c>
      <c r="M554" s="5">
        <f t="shared" si="356"/>
        <v>656693.27381230949</v>
      </c>
      <c r="N554" s="5">
        <f t="shared" si="357"/>
        <v>-1522914.5749700712</v>
      </c>
      <c r="O554" s="2">
        <f t="shared" si="358"/>
        <v>-0.6115769452360913</v>
      </c>
      <c r="P554" s="2">
        <f t="shared" si="359"/>
        <v>0.31328066572863855</v>
      </c>
      <c r="Q554" s="2">
        <f t="shared" si="360"/>
        <v>-0.72651831672457656</v>
      </c>
      <c r="R554" s="5">
        <f t="shared" si="361"/>
        <v>68875.583898111712</v>
      </c>
      <c r="S554" s="5">
        <f t="shared" si="362"/>
        <v>-89908.705181337078</v>
      </c>
      <c r="T554" s="5">
        <f t="shared" si="363"/>
        <v>-71811.726837103255</v>
      </c>
      <c r="U554" s="2">
        <f t="shared" si="364"/>
        <v>0.5135916753596762</v>
      </c>
      <c r="V554" s="2">
        <f t="shared" si="365"/>
        <v>-0.67043152173941978</v>
      </c>
      <c r="W554" s="2">
        <f t="shared" si="366"/>
        <v>-0.53548591546314905</v>
      </c>
      <c r="X554" s="2">
        <f t="shared" si="367"/>
        <v>-0.65483816473782441</v>
      </c>
      <c r="Y554" s="2">
        <f t="shared" si="368"/>
        <v>0.70062459986197168</v>
      </c>
      <c r="Z554" s="2">
        <f t="shared" si="369"/>
        <v>0.24912212008601228</v>
      </c>
      <c r="AA554">
        <f t="shared" si="370"/>
        <v>1</v>
      </c>
      <c r="AB554">
        <f t="shared" si="371"/>
        <v>0</v>
      </c>
      <c r="AC554">
        <f t="shared" si="372"/>
        <v>0</v>
      </c>
      <c r="AD554">
        <f t="shared" si="373"/>
        <v>0</v>
      </c>
      <c r="AE554">
        <f t="shared" si="374"/>
        <v>0</v>
      </c>
      <c r="AF554">
        <f t="shared" si="375"/>
        <v>0</v>
      </c>
      <c r="AG554">
        <f t="shared" si="376"/>
        <v>0</v>
      </c>
      <c r="AH554">
        <f t="shared" si="378"/>
        <v>0</v>
      </c>
      <c r="AI554">
        <f t="shared" si="379"/>
        <v>0</v>
      </c>
      <c r="AJ554" s="2">
        <f t="shared" si="380"/>
        <v>-14.524561403508772</v>
      </c>
      <c r="AK554" s="2">
        <f t="shared" si="381"/>
        <v>-15.289012003693445</v>
      </c>
      <c r="AL554" s="2">
        <f t="shared" si="384"/>
        <v>-83.229201853101372</v>
      </c>
      <c r="AM554" s="4">
        <f t="shared" si="382"/>
        <v>-1.7055164314160118</v>
      </c>
      <c r="AN554">
        <f t="shared" si="377"/>
        <v>8.8666666666666671</v>
      </c>
    </row>
    <row r="555" spans="1:40">
      <c r="A555">
        <v>532</v>
      </c>
      <c r="B555">
        <f t="shared" si="383"/>
        <v>31920</v>
      </c>
      <c r="C555" s="5">
        <f t="shared" si="346"/>
        <v>-566784.56512955972</v>
      </c>
      <c r="D555" s="5">
        <f t="shared" si="347"/>
        <v>566784.56863097241</v>
      </c>
      <c r="E555" s="5">
        <f t="shared" si="348"/>
        <v>-1921853.5800415701</v>
      </c>
      <c r="F555" s="5">
        <f t="shared" si="349"/>
        <v>1448.9616960240924</v>
      </c>
      <c r="G555" s="5">
        <f t="shared" si="350"/>
        <v>-1448.9617339267265</v>
      </c>
      <c r="H555" s="5">
        <f t="shared" si="351"/>
        <v>-852.17555780810346</v>
      </c>
      <c r="I555" s="2">
        <f t="shared" si="352"/>
        <v>0.71228822560929383</v>
      </c>
      <c r="J555" s="2">
        <f t="shared" si="353"/>
        <v>-0.7122882300095813</v>
      </c>
      <c r="K555" s="2">
        <f t="shared" si="354"/>
        <v>2.4152275143480004</v>
      </c>
      <c r="L555" s="5">
        <f t="shared" si="355"/>
        <v>-1213100.9639399834</v>
      </c>
      <c r="M555" s="5">
        <f t="shared" si="356"/>
        <v>566784.56863097241</v>
      </c>
      <c r="N555" s="5">
        <f t="shared" si="357"/>
        <v>-1594726.3018071745</v>
      </c>
      <c r="O555" s="2">
        <f t="shared" si="358"/>
        <v>-0.5825749096933337</v>
      </c>
      <c r="P555" s="2">
        <f t="shared" si="359"/>
        <v>0.27219042660170517</v>
      </c>
      <c r="Q555" s="2">
        <f t="shared" si="360"/>
        <v>-0.76584518426519199</v>
      </c>
      <c r="R555" s="5">
        <f t="shared" si="361"/>
        <v>74052.269956348464</v>
      </c>
      <c r="S555" s="5">
        <f t="shared" si="362"/>
        <v>-92066.179291672597</v>
      </c>
      <c r="T555" s="5">
        <f t="shared" si="363"/>
        <v>-64272.002296044957</v>
      </c>
      <c r="U555" s="2">
        <f t="shared" si="364"/>
        <v>0.55056597116416828</v>
      </c>
      <c r="V555" s="2">
        <f t="shared" si="365"/>
        <v>-0.6844963083909984</v>
      </c>
      <c r="W555" s="2">
        <f t="shared" si="366"/>
        <v>-0.4778513526141277</v>
      </c>
      <c r="X555" s="2">
        <f t="shared" si="367"/>
        <v>-0.65428476494878907</v>
      </c>
      <c r="Y555" s="2">
        <f t="shared" si="368"/>
        <v>0.70003250623237967</v>
      </c>
      <c r="Z555" s="2">
        <f t="shared" si="369"/>
        <v>0.24891158848274911</v>
      </c>
      <c r="AA555">
        <f t="shared" si="370"/>
        <v>1</v>
      </c>
      <c r="AB555">
        <f t="shared" si="371"/>
        <v>0</v>
      </c>
      <c r="AC555">
        <f t="shared" si="372"/>
        <v>0</v>
      </c>
      <c r="AD555">
        <f t="shared" si="373"/>
        <v>0</v>
      </c>
      <c r="AE555">
        <f t="shared" si="374"/>
        <v>0</v>
      </c>
      <c r="AF555">
        <f t="shared" si="375"/>
        <v>0</v>
      </c>
      <c r="AG555">
        <f t="shared" si="376"/>
        <v>0</v>
      </c>
      <c r="AH555">
        <f t="shared" si="378"/>
        <v>0</v>
      </c>
      <c r="AI555">
        <f t="shared" si="379"/>
        <v>0</v>
      </c>
      <c r="AJ555" s="2">
        <f t="shared" si="380"/>
        <v>-14.524561403508772</v>
      </c>
      <c r="AK555" s="2">
        <f t="shared" si="381"/>
        <v>-15.289012003693445</v>
      </c>
      <c r="AL555" s="2">
        <f t="shared" si="384"/>
        <v>-83.484018719829592</v>
      </c>
      <c r="AM555" s="4">
        <f t="shared" si="382"/>
        <v>-1.7107380885210983</v>
      </c>
      <c r="AN555">
        <f t="shared" si="377"/>
        <v>8.8833333333333329</v>
      </c>
    </row>
    <row r="556" spans="1:40">
      <c r="A556">
        <v>533</v>
      </c>
      <c r="B556">
        <f t="shared" si="383"/>
        <v>31980</v>
      </c>
      <c r="C556" s="5">
        <f t="shared" si="346"/>
        <v>-474718.38814372726</v>
      </c>
      <c r="D556" s="5">
        <f t="shared" si="347"/>
        <v>474718.38933929981</v>
      </c>
      <c r="E556" s="5">
        <f t="shared" si="348"/>
        <v>-1955594.4754067506</v>
      </c>
      <c r="F556" s="5">
        <f t="shared" si="349"/>
        <v>1491.69898956065</v>
      </c>
      <c r="G556" s="5">
        <f t="shared" si="350"/>
        <v>-1491.6990277273014</v>
      </c>
      <c r="H556" s="5">
        <f t="shared" si="351"/>
        <v>-707.26190694722345</v>
      </c>
      <c r="I556" s="2">
        <f t="shared" si="352"/>
        <v>0.59658702646164308</v>
      </c>
      <c r="J556" s="2">
        <f t="shared" si="353"/>
        <v>-0.59658702796414032</v>
      </c>
      <c r="K556" s="2">
        <f t="shared" si="354"/>
        <v>2.4576302965843859</v>
      </c>
      <c r="L556" s="5">
        <f t="shared" si="355"/>
        <v>-1139048.6939836349</v>
      </c>
      <c r="M556" s="5">
        <f t="shared" si="356"/>
        <v>474718.38933929981</v>
      </c>
      <c r="N556" s="5">
        <f t="shared" si="357"/>
        <v>-1658998.3041032194</v>
      </c>
      <c r="O556" s="2">
        <f t="shared" si="358"/>
        <v>-0.55089767174052007</v>
      </c>
      <c r="P556" s="2">
        <f t="shared" si="359"/>
        <v>0.22959620321832119</v>
      </c>
      <c r="Q556" s="2">
        <f t="shared" si="360"/>
        <v>-0.8023698266626218</v>
      </c>
      <c r="R556" s="5">
        <f t="shared" si="361"/>
        <v>78870.509646269958</v>
      </c>
      <c r="S556" s="5">
        <f t="shared" si="362"/>
        <v>-93797.368264979916</v>
      </c>
      <c r="T556" s="5">
        <f t="shared" si="363"/>
        <v>-56475.610496570123</v>
      </c>
      <c r="U556" s="2">
        <f t="shared" si="364"/>
        <v>0.58449869610084859</v>
      </c>
      <c r="V556" s="2">
        <f t="shared" si="365"/>
        <v>-0.69511962956061235</v>
      </c>
      <c r="W556" s="2">
        <f t="shared" si="366"/>
        <v>-0.41853312277037863</v>
      </c>
      <c r="X556" s="2">
        <f t="shared" si="367"/>
        <v>-0.65383663258952085</v>
      </c>
      <c r="Y556" s="2">
        <f t="shared" si="368"/>
        <v>0.69955304035545718</v>
      </c>
      <c r="Z556" s="2">
        <f t="shared" si="369"/>
        <v>0.24874110409525996</v>
      </c>
      <c r="AA556">
        <f t="shared" si="370"/>
        <v>1</v>
      </c>
      <c r="AB556">
        <f t="shared" si="371"/>
        <v>0</v>
      </c>
      <c r="AC556">
        <f t="shared" si="372"/>
        <v>0</v>
      </c>
      <c r="AD556">
        <f t="shared" si="373"/>
        <v>0</v>
      </c>
      <c r="AE556">
        <f t="shared" si="374"/>
        <v>0</v>
      </c>
      <c r="AF556">
        <f t="shared" si="375"/>
        <v>0</v>
      </c>
      <c r="AG556">
        <f t="shared" si="376"/>
        <v>0</v>
      </c>
      <c r="AH556">
        <f t="shared" si="378"/>
        <v>0</v>
      </c>
      <c r="AI556">
        <f t="shared" si="379"/>
        <v>0</v>
      </c>
      <c r="AJ556" s="2">
        <f t="shared" si="380"/>
        <v>-14.524561403508772</v>
      </c>
      <c r="AK556" s="2">
        <f t="shared" si="381"/>
        <v>-15.289012003693445</v>
      </c>
      <c r="AL556" s="2">
        <f t="shared" si="384"/>
        <v>-83.738835586557812</v>
      </c>
      <c r="AM556" s="4">
        <f t="shared" si="382"/>
        <v>-1.7159597456261848</v>
      </c>
      <c r="AN556">
        <f t="shared" si="377"/>
        <v>8.9</v>
      </c>
    </row>
    <row r="557" spans="1:40">
      <c r="A557">
        <v>534</v>
      </c>
      <c r="B557">
        <f t="shared" si="383"/>
        <v>32040</v>
      </c>
      <c r="C557" s="5">
        <f t="shared" si="346"/>
        <v>-380921.02217956446</v>
      </c>
      <c r="D557" s="5">
        <f t="shared" si="347"/>
        <v>380921.0210743199</v>
      </c>
      <c r="E557" s="5">
        <f t="shared" si="348"/>
        <v>-1980335.2516881765</v>
      </c>
      <c r="F557" s="5">
        <f t="shared" si="349"/>
        <v>1527.4942111483485</v>
      </c>
      <c r="G557" s="5">
        <f t="shared" si="350"/>
        <v>-1527.4942494051497</v>
      </c>
      <c r="H557" s="5">
        <f t="shared" si="351"/>
        <v>-559.80408915216026</v>
      </c>
      <c r="I557" s="2">
        <f t="shared" si="352"/>
        <v>0.47871021138964659</v>
      </c>
      <c r="J557" s="2">
        <f t="shared" si="353"/>
        <v>-0.47871021000066605</v>
      </c>
      <c r="K557" s="2">
        <f t="shared" si="354"/>
        <v>2.4887224693814085</v>
      </c>
      <c r="L557" s="5">
        <f t="shared" si="355"/>
        <v>-1060178.184337365</v>
      </c>
      <c r="M557" s="5">
        <f t="shared" si="356"/>
        <v>380921.0210743199</v>
      </c>
      <c r="N557" s="5">
        <f t="shared" si="357"/>
        <v>-1715473.9145997895</v>
      </c>
      <c r="O557" s="2">
        <f t="shared" si="358"/>
        <v>-0.51658087552488441</v>
      </c>
      <c r="P557" s="2">
        <f t="shared" si="359"/>
        <v>0.18560702104561305</v>
      </c>
      <c r="Q557" s="2">
        <f t="shared" si="360"/>
        <v>-0.83587931711492724</v>
      </c>
      <c r="R557" s="5">
        <f t="shared" si="361"/>
        <v>83310.126042672433</v>
      </c>
      <c r="S557" s="5">
        <f t="shared" si="362"/>
        <v>-95096.36847631383</v>
      </c>
      <c r="T557" s="5">
        <f t="shared" si="363"/>
        <v>-48458.984958925052</v>
      </c>
      <c r="U557" s="2">
        <f t="shared" si="364"/>
        <v>0.61530558631945564</v>
      </c>
      <c r="V557" s="2">
        <f t="shared" si="365"/>
        <v>-0.70235551836997656</v>
      </c>
      <c r="W557" s="2">
        <f t="shared" si="366"/>
        <v>-0.35790468180691981</v>
      </c>
      <c r="X557" s="2">
        <f t="shared" si="367"/>
        <v>-0.65351407287545715</v>
      </c>
      <c r="Y557" s="2">
        <f t="shared" si="368"/>
        <v>0.69920792719198033</v>
      </c>
      <c r="Z557" s="2">
        <f t="shared" si="369"/>
        <v>0.24861839169981803</v>
      </c>
      <c r="AA557">
        <f t="shared" si="370"/>
        <v>1</v>
      </c>
      <c r="AB557">
        <f t="shared" si="371"/>
        <v>0</v>
      </c>
      <c r="AC557">
        <f t="shared" si="372"/>
        <v>0</v>
      </c>
      <c r="AD557">
        <f t="shared" si="373"/>
        <v>0</v>
      </c>
      <c r="AE557">
        <f t="shared" si="374"/>
        <v>0</v>
      </c>
      <c r="AF557">
        <f t="shared" si="375"/>
        <v>0</v>
      </c>
      <c r="AG557">
        <f t="shared" si="376"/>
        <v>0</v>
      </c>
      <c r="AH557">
        <f t="shared" si="378"/>
        <v>0</v>
      </c>
      <c r="AI557">
        <f t="shared" si="379"/>
        <v>0</v>
      </c>
      <c r="AJ557" s="2">
        <f t="shared" si="380"/>
        <v>-14.524561403508772</v>
      </c>
      <c r="AK557" s="2">
        <f t="shared" si="381"/>
        <v>-15.289012003693445</v>
      </c>
      <c r="AL557" s="2">
        <f t="shared" si="384"/>
        <v>-83.993652453286032</v>
      </c>
      <c r="AM557" s="4">
        <f t="shared" si="382"/>
        <v>-1.7211814027312713</v>
      </c>
      <c r="AN557">
        <f t="shared" si="377"/>
        <v>8.9166666666666661</v>
      </c>
    </row>
    <row r="558" spans="1:40">
      <c r="A558">
        <v>535</v>
      </c>
      <c r="B558">
        <f t="shared" si="383"/>
        <v>32100</v>
      </c>
      <c r="C558" s="5">
        <f t="shared" si="346"/>
        <v>-285824.65598865808</v>
      </c>
      <c r="D558" s="5">
        <f t="shared" si="347"/>
        <v>285824.65259800607</v>
      </c>
      <c r="E558" s="5">
        <f t="shared" si="348"/>
        <v>-1996004.6952577599</v>
      </c>
      <c r="F558" s="5">
        <f t="shared" si="349"/>
        <v>1556.2168238317274</v>
      </c>
      <c r="G558" s="5">
        <f t="shared" si="350"/>
        <v>-1556.2168620051898</v>
      </c>
      <c r="H558" s="5">
        <f t="shared" si="351"/>
        <v>-410.48074098927577</v>
      </c>
      <c r="I558" s="2">
        <f t="shared" si="352"/>
        <v>0.35920091967043971</v>
      </c>
      <c r="J558" s="2">
        <f t="shared" si="353"/>
        <v>-0.35920091540934712</v>
      </c>
      <c r="K558" s="2">
        <f t="shared" si="354"/>
        <v>2.5084145373083326</v>
      </c>
      <c r="L558" s="5">
        <f t="shared" si="355"/>
        <v>-976868.05829469254</v>
      </c>
      <c r="M558" s="5">
        <f t="shared" si="356"/>
        <v>285824.65259800607</v>
      </c>
      <c r="N558" s="5">
        <f t="shared" si="357"/>
        <v>-1763932.8995587146</v>
      </c>
      <c r="O558" s="2">
        <f t="shared" si="358"/>
        <v>-0.47967443791387598</v>
      </c>
      <c r="P558" s="2">
        <f t="shared" si="359"/>
        <v>0.14034933214646839</v>
      </c>
      <c r="Q558" s="2">
        <f t="shared" si="360"/>
        <v>-0.8661492357429218</v>
      </c>
      <c r="R558" s="5">
        <f t="shared" si="361"/>
        <v>87352.74646588508</v>
      </c>
      <c r="S558" s="5">
        <f t="shared" si="362"/>
        <v>-95959.258311258716</v>
      </c>
      <c r="T558" s="5">
        <f t="shared" si="363"/>
        <v>-40259.390749347862</v>
      </c>
      <c r="U558" s="2">
        <f t="shared" si="364"/>
        <v>0.64293430082391867</v>
      </c>
      <c r="V558" s="2">
        <f t="shared" si="365"/>
        <v>-0.70628001002836938</v>
      </c>
      <c r="W558" s="2">
        <f t="shared" si="366"/>
        <v>-0.29631745182892161</v>
      </c>
      <c r="X558" s="2">
        <f t="shared" si="367"/>
        <v>-0.65333184737410777</v>
      </c>
      <c r="Y558" s="2">
        <f t="shared" si="368"/>
        <v>0.69901296044165684</v>
      </c>
      <c r="Z558" s="2">
        <f t="shared" si="369"/>
        <v>0.2485490670854712</v>
      </c>
      <c r="AA558">
        <f t="shared" si="370"/>
        <v>1</v>
      </c>
      <c r="AB558">
        <f t="shared" si="371"/>
        <v>0</v>
      </c>
      <c r="AC558">
        <f t="shared" si="372"/>
        <v>0</v>
      </c>
      <c r="AD558">
        <f t="shared" si="373"/>
        <v>0</v>
      </c>
      <c r="AE558">
        <f t="shared" si="374"/>
        <v>0</v>
      </c>
      <c r="AF558">
        <f t="shared" si="375"/>
        <v>0</v>
      </c>
      <c r="AG558">
        <f t="shared" si="376"/>
        <v>0</v>
      </c>
      <c r="AH558">
        <f t="shared" si="378"/>
        <v>0</v>
      </c>
      <c r="AI558">
        <f t="shared" si="379"/>
        <v>0</v>
      </c>
      <c r="AJ558" s="2">
        <f t="shared" si="380"/>
        <v>-14.524561403508772</v>
      </c>
      <c r="AK558" s="2">
        <f t="shared" si="381"/>
        <v>-15.289012003693445</v>
      </c>
      <c r="AL558" s="2">
        <f t="shared" si="384"/>
        <v>-84.248469320014252</v>
      </c>
      <c r="AM558" s="4">
        <f t="shared" si="382"/>
        <v>-1.7264030598363578</v>
      </c>
      <c r="AN558">
        <f t="shared" si="377"/>
        <v>8.9333333333333336</v>
      </c>
    </row>
    <row r="559" spans="1:40">
      <c r="A559">
        <v>536</v>
      </c>
      <c r="B559">
        <f t="shared" si="383"/>
        <v>32160</v>
      </c>
      <c r="C559" s="5">
        <f t="shared" si="346"/>
        <v>-189865.39993712725</v>
      </c>
      <c r="D559" s="5">
        <f t="shared" si="347"/>
        <v>189865.39428674735</v>
      </c>
      <c r="E559" s="5">
        <f t="shared" si="348"/>
        <v>-2002572.9550484964</v>
      </c>
      <c r="F559" s="5">
        <f t="shared" si="349"/>
        <v>1577.7688790119539</v>
      </c>
      <c r="G559" s="5">
        <f t="shared" si="350"/>
        <v>-1577.7689169297507</v>
      </c>
      <c r="H559" s="5">
        <f t="shared" si="351"/>
        <v>-259.97586875077582</v>
      </c>
      <c r="I559" s="2">
        <f t="shared" si="352"/>
        <v>0.23860721894376463</v>
      </c>
      <c r="J559" s="2">
        <f t="shared" si="353"/>
        <v>-0.2386072118428319</v>
      </c>
      <c r="K559" s="2">
        <f t="shared" si="354"/>
        <v>2.5166689859992828</v>
      </c>
      <c r="L559" s="5">
        <f t="shared" si="355"/>
        <v>-889515.31182880746</v>
      </c>
      <c r="M559" s="5">
        <f t="shared" si="356"/>
        <v>189865.39428674735</v>
      </c>
      <c r="N559" s="5">
        <f t="shared" si="357"/>
        <v>-1804192.2903080625</v>
      </c>
      <c r="O559" s="2">
        <f t="shared" si="358"/>
        <v>-0.44024644113767214</v>
      </c>
      <c r="P559" s="2">
        <f t="shared" si="359"/>
        <v>9.3969786712371231E-2</v>
      </c>
      <c r="Q559" s="2">
        <f t="shared" si="360"/>
        <v>-0.89294610713684486</v>
      </c>
      <c r="R559" s="5">
        <f t="shared" si="361"/>
        <v>90981.87744041509</v>
      </c>
      <c r="S559" s="5">
        <f t="shared" si="362"/>
        <v>-96384.106941053426</v>
      </c>
      <c r="T559" s="5">
        <f t="shared" si="363"/>
        <v>-31914.752123982646</v>
      </c>
      <c r="U559" s="2">
        <f t="shared" si="364"/>
        <v>0.66736001362567443</v>
      </c>
      <c r="V559" s="2">
        <f t="shared" si="365"/>
        <v>-0.70698583862050501</v>
      </c>
      <c r="W559" s="2">
        <f t="shared" si="366"/>
        <v>-0.23409749294599638</v>
      </c>
      <c r="X559" s="2">
        <f t="shared" si="367"/>
        <v>-0.65329834387909369</v>
      </c>
      <c r="Y559" s="2">
        <f t="shared" si="368"/>
        <v>0.69897711437456389</v>
      </c>
      <c r="Z559" s="2">
        <f t="shared" si="369"/>
        <v>0.24853632124664016</v>
      </c>
      <c r="AA559">
        <f t="shared" si="370"/>
        <v>1</v>
      </c>
      <c r="AB559">
        <f t="shared" si="371"/>
        <v>0</v>
      </c>
      <c r="AC559">
        <f t="shared" si="372"/>
        <v>0</v>
      </c>
      <c r="AD559">
        <f t="shared" si="373"/>
        <v>0</v>
      </c>
      <c r="AE559">
        <f t="shared" si="374"/>
        <v>0</v>
      </c>
      <c r="AF559">
        <f t="shared" si="375"/>
        <v>0</v>
      </c>
      <c r="AG559">
        <f t="shared" si="376"/>
        <v>0</v>
      </c>
      <c r="AH559">
        <f t="shared" si="378"/>
        <v>0</v>
      </c>
      <c r="AI559">
        <f t="shared" si="379"/>
        <v>0</v>
      </c>
      <c r="AJ559" s="2">
        <f t="shared" si="380"/>
        <v>-14.524561403508772</v>
      </c>
      <c r="AK559" s="2">
        <f t="shared" si="381"/>
        <v>-15.289012003693445</v>
      </c>
      <c r="AL559" s="2">
        <f t="shared" si="384"/>
        <v>-84.503286186742471</v>
      </c>
      <c r="AM559" s="4">
        <f t="shared" si="382"/>
        <v>-1.7316247169414443</v>
      </c>
      <c r="AN559">
        <f t="shared" si="377"/>
        <v>8.9499999999999993</v>
      </c>
    </row>
    <row r="560" spans="1:40">
      <c r="A560">
        <v>537</v>
      </c>
      <c r="B560">
        <f t="shared" si="383"/>
        <v>32220</v>
      </c>
      <c r="C560" s="5">
        <f t="shared" si="346"/>
        <v>-93481.295220014901</v>
      </c>
      <c r="D560" s="5">
        <f t="shared" si="347"/>
        <v>93481.287345693927</v>
      </c>
      <c r="E560" s="5">
        <f t="shared" si="348"/>
        <v>-2000051.490474348</v>
      </c>
      <c r="F560" s="5">
        <f t="shared" si="349"/>
        <v>1592.0853121485798</v>
      </c>
      <c r="G560" s="5">
        <f t="shared" si="350"/>
        <v>-1592.0853496403206</v>
      </c>
      <c r="H560" s="5">
        <f t="shared" si="351"/>
        <v>-108.97572959081884</v>
      </c>
      <c r="I560" s="2">
        <f t="shared" si="352"/>
        <v>0.11747960335635171</v>
      </c>
      <c r="J560" s="2">
        <f t="shared" si="353"/>
        <v>-0.11747959346055276</v>
      </c>
      <c r="K560" s="2">
        <f t="shared" si="354"/>
        <v>2.5135002167032341</v>
      </c>
      <c r="L560" s="5">
        <f t="shared" si="355"/>
        <v>-798533.43438839237</v>
      </c>
      <c r="M560" s="5">
        <f t="shared" si="356"/>
        <v>93481.287345693927</v>
      </c>
      <c r="N560" s="5">
        <f t="shared" si="357"/>
        <v>-1836107.0424320451</v>
      </c>
      <c r="O560" s="2">
        <f t="shared" si="358"/>
        <v>-0.39838708015435875</v>
      </c>
      <c r="P560" s="2">
        <f t="shared" si="359"/>
        <v>4.6637667893324422E-2</v>
      </c>
      <c r="Q560" s="2">
        <f t="shared" si="360"/>
        <v>-0.91603092868066227</v>
      </c>
      <c r="R560" s="5">
        <f t="shared" si="361"/>
        <v>94182.97081259836</v>
      </c>
      <c r="S560" s="5">
        <f t="shared" si="362"/>
        <v>-96370.974051335215</v>
      </c>
      <c r="T560" s="5">
        <f t="shared" si="363"/>
        <v>-23463.477970278822</v>
      </c>
      <c r="U560" s="2">
        <f t="shared" si="364"/>
        <v>0.68858071883962801</v>
      </c>
      <c r="V560" s="2">
        <f t="shared" si="365"/>
        <v>-0.70457742004743629</v>
      </c>
      <c r="W560" s="2">
        <f t="shared" si="366"/>
        <v>-0.17154373436998441</v>
      </c>
      <c r="X560" s="2">
        <f t="shared" si="367"/>
        <v>-0.65341510812620618</v>
      </c>
      <c r="Y560" s="2">
        <f t="shared" si="368"/>
        <v>0.69910204280469546</v>
      </c>
      <c r="Z560" s="2">
        <f t="shared" si="369"/>
        <v>0.24858074223240009</v>
      </c>
      <c r="AA560">
        <f t="shared" si="370"/>
        <v>1</v>
      </c>
      <c r="AB560">
        <f t="shared" si="371"/>
        <v>0</v>
      </c>
      <c r="AC560">
        <f t="shared" si="372"/>
        <v>0</v>
      </c>
      <c r="AD560">
        <f t="shared" si="373"/>
        <v>0</v>
      </c>
      <c r="AE560">
        <f t="shared" si="374"/>
        <v>0</v>
      </c>
      <c r="AF560">
        <f t="shared" si="375"/>
        <v>0</v>
      </c>
      <c r="AG560">
        <f t="shared" si="376"/>
        <v>0</v>
      </c>
      <c r="AH560">
        <f t="shared" si="378"/>
        <v>0</v>
      </c>
      <c r="AI560">
        <f t="shared" si="379"/>
        <v>0</v>
      </c>
      <c r="AJ560" s="2">
        <f t="shared" si="380"/>
        <v>-14.524561403508772</v>
      </c>
      <c r="AK560" s="2">
        <f t="shared" si="381"/>
        <v>-15.289012003693445</v>
      </c>
      <c r="AL560" s="2">
        <f t="shared" si="384"/>
        <v>-84.758103053470691</v>
      </c>
      <c r="AM560" s="4">
        <f t="shared" si="382"/>
        <v>-1.7368463740465307</v>
      </c>
      <c r="AN560">
        <f t="shared" si="377"/>
        <v>8.9666666666666668</v>
      </c>
    </row>
    <row r="561" spans="1:40">
      <c r="A561">
        <v>538</v>
      </c>
      <c r="B561">
        <f t="shared" si="383"/>
        <v>32280</v>
      </c>
      <c r="C561" s="5">
        <f t="shared" si="346"/>
        <v>2889.6766530656132</v>
      </c>
      <c r="D561" s="5">
        <f t="shared" si="347"/>
        <v>-2889.6867056412871</v>
      </c>
      <c r="E561" s="5">
        <f t="shared" si="348"/>
        <v>-1988492.8326895339</v>
      </c>
      <c r="F561" s="5">
        <f t="shared" si="349"/>
        <v>1599.1340883499608</v>
      </c>
      <c r="G561" s="5">
        <f t="shared" si="350"/>
        <v>-1599.1341252479538</v>
      </c>
      <c r="H561" s="5">
        <f t="shared" si="351"/>
        <v>41.834283411375196</v>
      </c>
      <c r="I561" s="2">
        <f t="shared" si="352"/>
        <v>-3.6315079528078035E-3</v>
      </c>
      <c r="J561" s="2">
        <f t="shared" si="353"/>
        <v>3.6315205860581248E-3</v>
      </c>
      <c r="K561" s="2">
        <f t="shared" si="354"/>
        <v>2.4989742462543241</v>
      </c>
      <c r="L561" s="5">
        <f t="shared" si="355"/>
        <v>-704350.46357579401</v>
      </c>
      <c r="M561" s="5">
        <f t="shared" si="356"/>
        <v>-2889.6867056412871</v>
      </c>
      <c r="N561" s="5">
        <f t="shared" si="357"/>
        <v>-1859570.5204023239</v>
      </c>
      <c r="O561" s="2">
        <f t="shared" si="358"/>
        <v>-0.3542124791988287</v>
      </c>
      <c r="P561" s="2">
        <f t="shared" si="359"/>
        <v>-1.4532014175397108E-3</v>
      </c>
      <c r="Q561" s="2">
        <f t="shared" si="360"/>
        <v>-0.93516384007587638</v>
      </c>
      <c r="R561" s="5">
        <f t="shared" si="361"/>
        <v>96943.48076812888</v>
      </c>
      <c r="S561" s="5">
        <f t="shared" si="362"/>
        <v>-95921.900566657598</v>
      </c>
      <c r="T561" s="5">
        <f t="shared" si="363"/>
        <v>-14944.285845556296</v>
      </c>
      <c r="U561" s="2">
        <f t="shared" si="364"/>
        <v>0.70661251858220542</v>
      </c>
      <c r="V561" s="2">
        <f t="shared" si="365"/>
        <v>-0.69916631020000486</v>
      </c>
      <c r="W561" s="2">
        <f t="shared" si="366"/>
        <v>-0.10892758725053518</v>
      </c>
      <c r="X561" s="2">
        <f t="shared" si="367"/>
        <v>-0.65367675777411627</v>
      </c>
      <c r="Y561" s="2">
        <f t="shared" si="368"/>
        <v>0.6993819870561806</v>
      </c>
      <c r="Z561" s="2">
        <f t="shared" si="369"/>
        <v>0.24868028242189599</v>
      </c>
      <c r="AA561">
        <f t="shared" si="370"/>
        <v>0</v>
      </c>
      <c r="AB561">
        <f t="shared" si="371"/>
        <v>0</v>
      </c>
      <c r="AC561">
        <f t="shared" si="372"/>
        <v>0.13364153470188447</v>
      </c>
      <c r="AD561">
        <f t="shared" si="373"/>
        <v>0.35546566714788991</v>
      </c>
      <c r="AE561">
        <f t="shared" si="374"/>
        <v>0</v>
      </c>
      <c r="AF561">
        <f t="shared" si="375"/>
        <v>0</v>
      </c>
      <c r="AG561">
        <f t="shared" si="376"/>
        <v>0.32883601505881582</v>
      </c>
      <c r="AH561">
        <f t="shared" si="378"/>
        <v>0.81794321690859029</v>
      </c>
      <c r="AI561">
        <f t="shared" si="379"/>
        <v>0.77704605606316068</v>
      </c>
      <c r="AJ561" s="2">
        <f t="shared" si="380"/>
        <v>-13.74751534744561</v>
      </c>
      <c r="AK561" s="2">
        <f t="shared" si="381"/>
        <v>-14.471068786784853</v>
      </c>
      <c r="AL561" s="2">
        <f t="shared" si="384"/>
        <v>-84.999287533250438</v>
      </c>
      <c r="AM561" s="4">
        <f t="shared" si="382"/>
        <v>-1.7417886789600501</v>
      </c>
      <c r="AN561">
        <f t="shared" si="377"/>
        <v>8.9833333333333325</v>
      </c>
    </row>
    <row r="562" spans="1:40">
      <c r="A562">
        <v>539</v>
      </c>
      <c r="B562">
        <f t="shared" si="383"/>
        <v>32340</v>
      </c>
      <c r="C562" s="5">
        <f t="shared" si="346"/>
        <v>98811.575096803048</v>
      </c>
      <c r="D562" s="5">
        <f t="shared" si="347"/>
        <v>-98811.587272298886</v>
      </c>
      <c r="E562" s="5">
        <f t="shared" si="348"/>
        <v>-1967990.1611118203</v>
      </c>
      <c r="F562" s="5">
        <f t="shared" si="349"/>
        <v>1598.9161978727923</v>
      </c>
      <c r="G562" s="5">
        <f t="shared" si="350"/>
        <v>-1598.9162340127903</v>
      </c>
      <c r="H562" s="5">
        <f t="shared" si="351"/>
        <v>191.77273818663465</v>
      </c>
      <c r="I562" s="2">
        <f t="shared" si="352"/>
        <v>-0.12417826071052733</v>
      </c>
      <c r="J562" s="2">
        <f t="shared" si="353"/>
        <v>0.12417827601168911</v>
      </c>
      <c r="K562" s="2">
        <f t="shared" si="354"/>
        <v>2.4732081748811536</v>
      </c>
      <c r="L562" s="5">
        <f t="shared" si="355"/>
        <v>-607406.98280766513</v>
      </c>
      <c r="M562" s="5">
        <f t="shared" si="356"/>
        <v>-98811.587272298886</v>
      </c>
      <c r="N562" s="5">
        <f t="shared" si="357"/>
        <v>-1874514.8062478802</v>
      </c>
      <c r="O562" s="2">
        <f t="shared" si="358"/>
        <v>-0.3078681481939492</v>
      </c>
      <c r="P562" s="2">
        <f t="shared" si="359"/>
        <v>-5.008329053612514E-2</v>
      </c>
      <c r="Q562" s="2">
        <f t="shared" si="360"/>
        <v>-0.95010992381760895</v>
      </c>
      <c r="R562" s="5">
        <f t="shared" si="361"/>
        <v>99252.911532677885</v>
      </c>
      <c r="S562" s="5">
        <f t="shared" si="362"/>
        <v>-95040.890453483284</v>
      </c>
      <c r="T562" s="5">
        <f t="shared" si="363"/>
        <v>-6396.0254151767585</v>
      </c>
      <c r="U562" s="2">
        <f t="shared" si="364"/>
        <v>0.72148510833655766</v>
      </c>
      <c r="V562" s="2">
        <f t="shared" si="365"/>
        <v>-0.69086726108440877</v>
      </c>
      <c r="W562" s="2">
        <f t="shared" si="366"/>
        <v>-4.6493720116944512E-2</v>
      </c>
      <c r="X562" s="2">
        <f t="shared" si="367"/>
        <v>-0.65407128230426559</v>
      </c>
      <c r="Y562" s="2">
        <f t="shared" si="368"/>
        <v>0.69980409683223754</v>
      </c>
      <c r="Z562" s="2">
        <f t="shared" si="369"/>
        <v>0.24883037261619007</v>
      </c>
      <c r="AA562">
        <f t="shared" si="370"/>
        <v>0</v>
      </c>
      <c r="AB562">
        <f t="shared" si="371"/>
        <v>0</v>
      </c>
      <c r="AC562">
        <f t="shared" si="372"/>
        <v>0.11615618936839146</v>
      </c>
      <c r="AD562">
        <f t="shared" si="373"/>
        <v>0.36294741265935532</v>
      </c>
      <c r="AE562">
        <f t="shared" si="374"/>
        <v>0</v>
      </c>
      <c r="AF562">
        <f t="shared" si="375"/>
        <v>0</v>
      </c>
      <c r="AG562">
        <f t="shared" si="376"/>
        <v>0.32903448299085458</v>
      </c>
      <c r="AH562">
        <f t="shared" si="378"/>
        <v>0.80813808501860129</v>
      </c>
      <c r="AI562">
        <f t="shared" si="379"/>
        <v>0.76773118076767122</v>
      </c>
      <c r="AJ562" s="2">
        <f t="shared" si="380"/>
        <v>-13.756830222741101</v>
      </c>
      <c r="AK562" s="2">
        <f t="shared" si="381"/>
        <v>-14.480873918674844</v>
      </c>
      <c r="AL562" s="2">
        <f t="shared" si="384"/>
        <v>-85.240635431895015</v>
      </c>
      <c r="AM562" s="4">
        <f t="shared" si="382"/>
        <v>-1.7467343326207996</v>
      </c>
      <c r="AN562">
        <f t="shared" si="377"/>
        <v>9</v>
      </c>
    </row>
    <row r="563" spans="1:40">
      <c r="A563">
        <v>540</v>
      </c>
      <c r="B563">
        <f t="shared" si="383"/>
        <v>32400</v>
      </c>
      <c r="C563" s="5">
        <f t="shared" si="346"/>
        <v>193852.46349205481</v>
      </c>
      <c r="D563" s="5">
        <f t="shared" si="347"/>
        <v>-193852.47772578217</v>
      </c>
      <c r="E563" s="5">
        <f t="shared" si="348"/>
        <v>-1938676.6979614778</v>
      </c>
      <c r="F563" s="5">
        <f t="shared" si="349"/>
        <v>1591.4655022301606</v>
      </c>
      <c r="G563" s="5">
        <f t="shared" si="350"/>
        <v>-1591.4655374520889</v>
      </c>
      <c r="H563" s="5">
        <f t="shared" si="351"/>
        <v>340.16522867950391</v>
      </c>
      <c r="I563" s="2">
        <f t="shared" si="352"/>
        <v>-0.24361783249899027</v>
      </c>
      <c r="J563" s="2">
        <f t="shared" si="353"/>
        <v>0.24361785038676817</v>
      </c>
      <c r="K563" s="2">
        <f t="shared" si="354"/>
        <v>2.4363694253131447</v>
      </c>
      <c r="L563" s="5">
        <f t="shared" si="355"/>
        <v>-508154.07127498725</v>
      </c>
      <c r="M563" s="5">
        <f t="shared" si="356"/>
        <v>-193852.47772578217</v>
      </c>
      <c r="N563" s="5">
        <f t="shared" si="357"/>
        <v>-1880910.831663057</v>
      </c>
      <c r="O563" s="2">
        <f t="shared" si="358"/>
        <v>-0.25953181316465923</v>
      </c>
      <c r="P563" s="2">
        <f t="shared" si="359"/>
        <v>-9.9007147388194924E-2</v>
      </c>
      <c r="Q563" s="2">
        <f t="shared" si="360"/>
        <v>-0.96064604445212631</v>
      </c>
      <c r="R563" s="5">
        <f t="shared" si="361"/>
        <v>101102.85558195005</v>
      </c>
      <c r="S563" s="5">
        <f t="shared" si="362"/>
        <v>-93733.883724340616</v>
      </c>
      <c r="T563" s="5">
        <f t="shared" si="363"/>
        <v>2142.4979081680067</v>
      </c>
      <c r="U563" s="2">
        <f t="shared" si="364"/>
        <v>0.73323761746123572</v>
      </c>
      <c r="V563" s="2">
        <f t="shared" si="365"/>
        <v>-0.67979493933991586</v>
      </c>
      <c r="W563" s="2">
        <f t="shared" si="366"/>
        <v>1.5538236309531647E-2</v>
      </c>
      <c r="X563" s="2">
        <f t="shared" si="367"/>
        <v>-0.65458071596791367</v>
      </c>
      <c r="Y563" s="2">
        <f t="shared" si="368"/>
        <v>0.70034915021484379</v>
      </c>
      <c r="Z563" s="2">
        <f t="shared" si="369"/>
        <v>0.24902417804960136</v>
      </c>
      <c r="AA563">
        <f t="shared" si="370"/>
        <v>0</v>
      </c>
      <c r="AB563">
        <f t="shared" si="371"/>
        <v>0</v>
      </c>
      <c r="AC563">
        <f t="shared" si="372"/>
        <v>9.7919276852520595E-2</v>
      </c>
      <c r="AD563">
        <f t="shared" si="373"/>
        <v>0.36885958288957937</v>
      </c>
      <c r="AE563">
        <f t="shared" si="374"/>
        <v>0</v>
      </c>
      <c r="AF563">
        <f t="shared" si="375"/>
        <v>0</v>
      </c>
      <c r="AG563">
        <f t="shared" si="376"/>
        <v>0.32929075665195473</v>
      </c>
      <c r="AH563">
        <f t="shared" si="378"/>
        <v>0.79606961639405471</v>
      </c>
      <c r="AI563">
        <f t="shared" si="379"/>
        <v>0.75626613557435196</v>
      </c>
      <c r="AJ563" s="2">
        <f t="shared" si="380"/>
        <v>-13.76829526793442</v>
      </c>
      <c r="AK563" s="2">
        <f t="shared" si="381"/>
        <v>-14.49294238729939</v>
      </c>
      <c r="AL563" s="2">
        <f t="shared" si="384"/>
        <v>-85.48218447168334</v>
      </c>
      <c r="AM563" s="4">
        <f t="shared" si="382"/>
        <v>-1.7516841080262981</v>
      </c>
      <c r="AN563">
        <f t="shared" si="377"/>
        <v>9.0166666666666675</v>
      </c>
    </row>
    <row r="564" spans="1:40">
      <c r="A564">
        <v>541</v>
      </c>
      <c r="B564">
        <f t="shared" si="383"/>
        <v>32460</v>
      </c>
      <c r="C564" s="5">
        <f t="shared" si="346"/>
        <v>287586.3452318717</v>
      </c>
      <c r="D564" s="5">
        <f t="shared" si="347"/>
        <v>-287586.36145012279</v>
      </c>
      <c r="E564" s="5">
        <f t="shared" si="348"/>
        <v>-1900724.9243784531</v>
      </c>
      <c r="F564" s="5">
        <f t="shared" si="349"/>
        <v>1576.8484322802212</v>
      </c>
      <c r="G564" s="5">
        <f t="shared" si="350"/>
        <v>-1576.8484664288828</v>
      </c>
      <c r="H564" s="5">
        <f t="shared" si="351"/>
        <v>486.34739419829259</v>
      </c>
      <c r="I564" s="2">
        <f t="shared" si="352"/>
        <v>-0.3614148658191616</v>
      </c>
      <c r="J564" s="2">
        <f t="shared" si="353"/>
        <v>0.36141488620092571</v>
      </c>
      <c r="K564" s="2">
        <f t="shared" si="354"/>
        <v>2.3886747576610725</v>
      </c>
      <c r="L564" s="5">
        <f t="shared" si="355"/>
        <v>-407051.2156930372</v>
      </c>
      <c r="M564" s="5">
        <f t="shared" si="356"/>
        <v>-287586.36145012279</v>
      </c>
      <c r="N564" s="5">
        <f t="shared" si="357"/>
        <v>-1878768.333754889</v>
      </c>
      <c r="O564" s="2">
        <f t="shared" si="358"/>
        <v>-0.20941533337768081</v>
      </c>
      <c r="P564" s="2">
        <f t="shared" si="359"/>
        <v>-0.14795433949365269</v>
      </c>
      <c r="Q564" s="2">
        <f t="shared" si="360"/>
        <v>-0.96656853433748391</v>
      </c>
      <c r="R564" s="5">
        <f t="shared" si="361"/>
        <v>102487.02223124204</v>
      </c>
      <c r="S564" s="5">
        <f t="shared" si="362"/>
        <v>-92008.720805086312</v>
      </c>
      <c r="T564" s="5">
        <f t="shared" si="363"/>
        <v>10632.698327073595</v>
      </c>
      <c r="U564" s="2">
        <f t="shared" si="364"/>
        <v>0.74191490985244379</v>
      </c>
      <c r="V564" s="2">
        <f t="shared" si="365"/>
        <v>-0.66606132479605962</v>
      </c>
      <c r="W564" s="2">
        <f t="shared" si="366"/>
        <v>7.6971281329845251E-2</v>
      </c>
      <c r="X564" s="2">
        <f t="shared" si="367"/>
        <v>-0.65518215357614751</v>
      </c>
      <c r="Y564" s="2">
        <f t="shared" si="368"/>
        <v>0.70099264047900622</v>
      </c>
      <c r="Z564" s="2">
        <f t="shared" si="369"/>
        <v>0.24925298482985778</v>
      </c>
      <c r="AA564">
        <f t="shared" si="370"/>
        <v>0</v>
      </c>
      <c r="AB564">
        <f t="shared" si="371"/>
        <v>0</v>
      </c>
      <c r="AC564">
        <f t="shared" si="372"/>
        <v>7.901072996073194E-2</v>
      </c>
      <c r="AD564">
        <f t="shared" si="373"/>
        <v>0.37322474689073093</v>
      </c>
      <c r="AE564">
        <f t="shared" si="374"/>
        <v>0</v>
      </c>
      <c r="AF564">
        <f t="shared" si="375"/>
        <v>0</v>
      </c>
      <c r="AG564">
        <f t="shared" si="376"/>
        <v>0.3295933134494024</v>
      </c>
      <c r="AH564">
        <f t="shared" si="378"/>
        <v>0.78182879030086527</v>
      </c>
      <c r="AI564">
        <f t="shared" si="379"/>
        <v>0.74273735078582193</v>
      </c>
      <c r="AJ564" s="2">
        <f t="shared" si="380"/>
        <v>-13.78182405272295</v>
      </c>
      <c r="AK564" s="2">
        <f t="shared" si="381"/>
        <v>-14.50718321339258</v>
      </c>
      <c r="AL564" s="2">
        <f t="shared" si="384"/>
        <v>-85.72397085857321</v>
      </c>
      <c r="AM564" s="4">
        <f t="shared" si="382"/>
        <v>-1.7566387471019103</v>
      </c>
      <c r="AN564">
        <f t="shared" si="377"/>
        <v>9.0333333333333332</v>
      </c>
    </row>
    <row r="565" spans="1:40">
      <c r="A565">
        <v>542</v>
      </c>
      <c r="B565">
        <f t="shared" si="383"/>
        <v>32520</v>
      </c>
      <c r="C565" s="5">
        <f t="shared" si="346"/>
        <v>379595.06413478701</v>
      </c>
      <c r="D565" s="5">
        <f t="shared" si="347"/>
        <v>-379595.0822552091</v>
      </c>
      <c r="E565" s="5">
        <f t="shared" si="348"/>
        <v>-1854345.6224713959</v>
      </c>
      <c r="F565" s="5">
        <f t="shared" si="349"/>
        <v>1555.1635403310715</v>
      </c>
      <c r="G565" s="5">
        <f t="shared" si="350"/>
        <v>-1555.1635732568272</v>
      </c>
      <c r="H565" s="5">
        <f t="shared" si="351"/>
        <v>629.66787965795697</v>
      </c>
      <c r="I565" s="2">
        <f t="shared" si="352"/>
        <v>-0.47704385637390795</v>
      </c>
      <c r="J565" s="2">
        <f t="shared" si="353"/>
        <v>0.47704387914616408</v>
      </c>
      <c r="K565" s="2">
        <f t="shared" si="354"/>
        <v>2.3303890655430735</v>
      </c>
      <c r="L565" s="5">
        <f t="shared" si="355"/>
        <v>-304564.19346179516</v>
      </c>
      <c r="M565" s="5">
        <f t="shared" si="356"/>
        <v>-379595.0822552091</v>
      </c>
      <c r="N565" s="5">
        <f t="shared" si="357"/>
        <v>-1868135.6354278154</v>
      </c>
      <c r="O565" s="2">
        <f t="shared" si="358"/>
        <v>-0.15776542009876229</v>
      </c>
      <c r="P565" s="2">
        <f t="shared" si="359"/>
        <v>-0.19663170820810744</v>
      </c>
      <c r="Q565" s="2">
        <f t="shared" si="360"/>
        <v>-0.9677014227271874</v>
      </c>
      <c r="R565" s="5">
        <f t="shared" si="361"/>
        <v>103401.25651868526</v>
      </c>
      <c r="S565" s="5">
        <f t="shared" si="362"/>
        <v>-89875.098465557268</v>
      </c>
      <c r="T565" s="5">
        <f t="shared" si="363"/>
        <v>19036.383235085756</v>
      </c>
      <c r="U565" s="2">
        <f t="shared" si="364"/>
        <v>0.74756440520897494</v>
      </c>
      <c r="V565" s="2">
        <f t="shared" si="365"/>
        <v>-0.64977377248178003</v>
      </c>
      <c r="W565" s="2">
        <f t="shared" si="366"/>
        <v>0.13762813905356525</v>
      </c>
      <c r="X565" s="2">
        <f t="shared" si="367"/>
        <v>-0.65584906016103572</v>
      </c>
      <c r="Y565" s="2">
        <f t="shared" si="368"/>
        <v>0.70170617732573204</v>
      </c>
      <c r="Z565" s="2">
        <f t="shared" si="369"/>
        <v>0.24950669817656418</v>
      </c>
      <c r="AA565">
        <f t="shared" si="370"/>
        <v>0</v>
      </c>
      <c r="AB565">
        <f t="shared" si="371"/>
        <v>0</v>
      </c>
      <c r="AC565">
        <f t="shared" si="372"/>
        <v>5.9523630879902215E-2</v>
      </c>
      <c r="AD565">
        <f t="shared" si="373"/>
        <v>0.37606675942680606</v>
      </c>
      <c r="AE565">
        <f t="shared" si="374"/>
        <v>0</v>
      </c>
      <c r="AF565">
        <f t="shared" si="375"/>
        <v>0</v>
      </c>
      <c r="AG565">
        <f t="shared" si="376"/>
        <v>0.32992880480836995</v>
      </c>
      <c r="AH565">
        <f t="shared" si="378"/>
        <v>0.76551919511507815</v>
      </c>
      <c r="AI565">
        <f t="shared" si="379"/>
        <v>0.72724323535932422</v>
      </c>
      <c r="AJ565" s="2">
        <f t="shared" si="380"/>
        <v>-13.797318168149447</v>
      </c>
      <c r="AK565" s="2">
        <f t="shared" si="381"/>
        <v>-14.523492808578366</v>
      </c>
      <c r="AL565" s="2">
        <f t="shared" si="384"/>
        <v>-85.966029072049523</v>
      </c>
      <c r="AM565" s="4">
        <f t="shared" si="382"/>
        <v>-1.7615989563944576</v>
      </c>
      <c r="AN565">
        <f t="shared" si="377"/>
        <v>9.0500000000000007</v>
      </c>
    </row>
    <row r="566" spans="1:40">
      <c r="A566">
        <v>543</v>
      </c>
      <c r="B566">
        <f t="shared" si="383"/>
        <v>32580</v>
      </c>
      <c r="C566" s="5">
        <f t="shared" si="346"/>
        <v>469470.16078875912</v>
      </c>
      <c r="D566" s="5">
        <f t="shared" si="347"/>
        <v>-469470.18072076637</v>
      </c>
      <c r="E566" s="5">
        <f t="shared" si="348"/>
        <v>-1799786.7484200082</v>
      </c>
      <c r="F566" s="5">
        <f t="shared" si="349"/>
        <v>1526.540908948637</v>
      </c>
      <c r="G566" s="5">
        <f t="shared" si="350"/>
        <v>-1526.5409405080575</v>
      </c>
      <c r="H566" s="5">
        <f t="shared" si="351"/>
        <v>769.49122359054138</v>
      </c>
      <c r="I566" s="2">
        <f t="shared" si="352"/>
        <v>-0.58999148596838724</v>
      </c>
      <c r="J566" s="2">
        <f t="shared" si="353"/>
        <v>0.58999151101729463</v>
      </c>
      <c r="K566" s="2">
        <f t="shared" si="354"/>
        <v>2.2618239598923569</v>
      </c>
      <c r="L566" s="5">
        <f t="shared" si="355"/>
        <v>-201162.9369431099</v>
      </c>
      <c r="M566" s="5">
        <f t="shared" si="356"/>
        <v>-469470.18072076637</v>
      </c>
      <c r="N566" s="5">
        <f t="shared" si="357"/>
        <v>-1849099.2521927296</v>
      </c>
      <c r="O566" s="2">
        <f t="shared" si="358"/>
        <v>-0.10486290518657498</v>
      </c>
      <c r="P566" s="2">
        <f t="shared" si="359"/>
        <v>-0.24472702475391125</v>
      </c>
      <c r="Q566" s="2">
        <f t="shared" si="360"/>
        <v>-0.96390479533558193</v>
      </c>
      <c r="R566" s="5">
        <f t="shared" si="361"/>
        <v>103843.54834065516</v>
      </c>
      <c r="S566" s="5">
        <f t="shared" si="362"/>
        <v>-87344.517551158962</v>
      </c>
      <c r="T566" s="5">
        <f t="shared" si="363"/>
        <v>27315.924228209537</v>
      </c>
      <c r="U566" s="2">
        <f t="shared" si="364"/>
        <v>0.75023344663022762</v>
      </c>
      <c r="V566" s="2">
        <f t="shared" si="365"/>
        <v>-0.63103369919232255</v>
      </c>
      <c r="W566" s="2">
        <f t="shared" si="366"/>
        <v>0.1973480327770788</v>
      </c>
      <c r="X566" s="2">
        <f t="shared" si="367"/>
        <v>-0.6565528055724027</v>
      </c>
      <c r="Y566" s="2">
        <f t="shared" si="368"/>
        <v>0.70245912877815786</v>
      </c>
      <c r="Z566" s="2">
        <f t="shared" si="369"/>
        <v>0.24977442623262608</v>
      </c>
      <c r="AA566">
        <f t="shared" si="370"/>
        <v>0</v>
      </c>
      <c r="AB566">
        <f t="shared" si="371"/>
        <v>0</v>
      </c>
      <c r="AC566">
        <f t="shared" si="372"/>
        <v>3.9563935223653243E-2</v>
      </c>
      <c r="AD566">
        <f t="shared" si="373"/>
        <v>0.37740943672801575</v>
      </c>
      <c r="AE566">
        <f t="shared" si="374"/>
        <v>0</v>
      </c>
      <c r="AF566">
        <f t="shared" si="375"/>
        <v>0</v>
      </c>
      <c r="AG566">
        <f t="shared" si="376"/>
        <v>0.33028282816003057</v>
      </c>
      <c r="AH566">
        <f t="shared" si="378"/>
        <v>0.74725620011169958</v>
      </c>
      <c r="AI566">
        <f t="shared" si="379"/>
        <v>0.70989339010611452</v>
      </c>
      <c r="AJ566" s="2">
        <f t="shared" si="380"/>
        <v>-13.814668013402658</v>
      </c>
      <c r="AK566" s="2">
        <f t="shared" si="381"/>
        <v>-14.541755803581745</v>
      </c>
      <c r="AL566" s="2">
        <f t="shared" si="384"/>
        <v>-86.208391668775889</v>
      </c>
      <c r="AM566" s="4">
        <f t="shared" si="382"/>
        <v>-1.7665654030486864</v>
      </c>
      <c r="AN566">
        <f t="shared" si="377"/>
        <v>9.0666666666666664</v>
      </c>
    </row>
    <row r="567" spans="1:40">
      <c r="A567">
        <v>544</v>
      </c>
      <c r="B567">
        <f t="shared" si="383"/>
        <v>32640</v>
      </c>
      <c r="C567" s="5">
        <f t="shared" si="346"/>
        <v>556814.67662670498</v>
      </c>
      <c r="D567" s="5">
        <f t="shared" si="347"/>
        <v>-556814.69827192533</v>
      </c>
      <c r="E567" s="5">
        <f t="shared" si="348"/>
        <v>-1737332.1424933507</v>
      </c>
      <c r="F567" s="5">
        <f t="shared" si="349"/>
        <v>1491.1414197905337</v>
      </c>
      <c r="G567" s="5">
        <f t="shared" si="350"/>
        <v>-1491.1414498470199</v>
      </c>
      <c r="H567" s="5">
        <f t="shared" si="351"/>
        <v>905.20066118408283</v>
      </c>
      <c r="I567" s="2">
        <f t="shared" si="352"/>
        <v>-0.69975888972380162</v>
      </c>
      <c r="J567" s="2">
        <f t="shared" si="353"/>
        <v>0.69975891692573433</v>
      </c>
      <c r="K567" s="2">
        <f t="shared" si="354"/>
        <v>2.1833361478143098</v>
      </c>
      <c r="L567" s="5">
        <f t="shared" si="355"/>
        <v>-97319.388602454739</v>
      </c>
      <c r="M567" s="5">
        <f t="shared" si="356"/>
        <v>-556814.69827192533</v>
      </c>
      <c r="N567" s="5">
        <f t="shared" si="357"/>
        <v>-1821783.3279645201</v>
      </c>
      <c r="O567" s="2">
        <f t="shared" si="358"/>
        <v>-5.1020376957774644E-2</v>
      </c>
      <c r="P567" s="2">
        <f t="shared" si="359"/>
        <v>-0.29191403901551644</v>
      </c>
      <c r="Q567" s="2">
        <f t="shared" si="360"/>
        <v>-0.9550827791143206</v>
      </c>
      <c r="R567" s="5">
        <f t="shared" si="361"/>
        <v>103814.03184211586</v>
      </c>
      <c r="S567" s="5">
        <f t="shared" si="362"/>
        <v>-84430.2227889559</v>
      </c>
      <c r="T567" s="5">
        <f t="shared" si="363"/>
        <v>35434.424790171208</v>
      </c>
      <c r="U567" s="2">
        <f t="shared" si="364"/>
        <v>0.74996721557668511</v>
      </c>
      <c r="V567" s="2">
        <f t="shared" si="365"/>
        <v>-0.60993584366178599</v>
      </c>
      <c r="W567" s="2">
        <f t="shared" si="366"/>
        <v>0.25598328495575501</v>
      </c>
      <c r="X567" s="2">
        <f t="shared" si="367"/>
        <v>-0.65726433527783068</v>
      </c>
      <c r="Y567" s="2">
        <f t="shared" si="368"/>
        <v>0.70322040880427716</v>
      </c>
      <c r="Z567" s="2">
        <f t="shared" si="369"/>
        <v>0.2500451156918933</v>
      </c>
      <c r="AA567">
        <f t="shared" si="370"/>
        <v>0</v>
      </c>
      <c r="AB567">
        <f t="shared" si="371"/>
        <v>0</v>
      </c>
      <c r="AC567">
        <f t="shared" si="372"/>
        <v>1.9249580063152708E-2</v>
      </c>
      <c r="AD567">
        <f t="shared" si="373"/>
        <v>0.37727550759914485</v>
      </c>
      <c r="AE567">
        <f t="shared" si="374"/>
        <v>0</v>
      </c>
      <c r="AF567">
        <f t="shared" si="375"/>
        <v>0</v>
      </c>
      <c r="AG567">
        <f t="shared" si="376"/>
        <v>0.33064076744752435</v>
      </c>
      <c r="AH567">
        <f t="shared" si="378"/>
        <v>0.7271658551098219</v>
      </c>
      <c r="AI567">
        <f t="shared" si="379"/>
        <v>0.69080756235433083</v>
      </c>
      <c r="AJ567" s="2">
        <f t="shared" si="380"/>
        <v>-13.83375384115444</v>
      </c>
      <c r="AK567" s="2">
        <f t="shared" si="381"/>
        <v>-14.561846148583621</v>
      </c>
      <c r="AL567" s="2">
        <f t="shared" si="384"/>
        <v>-86.45108910458562</v>
      </c>
      <c r="AM567" s="4">
        <f t="shared" si="382"/>
        <v>-1.7715387111595415</v>
      </c>
      <c r="AN567">
        <f t="shared" si="377"/>
        <v>9.0833333333333339</v>
      </c>
    </row>
    <row r="568" spans="1:40">
      <c r="A568">
        <v>545</v>
      </c>
      <c r="B568">
        <f t="shared" si="383"/>
        <v>32700</v>
      </c>
      <c r="C568" s="5">
        <f t="shared" si="346"/>
        <v>641244.89780812559</v>
      </c>
      <c r="D568" s="5">
        <f t="shared" si="347"/>
        <v>-641244.92106088123</v>
      </c>
      <c r="E568" s="5">
        <f t="shared" si="348"/>
        <v>-1667300.0825580428</v>
      </c>
      <c r="F568" s="5">
        <f t="shared" si="349"/>
        <v>1449.1558864071058</v>
      </c>
      <c r="G568" s="5">
        <f t="shared" si="350"/>
        <v>-1449.1559148314759</v>
      </c>
      <c r="H568" s="5">
        <f t="shared" si="351"/>
        <v>1036.2008300529415</v>
      </c>
      <c r="I568" s="2">
        <f t="shared" si="352"/>
        <v>-0.80586384764439589</v>
      </c>
      <c r="J568" s="2">
        <f t="shared" si="353"/>
        <v>0.8058638768665467</v>
      </c>
      <c r="K568" s="2">
        <f t="shared" si="354"/>
        <v>2.095325614754572</v>
      </c>
      <c r="L568" s="5">
        <f t="shared" si="355"/>
        <v>6494.6432396611199</v>
      </c>
      <c r="M568" s="5">
        <f t="shared" si="356"/>
        <v>-641244.92106088123</v>
      </c>
      <c r="N568" s="5">
        <f t="shared" si="357"/>
        <v>-1786348.9031743489</v>
      </c>
      <c r="O568" s="2">
        <f t="shared" si="358"/>
        <v>3.4218942839259726E-3</v>
      </c>
      <c r="P568" s="2">
        <f t="shared" si="359"/>
        <v>-0.337858793624711</v>
      </c>
      <c r="Q568" s="2">
        <f t="shared" si="360"/>
        <v>-0.94119058973725633</v>
      </c>
      <c r="R568" s="5">
        <f t="shared" si="361"/>
        <v>103314.97510874982</v>
      </c>
      <c r="S568" s="5">
        <f t="shared" si="362"/>
        <v>-81147.134976449423</v>
      </c>
      <c r="T568" s="5">
        <f t="shared" si="363"/>
        <v>43355.883907852927</v>
      </c>
      <c r="U568" s="2">
        <f t="shared" si="364"/>
        <v>0.74680717967030619</v>
      </c>
      <c r="V568" s="2">
        <f t="shared" si="365"/>
        <v>-0.58656804539998852</v>
      </c>
      <c r="W568" s="2">
        <f t="shared" si="366"/>
        <v>0.31339585911195461</v>
      </c>
      <c r="X568" s="2">
        <f t="shared" si="367"/>
        <v>-0.65795587145758982</v>
      </c>
      <c r="Y568" s="2">
        <f t="shared" si="368"/>
        <v>0.70396029735281385</v>
      </c>
      <c r="Z568" s="2">
        <f t="shared" si="369"/>
        <v>0.25030819895199458</v>
      </c>
      <c r="AA568">
        <f t="shared" si="370"/>
        <v>0</v>
      </c>
      <c r="AB568">
        <f t="shared" si="371"/>
        <v>1.7214044508946638E-3</v>
      </c>
      <c r="AC568">
        <f t="shared" si="372"/>
        <v>0</v>
      </c>
      <c r="AD568">
        <f t="shared" si="373"/>
        <v>0.37568583257622551</v>
      </c>
      <c r="AE568">
        <f t="shared" si="374"/>
        <v>0</v>
      </c>
      <c r="AF568">
        <f t="shared" si="375"/>
        <v>0</v>
      </c>
      <c r="AG568">
        <f t="shared" si="376"/>
        <v>0.33098864887196927</v>
      </c>
      <c r="AH568">
        <f t="shared" si="378"/>
        <v>0.70839588589908942</v>
      </c>
      <c r="AI568">
        <f t="shared" si="379"/>
        <v>0.67297609160413496</v>
      </c>
      <c r="AJ568" s="2">
        <f t="shared" si="380"/>
        <v>-13.851585311904637</v>
      </c>
      <c r="AK568" s="2">
        <f t="shared" si="381"/>
        <v>-14.580616117794357</v>
      </c>
      <c r="AL568" s="2">
        <f t="shared" si="384"/>
        <v>-86.694099373215522</v>
      </c>
      <c r="AM568" s="4">
        <f t="shared" si="382"/>
        <v>-1.7765184297790066</v>
      </c>
      <c r="AN568">
        <f t="shared" si="377"/>
        <v>9.1</v>
      </c>
    </row>
    <row r="569" spans="1:40">
      <c r="A569">
        <v>546</v>
      </c>
      <c r="B569">
        <f t="shared" si="383"/>
        <v>32760</v>
      </c>
      <c r="C569" s="5">
        <f t="shared" si="346"/>
        <v>722392.03128951229</v>
      </c>
      <c r="D569" s="5">
        <f t="shared" si="347"/>
        <v>-722392.05603733065</v>
      </c>
      <c r="E569" s="5">
        <f t="shared" si="348"/>
        <v>-1590041.6883286336</v>
      </c>
      <c r="F569" s="5">
        <f t="shared" si="349"/>
        <v>1400.804055548442</v>
      </c>
      <c r="G569" s="5">
        <f t="shared" si="350"/>
        <v>-1400.804082219483</v>
      </c>
      <c r="H569" s="5">
        <f t="shared" si="351"/>
        <v>1161.9203669382157</v>
      </c>
      <c r="I569" s="2">
        <f t="shared" si="352"/>
        <v>-0.90784289096489479</v>
      </c>
      <c r="J569" s="2">
        <f t="shared" si="353"/>
        <v>0.90784292206591743</v>
      </c>
      <c r="K569" s="2">
        <f t="shared" si="354"/>
        <v>1.9982336190921461</v>
      </c>
      <c r="L569" s="5">
        <f t="shared" si="355"/>
        <v>109809.61834841094</v>
      </c>
      <c r="M569" s="5">
        <f t="shared" si="356"/>
        <v>-722392.05603733065</v>
      </c>
      <c r="N569" s="5">
        <f t="shared" si="357"/>
        <v>-1742993.0192664959</v>
      </c>
      <c r="O569" s="2">
        <f t="shared" si="358"/>
        <v>5.8101684532134816E-2</v>
      </c>
      <c r="P569" s="2">
        <f t="shared" si="359"/>
        <v>-0.38222694860143486</v>
      </c>
      <c r="Q569" s="2">
        <f t="shared" si="360"/>
        <v>-0.92224007395979291</v>
      </c>
      <c r="R569" s="5">
        <f t="shared" si="361"/>
        <v>102350.76025137922</v>
      </c>
      <c r="S569" s="5">
        <f t="shared" si="362"/>
        <v>-77511.775894294376</v>
      </c>
      <c r="T569" s="5">
        <f t="shared" si="363"/>
        <v>51045.354895072524</v>
      </c>
      <c r="U569" s="2">
        <f t="shared" si="364"/>
        <v>0.74079005094936334</v>
      </c>
      <c r="V569" s="2">
        <f t="shared" si="365"/>
        <v>-0.56101148904886822</v>
      </c>
      <c r="W569" s="2">
        <f t="shared" si="366"/>
        <v>0.36945393429981432</v>
      </c>
      <c r="X569" s="2">
        <f t="shared" si="367"/>
        <v>-0.65860252710893485</v>
      </c>
      <c r="Y569" s="2">
        <f t="shared" si="368"/>
        <v>0.70465216731606339</v>
      </c>
      <c r="Z569" s="2">
        <f t="shared" si="369"/>
        <v>0.25055420817305607</v>
      </c>
      <c r="AA569">
        <f t="shared" si="370"/>
        <v>0</v>
      </c>
      <c r="AB569">
        <f t="shared" si="371"/>
        <v>2.922840101399761E-2</v>
      </c>
      <c r="AC569">
        <f t="shared" si="372"/>
        <v>0</v>
      </c>
      <c r="AD569">
        <f t="shared" si="373"/>
        <v>0.37265887987038288</v>
      </c>
      <c r="AE569">
        <f t="shared" si="374"/>
        <v>0</v>
      </c>
      <c r="AF569">
        <f t="shared" si="375"/>
        <v>0</v>
      </c>
      <c r="AG569">
        <f t="shared" si="376"/>
        <v>0.3313139528773123</v>
      </c>
      <c r="AH569">
        <f t="shared" si="378"/>
        <v>0.73320123376169277</v>
      </c>
      <c r="AI569">
        <f t="shared" si="379"/>
        <v>0.69654117207360811</v>
      </c>
      <c r="AJ569" s="2">
        <f t="shared" si="380"/>
        <v>-13.828020231435163</v>
      </c>
      <c r="AK569" s="2">
        <f t="shared" si="381"/>
        <v>-14.555810769931751</v>
      </c>
      <c r="AL569" s="2">
        <f t="shared" si="384"/>
        <v>-86.936696219381048</v>
      </c>
      <c r="AM569" s="4">
        <f t="shared" si="382"/>
        <v>-1.781489676626661</v>
      </c>
      <c r="AN569">
        <f t="shared" si="377"/>
        <v>9.1166666666666671</v>
      </c>
    </row>
    <row r="570" spans="1:40">
      <c r="A570">
        <v>547</v>
      </c>
      <c r="B570">
        <f t="shared" si="383"/>
        <v>32820</v>
      </c>
      <c r="C570" s="5">
        <f t="shared" si="346"/>
        <v>799903.80580747162</v>
      </c>
      <c r="D570" s="5">
        <f t="shared" si="347"/>
        <v>-799903.83193162503</v>
      </c>
      <c r="E570" s="5">
        <f t="shared" si="348"/>
        <v>-1505939.184254877</v>
      </c>
      <c r="F570" s="5">
        <f t="shared" si="349"/>
        <v>1346.3334820905484</v>
      </c>
      <c r="G570" s="5">
        <f t="shared" si="350"/>
        <v>-1346.333506895528</v>
      </c>
      <c r="H570" s="5">
        <f t="shared" si="351"/>
        <v>1281.8143840837445</v>
      </c>
      <c r="I570" s="2">
        <f t="shared" si="352"/>
        <v>-1.0052533141344187</v>
      </c>
      <c r="J570" s="2">
        <f t="shared" si="353"/>
        <v>1.0052533469651059</v>
      </c>
      <c r="K570" s="2">
        <f t="shared" si="354"/>
        <v>1.8925405090789951</v>
      </c>
      <c r="L570" s="5">
        <f t="shared" si="355"/>
        <v>212160.37859979016</v>
      </c>
      <c r="M570" s="5">
        <f t="shared" si="356"/>
        <v>-799903.83193162503</v>
      </c>
      <c r="N570" s="5">
        <f t="shared" si="357"/>
        <v>-1691947.6643714234</v>
      </c>
      <c r="O570" s="2">
        <f t="shared" si="358"/>
        <v>0.11264199175942367</v>
      </c>
      <c r="P570" s="2">
        <f t="shared" si="359"/>
        <v>-0.4246917423480816</v>
      </c>
      <c r="Q570" s="2">
        <f t="shared" si="360"/>
        <v>-0.89830323703848503</v>
      </c>
      <c r="R570" s="5">
        <f t="shared" si="361"/>
        <v>100927.85401625332</v>
      </c>
      <c r="S570" s="5">
        <f t="shared" si="362"/>
        <v>-73542.186315582832</v>
      </c>
      <c r="T570" s="5">
        <f t="shared" si="363"/>
        <v>58469.098727850011</v>
      </c>
      <c r="U570" s="2">
        <f t="shared" si="364"/>
        <v>0.73194723030643516</v>
      </c>
      <c r="V570" s="2">
        <f t="shared" si="365"/>
        <v>-0.53334136655379694</v>
      </c>
      <c r="W570" s="2">
        <f t="shared" si="366"/>
        <v>0.42402858249092917</v>
      </c>
      <c r="X570" s="2">
        <f t="shared" si="367"/>
        <v>-0.65918371352526495</v>
      </c>
      <c r="Y570" s="2">
        <f t="shared" si="368"/>
        <v>0.70527399042032757</v>
      </c>
      <c r="Z570" s="2">
        <f t="shared" si="369"/>
        <v>0.25077531072937992</v>
      </c>
      <c r="AA570">
        <f t="shared" si="370"/>
        <v>0</v>
      </c>
      <c r="AB570">
        <f t="shared" si="371"/>
        <v>5.6665229806528633E-2</v>
      </c>
      <c r="AC570">
        <f t="shared" si="372"/>
        <v>0</v>
      </c>
      <c r="AD570">
        <f t="shared" si="373"/>
        <v>0.36821044588903401</v>
      </c>
      <c r="AE570">
        <f t="shared" si="374"/>
        <v>0</v>
      </c>
      <c r="AF570">
        <f t="shared" si="375"/>
        <v>0</v>
      </c>
      <c r="AG570">
        <f t="shared" si="376"/>
        <v>0.33160632219116565</v>
      </c>
      <c r="AH570">
        <f t="shared" si="378"/>
        <v>0.75648199788672832</v>
      </c>
      <c r="AI570">
        <f t="shared" si="379"/>
        <v>0.71865789799239188</v>
      </c>
      <c r="AJ570" s="2">
        <f t="shared" si="380"/>
        <v>-13.80590350551638</v>
      </c>
      <c r="AK570" s="2">
        <f t="shared" si="381"/>
        <v>-14.532530005806716</v>
      </c>
      <c r="AL570" s="2">
        <f t="shared" si="384"/>
        <v>-87.17890505281116</v>
      </c>
      <c r="AM570" s="4">
        <f t="shared" si="382"/>
        <v>-1.7864529723936715</v>
      </c>
      <c r="AN570">
        <f t="shared" si="377"/>
        <v>9.1333333333333329</v>
      </c>
    </row>
    <row r="571" spans="1:40">
      <c r="A571">
        <v>548</v>
      </c>
      <c r="B571">
        <f t="shared" si="383"/>
        <v>32880</v>
      </c>
      <c r="C571" s="5">
        <f t="shared" si="346"/>
        <v>873445.99087113678</v>
      </c>
      <c r="D571" s="5">
        <f t="shared" si="347"/>
        <v>-873446.01824720786</v>
      </c>
      <c r="E571" s="5">
        <f t="shared" si="348"/>
        <v>-1415404.0295444836</v>
      </c>
      <c r="F571" s="5">
        <f t="shared" si="349"/>
        <v>1286.0182832424832</v>
      </c>
      <c r="G571" s="5">
        <f t="shared" si="350"/>
        <v>-1286.0183060776217</v>
      </c>
      <c r="H571" s="5">
        <f t="shared" si="351"/>
        <v>1395.3668146284842</v>
      </c>
      <c r="I571" s="2">
        <f t="shared" si="352"/>
        <v>-1.0976750837612155</v>
      </c>
      <c r="J571" s="2">
        <f t="shared" si="353"/>
        <v>1.09767511816521</v>
      </c>
      <c r="K571" s="2">
        <f t="shared" si="354"/>
        <v>1.778763372806436</v>
      </c>
      <c r="L571" s="5">
        <f t="shared" si="355"/>
        <v>313088.23261604347</v>
      </c>
      <c r="M571" s="5">
        <f t="shared" si="356"/>
        <v>-873446.01824720786</v>
      </c>
      <c r="N571" s="5">
        <f t="shared" si="357"/>
        <v>-1633478.5656435734</v>
      </c>
      <c r="O571" s="2">
        <f t="shared" si="358"/>
        <v>0.1666593059244528</v>
      </c>
      <c r="P571" s="2">
        <f t="shared" si="359"/>
        <v>-0.46494212173753002</v>
      </c>
      <c r="Q571" s="2">
        <f t="shared" si="360"/>
        <v>-0.86951336918013145</v>
      </c>
      <c r="R571" s="5">
        <f t="shared" si="361"/>
        <v>99054.769097024866</v>
      </c>
      <c r="S571" s="5">
        <f t="shared" si="362"/>
        <v>-69257.837513867766</v>
      </c>
      <c r="T571" s="5">
        <f t="shared" si="363"/>
        <v>65594.73122227611</v>
      </c>
      <c r="U571" s="2">
        <f t="shared" si="364"/>
        <v>0.72030471618513547</v>
      </c>
      <c r="V571" s="2">
        <f t="shared" si="365"/>
        <v>-0.5036279166443598</v>
      </c>
      <c r="W571" s="2">
        <f t="shared" si="366"/>
        <v>0.47699060516734826</v>
      </c>
      <c r="X571" s="2">
        <f t="shared" si="367"/>
        <v>-0.65968423062998305</v>
      </c>
      <c r="Y571" s="2">
        <f t="shared" si="368"/>
        <v>0.70580950379615048</v>
      </c>
      <c r="Z571" s="2">
        <f t="shared" si="369"/>
        <v>0.25096572400853906</v>
      </c>
      <c r="AA571">
        <f t="shared" si="370"/>
        <v>0</v>
      </c>
      <c r="AB571">
        <f t="shared" si="371"/>
        <v>8.3838963801131525E-2</v>
      </c>
      <c r="AC571">
        <f t="shared" si="372"/>
        <v>0</v>
      </c>
      <c r="AD571">
        <f t="shared" si="373"/>
        <v>0.36235360930522947</v>
      </c>
      <c r="AE571">
        <f t="shared" si="374"/>
        <v>0</v>
      </c>
      <c r="AF571">
        <f t="shared" si="375"/>
        <v>0</v>
      </c>
      <c r="AG571">
        <f t="shared" si="376"/>
        <v>0.3318581103237967</v>
      </c>
      <c r="AH571">
        <f t="shared" si="378"/>
        <v>0.77805068343015771</v>
      </c>
      <c r="AI571">
        <f t="shared" si="379"/>
        <v>0.7391481492586498</v>
      </c>
      <c r="AJ571" s="2">
        <f t="shared" si="380"/>
        <v>-13.785413254250122</v>
      </c>
      <c r="AK571" s="2">
        <f t="shared" si="381"/>
        <v>-14.510961320263286</v>
      </c>
      <c r="AL571" s="2">
        <f t="shared" si="384"/>
        <v>-87.420754408148881</v>
      </c>
      <c r="AM571" s="4">
        <f t="shared" si="382"/>
        <v>-1.7914089018063297</v>
      </c>
      <c r="AN571">
        <f t="shared" si="377"/>
        <v>9.15</v>
      </c>
    </row>
    <row r="572" spans="1:40">
      <c r="A572">
        <v>549</v>
      </c>
      <c r="B572">
        <f t="shared" si="383"/>
        <v>32940</v>
      </c>
      <c r="C572" s="5">
        <f t="shared" si="346"/>
        <v>942703.82726260507</v>
      </c>
      <c r="D572" s="5">
        <f t="shared" si="347"/>
        <v>-942703.85576107563</v>
      </c>
      <c r="E572" s="5">
        <f t="shared" si="348"/>
        <v>-1318874.9243825681</v>
      </c>
      <c r="F572" s="5">
        <f t="shared" si="349"/>
        <v>1220.1577782168104</v>
      </c>
      <c r="G572" s="5">
        <f t="shared" si="350"/>
        <v>-1220.1577989877092</v>
      </c>
      <c r="H572" s="5">
        <f t="shared" si="351"/>
        <v>1502.0926169968704</v>
      </c>
      <c r="I572" s="2">
        <f t="shared" si="352"/>
        <v>-1.1847126363479574</v>
      </c>
      <c r="J572" s="2">
        <f t="shared" si="353"/>
        <v>1.1847126721624912</v>
      </c>
      <c r="K572" s="2">
        <f t="shared" si="354"/>
        <v>1.657453532585722</v>
      </c>
      <c r="L572" s="5">
        <f t="shared" si="355"/>
        <v>412143.00171306834</v>
      </c>
      <c r="M572" s="5">
        <f t="shared" si="356"/>
        <v>-942703.85576107563</v>
      </c>
      <c r="N572" s="5">
        <f t="shared" si="357"/>
        <v>-1567883.8344212973</v>
      </c>
      <c r="O572" s="2">
        <f t="shared" si="358"/>
        <v>0.21977249842210472</v>
      </c>
      <c r="P572" s="2">
        <f t="shared" si="359"/>
        <v>-0.50269052438503092</v>
      </c>
      <c r="Q572" s="2">
        <f t="shared" si="360"/>
        <v>-0.83606356554439609</v>
      </c>
      <c r="R572" s="5">
        <f t="shared" si="361"/>
        <v>96742.016365515476</v>
      </c>
      <c r="S572" s="5">
        <f t="shared" si="362"/>
        <v>-64679.536699692602</v>
      </c>
      <c r="T572" s="5">
        <f t="shared" si="363"/>
        <v>72391.363416963024</v>
      </c>
      <c r="U572" s="2">
        <f t="shared" si="364"/>
        <v>0.70588346052866235</v>
      </c>
      <c r="V572" s="2">
        <f t="shared" si="365"/>
        <v>-0.47193780847474853</v>
      </c>
      <c r="W572" s="2">
        <f t="shared" si="366"/>
        <v>0.52820757764739801</v>
      </c>
      <c r="X572" s="2">
        <f t="shared" si="367"/>
        <v>-0.66009495106032401</v>
      </c>
      <c r="Y572" s="2">
        <f t="shared" si="368"/>
        <v>0.70624894189346688</v>
      </c>
      <c r="Z572" s="2">
        <f t="shared" si="369"/>
        <v>0.25112197565952532</v>
      </c>
      <c r="AA572">
        <f t="shared" si="370"/>
        <v>0</v>
      </c>
      <c r="AB572">
        <f t="shared" si="371"/>
        <v>0.11055787396623031</v>
      </c>
      <c r="AC572">
        <f t="shared" si="372"/>
        <v>0</v>
      </c>
      <c r="AD572">
        <f t="shared" si="373"/>
        <v>0.35509891011970673</v>
      </c>
      <c r="AE572">
        <f t="shared" si="374"/>
        <v>0</v>
      </c>
      <c r="AF572">
        <f t="shared" si="375"/>
        <v>0</v>
      </c>
      <c r="AG572">
        <f t="shared" si="376"/>
        <v>0.3320647257006023</v>
      </c>
      <c r="AH572">
        <f t="shared" si="378"/>
        <v>0.79772150978653933</v>
      </c>
      <c r="AI572">
        <f t="shared" si="379"/>
        <v>0.75783543429721234</v>
      </c>
      <c r="AJ572" s="2">
        <f t="shared" si="380"/>
        <v>-13.76672596921156</v>
      </c>
      <c r="AK572" s="2">
        <f t="shared" si="381"/>
        <v>-14.491290493906906</v>
      </c>
      <c r="AL572" s="2">
        <f t="shared" si="384"/>
        <v>-87.662275916380665</v>
      </c>
      <c r="AM572" s="4">
        <f t="shared" si="382"/>
        <v>-1.7963581130405875</v>
      </c>
      <c r="AN572">
        <f t="shared" si="377"/>
        <v>9.1666666666666661</v>
      </c>
    </row>
    <row r="573" spans="1:40">
      <c r="A573">
        <v>550</v>
      </c>
      <c r="B573">
        <f t="shared" si="383"/>
        <v>33000</v>
      </c>
      <c r="C573" s="5">
        <f t="shared" si="346"/>
        <v>1007383.3629739084</v>
      </c>
      <c r="D573" s="5">
        <f t="shared" si="347"/>
        <v>-1007383.3924607682</v>
      </c>
      <c r="E573" s="5">
        <f t="shared" si="348"/>
        <v>-1216815.7019281387</v>
      </c>
      <c r="F573" s="5">
        <f t="shared" si="349"/>
        <v>1149.075020035933</v>
      </c>
      <c r="G573" s="5">
        <f t="shared" si="350"/>
        <v>-1149.0750386579598</v>
      </c>
      <c r="H573" s="5">
        <f t="shared" si="351"/>
        <v>1601.5398289520137</v>
      </c>
      <c r="I573" s="2">
        <f t="shared" si="352"/>
        <v>-1.2659965571874496</v>
      </c>
      <c r="J573" s="2">
        <f t="shared" si="353"/>
        <v>1.26599659424411</v>
      </c>
      <c r="K573" s="2">
        <f t="shared" si="354"/>
        <v>1.5291938957826055</v>
      </c>
      <c r="L573" s="5">
        <f t="shared" si="355"/>
        <v>508885.01807858382</v>
      </c>
      <c r="M573" s="5">
        <f t="shared" si="356"/>
        <v>-1007383.3924607682</v>
      </c>
      <c r="N573" s="5">
        <f t="shared" si="357"/>
        <v>-1495492.4710043343</v>
      </c>
      <c r="O573" s="2">
        <f t="shared" si="358"/>
        <v>0.27161177909055911</v>
      </c>
      <c r="P573" s="2">
        <f t="shared" si="359"/>
        <v>-0.53767980139336546</v>
      </c>
      <c r="Q573" s="2">
        <f t="shared" si="360"/>
        <v>-0.79820265135669166</v>
      </c>
      <c r="R573" s="5">
        <f t="shared" si="361"/>
        <v>94002.048278473725</v>
      </c>
      <c r="S573" s="5">
        <f t="shared" si="362"/>
        <v>-59829.326840920025</v>
      </c>
      <c r="T573" s="5">
        <f t="shared" si="363"/>
        <v>78829.73455573176</v>
      </c>
      <c r="U573" s="2">
        <f t="shared" si="364"/>
        <v>0.68870016091650643</v>
      </c>
      <c r="V573" s="2">
        <f t="shared" si="365"/>
        <v>-0.43833584243614421</v>
      </c>
      <c r="W573" s="2">
        <f t="shared" si="366"/>
        <v>0.57754114796209455</v>
      </c>
      <c r="X573" s="2">
        <f t="shared" si="367"/>
        <v>-0.66041304134995471</v>
      </c>
      <c r="Y573" s="2">
        <f t="shared" si="368"/>
        <v>0.70658927312932396</v>
      </c>
      <c r="Z573" s="2">
        <f t="shared" si="369"/>
        <v>0.25124298773792592</v>
      </c>
      <c r="AA573">
        <f t="shared" si="370"/>
        <v>0</v>
      </c>
      <c r="AB573">
        <f t="shared" si="371"/>
        <v>0.13663593514218028</v>
      </c>
      <c r="AC573">
        <f t="shared" si="372"/>
        <v>0</v>
      </c>
      <c r="AD573">
        <f t="shared" si="373"/>
        <v>0.34645474815001404</v>
      </c>
      <c r="AE573">
        <f t="shared" si="374"/>
        <v>0</v>
      </c>
      <c r="AF573">
        <f t="shared" si="375"/>
        <v>0</v>
      </c>
      <c r="AG573">
        <f t="shared" si="376"/>
        <v>0.33222474292934279</v>
      </c>
      <c r="AH573">
        <f t="shared" si="378"/>
        <v>0.81531542622153708</v>
      </c>
      <c r="AI573">
        <f t="shared" si="379"/>
        <v>0.77454965491046024</v>
      </c>
      <c r="AJ573" s="2">
        <f t="shared" si="380"/>
        <v>-13.750011748598311</v>
      </c>
      <c r="AK573" s="2">
        <f t="shared" si="381"/>
        <v>-14.473696577471907</v>
      </c>
      <c r="AL573" s="2">
        <f t="shared" si="384"/>
        <v>-87.903504192671861</v>
      </c>
      <c r="AM573" s="4">
        <f t="shared" si="382"/>
        <v>-1.8013013154236037</v>
      </c>
      <c r="AN573">
        <f t="shared" si="377"/>
        <v>9.1833333333333336</v>
      </c>
    </row>
    <row r="574" spans="1:40">
      <c r="A574">
        <v>551</v>
      </c>
      <c r="B574">
        <f t="shared" si="383"/>
        <v>33060</v>
      </c>
      <c r="C574" s="5">
        <f t="shared" si="346"/>
        <v>1067212.6889643148</v>
      </c>
      <c r="D574" s="5">
        <f t="shared" si="347"/>
        <v>-1067212.7193016883</v>
      </c>
      <c r="E574" s="5">
        <f t="shared" si="348"/>
        <v>-1109713.1161413831</v>
      </c>
      <c r="F574" s="5">
        <f t="shared" si="349"/>
        <v>1073.1152266046861</v>
      </c>
      <c r="G574" s="5">
        <f t="shared" si="350"/>
        <v>-1073.1152430033133</v>
      </c>
      <c r="H574" s="5">
        <f t="shared" si="351"/>
        <v>1693.29146269897</v>
      </c>
      <c r="I574" s="2">
        <f t="shared" si="352"/>
        <v>-1.3411851333607705</v>
      </c>
      <c r="J574" s="2">
        <f t="shared" si="353"/>
        <v>1.3411851714862866</v>
      </c>
      <c r="K574" s="2">
        <f t="shared" si="354"/>
        <v>1.3945961747406133</v>
      </c>
      <c r="L574" s="5">
        <f t="shared" si="355"/>
        <v>602887.06635705754</v>
      </c>
      <c r="M574" s="5">
        <f t="shared" si="356"/>
        <v>-1067212.7193016883</v>
      </c>
      <c r="N574" s="5">
        <f t="shared" si="357"/>
        <v>-1416662.7364486025</v>
      </c>
      <c r="O574" s="2">
        <f t="shared" si="358"/>
        <v>0.32182715053886674</v>
      </c>
      <c r="P574" s="2">
        <f t="shared" si="359"/>
        <v>-0.56968883168624163</v>
      </c>
      <c r="Q574" s="2">
        <f t="shared" si="360"/>
        <v>-0.75622874861248068</v>
      </c>
      <c r="R574" s="5">
        <f t="shared" si="361"/>
        <v>90849.193756283261</v>
      </c>
      <c r="S574" s="5">
        <f t="shared" si="362"/>
        <v>-54730.381345497444</v>
      </c>
      <c r="T574" s="5">
        <f t="shared" si="363"/>
        <v>84882.337102350313</v>
      </c>
      <c r="U574" s="2">
        <f t="shared" si="364"/>
        <v>0.66876848335308225</v>
      </c>
      <c r="V574" s="2">
        <f t="shared" si="365"/>
        <v>-0.40288694497338573</v>
      </c>
      <c r="W574" s="2">
        <f t="shared" si="366"/>
        <v>0.62484464088574065</v>
      </c>
      <c r="X574" s="2">
        <f t="shared" si="367"/>
        <v>-0.66064170368113562</v>
      </c>
      <c r="Y574" s="2">
        <f t="shared" si="368"/>
        <v>0.70683392358330743</v>
      </c>
      <c r="Z574" s="2">
        <f t="shared" si="369"/>
        <v>0.25132997845990324</v>
      </c>
      <c r="AA574">
        <f t="shared" si="370"/>
        <v>0</v>
      </c>
      <c r="AB574">
        <f t="shared" si="371"/>
        <v>0.16189707904148012</v>
      </c>
      <c r="AC574">
        <f t="shared" si="372"/>
        <v>0</v>
      </c>
      <c r="AD574">
        <f t="shared" si="373"/>
        <v>0.33642799816166813</v>
      </c>
      <c r="AE574">
        <f t="shared" si="374"/>
        <v>0</v>
      </c>
      <c r="AF574">
        <f t="shared" si="375"/>
        <v>0</v>
      </c>
      <c r="AG574">
        <f t="shared" si="376"/>
        <v>0.33233977288701733</v>
      </c>
      <c r="AH574">
        <f t="shared" si="378"/>
        <v>0.83066485009016555</v>
      </c>
      <c r="AI574">
        <f t="shared" si="379"/>
        <v>0.78913160758565726</v>
      </c>
      <c r="AJ574" s="2">
        <f t="shared" si="380"/>
        <v>-13.735429795923114</v>
      </c>
      <c r="AK574" s="2">
        <f t="shared" si="381"/>
        <v>-14.458347153603279</v>
      </c>
      <c r="AL574" s="2">
        <f t="shared" si="384"/>
        <v>-88.144476645231919</v>
      </c>
      <c r="AM574" s="4">
        <f t="shared" si="382"/>
        <v>-1.8062392755170475</v>
      </c>
      <c r="AN574">
        <f t="shared" si="377"/>
        <v>9.1999999999999993</v>
      </c>
    </row>
    <row r="575" spans="1:40">
      <c r="A575">
        <v>552</v>
      </c>
      <c r="B575">
        <f t="shared" si="383"/>
        <v>33120</v>
      </c>
      <c r="C575" s="5">
        <f t="shared" si="346"/>
        <v>1121943.0696003984</v>
      </c>
      <c r="D575" s="5">
        <f t="shared" si="347"/>
        <v>-1121943.1006471857</v>
      </c>
      <c r="E575" s="5">
        <f t="shared" si="348"/>
        <v>-998074.53592131252</v>
      </c>
      <c r="F575" s="5">
        <f t="shared" si="349"/>
        <v>992.64411860303983</v>
      </c>
      <c r="G575" s="5">
        <f t="shared" si="350"/>
        <v>-992.64413271413605</v>
      </c>
      <c r="H575" s="5">
        <f t="shared" si="351"/>
        <v>1776.9672331834067</v>
      </c>
      <c r="I575" s="2">
        <f t="shared" si="352"/>
        <v>-1.409965774381378</v>
      </c>
      <c r="J575" s="2">
        <f t="shared" si="353"/>
        <v>1.4099658133984267</v>
      </c>
      <c r="K575" s="2">
        <f t="shared" si="354"/>
        <v>1.2542979889628869</v>
      </c>
      <c r="L575" s="5">
        <f t="shared" si="355"/>
        <v>693736.2601133408</v>
      </c>
      <c r="M575" s="5">
        <f t="shared" si="356"/>
        <v>-1121943.1006471857</v>
      </c>
      <c r="N575" s="5">
        <f t="shared" si="357"/>
        <v>-1331780.3993462522</v>
      </c>
      <c r="O575" s="2">
        <f t="shared" si="358"/>
        <v>0.37009583419260289</v>
      </c>
      <c r="P575" s="2">
        <f t="shared" si="359"/>
        <v>-0.59853649235923889</v>
      </c>
      <c r="Q575" s="2">
        <f t="shared" si="360"/>
        <v>-0.71048092221225767</v>
      </c>
      <c r="R575" s="5">
        <f t="shared" si="361"/>
        <v>87299.584866823629</v>
      </c>
      <c r="S575" s="5">
        <f t="shared" si="362"/>
        <v>-49406.894106379477</v>
      </c>
      <c r="T575" s="5">
        <f t="shared" si="363"/>
        <v>90523.533257799922</v>
      </c>
      <c r="U575" s="2">
        <f t="shared" si="364"/>
        <v>0.64610071390545376</v>
      </c>
      <c r="V575" s="2">
        <f t="shared" si="365"/>
        <v>-0.36565843471856135</v>
      </c>
      <c r="W575" s="2">
        <f t="shared" si="366"/>
        <v>0.66996102618737075</v>
      </c>
      <c r="X575" s="2">
        <f t="shared" si="367"/>
        <v>-0.66078946454511911</v>
      </c>
      <c r="Y575" s="2">
        <f t="shared" si="368"/>
        <v>0.706992015920892</v>
      </c>
      <c r="Z575" s="2">
        <f t="shared" si="369"/>
        <v>0.25138619158504305</v>
      </c>
      <c r="AA575">
        <f t="shared" si="370"/>
        <v>0</v>
      </c>
      <c r="AB575">
        <f t="shared" si="371"/>
        <v>0.18617892996559401</v>
      </c>
      <c r="AC575">
        <f t="shared" si="372"/>
        <v>0</v>
      </c>
      <c r="AD575">
        <f t="shared" si="373"/>
        <v>0.32502484073442189</v>
      </c>
      <c r="AE575">
        <f t="shared" si="374"/>
        <v>0</v>
      </c>
      <c r="AF575">
        <f t="shared" si="375"/>
        <v>0</v>
      </c>
      <c r="AG575">
        <f t="shared" si="376"/>
        <v>0.33241410487620943</v>
      </c>
      <c r="AH575">
        <f t="shared" si="378"/>
        <v>0.84361787557622536</v>
      </c>
      <c r="AI575">
        <f t="shared" si="379"/>
        <v>0.80143698179741407</v>
      </c>
      <c r="AJ575" s="2">
        <f t="shared" si="380"/>
        <v>-13.723124421711358</v>
      </c>
      <c r="AK575" s="2">
        <f t="shared" si="381"/>
        <v>-14.445394128117218</v>
      </c>
      <c r="AL575" s="2">
        <f t="shared" si="384"/>
        <v>-88.385233214033875</v>
      </c>
      <c r="AM575" s="4">
        <f t="shared" si="382"/>
        <v>-1.8111728117629893</v>
      </c>
      <c r="AN575">
        <f t="shared" si="377"/>
        <v>9.2166666666666668</v>
      </c>
    </row>
    <row r="576" spans="1:40">
      <c r="A576">
        <v>553</v>
      </c>
      <c r="B576">
        <f t="shared" si="383"/>
        <v>33180</v>
      </c>
      <c r="C576" s="5">
        <f t="shared" si="346"/>
        <v>1171349.9631410351</v>
      </c>
      <c r="D576" s="5">
        <f t="shared" si="347"/>
        <v>-1171349.9947535652</v>
      </c>
      <c r="E576" s="5">
        <f t="shared" si="348"/>
        <v>-882425.55640977528</v>
      </c>
      <c r="F576" s="5">
        <f t="shared" si="349"/>
        <v>908.04617214015718</v>
      </c>
      <c r="G576" s="5">
        <f t="shared" si="350"/>
        <v>-908.04618391023041</v>
      </c>
      <c r="H576" s="5">
        <f t="shared" si="351"/>
        <v>1852.2251125211799</v>
      </c>
      <c r="I576" s="2">
        <f t="shared" si="352"/>
        <v>-1.4720562946567191</v>
      </c>
      <c r="J576" s="2">
        <f t="shared" si="353"/>
        <v>1.472056334384747</v>
      </c>
      <c r="K576" s="2">
        <f t="shared" si="354"/>
        <v>1.1089598631955266</v>
      </c>
      <c r="L576" s="5">
        <f t="shared" si="355"/>
        <v>781035.84498016443</v>
      </c>
      <c r="M576" s="5">
        <f t="shared" si="356"/>
        <v>-1171349.9947535652</v>
      </c>
      <c r="N576" s="5">
        <f t="shared" si="357"/>
        <v>-1241256.8660884523</v>
      </c>
      <c r="O576" s="2">
        <f t="shared" si="358"/>
        <v>0.41612824365008461</v>
      </c>
      <c r="P576" s="2">
        <f t="shared" si="359"/>
        <v>-0.62408379736875708</v>
      </c>
      <c r="Q576" s="2">
        <f t="shared" si="360"/>
        <v>-0.6613294932924797</v>
      </c>
      <c r="R576" s="5">
        <f t="shared" si="361"/>
        <v>83371.075683259638</v>
      </c>
      <c r="S576" s="5">
        <f t="shared" si="362"/>
        <v>-43883.965427043615</v>
      </c>
      <c r="T576" s="5">
        <f t="shared" si="363"/>
        <v>95729.662491355557</v>
      </c>
      <c r="U576" s="2">
        <f t="shared" si="364"/>
        <v>0.6207098379769348</v>
      </c>
      <c r="V576" s="2">
        <f t="shared" si="365"/>
        <v>-0.32672253352579816</v>
      </c>
      <c r="W576" s="2">
        <f t="shared" si="366"/>
        <v>0.71272132220464057</v>
      </c>
      <c r="X576" s="2">
        <f t="shared" si="367"/>
        <v>-0.66086907677100482</v>
      </c>
      <c r="Y576" s="2">
        <f t="shared" si="368"/>
        <v>0.70707719465192653</v>
      </c>
      <c r="Z576" s="2">
        <f t="shared" si="369"/>
        <v>0.25141647871179518</v>
      </c>
      <c r="AA576">
        <f t="shared" si="370"/>
        <v>0</v>
      </c>
      <c r="AB576">
        <f t="shared" si="371"/>
        <v>0.20933580973763694</v>
      </c>
      <c r="AC576">
        <f t="shared" si="372"/>
        <v>0</v>
      </c>
      <c r="AD576">
        <f t="shared" si="373"/>
        <v>0.31225180825332488</v>
      </c>
      <c r="AE576">
        <f t="shared" si="374"/>
        <v>0</v>
      </c>
      <c r="AF576">
        <f t="shared" si="375"/>
        <v>0</v>
      </c>
      <c r="AG576">
        <f t="shared" si="376"/>
        <v>0.33245415428411457</v>
      </c>
      <c r="AH576">
        <f t="shared" si="378"/>
        <v>0.85404177227507638</v>
      </c>
      <c r="AI576">
        <f t="shared" si="379"/>
        <v>0.81133968366132247</v>
      </c>
      <c r="AJ576" s="2">
        <f t="shared" si="380"/>
        <v>-13.71322171984745</v>
      </c>
      <c r="AK576" s="2">
        <f t="shared" si="381"/>
        <v>-14.434970231418369</v>
      </c>
      <c r="AL576" s="2">
        <f t="shared" si="384"/>
        <v>-88.625816051224177</v>
      </c>
      <c r="AM576" s="4">
        <f t="shared" si="382"/>
        <v>-1.8161027879349219</v>
      </c>
      <c r="AN576">
        <f t="shared" si="377"/>
        <v>9.2333333333333325</v>
      </c>
    </row>
    <row r="577" spans="1:40">
      <c r="A577">
        <v>554</v>
      </c>
      <c r="B577">
        <f t="shared" si="383"/>
        <v>33240</v>
      </c>
      <c r="C577" s="5">
        <f t="shared" si="346"/>
        <v>1215233.928147916</v>
      </c>
      <c r="D577" s="5">
        <f t="shared" si="347"/>
        <v>-1215233.9601806088</v>
      </c>
      <c r="E577" s="5">
        <f t="shared" si="348"/>
        <v>-763307.53864349669</v>
      </c>
      <c r="F577" s="5">
        <f t="shared" si="349"/>
        <v>819.72279446075402</v>
      </c>
      <c r="G577" s="5">
        <f t="shared" si="350"/>
        <v>-819.72280384714554</v>
      </c>
      <c r="H577" s="5">
        <f t="shared" si="351"/>
        <v>1918.7627043129114</v>
      </c>
      <c r="I577" s="2">
        <f t="shared" si="352"/>
        <v>-1.5272060525904172</v>
      </c>
      <c r="J577" s="2">
        <f t="shared" si="353"/>
        <v>1.527206092846471</v>
      </c>
      <c r="K577" s="2">
        <f t="shared" si="354"/>
        <v>0.95926213546463102</v>
      </c>
      <c r="L577" s="5">
        <f t="shared" si="355"/>
        <v>864406.92066342407</v>
      </c>
      <c r="M577" s="5">
        <f t="shared" si="356"/>
        <v>-1215233.9601806088</v>
      </c>
      <c r="N577" s="5">
        <f t="shared" si="357"/>
        <v>-1145527.2035970967</v>
      </c>
      <c r="O577" s="2">
        <f t="shared" si="358"/>
        <v>0.45967222288180887</v>
      </c>
      <c r="P577" s="2">
        <f t="shared" si="359"/>
        <v>-0.64623417795979321</v>
      </c>
      <c r="Q577" s="2">
        <f t="shared" si="360"/>
        <v>-0.60916568743448363</v>
      </c>
      <c r="R577" s="5">
        <f t="shared" si="361"/>
        <v>79083.153718260117</v>
      </c>
      <c r="S577" s="5">
        <f t="shared" si="362"/>
        <v>-38187.484362334246</v>
      </c>
      <c r="T577" s="5">
        <f t="shared" si="363"/>
        <v>100479.13963965466</v>
      </c>
      <c r="U577" s="2">
        <f t="shared" si="364"/>
        <v>0.59261204211428054</v>
      </c>
      <c r="V577" s="2">
        <f t="shared" si="365"/>
        <v>-0.28615908732967932</v>
      </c>
      <c r="W577" s="2">
        <f t="shared" si="366"/>
        <v>0.75294351997994313</v>
      </c>
      <c r="X577" s="2">
        <f t="shared" si="367"/>
        <v>-0.66089613383320023</v>
      </c>
      <c r="Y577" s="2">
        <f t="shared" si="368"/>
        <v>0.7071061435501329</v>
      </c>
      <c r="Z577" s="2">
        <f t="shared" si="369"/>
        <v>0.25142677211413311</v>
      </c>
      <c r="AA577">
        <f t="shared" si="370"/>
        <v>0</v>
      </c>
      <c r="AB577">
        <f t="shared" si="371"/>
        <v>0.23124086975403121</v>
      </c>
      <c r="AC577">
        <f t="shared" si="372"/>
        <v>0</v>
      </c>
      <c r="AD577">
        <f t="shared" si="373"/>
        <v>0.29811704345784146</v>
      </c>
      <c r="AE577">
        <f t="shared" si="374"/>
        <v>0</v>
      </c>
      <c r="AF577">
        <f t="shared" si="375"/>
        <v>0</v>
      </c>
      <c r="AG577">
        <f t="shared" si="376"/>
        <v>0.33246776550159435</v>
      </c>
      <c r="AH577">
        <f t="shared" si="378"/>
        <v>0.86182567871346705</v>
      </c>
      <c r="AI577">
        <f t="shared" si="379"/>
        <v>0.81873439477779364</v>
      </c>
      <c r="AJ577" s="2">
        <f t="shared" si="380"/>
        <v>-13.705827008730978</v>
      </c>
      <c r="AK577" s="2">
        <f t="shared" si="381"/>
        <v>-14.427186324979978</v>
      </c>
      <c r="AL577" s="2">
        <f t="shared" si="384"/>
        <v>-88.866269156640513</v>
      </c>
      <c r="AM577" s="4">
        <f t="shared" si="382"/>
        <v>-1.8210301056688631</v>
      </c>
      <c r="AN577">
        <f t="shared" si="377"/>
        <v>9.25</v>
      </c>
    </row>
    <row r="578" spans="1:40">
      <c r="A578">
        <v>555</v>
      </c>
      <c r="B578">
        <f t="shared" si="383"/>
        <v>33300</v>
      </c>
      <c r="C578" s="5">
        <f t="shared" si="346"/>
        <v>1253421.4122369101</v>
      </c>
      <c r="D578" s="5">
        <f t="shared" si="347"/>
        <v>-1253421.444542943</v>
      </c>
      <c r="E578" s="5">
        <f t="shared" si="348"/>
        <v>-641275.08900937671</v>
      </c>
      <c r="F578" s="5">
        <f t="shared" si="349"/>
        <v>728.09043130532905</v>
      </c>
      <c r="G578" s="5">
        <f t="shared" si="350"/>
        <v>-728.0904382763573</v>
      </c>
      <c r="H578" s="5">
        <f t="shared" si="351"/>
        <v>1976.3184324407894</v>
      </c>
      <c r="I578" s="2">
        <f t="shared" si="352"/>
        <v>-1.5751969418201108</v>
      </c>
      <c r="J578" s="2">
        <f t="shared" si="353"/>
        <v>1.5751969824196761</v>
      </c>
      <c r="K578" s="2">
        <f t="shared" si="354"/>
        <v>0.80590178946301849</v>
      </c>
      <c r="L578" s="5">
        <f t="shared" si="355"/>
        <v>943490.07438168419</v>
      </c>
      <c r="M578" s="5">
        <f t="shared" si="356"/>
        <v>-1253421.444542943</v>
      </c>
      <c r="N578" s="5">
        <f t="shared" si="357"/>
        <v>-1045048.0639574421</v>
      </c>
      <c r="O578" s="2">
        <f t="shared" si="358"/>
        <v>0.50051542785316638</v>
      </c>
      <c r="P578" s="2">
        <f t="shared" si="359"/>
        <v>-0.66493203016140157</v>
      </c>
      <c r="Q578" s="2">
        <f t="shared" si="360"/>
        <v>-0.55439128938539317</v>
      </c>
      <c r="R578" s="5">
        <f t="shared" si="361"/>
        <v>74456.844368928578</v>
      </c>
      <c r="S578" s="5">
        <f t="shared" si="362"/>
        <v>-32344.008023159811</v>
      </c>
      <c r="T578" s="5">
        <f t="shared" si="363"/>
        <v>104752.54317260208</v>
      </c>
      <c r="U578" s="2">
        <f t="shared" si="364"/>
        <v>0.56182962359616129</v>
      </c>
      <c r="V578" s="2">
        <f t="shared" si="365"/>
        <v>-0.24405844764522869</v>
      </c>
      <c r="W578" s="2">
        <f t="shared" si="366"/>
        <v>0.79043212749912761</v>
      </c>
      <c r="X578" s="2">
        <f t="shared" si="367"/>
        <v>-0.66088751671822654</v>
      </c>
      <c r="Y578" s="2">
        <f t="shared" si="368"/>
        <v>0.70709692392450041</v>
      </c>
      <c r="Z578" s="2">
        <f t="shared" si="369"/>
        <v>0.25142349387828039</v>
      </c>
      <c r="AA578">
        <f t="shared" si="370"/>
        <v>0</v>
      </c>
      <c r="AB578">
        <f t="shared" si="371"/>
        <v>0.25178728907410242</v>
      </c>
      <c r="AC578">
        <f t="shared" si="372"/>
        <v>0</v>
      </c>
      <c r="AD578">
        <f t="shared" si="373"/>
        <v>0.28263176312779048</v>
      </c>
      <c r="AE578">
        <f t="shared" si="374"/>
        <v>0</v>
      </c>
      <c r="AF578">
        <f t="shared" si="375"/>
        <v>0</v>
      </c>
      <c r="AG578">
        <f t="shared" si="376"/>
        <v>0.33246343061020411</v>
      </c>
      <c r="AH578">
        <f t="shared" si="378"/>
        <v>0.86688248281209701</v>
      </c>
      <c r="AI578">
        <f t="shared" si="379"/>
        <v>0.82353835867149217</v>
      </c>
      <c r="AJ578" s="2">
        <f t="shared" si="380"/>
        <v>-13.70102304483728</v>
      </c>
      <c r="AK578" s="2">
        <f t="shared" si="381"/>
        <v>-14.422129520881349</v>
      </c>
      <c r="AL578" s="2">
        <f t="shared" si="384"/>
        <v>-89.106637981988541</v>
      </c>
      <c r="AM578" s="4">
        <f t="shared" si="382"/>
        <v>-1.8259556963522243</v>
      </c>
      <c r="AN578">
        <f t="shared" si="377"/>
        <v>9.2666666666666675</v>
      </c>
    </row>
    <row r="579" spans="1:40">
      <c r="A579">
        <v>556</v>
      </c>
      <c r="B579">
        <f t="shared" si="383"/>
        <v>33360</v>
      </c>
      <c r="C579" s="5">
        <f t="shared" ref="C579:C589" si="385">C578+F579*$B$5+I578*$B$5*$B$5</f>
        <v>1285765.420134125</v>
      </c>
      <c r="D579" s="5">
        <f t="shared" ref="D579:D589" si="386">D578+G579*$B$5+J578*$B$5*$B$5</f>
        <v>-1285765.4525661028</v>
      </c>
      <c r="E579" s="5">
        <f t="shared" ref="E579:E589" si="387">E578+H579*$B$5+K578*$B$5*$B$5</f>
        <v>-516893.49017879565</v>
      </c>
      <c r="F579" s="5">
        <f t="shared" ref="F579:F589" si="388">F578+I578*$B$5</f>
        <v>633.57861479612234</v>
      </c>
      <c r="G579" s="5">
        <f t="shared" ref="G579:G589" si="389">G578+J578*$B$5</f>
        <v>-633.5786193311767</v>
      </c>
      <c r="H579" s="5">
        <f t="shared" ref="H579:H589" si="390">H578+K578*$B$5</f>
        <v>2024.6725398085705</v>
      </c>
      <c r="I579" s="2">
        <f t="shared" ref="I579:I589" si="391">-$B$11*C579/$B$13^3</f>
        <v>-1.6158442307753669</v>
      </c>
      <c r="J579" s="2">
        <f t="shared" ref="J579:J589" si="392">-$B$11*D579/$B$13^3</f>
        <v>1.6158442715332089</v>
      </c>
      <c r="K579" s="2">
        <f t="shared" ref="K579:K589" si="393">-$B$11*E579/$B$13^3</f>
        <v>0.64958922595975899</v>
      </c>
      <c r="L579" s="5">
        <f t="shared" ref="L579:L589" si="394">C579*COS($B$7)+E579*SIN($B$7)</f>
        <v>1017946.9187506128</v>
      </c>
      <c r="M579" s="5">
        <f t="shared" ref="M579:M589" si="395">D579</f>
        <v>-1285765.4525661028</v>
      </c>
      <c r="N579" s="5">
        <f t="shared" ref="N579:N589" si="396">-C579*SIN($B$7)+E579*COS($B$7)</f>
        <v>-940295.52078483999</v>
      </c>
      <c r="O579" s="2">
        <f t="shared" ref="O579:O589" si="397">L579/SQRT($L579^2+$M579^2+$N579^2)</f>
        <v>0.5384858875363544</v>
      </c>
      <c r="P579" s="2">
        <f t="shared" ref="P579:P589" si="398">M579/SQRT($L579^2+$M579^2+$N579^2)</f>
        <v>-0.68015977860458898</v>
      </c>
      <c r="Q579" s="2">
        <f t="shared" ref="Q579:Q589" si="399">N579/SQRT($L579^2+$M579^2+$N579^2)</f>
        <v>-0.49740891074923588</v>
      </c>
      <c r="R579" s="5">
        <f t="shared" ref="R579:R589" si="400">L580-L579</f>
        <v>69514.60883636307</v>
      </c>
      <c r="S579" s="5">
        <f t="shared" ref="S579:S589" si="401">M580-M579</f>
        <v>-26380.638404831523</v>
      </c>
      <c r="T579" s="5">
        <f t="shared" ref="T579:T589" si="402">N580-N579</f>
        <v>108532.69327126921</v>
      </c>
      <c r="U579" s="2">
        <f t="shared" ref="U579:U589" si="403">R579/SQRT($R579^2+$S579^2+$T579^2)</f>
        <v>0.52839427651224302</v>
      </c>
      <c r="V579" s="2">
        <f t="shared" ref="V579:V589" si="404">S579/SQRT($R579^2+$S579^2+$T579^2)</f>
        <v>-0.2005244448208757</v>
      </c>
      <c r="W579" s="2">
        <f t="shared" ref="W579:W589" si="405">T579/SQRT($R579^2+$S579^2+$T579^2)</f>
        <v>0.82497844552350741</v>
      </c>
      <c r="X579" s="2">
        <f t="shared" ref="X579:X589" si="406">P579*W579-Q579*V579</f>
        <v>-0.66085980253777377</v>
      </c>
      <c r="Y579" s="2">
        <f t="shared" ref="Y579:Y589" si="407">O579*W579-Q579*U579</f>
        <v>0.70706727196217323</v>
      </c>
      <c r="Z579" s="2">
        <f t="shared" ref="Z579:Z589" si="408">O579*V579-P579*U579</f>
        <v>0.25141295048639523</v>
      </c>
      <c r="AA579">
        <f t="shared" ref="AA579:AA589" si="409">IF(C579&lt;0,IF(D579^2+E579^2&lt;($B$12*1000)^2,1,0),0)</f>
        <v>0</v>
      </c>
      <c r="AB579">
        <f t="shared" ref="AB579:AB589" si="410">IF(AA579=0,IF(O579&gt;0,O579*AB$20,0),0)</f>
        <v>0.27088855664048828</v>
      </c>
      <c r="AC579">
        <f t="shared" ref="AC579:AC589" si="411">IF(AA579=0,IF(O579&lt;0,-O579*AC$20,0),0)</f>
        <v>0</v>
      </c>
      <c r="AD579">
        <f t="shared" ref="AD579:AD589" si="412">IF(AA579=0,IF(U579&gt;0,U579*AD$20,0),0)</f>
        <v>0.26581191116514291</v>
      </c>
      <c r="AE579">
        <f t="shared" ref="AE579:AE589" si="413">IF(AA579=0,IF(U579&lt;0,-U579*AD$20,0),0)</f>
        <v>0</v>
      </c>
      <c r="AF579">
        <f t="shared" ref="AF579:AF589" si="414">IF(AA579=0,IF(X579&gt;0,X579*AF$20,0),0)</f>
        <v>0</v>
      </c>
      <c r="AG579">
        <f t="shared" ref="AG579:AG589" si="415">IF(AA579=0,IF(X579&lt;0,-X579*AG$20,0),0)</f>
        <v>0.33244948882544229</v>
      </c>
      <c r="AH579">
        <f t="shared" si="378"/>
        <v>0.86914995663107342</v>
      </c>
      <c r="AI579">
        <f t="shared" si="379"/>
        <v>0.82569245879951969</v>
      </c>
      <c r="AJ579" s="2">
        <f t="shared" si="380"/>
        <v>-13.698868944709252</v>
      </c>
      <c r="AK579" s="2">
        <f t="shared" si="381"/>
        <v>-14.419862047062372</v>
      </c>
      <c r="AL579" s="2">
        <f t="shared" si="384"/>
        <v>-89.346969016106243</v>
      </c>
      <c r="AM579" s="4">
        <f t="shared" si="382"/>
        <v>-1.830880512625128</v>
      </c>
      <c r="AN579">
        <f t="shared" si="377"/>
        <v>9.2833333333333332</v>
      </c>
    </row>
    <row r="580" spans="1:40">
      <c r="A580">
        <v>557</v>
      </c>
      <c r="B580">
        <f t="shared" si="383"/>
        <v>33420</v>
      </c>
      <c r="C580" s="5">
        <f t="shared" si="385"/>
        <v>1312146.0585603097</v>
      </c>
      <c r="D580" s="5">
        <f t="shared" si="386"/>
        <v>-1312146.0909709344</v>
      </c>
      <c r="E580" s="5">
        <f t="shared" si="387"/>
        <v>-390736.09536337119</v>
      </c>
      <c r="F580" s="5">
        <f t="shared" si="388"/>
        <v>536.62796094960026</v>
      </c>
      <c r="G580" s="5">
        <f t="shared" si="389"/>
        <v>-536.62796303918412</v>
      </c>
      <c r="H580" s="5">
        <f t="shared" si="390"/>
        <v>2063.647893366156</v>
      </c>
      <c r="I580" s="2">
        <f t="shared" si="391"/>
        <v>-1.6489972474435819</v>
      </c>
      <c r="J580" s="2">
        <f t="shared" si="392"/>
        <v>1.6489972881745893</v>
      </c>
      <c r="K580" s="2">
        <f t="shared" si="393"/>
        <v>0.49104498811512243</v>
      </c>
      <c r="L580" s="5">
        <f t="shared" si="394"/>
        <v>1087461.5275869758</v>
      </c>
      <c r="M580" s="5">
        <f t="shared" si="395"/>
        <v>-1312146.0909709344</v>
      </c>
      <c r="N580" s="5">
        <f t="shared" si="396"/>
        <v>-831762.82751357078</v>
      </c>
      <c r="O580" s="2">
        <f t="shared" si="397"/>
        <v>0.57345091456453579</v>
      </c>
      <c r="P580" s="2">
        <f t="shared" si="398"/>
        <v>-0.69193378967549846</v>
      </c>
      <c r="Q580" s="2">
        <f t="shared" si="399"/>
        <v>-0.43861335968071075</v>
      </c>
      <c r="R580" s="5">
        <f t="shared" si="400"/>
        <v>64280.236011216417</v>
      </c>
      <c r="S580" s="5">
        <f t="shared" si="401"/>
        <v>-20324.897307493957</v>
      </c>
      <c r="T580" s="5">
        <f t="shared" si="402"/>
        <v>111804.71941063995</v>
      </c>
      <c r="U580" s="2">
        <f t="shared" si="403"/>
        <v>0.49235069883444704</v>
      </c>
      <c r="V580" s="2">
        <f t="shared" si="404"/>
        <v>-0.15567735923273335</v>
      </c>
      <c r="W580" s="2">
        <f t="shared" si="405"/>
        <v>0.85636169296597697</v>
      </c>
      <c r="X580" s="2">
        <f t="shared" si="406"/>
        <v>-0.66082776110616426</v>
      </c>
      <c r="Y580" s="2">
        <f t="shared" si="407"/>
        <v>0.70703299018629628</v>
      </c>
      <c r="Z580" s="2">
        <f t="shared" si="408"/>
        <v>0.25140076086489621</v>
      </c>
      <c r="AA580">
        <f t="shared" si="409"/>
        <v>0</v>
      </c>
      <c r="AB580">
        <f t="shared" si="410"/>
        <v>0.28847792327717708</v>
      </c>
      <c r="AC580">
        <f t="shared" si="411"/>
        <v>0</v>
      </c>
      <c r="AD580">
        <f t="shared" si="412"/>
        <v>0.24767997315286155</v>
      </c>
      <c r="AE580">
        <f t="shared" si="413"/>
        <v>0</v>
      </c>
      <c r="AF580">
        <f t="shared" si="414"/>
        <v>0</v>
      </c>
      <c r="AG580">
        <f t="shared" si="415"/>
        <v>0.33243337019102254</v>
      </c>
      <c r="AH580">
        <f t="shared" si="378"/>
        <v>0.86859126662106112</v>
      </c>
      <c r="AI580">
        <f t="shared" si="379"/>
        <v>0.82516170329000804</v>
      </c>
      <c r="AJ580" s="2">
        <f t="shared" si="380"/>
        <v>-13.699399700218763</v>
      </c>
      <c r="AK580" s="2">
        <f t="shared" si="381"/>
        <v>-14.420420737072382</v>
      </c>
      <c r="AL580" s="2">
        <f t="shared" si="384"/>
        <v>-89.58730936172411</v>
      </c>
      <c r="AM580" s="4">
        <f t="shared" si="382"/>
        <v>-1.8358055197074614</v>
      </c>
      <c r="AN580">
        <f t="shared" si="377"/>
        <v>9.3000000000000007</v>
      </c>
    </row>
    <row r="581" spans="1:40">
      <c r="A581">
        <v>558</v>
      </c>
      <c r="B581">
        <f t="shared" si="383"/>
        <v>33480</v>
      </c>
      <c r="C581" s="5">
        <f t="shared" si="385"/>
        <v>1332470.956035692</v>
      </c>
      <c r="D581" s="5">
        <f t="shared" si="386"/>
        <v>-1332470.9882784283</v>
      </c>
      <c r="E581" s="5">
        <f t="shared" si="387"/>
        <v>-263381.69784697297</v>
      </c>
      <c r="F581" s="5">
        <f t="shared" si="388"/>
        <v>437.68812610298534</v>
      </c>
      <c r="G581" s="5">
        <f t="shared" si="389"/>
        <v>-437.68812574870879</v>
      </c>
      <c r="H581" s="5">
        <f t="shared" si="390"/>
        <v>2093.1105926530636</v>
      </c>
      <c r="I581" s="2">
        <f t="shared" si="391"/>
        <v>-1.6745399069461773</v>
      </c>
      <c r="J581" s="2">
        <f t="shared" si="392"/>
        <v>1.6745399474661964</v>
      </c>
      <c r="K581" s="2">
        <f t="shared" si="393"/>
        <v>0.33099645572475977</v>
      </c>
      <c r="L581" s="5">
        <f t="shared" si="394"/>
        <v>1151741.7635981923</v>
      </c>
      <c r="M581" s="5">
        <f t="shared" si="395"/>
        <v>-1332470.9882784283</v>
      </c>
      <c r="N581" s="5">
        <f t="shared" si="396"/>
        <v>-719958.10810293083</v>
      </c>
      <c r="O581" s="2">
        <f t="shared" si="397"/>
        <v>0.60531463397214358</v>
      </c>
      <c r="P581" s="2">
        <f t="shared" si="398"/>
        <v>-0.70029950640015426</v>
      </c>
      <c r="Q581" s="2">
        <f t="shared" si="399"/>
        <v>-0.37838445427219947</v>
      </c>
      <c r="R581" s="5">
        <f t="shared" si="400"/>
        <v>58778.728841661243</v>
      </c>
      <c r="S581" s="5">
        <f t="shared" si="401"/>
        <v>-14204.599923165981</v>
      </c>
      <c r="T581" s="5">
        <f t="shared" si="402"/>
        <v>114556.11718893202</v>
      </c>
      <c r="U581" s="2">
        <f t="shared" si="403"/>
        <v>0.45376043294855839</v>
      </c>
      <c r="V581" s="2">
        <f t="shared" si="404"/>
        <v>-0.10965676764395112</v>
      </c>
      <c r="W581" s="2">
        <f t="shared" si="405"/>
        <v>0.88435109701985293</v>
      </c>
      <c r="X581" s="2">
        <f t="shared" si="406"/>
        <v>-0.66080305290964769</v>
      </c>
      <c r="Y581" s="2">
        <f t="shared" si="407"/>
        <v>0.70700655438699311</v>
      </c>
      <c r="Z581" s="2">
        <f t="shared" si="408"/>
        <v>0.25139136104882909</v>
      </c>
      <c r="AA581">
        <f t="shared" si="409"/>
        <v>0</v>
      </c>
      <c r="AB581">
        <f t="shared" si="410"/>
        <v>0.30450715850749061</v>
      </c>
      <c r="AC581">
        <f t="shared" si="411"/>
        <v>0</v>
      </c>
      <c r="AD581">
        <f t="shared" si="412"/>
        <v>0.22826690835736996</v>
      </c>
      <c r="AE581">
        <f t="shared" si="413"/>
        <v>0</v>
      </c>
      <c r="AF581">
        <f t="shared" si="414"/>
        <v>0</v>
      </c>
      <c r="AG581">
        <f t="shared" si="415"/>
        <v>0.33242094058451571</v>
      </c>
      <c r="AH581">
        <f t="shared" si="378"/>
        <v>0.86519500744937639</v>
      </c>
      <c r="AI581">
        <f t="shared" si="379"/>
        <v>0.82193525707690751</v>
      </c>
      <c r="AJ581" s="2">
        <f t="shared" si="380"/>
        <v>-13.702626146431864</v>
      </c>
      <c r="AK581" s="2">
        <f t="shared" si="381"/>
        <v>-14.423816996244069</v>
      </c>
      <c r="AL581" s="2">
        <f t="shared" si="384"/>
        <v>-89.827706311661515</v>
      </c>
      <c r="AM581" s="4">
        <f t="shared" si="382"/>
        <v>-1.8407316867143755</v>
      </c>
      <c r="AN581">
        <f t="shared" si="377"/>
        <v>9.3166666666666664</v>
      </c>
    </row>
    <row r="582" spans="1:40">
      <c r="A582">
        <v>559</v>
      </c>
      <c r="B582">
        <f t="shared" si="383"/>
        <v>33540</v>
      </c>
      <c r="C582" s="5">
        <f t="shared" si="385"/>
        <v>1346675.5562718585</v>
      </c>
      <c r="D582" s="5">
        <f t="shared" si="386"/>
        <v>-1346675.5882015943</v>
      </c>
      <c r="E582" s="5">
        <f t="shared" si="387"/>
        <v>-135411.88780657089</v>
      </c>
      <c r="F582" s="5">
        <f t="shared" si="388"/>
        <v>337.21573168621467</v>
      </c>
      <c r="G582" s="5">
        <f t="shared" si="389"/>
        <v>-337.21572890073702</v>
      </c>
      <c r="H582" s="5">
        <f t="shared" si="390"/>
        <v>2112.9703799965491</v>
      </c>
      <c r="I582" s="2">
        <f t="shared" si="391"/>
        <v>-1.6923910802493802</v>
      </c>
      <c r="J582" s="2">
        <f t="shared" si="392"/>
        <v>1.6923911203760462</v>
      </c>
      <c r="K582" s="2">
        <f t="shared" si="393"/>
        <v>0.17017452348953677</v>
      </c>
      <c r="L582" s="5">
        <f t="shared" si="394"/>
        <v>1210520.4924398535</v>
      </c>
      <c r="M582" s="5">
        <f t="shared" si="395"/>
        <v>-1346675.5882015943</v>
      </c>
      <c r="N582" s="5">
        <f t="shared" si="396"/>
        <v>-605401.9909139988</v>
      </c>
      <c r="O582" s="2">
        <f t="shared" si="397"/>
        <v>0.63401445520093269</v>
      </c>
      <c r="P582" s="2">
        <f t="shared" si="398"/>
        <v>-0.70532617557356414</v>
      </c>
      <c r="Q582" s="2">
        <f t="shared" si="399"/>
        <v>-0.31708146689302769</v>
      </c>
      <c r="R582" s="5">
        <f t="shared" si="400"/>
        <v>53036.185722841881</v>
      </c>
      <c r="S582" s="5">
        <f t="shared" si="401"/>
        <v>-8047.7276673368178</v>
      </c>
      <c r="T582" s="5">
        <f t="shared" si="402"/>
        <v>116776.79419503233</v>
      </c>
      <c r="U582" s="2">
        <f t="shared" si="403"/>
        <v>0.41270581308531923</v>
      </c>
      <c r="V582" s="2">
        <f t="shared" si="404"/>
        <v>-6.2624111164295296E-2</v>
      </c>
      <c r="W582" s="2">
        <f t="shared" si="405"/>
        <v>0.90870904724585388</v>
      </c>
      <c r="X582" s="2">
        <f t="shared" si="406"/>
        <v>-0.66079322203386215</v>
      </c>
      <c r="Y582" s="2">
        <f t="shared" si="407"/>
        <v>0.70699603613411133</v>
      </c>
      <c r="Z582" s="2">
        <f t="shared" si="408"/>
        <v>0.25138762105817308</v>
      </c>
      <c r="AA582">
        <f t="shared" si="409"/>
        <v>0</v>
      </c>
      <c r="AB582">
        <f t="shared" si="410"/>
        <v>0.31894477577556035</v>
      </c>
      <c r="AC582">
        <f t="shared" si="411"/>
        <v>0</v>
      </c>
      <c r="AD582">
        <f t="shared" si="412"/>
        <v>0.20761413550744834</v>
      </c>
      <c r="AE582">
        <f t="shared" si="413"/>
        <v>0</v>
      </c>
      <c r="AF582">
        <f t="shared" si="414"/>
        <v>0</v>
      </c>
      <c r="AG582">
        <f t="shared" si="415"/>
        <v>0.33241599510346653</v>
      </c>
      <c r="AH582">
        <f t="shared" si="378"/>
        <v>0.85897490638647522</v>
      </c>
      <c r="AI582">
        <f t="shared" si="379"/>
        <v>0.81602616106715142</v>
      </c>
      <c r="AJ582" s="2">
        <f t="shared" si="380"/>
        <v>-13.70853524244162</v>
      </c>
      <c r="AK582" s="2">
        <f t="shared" si="381"/>
        <v>-14.430037097306968</v>
      </c>
      <c r="AL582" s="2">
        <f t="shared" si="384"/>
        <v>-90.068206929949966</v>
      </c>
      <c r="AM582" s="4">
        <f t="shared" si="382"/>
        <v>-1.8456599780727454</v>
      </c>
      <c r="AN582">
        <f t="shared" si="377"/>
        <v>9.3333333333333339</v>
      </c>
    </row>
    <row r="583" spans="1:40">
      <c r="A583">
        <v>560</v>
      </c>
      <c r="B583">
        <f t="shared" si="383"/>
        <v>33600</v>
      </c>
      <c r="C583" s="5">
        <f t="shared" si="385"/>
        <v>1354723.2843952358</v>
      </c>
      <c r="D583" s="5">
        <f t="shared" si="386"/>
        <v>-1354723.3158689311</v>
      </c>
      <c r="E583" s="5">
        <f t="shared" si="387"/>
        <v>-7408.4084376532883</v>
      </c>
      <c r="F583" s="5">
        <f t="shared" si="388"/>
        <v>235.67226687125185</v>
      </c>
      <c r="G583" s="5">
        <f t="shared" si="389"/>
        <v>-235.67226167817427</v>
      </c>
      <c r="H583" s="5">
        <f t="shared" si="390"/>
        <v>2123.1808514059212</v>
      </c>
      <c r="I583" s="2">
        <f t="shared" si="391"/>
        <v>-1.7025048030602266</v>
      </c>
      <c r="J583" s="2">
        <f t="shared" si="392"/>
        <v>1.7025048426137783</v>
      </c>
      <c r="K583" s="2">
        <f t="shared" si="393"/>
        <v>9.3102784114079476E-3</v>
      </c>
      <c r="L583" s="5">
        <f t="shared" si="394"/>
        <v>1263556.6781626954</v>
      </c>
      <c r="M583" s="5">
        <f t="shared" si="395"/>
        <v>-1354723.3158689311</v>
      </c>
      <c r="N583" s="5">
        <f t="shared" si="396"/>
        <v>-488625.19671896647</v>
      </c>
      <c r="O583" s="2">
        <f t="shared" si="397"/>
        <v>0.65951682949176094</v>
      </c>
      <c r="P583" s="2">
        <f t="shared" si="398"/>
        <v>-0.70710150289388185</v>
      </c>
      <c r="Q583" s="2">
        <f t="shared" si="399"/>
        <v>-0.25503924447494158</v>
      </c>
      <c r="R583" s="5">
        <f t="shared" si="400"/>
        <v>47079.677466924535</v>
      </c>
      <c r="S583" s="5">
        <f t="shared" si="401"/>
        <v>-1882.3008338713553</v>
      </c>
      <c r="T583" s="5">
        <f t="shared" si="402"/>
        <v>118459.10475613229</v>
      </c>
      <c r="U583" s="2">
        <f t="shared" si="403"/>
        <v>0.36929384926912701</v>
      </c>
      <c r="V583" s="2">
        <f t="shared" si="404"/>
        <v>-1.4764802093455143E-2</v>
      </c>
      <c r="W583" s="2">
        <f t="shared" si="405"/>
        <v>0.92919537962213972</v>
      </c>
      <c r="X583" s="2">
        <f t="shared" si="406"/>
        <v>-0.66080105338360295</v>
      </c>
      <c r="Y583" s="2">
        <f t="shared" si="407"/>
        <v>0.70700441505362799</v>
      </c>
      <c r="Z583" s="2">
        <f t="shared" si="408"/>
        <v>0.25139060036291749</v>
      </c>
      <c r="AA583">
        <f t="shared" si="409"/>
        <v>0</v>
      </c>
      <c r="AB583">
        <f t="shared" si="410"/>
        <v>0.33177389817680725</v>
      </c>
      <c r="AC583">
        <f t="shared" si="411"/>
        <v>0</v>
      </c>
      <c r="AD583">
        <f t="shared" si="412"/>
        <v>0.18577548663792995</v>
      </c>
      <c r="AE583">
        <f t="shared" si="413"/>
        <v>0</v>
      </c>
      <c r="AF583">
        <f t="shared" si="414"/>
        <v>0</v>
      </c>
      <c r="AG583">
        <f t="shared" si="415"/>
        <v>0.33241993471094172</v>
      </c>
      <c r="AH583">
        <f t="shared" si="378"/>
        <v>0.849969319525679</v>
      </c>
      <c r="AI583">
        <f t="shared" si="379"/>
        <v>0.80747085354939496</v>
      </c>
      <c r="AJ583" s="2">
        <f t="shared" si="380"/>
        <v>-13.717090549959376</v>
      </c>
      <c r="AK583" s="2">
        <f t="shared" si="381"/>
        <v>-14.439042684167765</v>
      </c>
      <c r="AL583" s="2">
        <f t="shared" si="384"/>
        <v>-90.308857641352759</v>
      </c>
      <c r="AM583" s="4">
        <f t="shared" si="382"/>
        <v>-1.8505913451096878</v>
      </c>
      <c r="AN583">
        <f t="shared" si="377"/>
        <v>9.35</v>
      </c>
    </row>
    <row r="584" spans="1:40">
      <c r="A584">
        <v>561</v>
      </c>
      <c r="B584">
        <f t="shared" si="383"/>
        <v>33660</v>
      </c>
      <c r="C584" s="5">
        <f t="shared" si="385"/>
        <v>1356605.5858254773</v>
      </c>
      <c r="D584" s="5">
        <f t="shared" si="386"/>
        <v>-1356605.6167028025</v>
      </c>
      <c r="E584" s="5">
        <f t="shared" si="387"/>
        <v>120049.47665126412</v>
      </c>
      <c r="F584" s="5">
        <f t="shared" si="388"/>
        <v>133.52197868763824</v>
      </c>
      <c r="G584" s="5">
        <f t="shared" si="389"/>
        <v>-133.52197112134758</v>
      </c>
      <c r="H584" s="5">
        <f t="shared" si="390"/>
        <v>2123.7394681106057</v>
      </c>
      <c r="I584" s="2">
        <f t="shared" si="391"/>
        <v>-1.7048703246857178</v>
      </c>
      <c r="J584" s="2">
        <f t="shared" si="392"/>
        <v>1.7048703634898004</v>
      </c>
      <c r="K584" s="2">
        <f t="shared" si="393"/>
        <v>-0.15086830864864292</v>
      </c>
      <c r="L584" s="5">
        <f t="shared" si="394"/>
        <v>1310636.3556296199</v>
      </c>
      <c r="M584" s="5">
        <f t="shared" si="395"/>
        <v>-1356605.6167028025</v>
      </c>
      <c r="N584" s="5">
        <f t="shared" si="396"/>
        <v>-370166.09196283418</v>
      </c>
      <c r="O584" s="2">
        <f t="shared" si="397"/>
        <v>0.68181261873004462</v>
      </c>
      <c r="P584" s="2">
        <f t="shared" si="398"/>
        <v>-0.70572651531834352</v>
      </c>
      <c r="Q584" s="2">
        <f t="shared" si="399"/>
        <v>-0.19256593290898233</v>
      </c>
      <c r="R584" s="5">
        <f t="shared" si="400"/>
        <v>40937.120430374984</v>
      </c>
      <c r="S584" s="5">
        <f t="shared" si="401"/>
        <v>4263.7483498456422</v>
      </c>
      <c r="T584" s="5">
        <f t="shared" si="402"/>
        <v>119597.87345866358</v>
      </c>
      <c r="U584" s="2">
        <f t="shared" si="403"/>
        <v>0.32365983270839432</v>
      </c>
      <c r="V584" s="2">
        <f t="shared" si="404"/>
        <v>3.3710335830015592E-2</v>
      </c>
      <c r="W584" s="2">
        <f t="shared" si="405"/>
        <v>0.94557280309313141</v>
      </c>
      <c r="X584" s="2">
        <f t="shared" si="406"/>
        <v>-0.66082433703893173</v>
      </c>
      <c r="Y584" s="2">
        <f t="shared" si="407"/>
        <v>0.70702932670749385</v>
      </c>
      <c r="Z584" s="2">
        <f t="shared" si="408"/>
        <v>0.25139945823634535</v>
      </c>
      <c r="AA584">
        <f t="shared" si="409"/>
        <v>0</v>
      </c>
      <c r="AB584">
        <f t="shared" si="410"/>
        <v>0.34298992872786127</v>
      </c>
      <c r="AC584">
        <f t="shared" si="411"/>
        <v>0</v>
      </c>
      <c r="AD584">
        <f t="shared" si="412"/>
        <v>0.16281902080295399</v>
      </c>
      <c r="AE584">
        <f t="shared" si="413"/>
        <v>0</v>
      </c>
      <c r="AF584">
        <f t="shared" si="414"/>
        <v>0</v>
      </c>
      <c r="AG584">
        <f t="shared" si="415"/>
        <v>0.33243164769345679</v>
      </c>
      <c r="AH584">
        <f t="shared" si="378"/>
        <v>0.83824059722427202</v>
      </c>
      <c r="AI584">
        <f t="shared" si="379"/>
        <v>0.79632856736305835</v>
      </c>
      <c r="AJ584" s="2">
        <f t="shared" si="380"/>
        <v>-13.728232836145713</v>
      </c>
      <c r="AK584" s="2">
        <f t="shared" si="381"/>
        <v>-14.450771406469173</v>
      </c>
      <c r="AL584" s="2">
        <f t="shared" si="384"/>
        <v>-90.549703831460576</v>
      </c>
      <c r="AM584" s="4">
        <f t="shared" si="382"/>
        <v>-1.8555267178577988</v>
      </c>
      <c r="AN584">
        <f t="shared" si="377"/>
        <v>9.3666666666666671</v>
      </c>
    </row>
    <row r="585" spans="1:40">
      <c r="A585">
        <v>562</v>
      </c>
      <c r="B585">
        <f t="shared" si="383"/>
        <v>33720</v>
      </c>
      <c r="C585" s="5">
        <f t="shared" si="385"/>
        <v>1352341.8382089983</v>
      </c>
      <c r="D585" s="5">
        <f t="shared" si="386"/>
        <v>-1352341.8683529568</v>
      </c>
      <c r="E585" s="5">
        <f t="shared" si="387"/>
        <v>246387.59291563023</v>
      </c>
      <c r="F585" s="5">
        <f t="shared" si="388"/>
        <v>31.229759206495174</v>
      </c>
      <c r="G585" s="5">
        <f t="shared" si="389"/>
        <v>-31.229749311959552</v>
      </c>
      <c r="H585" s="5">
        <f t="shared" si="390"/>
        <v>2114.687369591687</v>
      </c>
      <c r="I585" s="2">
        <f t="shared" si="391"/>
        <v>-1.6995119973581319</v>
      </c>
      <c r="J585" s="2">
        <f t="shared" si="392"/>
        <v>1.6995120352405795</v>
      </c>
      <c r="K585" s="2">
        <f t="shared" si="393"/>
        <v>-0.30963966234666684</v>
      </c>
      <c r="L585" s="5">
        <f t="shared" si="394"/>
        <v>1351573.4760599949</v>
      </c>
      <c r="M585" s="5">
        <f t="shared" si="395"/>
        <v>-1352341.8683529568</v>
      </c>
      <c r="N585" s="5">
        <f t="shared" si="396"/>
        <v>-250568.2185041706</v>
      </c>
      <c r="O585" s="2">
        <f t="shared" si="397"/>
        <v>0.7009123623312733</v>
      </c>
      <c r="P585" s="2">
        <f t="shared" si="398"/>
        <v>-0.70131084281849565</v>
      </c>
      <c r="Q585" s="2">
        <f t="shared" si="399"/>
        <v>-0.12994214896023976</v>
      </c>
      <c r="R585" s="5">
        <f t="shared" si="400"/>
        <v>34637.146389828529</v>
      </c>
      <c r="S585" s="5">
        <f t="shared" si="401"/>
        <v>10362.70169501449</v>
      </c>
      <c r="T585" s="5">
        <f t="shared" si="402"/>
        <v>120190.40738691349</v>
      </c>
      <c r="U585" s="2">
        <f t="shared" si="403"/>
        <v>0.27597040776412396</v>
      </c>
      <c r="V585" s="2">
        <f t="shared" si="404"/>
        <v>8.2564509793189259E-2</v>
      </c>
      <c r="W585" s="2">
        <f t="shared" si="405"/>
        <v>0.95761340621417446</v>
      </c>
      <c r="X585" s="2">
        <f t="shared" si="406"/>
        <v>-0.66085605517597734</v>
      </c>
      <c r="Y585" s="2">
        <f t="shared" si="407"/>
        <v>0.70706326258397811</v>
      </c>
      <c r="Z585" s="2">
        <f t="shared" si="408"/>
        <v>0.25141152486588952</v>
      </c>
      <c r="AA585">
        <f t="shared" si="409"/>
        <v>0</v>
      </c>
      <c r="AB585">
        <f t="shared" si="410"/>
        <v>0.352598169344921</v>
      </c>
      <c r="AC585">
        <f t="shared" si="411"/>
        <v>0</v>
      </c>
      <c r="AD585">
        <f t="shared" si="412"/>
        <v>0.13882856944818914</v>
      </c>
      <c r="AE585">
        <f t="shared" si="413"/>
        <v>0</v>
      </c>
      <c r="AF585">
        <f t="shared" si="414"/>
        <v>0</v>
      </c>
      <c r="AG585">
        <f t="shared" si="415"/>
        <v>0.3324476036926064</v>
      </c>
      <c r="AH585">
        <f t="shared" si="378"/>
        <v>0.82387434248571656</v>
      </c>
      <c r="AI585">
        <f t="shared" si="379"/>
        <v>0.78268062536143068</v>
      </c>
      <c r="AJ585" s="2">
        <f t="shared" si="380"/>
        <v>-13.74188077814734</v>
      </c>
      <c r="AK585" s="2">
        <f t="shared" si="381"/>
        <v>-14.465137661207727</v>
      </c>
      <c r="AL585" s="2">
        <f t="shared" si="384"/>
        <v>-90.790789459147376</v>
      </c>
      <c r="AM585" s="4">
        <f t="shared" si="382"/>
        <v>-1.8604669971136758</v>
      </c>
      <c r="AN585">
        <f t="shared" si="377"/>
        <v>9.3833333333333329</v>
      </c>
    </row>
    <row r="586" spans="1:40">
      <c r="A586">
        <v>563</v>
      </c>
      <c r="B586">
        <f t="shared" si="383"/>
        <v>33780</v>
      </c>
      <c r="C586" s="5">
        <f t="shared" si="385"/>
        <v>1341979.1373804095</v>
      </c>
      <c r="D586" s="5">
        <f t="shared" si="386"/>
        <v>-1341979.1666579423</v>
      </c>
      <c r="E586" s="5">
        <f t="shared" si="387"/>
        <v>371039.42952223547</v>
      </c>
      <c r="F586" s="5">
        <f t="shared" si="388"/>
        <v>-70.740960634992732</v>
      </c>
      <c r="G586" s="5">
        <f t="shared" si="389"/>
        <v>70.740972802475213</v>
      </c>
      <c r="H586" s="5">
        <f t="shared" si="390"/>
        <v>2096.1089898508872</v>
      </c>
      <c r="I586" s="2">
        <f t="shared" si="391"/>
        <v>-1.6864890072489565</v>
      </c>
      <c r="J586" s="2">
        <f t="shared" si="392"/>
        <v>1.6864890440425517</v>
      </c>
      <c r="K586" s="2">
        <f t="shared" si="393"/>
        <v>-0.46629183846081823</v>
      </c>
      <c r="L586" s="5">
        <f t="shared" si="394"/>
        <v>1386210.6224498234</v>
      </c>
      <c r="M586" s="5">
        <f t="shared" si="395"/>
        <v>-1341979.1666579423</v>
      </c>
      <c r="N586" s="5">
        <f t="shared" si="396"/>
        <v>-130377.81111725711</v>
      </c>
      <c r="O586" s="2">
        <f t="shared" si="397"/>
        <v>0.71684167593533543</v>
      </c>
      <c r="P586" s="2">
        <f t="shared" si="398"/>
        <v>-0.69396856388049011</v>
      </c>
      <c r="Q586" s="2">
        <f t="shared" si="399"/>
        <v>-6.7421391174239231E-2</v>
      </c>
      <c r="R586" s="5">
        <f t="shared" si="400"/>
        <v>28208.969769974938</v>
      </c>
      <c r="S586" s="5">
        <f t="shared" si="401"/>
        <v>16387.179485254921</v>
      </c>
      <c r="T586" s="5">
        <f t="shared" si="402"/>
        <v>120236.49707499443</v>
      </c>
      <c r="U586" s="2">
        <f t="shared" si="403"/>
        <v>0.22642582819892598</v>
      </c>
      <c r="V586" s="2">
        <f t="shared" si="404"/>
        <v>0.13153549091121564</v>
      </c>
      <c r="W586" s="2">
        <f t="shared" si="405"/>
        <v>0.96510608689157895</v>
      </c>
      <c r="X586" s="2">
        <f t="shared" si="406"/>
        <v>-0.66088497932644796</v>
      </c>
      <c r="Y586" s="2">
        <f t="shared" si="407"/>
        <v>0.70709420911770382</v>
      </c>
      <c r="Z586" s="2">
        <f t="shared" si="408"/>
        <v>0.25142252857043212</v>
      </c>
      <c r="AA586">
        <f t="shared" si="409"/>
        <v>0</v>
      </c>
      <c r="AB586">
        <f t="shared" si="410"/>
        <v>0.36061150612932608</v>
      </c>
      <c r="AC586">
        <f t="shared" si="411"/>
        <v>0</v>
      </c>
      <c r="AD586">
        <f t="shared" si="412"/>
        <v>0.1139048714304389</v>
      </c>
      <c r="AE586">
        <f t="shared" si="413"/>
        <v>0</v>
      </c>
      <c r="AF586">
        <f t="shared" si="414"/>
        <v>0</v>
      </c>
      <c r="AG586">
        <f t="shared" si="415"/>
        <v>0.3324621541600456</v>
      </c>
      <c r="AH586">
        <f t="shared" si="378"/>
        <v>0.8069785317198106</v>
      </c>
      <c r="AI586">
        <f t="shared" si="379"/>
        <v>0.76662960513382006</v>
      </c>
      <c r="AJ586" s="2">
        <f t="shared" si="380"/>
        <v>-13.757931798374951</v>
      </c>
      <c r="AK586" s="2">
        <f t="shared" si="381"/>
        <v>-14.482033471973633</v>
      </c>
      <c r="AL586" s="2">
        <f t="shared" si="384"/>
        <v>-91.03215668368027</v>
      </c>
      <c r="AM586" s="4">
        <f t="shared" si="382"/>
        <v>-1.8654130467967269</v>
      </c>
      <c r="AN586">
        <f t="shared" si="377"/>
        <v>9.4</v>
      </c>
    </row>
    <row r="587" spans="1:40">
      <c r="A587">
        <v>564</v>
      </c>
      <c r="B587">
        <f t="shared" si="383"/>
        <v>33840</v>
      </c>
      <c r="C587" s="5">
        <f t="shared" si="385"/>
        <v>1325591.9588901175</v>
      </c>
      <c r="D587" s="5">
        <f t="shared" si="386"/>
        <v>-1325591.9871726874</v>
      </c>
      <c r="E587" s="5">
        <f t="shared" si="387"/>
        <v>493448.66767637082</v>
      </c>
      <c r="F587" s="5">
        <f t="shared" si="388"/>
        <v>-171.93030106993012</v>
      </c>
      <c r="G587" s="5">
        <f t="shared" si="389"/>
        <v>171.93031544502833</v>
      </c>
      <c r="H587" s="5">
        <f t="shared" si="390"/>
        <v>2068.1314795432381</v>
      </c>
      <c r="I587" s="2">
        <f t="shared" si="391"/>
        <v>-1.6658949491046158</v>
      </c>
      <c r="J587" s="2">
        <f t="shared" si="392"/>
        <v>1.6658949846478237</v>
      </c>
      <c r="K587" s="2">
        <f t="shared" si="393"/>
        <v>-0.6201257012849829</v>
      </c>
      <c r="L587" s="5">
        <f t="shared" si="394"/>
        <v>1414419.5922197984</v>
      </c>
      <c r="M587" s="5">
        <f t="shared" si="395"/>
        <v>-1325591.9871726874</v>
      </c>
      <c r="N587" s="5">
        <f t="shared" si="396"/>
        <v>-10141.314042262675</v>
      </c>
      <c r="O587" s="2">
        <f t="shared" si="397"/>
        <v>0.72963695849222232</v>
      </c>
      <c r="P587" s="2">
        <f t="shared" si="398"/>
        <v>-0.68381469759225399</v>
      </c>
      <c r="Q587" s="2">
        <f t="shared" si="399"/>
        <v>-5.2314585951812355E-3</v>
      </c>
      <c r="R587" s="5">
        <f t="shared" si="400"/>
        <v>21682.252836120082</v>
      </c>
      <c r="S587" s="5">
        <f t="shared" si="401"/>
        <v>22310.26281616604</v>
      </c>
      <c r="T587" s="5">
        <f t="shared" si="402"/>
        <v>119738.40621892235</v>
      </c>
      <c r="U587" s="2">
        <f t="shared" si="403"/>
        <v>0.17526110873293918</v>
      </c>
      <c r="V587" s="2">
        <f t="shared" si="404"/>
        <v>0.18033741359065439</v>
      </c>
      <c r="W587" s="2">
        <f t="shared" si="405"/>
        <v>0.96786463982580451</v>
      </c>
      <c r="X587" s="2">
        <f t="shared" si="406"/>
        <v>-0.66089663828035683</v>
      </c>
      <c r="Y587" s="2">
        <f t="shared" si="407"/>
        <v>0.70710668326835213</v>
      </c>
      <c r="Z587" s="2">
        <f t="shared" si="408"/>
        <v>0.251426964022537</v>
      </c>
      <c r="AA587">
        <f t="shared" si="409"/>
        <v>0</v>
      </c>
      <c r="AB587">
        <f t="shared" si="410"/>
        <v>0.36704824979126338</v>
      </c>
      <c r="AC587">
        <f t="shared" si="411"/>
        <v>0</v>
      </c>
      <c r="AD587">
        <f t="shared" si="412"/>
        <v>8.816615231475744E-2</v>
      </c>
      <c r="AE587">
        <f t="shared" si="413"/>
        <v>0</v>
      </c>
      <c r="AF587">
        <f t="shared" si="414"/>
        <v>0</v>
      </c>
      <c r="AG587">
        <f t="shared" si="415"/>
        <v>0.33246801926676317</v>
      </c>
      <c r="AH587">
        <f t="shared" si="378"/>
        <v>0.78768242137278399</v>
      </c>
      <c r="AI587">
        <f t="shared" si="379"/>
        <v>0.74829830030414479</v>
      </c>
      <c r="AJ587" s="2">
        <f t="shared" si="380"/>
        <v>-13.776263103204627</v>
      </c>
      <c r="AK587" s="2">
        <f t="shared" si="381"/>
        <v>-14.501329582320661</v>
      </c>
      <c r="AL587" s="2">
        <f t="shared" si="384"/>
        <v>-91.273845510052283</v>
      </c>
      <c r="AM587" s="4">
        <f t="shared" si="382"/>
        <v>-1.8703656866813994</v>
      </c>
      <c r="AN587">
        <f t="shared" si="377"/>
        <v>9.4166666666666661</v>
      </c>
    </row>
    <row r="588" spans="1:40">
      <c r="A588">
        <v>565</v>
      </c>
      <c r="B588">
        <f t="shared" si="383"/>
        <v>33900</v>
      </c>
      <c r="C588" s="5">
        <f t="shared" si="385"/>
        <v>1303281.6971923686</v>
      </c>
      <c r="D588" s="5">
        <f t="shared" si="386"/>
        <v>-1303281.7243565214</v>
      </c>
      <c r="E588" s="5">
        <f t="shared" si="387"/>
        <v>613071.65139971324</v>
      </c>
      <c r="F588" s="5">
        <f t="shared" si="388"/>
        <v>-271.8839980162071</v>
      </c>
      <c r="G588" s="5">
        <f t="shared" si="389"/>
        <v>271.88401452389775</v>
      </c>
      <c r="H588" s="5">
        <f t="shared" si="390"/>
        <v>2030.9239374661393</v>
      </c>
      <c r="I588" s="2">
        <f t="shared" si="391"/>
        <v>-1.6378572471359041</v>
      </c>
      <c r="J588" s="2">
        <f t="shared" si="392"/>
        <v>1.6378572812735772</v>
      </c>
      <c r="K588" s="2">
        <f t="shared" si="393"/>
        <v>-0.77045802869921298</v>
      </c>
      <c r="L588" s="5">
        <f t="shared" si="394"/>
        <v>1436101.8450559184</v>
      </c>
      <c r="M588" s="5">
        <f t="shared" si="395"/>
        <v>-1303281.7243565214</v>
      </c>
      <c r="N588" s="5">
        <f t="shared" si="396"/>
        <v>109597.09217665967</v>
      </c>
      <c r="O588" s="2">
        <f t="shared" si="397"/>
        <v>0.73934152966955768</v>
      </c>
      <c r="P588" s="2">
        <f t="shared" si="398"/>
        <v>-0.67096237428663019</v>
      </c>
      <c r="Q588" s="2">
        <f t="shared" si="399"/>
        <v>5.6423353299202797E-2</v>
      </c>
      <c r="R588" s="5">
        <f t="shared" si="400"/>
        <v>15086.969470529817</v>
      </c>
      <c r="S588" s="5">
        <f t="shared" si="401"/>
        <v>28105.613296603784</v>
      </c>
      <c r="T588" s="5">
        <f t="shared" si="402"/>
        <v>118700.85024619987</v>
      </c>
      <c r="U588" s="2">
        <f t="shared" si="403"/>
        <v>0.12274580508736423</v>
      </c>
      <c r="V588" s="2">
        <f t="shared" si="404"/>
        <v>0.22866395655565747</v>
      </c>
      <c r="W588" s="2">
        <f t="shared" si="405"/>
        <v>0.96573612457325375</v>
      </c>
      <c r="X588" s="2">
        <f t="shared" si="406"/>
        <v>-0.66087459028557261</v>
      </c>
      <c r="Y588" s="2">
        <f t="shared" si="407"/>
        <v>0.7070830936727005</v>
      </c>
      <c r="Z588" s="2">
        <f t="shared" si="408"/>
        <v>0.2514185762352949</v>
      </c>
      <c r="AA588">
        <f t="shared" si="409"/>
        <v>0</v>
      </c>
      <c r="AB588">
        <f t="shared" si="410"/>
        <v>0.37193019254944898</v>
      </c>
      <c r="AC588">
        <f t="shared" si="411"/>
        <v>0</v>
      </c>
      <c r="AD588">
        <f t="shared" si="412"/>
        <v>6.1748013724029091E-2</v>
      </c>
      <c r="AE588">
        <f t="shared" si="413"/>
        <v>0</v>
      </c>
      <c r="AF588">
        <f t="shared" si="414"/>
        <v>0</v>
      </c>
      <c r="AG588">
        <f t="shared" si="415"/>
        <v>0.33245692789069897</v>
      </c>
      <c r="AH588">
        <f t="shared" si="378"/>
        <v>0.76613513416417711</v>
      </c>
      <c r="AI588">
        <f t="shared" si="379"/>
        <v>0.72782837745596818</v>
      </c>
      <c r="AJ588" s="2">
        <f t="shared" si="380"/>
        <v>-13.796733026052804</v>
      </c>
      <c r="AK588" s="2">
        <f t="shared" si="381"/>
        <v>-14.522876869529268</v>
      </c>
      <c r="AL588" s="2">
        <f t="shared" si="384"/>
        <v>-91.515893457877766</v>
      </c>
      <c r="AM588" s="4">
        <f t="shared" si="382"/>
        <v>-1.8753256856122493</v>
      </c>
      <c r="AN588">
        <f t="shared" si="377"/>
        <v>9.4333333333333336</v>
      </c>
    </row>
    <row r="589" spans="1:40">
      <c r="A589">
        <v>566</v>
      </c>
      <c r="B589">
        <f t="shared" si="383"/>
        <v>33960</v>
      </c>
      <c r="C589" s="5">
        <f t="shared" si="385"/>
        <v>1275176.0851320177</v>
      </c>
      <c r="D589" s="5">
        <f t="shared" si="386"/>
        <v>-1275176.1110599176</v>
      </c>
      <c r="E589" s="5">
        <f t="shared" si="387"/>
        <v>729379.78984104726</v>
      </c>
      <c r="F589" s="5">
        <f t="shared" si="388"/>
        <v>-370.15543284436137</v>
      </c>
      <c r="G589" s="5">
        <f t="shared" si="389"/>
        <v>370.15545140031236</v>
      </c>
      <c r="H589" s="5">
        <f t="shared" si="390"/>
        <v>1984.6964557441866</v>
      </c>
      <c r="I589" s="2">
        <f t="shared" si="391"/>
        <v>-1.6025364254767003</v>
      </c>
      <c r="J589" s="2">
        <f t="shared" si="392"/>
        <v>1.6025364580607524</v>
      </c>
      <c r="K589" s="2">
        <f t="shared" si="393"/>
        <v>-0.91662453119626075</v>
      </c>
      <c r="L589" s="5">
        <f t="shared" si="394"/>
        <v>1451188.8145264483</v>
      </c>
      <c r="M589" s="5">
        <f t="shared" si="395"/>
        <v>-1275176.1110599176</v>
      </c>
      <c r="N589" s="5">
        <f t="shared" si="396"/>
        <v>228297.94242285955</v>
      </c>
      <c r="O589" s="2">
        <f t="shared" si="397"/>
        <v>0.74600227194371282</v>
      </c>
      <c r="P589" s="2">
        <f t="shared" si="398"/>
        <v>-0.65552067825816984</v>
      </c>
      <c r="Q589" s="2">
        <f t="shared" si="399"/>
        <v>0.11735949314294015</v>
      </c>
      <c r="R589" s="5">
        <f t="shared" si="400"/>
        <v>-1451188.8145264483</v>
      </c>
      <c r="S589" s="5">
        <f t="shared" si="401"/>
        <v>1275176.1110599176</v>
      </c>
      <c r="T589" s="5">
        <f t="shared" si="402"/>
        <v>-228297.94242285955</v>
      </c>
      <c r="U589" s="2">
        <f t="shared" si="403"/>
        <v>-0.74600227194371282</v>
      </c>
      <c r="V589" s="2">
        <f t="shared" si="404"/>
        <v>0.65552067825816984</v>
      </c>
      <c r="W589" s="2">
        <f t="shared" si="405"/>
        <v>-0.11735949314294015</v>
      </c>
      <c r="X589" s="2">
        <f t="shared" si="406"/>
        <v>0</v>
      </c>
      <c r="Y589" s="2">
        <f t="shared" si="407"/>
        <v>0</v>
      </c>
      <c r="Z589" s="2">
        <f t="shared" si="408"/>
        <v>0</v>
      </c>
      <c r="AA589">
        <f t="shared" si="409"/>
        <v>0</v>
      </c>
      <c r="AB589">
        <f t="shared" si="410"/>
        <v>0.37528091891491638</v>
      </c>
      <c r="AC589">
        <f t="shared" si="411"/>
        <v>0</v>
      </c>
      <c r="AD589">
        <f t="shared" si="412"/>
        <v>0</v>
      </c>
      <c r="AE589">
        <f t="shared" si="413"/>
        <v>0.37528091891491638</v>
      </c>
      <c r="AF589">
        <f t="shared" si="414"/>
        <v>0</v>
      </c>
      <c r="AG589">
        <f t="shared" si="415"/>
        <v>0</v>
      </c>
      <c r="AH589">
        <f t="shared" si="378"/>
        <v>0.75056183782983277</v>
      </c>
      <c r="AI589">
        <f t="shared" si="379"/>
        <v>0.71303374593834112</v>
      </c>
      <c r="AJ589" s="2">
        <f t="shared" si="380"/>
        <v>-13.81152765757043</v>
      </c>
      <c r="AK589" s="2">
        <f t="shared" si="381"/>
        <v>-14.538450165863612</v>
      </c>
      <c r="AL589" s="2">
        <f t="shared" si="384"/>
        <v>-91.758200960642156</v>
      </c>
      <c r="AM589" s="4">
        <f t="shared" si="382"/>
        <v>-1.8802910032918476</v>
      </c>
    </row>
  </sheetData>
  <mergeCells count="32">
    <mergeCell ref="F11:G11"/>
    <mergeCell ref="F12:G12"/>
    <mergeCell ref="F13:G13"/>
    <mergeCell ref="F14:G14"/>
    <mergeCell ref="F15:G15"/>
    <mergeCell ref="F10:G10"/>
    <mergeCell ref="F9:G9"/>
    <mergeCell ref="H4:I4"/>
    <mergeCell ref="H5:I5"/>
    <mergeCell ref="H6:I6"/>
    <mergeCell ref="H7:I7"/>
    <mergeCell ref="X21:Z21"/>
    <mergeCell ref="L4:M4"/>
    <mergeCell ref="L6:M6"/>
    <mergeCell ref="L5:M5"/>
    <mergeCell ref="L7:M7"/>
    <mergeCell ref="C21:E21"/>
    <mergeCell ref="F21:H21"/>
    <mergeCell ref="AJ20:AJ22"/>
    <mergeCell ref="AM20:AM22"/>
    <mergeCell ref="L8:M8"/>
    <mergeCell ref="L9:M9"/>
    <mergeCell ref="L10:M10"/>
    <mergeCell ref="L11:M11"/>
    <mergeCell ref="L12:M12"/>
    <mergeCell ref="L13:M13"/>
    <mergeCell ref="AA9:AC9"/>
    <mergeCell ref="L21:N21"/>
    <mergeCell ref="L20:N20"/>
    <mergeCell ref="R20:T20"/>
    <mergeCell ref="R21:T21"/>
    <mergeCell ref="U21:W2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53BB-8B12-A449-94BB-D829E258AFD6}">
  <dimension ref="A1:H21"/>
  <sheetViews>
    <sheetView tabSelected="1" workbookViewId="0">
      <selection activeCell="E9" sqref="E9"/>
    </sheetView>
  </sheetViews>
  <sheetFormatPr baseColWidth="10" defaultRowHeight="16"/>
  <cols>
    <col min="2" max="2" width="15.1640625" bestFit="1" customWidth="1"/>
    <col min="3" max="3" width="14.33203125" bestFit="1" customWidth="1"/>
    <col min="4" max="4" width="15.1640625" bestFit="1" customWidth="1"/>
    <col min="8" max="8" width="11.5" bestFit="1" customWidth="1"/>
  </cols>
  <sheetData>
    <row r="1" spans="1:8">
      <c r="A1" t="s">
        <v>36</v>
      </c>
      <c r="B1" t="s">
        <v>113</v>
      </c>
      <c r="C1" t="s">
        <v>114</v>
      </c>
      <c r="D1" t="s">
        <v>115</v>
      </c>
      <c r="F1" s="11"/>
      <c r="G1" s="11" t="s">
        <v>119</v>
      </c>
      <c r="H1" s="11" t="s">
        <v>120</v>
      </c>
    </row>
    <row r="2" spans="1:8">
      <c r="A2">
        <v>0</v>
      </c>
      <c r="B2">
        <v>-22</v>
      </c>
      <c r="C2">
        <v>0.75</v>
      </c>
      <c r="D2">
        <v>0.33</v>
      </c>
      <c r="F2" s="11" t="s">
        <v>116</v>
      </c>
      <c r="G2" s="11">
        <f>MIN(C2:C21)</f>
        <v>0.52</v>
      </c>
      <c r="H2" s="11">
        <f>MIN(D2:D21)</f>
        <v>0.26</v>
      </c>
    </row>
    <row r="3" spans="1:8">
      <c r="A3">
        <v>3</v>
      </c>
      <c r="B3">
        <v>-22</v>
      </c>
      <c r="C3">
        <v>0.85</v>
      </c>
      <c r="D3">
        <v>0.38</v>
      </c>
      <c r="F3" s="11" t="s">
        <v>117</v>
      </c>
      <c r="G3" s="11">
        <f>MAX(C2:C21)</f>
        <v>0.92</v>
      </c>
      <c r="H3" s="11">
        <f>MAX(D2:D21)</f>
        <v>0.42</v>
      </c>
    </row>
    <row r="4" spans="1:8">
      <c r="A4">
        <v>6</v>
      </c>
      <c r="B4">
        <v>-22</v>
      </c>
      <c r="C4">
        <v>0.64</v>
      </c>
      <c r="D4">
        <v>0.31</v>
      </c>
      <c r="F4" s="11" t="s">
        <v>118</v>
      </c>
      <c r="G4" s="11">
        <f>MEDIAN(C2:C21)</f>
        <v>0.82499999999999996</v>
      </c>
      <c r="H4" s="11">
        <f>MEDIAN(D2:D21)</f>
        <v>0.38</v>
      </c>
    </row>
    <row r="5" spans="1:8">
      <c r="A5">
        <v>9</v>
      </c>
      <c r="B5">
        <v>-22</v>
      </c>
      <c r="C5">
        <v>0.87</v>
      </c>
      <c r="D5">
        <v>0.4</v>
      </c>
    </row>
    <row r="6" spans="1:8">
      <c r="A6">
        <v>0</v>
      </c>
      <c r="B6">
        <v>-10</v>
      </c>
      <c r="C6">
        <v>0.75</v>
      </c>
      <c r="D6">
        <v>0.32</v>
      </c>
    </row>
    <row r="7" spans="1:8">
      <c r="A7">
        <v>3</v>
      </c>
      <c r="B7">
        <v>-10</v>
      </c>
      <c r="C7">
        <v>0.87</v>
      </c>
      <c r="D7">
        <v>0.39</v>
      </c>
    </row>
    <row r="8" spans="1:8">
      <c r="A8">
        <v>6</v>
      </c>
      <c r="B8">
        <v>-10</v>
      </c>
      <c r="C8">
        <v>0.52</v>
      </c>
      <c r="D8">
        <v>0.26</v>
      </c>
    </row>
    <row r="9" spans="1:8">
      <c r="A9">
        <v>9</v>
      </c>
      <c r="B9">
        <v>-10</v>
      </c>
      <c r="C9">
        <v>0.87</v>
      </c>
      <c r="D9">
        <v>0.41</v>
      </c>
    </row>
    <row r="10" spans="1:8">
      <c r="A10">
        <v>0</v>
      </c>
      <c r="B10">
        <v>0</v>
      </c>
      <c r="C10">
        <v>0.74</v>
      </c>
      <c r="D10">
        <v>0.32</v>
      </c>
    </row>
    <row r="11" spans="1:8">
      <c r="A11">
        <v>3</v>
      </c>
      <c r="B11">
        <v>0</v>
      </c>
      <c r="C11">
        <v>0.89</v>
      </c>
      <c r="D11">
        <v>0.4</v>
      </c>
    </row>
    <row r="12" spans="1:8">
      <c r="A12">
        <v>6</v>
      </c>
      <c r="B12">
        <v>0</v>
      </c>
      <c r="C12">
        <v>0.61</v>
      </c>
      <c r="D12">
        <v>0.3</v>
      </c>
    </row>
    <row r="13" spans="1:8">
      <c r="A13">
        <v>9</v>
      </c>
      <c r="B13">
        <v>0</v>
      </c>
      <c r="C13">
        <v>0.88</v>
      </c>
      <c r="D13">
        <v>0.41</v>
      </c>
    </row>
    <row r="14" spans="1:8">
      <c r="A14" s="29">
        <v>0</v>
      </c>
      <c r="B14">
        <v>10</v>
      </c>
      <c r="C14">
        <v>0.76</v>
      </c>
      <c r="D14">
        <v>0.33</v>
      </c>
    </row>
    <row r="15" spans="1:8">
      <c r="A15" s="29">
        <v>3</v>
      </c>
      <c r="B15">
        <v>10</v>
      </c>
      <c r="C15">
        <v>0.9</v>
      </c>
      <c r="D15">
        <v>0.41</v>
      </c>
    </row>
    <row r="16" spans="1:8">
      <c r="A16" s="29">
        <v>6</v>
      </c>
      <c r="B16">
        <v>10</v>
      </c>
      <c r="C16">
        <v>0.72</v>
      </c>
      <c r="D16">
        <v>0.34</v>
      </c>
    </row>
    <row r="17" spans="1:4">
      <c r="A17" s="29">
        <v>9</v>
      </c>
      <c r="B17">
        <v>10</v>
      </c>
      <c r="C17">
        <v>0.89</v>
      </c>
      <c r="D17">
        <v>0.41</v>
      </c>
    </row>
    <row r="18" spans="1:4">
      <c r="A18" s="29">
        <v>0</v>
      </c>
      <c r="B18">
        <v>21</v>
      </c>
      <c r="C18">
        <v>0.78</v>
      </c>
      <c r="D18">
        <v>0.33</v>
      </c>
    </row>
    <row r="19" spans="1:4">
      <c r="A19" s="29">
        <v>3</v>
      </c>
      <c r="B19">
        <v>21</v>
      </c>
      <c r="C19">
        <v>0.92</v>
      </c>
      <c r="D19">
        <v>0.41</v>
      </c>
    </row>
    <row r="20" spans="1:4">
      <c r="A20" s="29">
        <v>6</v>
      </c>
      <c r="B20">
        <v>21</v>
      </c>
      <c r="C20">
        <v>0.8</v>
      </c>
      <c r="D20">
        <v>0.38</v>
      </c>
    </row>
    <row r="21" spans="1:4">
      <c r="A21" s="29">
        <v>9</v>
      </c>
      <c r="B21">
        <v>21</v>
      </c>
      <c r="C21">
        <v>0.9</v>
      </c>
      <c r="D21">
        <v>0.42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Sheet2</vt:lpstr>
      <vt:lpstr>Orbit</vt:lpstr>
      <vt:lpstr>PowerStats</vt:lpstr>
      <vt:lpstr>PowerChart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Ridley2</dc:creator>
  <cp:lastModifiedBy>Microsoft Office User</cp:lastModifiedBy>
  <dcterms:created xsi:type="dcterms:W3CDTF">2016-09-27T18:42:27Z</dcterms:created>
  <dcterms:modified xsi:type="dcterms:W3CDTF">2019-10-30T18:07:20Z</dcterms:modified>
</cp:coreProperties>
</file>