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chen\OneDrive - Leland Stanford Junior University\AA236A\solar-characterization\"/>
    </mc:Choice>
  </mc:AlternateContent>
  <xr:revisionPtr revIDLastSave="0" documentId="13_ncr:1_{8CD8A5A4-D4F5-4424-9362-4549ADBE0C28}" xr6:coauthVersionLast="45" xr6:coauthVersionMax="45" xr10:uidLastSave="{00000000-0000-0000-0000-000000000000}"/>
  <bookViews>
    <workbookView xWindow="-110" yWindow="-110" windowWidth="19420" windowHeight="10420" activeTab="1" xr2:uid="{27B36DB9-51A1-AA4A-8D2C-F1920E341D65}"/>
  </bookViews>
  <sheets>
    <sheet name="Single Cell" sheetId="1" r:id="rId1"/>
    <sheet name="600W setup" sheetId="8" r:id="rId2"/>
    <sheet name="-Y" sheetId="7" r:id="rId3"/>
    <sheet name="X" sheetId="2" r:id="rId4"/>
    <sheet name="+Y" sheetId="3" r:id="rId5"/>
    <sheet name="Z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" i="1" l="1"/>
  <c r="Y1" i="1" s="1"/>
  <c r="T2" i="1" l="1"/>
  <c r="Q7" i="2"/>
  <c r="R7" i="2" s="1"/>
  <c r="R5" i="3"/>
  <c r="R3" i="3"/>
  <c r="R5" i="2"/>
  <c r="R3" i="2"/>
  <c r="Q5" i="2"/>
  <c r="Q3" i="2"/>
  <c r="Q5" i="3"/>
  <c r="Q3" i="3"/>
  <c r="Q3" i="4"/>
  <c r="R3" i="4" s="1"/>
  <c r="Q5" i="4"/>
  <c r="R5" i="4" s="1"/>
</calcChain>
</file>

<file path=xl/sharedStrings.xml><?xml version="1.0" encoding="utf-8"?>
<sst xmlns="http://schemas.openxmlformats.org/spreadsheetml/2006/main" count="106" uniqueCount="38">
  <si>
    <t>Voltage (V)</t>
  </si>
  <si>
    <t>Current (mA)</t>
  </si>
  <si>
    <t>Indoor</t>
  </si>
  <si>
    <t>Outdoor</t>
  </si>
  <si>
    <t>Indoor:</t>
  </si>
  <si>
    <t>Outdoor:</t>
  </si>
  <si>
    <t>Max Power Est.</t>
  </si>
  <si>
    <t>2.7 V</t>
  </si>
  <si>
    <t>57 mA</t>
  </si>
  <si>
    <t>3 V</t>
  </si>
  <si>
    <t>25 mA</t>
  </si>
  <si>
    <t>60 mA</t>
  </si>
  <si>
    <t>2.9 V</t>
  </si>
  <si>
    <t>3.1 V</t>
  </si>
  <si>
    <t>20 mA</t>
  </si>
  <si>
    <t>65 mA</t>
  </si>
  <si>
    <t>28 mA</t>
  </si>
  <si>
    <t>Power (mW)</t>
  </si>
  <si>
    <t>Fill Factor</t>
  </si>
  <si>
    <t>Indoor (w/ filter)</t>
  </si>
  <si>
    <t>Indoor (no filter)</t>
  </si>
  <si>
    <t>Indoor (filter)</t>
  </si>
  <si>
    <t>Max Power:</t>
  </si>
  <si>
    <t>mW</t>
  </si>
  <si>
    <t>Fill Factor:</t>
  </si>
  <si>
    <t>Expected:</t>
  </si>
  <si>
    <t>V_mpp</t>
  </si>
  <si>
    <t>I_mpp</t>
  </si>
  <si>
    <t>V</t>
  </si>
  <si>
    <t>mA</t>
  </si>
  <si>
    <t>Halogen (150 W)</t>
  </si>
  <si>
    <t>Halogen (600 W)</t>
  </si>
  <si>
    <t>Indoor (filter)</t>
    <phoneticPr fontId="2" type="noConversion"/>
  </si>
  <si>
    <t xml:space="preserve"> </t>
    <phoneticPr fontId="2" type="noConversion"/>
  </si>
  <si>
    <t>9 cm</t>
    <phoneticPr fontId="2" type="noConversion"/>
  </si>
  <si>
    <t>Voltage(V)</t>
    <phoneticPr fontId="2" type="noConversion"/>
  </si>
  <si>
    <t>Current(mA)</t>
    <phoneticPr fontId="2" type="noConversion"/>
  </si>
  <si>
    <t>6 cm (vertical closest)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</si>
</sst>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2"/>
      <color theme="1"/>
      <name val="等线"/>
      <family val="2"/>
      <scheme val="minor"/>
    </font>
    <font>
      <sz val="12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Cell IV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Lamp (no filter)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Cell'!$A$3:$A$24</c:f>
              <c:numCache>
                <c:formatCode>General</c:formatCode>
                <c:ptCount val="22"/>
                <c:pt idx="0">
                  <c:v>1.82</c:v>
                </c:pt>
                <c:pt idx="1">
                  <c:v>1.806</c:v>
                </c:pt>
                <c:pt idx="2">
                  <c:v>1.7909999999999999</c:v>
                </c:pt>
                <c:pt idx="3">
                  <c:v>1.778</c:v>
                </c:pt>
                <c:pt idx="4">
                  <c:v>1.7649999999999999</c:v>
                </c:pt>
                <c:pt idx="5">
                  <c:v>1.752</c:v>
                </c:pt>
                <c:pt idx="6">
                  <c:v>1.7370000000000001</c:v>
                </c:pt>
                <c:pt idx="7">
                  <c:v>1.722</c:v>
                </c:pt>
                <c:pt idx="8">
                  <c:v>1.706</c:v>
                </c:pt>
                <c:pt idx="9">
                  <c:v>1.6859999999999999</c:v>
                </c:pt>
                <c:pt idx="10">
                  <c:v>1.6679999999999999</c:v>
                </c:pt>
                <c:pt idx="11">
                  <c:v>1.651</c:v>
                </c:pt>
                <c:pt idx="12">
                  <c:v>1.623</c:v>
                </c:pt>
                <c:pt idx="13">
                  <c:v>1.583</c:v>
                </c:pt>
                <c:pt idx="14">
                  <c:v>1.55</c:v>
                </c:pt>
                <c:pt idx="15">
                  <c:v>1.4990000000000001</c:v>
                </c:pt>
                <c:pt idx="16">
                  <c:v>1.38</c:v>
                </c:pt>
                <c:pt idx="17">
                  <c:v>1.272</c:v>
                </c:pt>
                <c:pt idx="18">
                  <c:v>0.89200000000000002</c:v>
                </c:pt>
                <c:pt idx="19">
                  <c:v>0.499</c:v>
                </c:pt>
                <c:pt idx="20">
                  <c:v>4.8000000000000001E-2</c:v>
                </c:pt>
                <c:pt idx="21">
                  <c:v>4.5999999999999999E-2</c:v>
                </c:pt>
              </c:numCache>
            </c:numRef>
          </c:xVal>
          <c:yVal>
            <c:numRef>
              <c:f>'Single Cell'!$B$3:$B$24</c:f>
              <c:numCache>
                <c:formatCode>General</c:formatCode>
                <c:ptCount val="22"/>
                <c:pt idx="0">
                  <c:v>1.89</c:v>
                </c:pt>
                <c:pt idx="1">
                  <c:v>1.88</c:v>
                </c:pt>
                <c:pt idx="2">
                  <c:v>1.96</c:v>
                </c:pt>
                <c:pt idx="3">
                  <c:v>2.0499999999999998</c:v>
                </c:pt>
                <c:pt idx="4">
                  <c:v>2.2799999999999998</c:v>
                </c:pt>
                <c:pt idx="5">
                  <c:v>2.4700000000000002</c:v>
                </c:pt>
                <c:pt idx="6">
                  <c:v>2.73</c:v>
                </c:pt>
                <c:pt idx="7">
                  <c:v>3.01</c:v>
                </c:pt>
                <c:pt idx="8">
                  <c:v>3.5</c:v>
                </c:pt>
                <c:pt idx="9">
                  <c:v>4.0599999999999996</c:v>
                </c:pt>
                <c:pt idx="10">
                  <c:v>4.62</c:v>
                </c:pt>
                <c:pt idx="11">
                  <c:v>5.23</c:v>
                </c:pt>
                <c:pt idx="12">
                  <c:v>6.55</c:v>
                </c:pt>
                <c:pt idx="13">
                  <c:v>8.39</c:v>
                </c:pt>
                <c:pt idx="14">
                  <c:v>9.5500000000000007</c:v>
                </c:pt>
                <c:pt idx="15">
                  <c:v>11.54</c:v>
                </c:pt>
                <c:pt idx="16">
                  <c:v>15.05</c:v>
                </c:pt>
                <c:pt idx="17">
                  <c:v>17.010000000000002</c:v>
                </c:pt>
                <c:pt idx="18">
                  <c:v>19.309999999999999</c:v>
                </c:pt>
                <c:pt idx="19">
                  <c:v>19.61</c:v>
                </c:pt>
                <c:pt idx="20">
                  <c:v>19.760000000000002</c:v>
                </c:pt>
                <c:pt idx="21">
                  <c:v>19.79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2A-1243-AFDB-523294D331D0}"/>
            </c:ext>
          </c:extLst>
        </c:ser>
        <c:ser>
          <c:idx val="1"/>
          <c:order val="1"/>
          <c:tx>
            <c:v>Sunlight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'Single Cell'!$C$3:$C$16</c:f>
              <c:numCache>
                <c:formatCode>General</c:formatCode>
                <c:ptCount val="14"/>
                <c:pt idx="0">
                  <c:v>1.827</c:v>
                </c:pt>
                <c:pt idx="1">
                  <c:v>1.821</c:v>
                </c:pt>
                <c:pt idx="2">
                  <c:v>1.8080000000000001</c:v>
                </c:pt>
                <c:pt idx="3">
                  <c:v>1.786</c:v>
                </c:pt>
                <c:pt idx="4">
                  <c:v>1.7130000000000001</c:v>
                </c:pt>
                <c:pt idx="5">
                  <c:v>1.516</c:v>
                </c:pt>
                <c:pt idx="6">
                  <c:v>1.0489999999999999</c:v>
                </c:pt>
                <c:pt idx="7">
                  <c:v>1</c:v>
                </c:pt>
                <c:pt idx="8">
                  <c:v>0.71599999999999997</c:v>
                </c:pt>
                <c:pt idx="9">
                  <c:v>0.55700000000000005</c:v>
                </c:pt>
                <c:pt idx="10">
                  <c:v>0.36399999999999999</c:v>
                </c:pt>
                <c:pt idx="11">
                  <c:v>0.107</c:v>
                </c:pt>
                <c:pt idx="12">
                  <c:v>1.7999999999999999E-2</c:v>
                </c:pt>
                <c:pt idx="13">
                  <c:v>1.7999999999999999E-2</c:v>
                </c:pt>
              </c:numCache>
            </c:numRef>
          </c:xVal>
          <c:yVal>
            <c:numRef>
              <c:f>'Single Cell'!$D$3:$D$16</c:f>
              <c:numCache>
                <c:formatCode>General</c:formatCode>
                <c:ptCount val="14"/>
                <c:pt idx="0">
                  <c:v>1.9</c:v>
                </c:pt>
                <c:pt idx="1">
                  <c:v>1.98</c:v>
                </c:pt>
                <c:pt idx="2">
                  <c:v>2.42</c:v>
                </c:pt>
                <c:pt idx="3">
                  <c:v>3.05</c:v>
                </c:pt>
                <c:pt idx="4">
                  <c:v>4.8499999999999996</c:v>
                </c:pt>
                <c:pt idx="5">
                  <c:v>6.61</c:v>
                </c:pt>
                <c:pt idx="6">
                  <c:v>7.95</c:v>
                </c:pt>
                <c:pt idx="7">
                  <c:v>8.18</c:v>
                </c:pt>
                <c:pt idx="8">
                  <c:v>8.15</c:v>
                </c:pt>
                <c:pt idx="9">
                  <c:v>8.11</c:v>
                </c:pt>
                <c:pt idx="10">
                  <c:v>8.09</c:v>
                </c:pt>
                <c:pt idx="11">
                  <c:v>8.07</c:v>
                </c:pt>
                <c:pt idx="12">
                  <c:v>7.98</c:v>
                </c:pt>
                <c:pt idx="13">
                  <c:v>8.0299999999999994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2A-1243-AFDB-523294D331D0}"/>
            </c:ext>
          </c:extLst>
        </c:ser>
        <c:ser>
          <c:idx val="2"/>
          <c:order val="2"/>
          <c:tx>
            <c:v>Lamp (filter)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'Single Cell'!$E$3:$E$33</c:f>
              <c:numCache>
                <c:formatCode>General</c:formatCode>
                <c:ptCount val="31"/>
                <c:pt idx="0">
                  <c:v>1.7490000000000001</c:v>
                </c:pt>
                <c:pt idx="1">
                  <c:v>1.74</c:v>
                </c:pt>
                <c:pt idx="2">
                  <c:v>1.7310000000000001</c:v>
                </c:pt>
                <c:pt idx="3">
                  <c:v>1.718</c:v>
                </c:pt>
                <c:pt idx="4">
                  <c:v>1.704</c:v>
                </c:pt>
                <c:pt idx="5">
                  <c:v>1.6919999999999999</c:v>
                </c:pt>
                <c:pt idx="6">
                  <c:v>1.675</c:v>
                </c:pt>
                <c:pt idx="7">
                  <c:v>1.6559999999999999</c:v>
                </c:pt>
                <c:pt idx="8">
                  <c:v>1.6319999999999999</c:v>
                </c:pt>
                <c:pt idx="9">
                  <c:v>1.631</c:v>
                </c:pt>
                <c:pt idx="10">
                  <c:v>1.601</c:v>
                </c:pt>
                <c:pt idx="11">
                  <c:v>1.556</c:v>
                </c:pt>
                <c:pt idx="12">
                  <c:v>1.496</c:v>
                </c:pt>
                <c:pt idx="13">
                  <c:v>1.333</c:v>
                </c:pt>
                <c:pt idx="14">
                  <c:v>1.3049999999999999</c:v>
                </c:pt>
                <c:pt idx="15">
                  <c:v>1.258</c:v>
                </c:pt>
                <c:pt idx="16">
                  <c:v>1.212</c:v>
                </c:pt>
                <c:pt idx="17">
                  <c:v>1.121</c:v>
                </c:pt>
                <c:pt idx="18">
                  <c:v>1.1180000000000001</c:v>
                </c:pt>
                <c:pt idx="19">
                  <c:v>1.0780000000000001</c:v>
                </c:pt>
                <c:pt idx="20">
                  <c:v>0.99299999999999999</c:v>
                </c:pt>
                <c:pt idx="21">
                  <c:v>0.878</c:v>
                </c:pt>
                <c:pt idx="22">
                  <c:v>0.78900000000000003</c:v>
                </c:pt>
                <c:pt idx="23">
                  <c:v>0.59799999999999998</c:v>
                </c:pt>
                <c:pt idx="24">
                  <c:v>0.55500000000000005</c:v>
                </c:pt>
                <c:pt idx="25">
                  <c:v>0.38700000000000001</c:v>
                </c:pt>
                <c:pt idx="26">
                  <c:v>0.28499999999999998</c:v>
                </c:pt>
                <c:pt idx="27">
                  <c:v>0.187</c:v>
                </c:pt>
                <c:pt idx="28">
                  <c:v>0.10299999999999999</c:v>
                </c:pt>
                <c:pt idx="29">
                  <c:v>3.1E-2</c:v>
                </c:pt>
                <c:pt idx="30">
                  <c:v>1.4999999999999999E-2</c:v>
                </c:pt>
              </c:numCache>
            </c:numRef>
          </c:xVal>
          <c:yVal>
            <c:numRef>
              <c:f>'Single Cell'!$F$3:$F$33</c:f>
              <c:numCache>
                <c:formatCode>General</c:formatCode>
                <c:ptCount val="31"/>
                <c:pt idx="0">
                  <c:v>1.82</c:v>
                </c:pt>
                <c:pt idx="1">
                  <c:v>1.81</c:v>
                </c:pt>
                <c:pt idx="2">
                  <c:v>1.84</c:v>
                </c:pt>
                <c:pt idx="3">
                  <c:v>1.96</c:v>
                </c:pt>
                <c:pt idx="4">
                  <c:v>2.12</c:v>
                </c:pt>
                <c:pt idx="5">
                  <c:v>2.2400000000000002</c:v>
                </c:pt>
                <c:pt idx="6">
                  <c:v>2.48</c:v>
                </c:pt>
                <c:pt idx="7">
                  <c:v>2.69</c:v>
                </c:pt>
                <c:pt idx="8">
                  <c:v>3.06</c:v>
                </c:pt>
                <c:pt idx="9">
                  <c:v>3.06</c:v>
                </c:pt>
                <c:pt idx="10">
                  <c:v>3.46</c:v>
                </c:pt>
                <c:pt idx="11">
                  <c:v>3.92</c:v>
                </c:pt>
                <c:pt idx="12">
                  <c:v>4.51</c:v>
                </c:pt>
                <c:pt idx="13">
                  <c:v>5.44</c:v>
                </c:pt>
                <c:pt idx="14">
                  <c:v>5.5</c:v>
                </c:pt>
                <c:pt idx="15">
                  <c:v>5.65</c:v>
                </c:pt>
                <c:pt idx="16">
                  <c:v>5.72</c:v>
                </c:pt>
                <c:pt idx="17">
                  <c:v>5.87</c:v>
                </c:pt>
                <c:pt idx="18">
                  <c:v>5.87</c:v>
                </c:pt>
                <c:pt idx="19">
                  <c:v>5.94</c:v>
                </c:pt>
                <c:pt idx="20">
                  <c:v>6</c:v>
                </c:pt>
                <c:pt idx="21">
                  <c:v>6.08</c:v>
                </c:pt>
                <c:pt idx="22">
                  <c:v>6.11</c:v>
                </c:pt>
                <c:pt idx="23">
                  <c:v>6.15</c:v>
                </c:pt>
                <c:pt idx="24">
                  <c:v>6.15</c:v>
                </c:pt>
                <c:pt idx="25">
                  <c:v>6.14</c:v>
                </c:pt>
                <c:pt idx="26">
                  <c:v>6.17</c:v>
                </c:pt>
                <c:pt idx="27">
                  <c:v>6.18</c:v>
                </c:pt>
                <c:pt idx="28">
                  <c:v>6.17</c:v>
                </c:pt>
                <c:pt idx="29">
                  <c:v>6.16</c:v>
                </c:pt>
                <c:pt idx="30">
                  <c:v>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ED-E84C-BBDB-BA1052C5A5F1}"/>
            </c:ext>
          </c:extLst>
        </c:ser>
        <c:ser>
          <c:idx val="3"/>
          <c:order val="3"/>
          <c:tx>
            <c:v>Lamp (no filter)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'Single Cell'!$G$3:$G$37</c:f>
              <c:numCache>
                <c:formatCode>General</c:formatCode>
                <c:ptCount val="35"/>
                <c:pt idx="0">
                  <c:v>4.7E-2</c:v>
                </c:pt>
                <c:pt idx="1">
                  <c:v>4.9000000000000002E-2</c:v>
                </c:pt>
                <c:pt idx="2">
                  <c:v>0.316</c:v>
                </c:pt>
                <c:pt idx="3">
                  <c:v>0.45500000000000002</c:v>
                </c:pt>
                <c:pt idx="4">
                  <c:v>0.67100000000000004</c:v>
                </c:pt>
                <c:pt idx="5">
                  <c:v>0.67500000000000004</c:v>
                </c:pt>
                <c:pt idx="6">
                  <c:v>0.80600000000000005</c:v>
                </c:pt>
                <c:pt idx="7">
                  <c:v>1.091</c:v>
                </c:pt>
                <c:pt idx="8">
                  <c:v>1.1890000000000001</c:v>
                </c:pt>
                <c:pt idx="9">
                  <c:v>1.3049999999999999</c:v>
                </c:pt>
                <c:pt idx="10">
                  <c:v>1.4019999999999999</c:v>
                </c:pt>
                <c:pt idx="11">
                  <c:v>1.5189999999999999</c:v>
                </c:pt>
                <c:pt idx="12">
                  <c:v>1.53</c:v>
                </c:pt>
                <c:pt idx="13">
                  <c:v>1.532</c:v>
                </c:pt>
                <c:pt idx="14">
                  <c:v>1.587</c:v>
                </c:pt>
                <c:pt idx="15">
                  <c:v>1.595</c:v>
                </c:pt>
                <c:pt idx="16">
                  <c:v>1.64</c:v>
                </c:pt>
                <c:pt idx="17">
                  <c:v>1.655</c:v>
                </c:pt>
                <c:pt idx="18">
                  <c:v>1.675</c:v>
                </c:pt>
                <c:pt idx="19">
                  <c:v>1.6890000000000001</c:v>
                </c:pt>
                <c:pt idx="20">
                  <c:v>1.6970000000000001</c:v>
                </c:pt>
                <c:pt idx="21">
                  <c:v>1.7</c:v>
                </c:pt>
                <c:pt idx="22">
                  <c:v>1.7010000000000001</c:v>
                </c:pt>
                <c:pt idx="23">
                  <c:v>1.706</c:v>
                </c:pt>
                <c:pt idx="24">
                  <c:v>1.7090000000000001</c:v>
                </c:pt>
                <c:pt idx="25">
                  <c:v>1.7110000000000001</c:v>
                </c:pt>
                <c:pt idx="26">
                  <c:v>1.714</c:v>
                </c:pt>
                <c:pt idx="27">
                  <c:v>1.716</c:v>
                </c:pt>
                <c:pt idx="28">
                  <c:v>1.7170000000000001</c:v>
                </c:pt>
                <c:pt idx="29">
                  <c:v>1.7190000000000001</c:v>
                </c:pt>
                <c:pt idx="30">
                  <c:v>1.7190000000000001</c:v>
                </c:pt>
                <c:pt idx="31">
                  <c:v>1.718</c:v>
                </c:pt>
                <c:pt idx="32">
                  <c:v>1.7170000000000001</c:v>
                </c:pt>
                <c:pt idx="33">
                  <c:v>1.716</c:v>
                </c:pt>
                <c:pt idx="34">
                  <c:v>1.714</c:v>
                </c:pt>
              </c:numCache>
            </c:numRef>
          </c:xVal>
          <c:yVal>
            <c:numRef>
              <c:f>'Single Cell'!$H$3:$H$37</c:f>
              <c:numCache>
                <c:formatCode>General</c:formatCode>
                <c:ptCount val="35"/>
                <c:pt idx="0">
                  <c:v>19.72</c:v>
                </c:pt>
                <c:pt idx="1">
                  <c:v>19.809999999999999</c:v>
                </c:pt>
                <c:pt idx="2">
                  <c:v>19.78</c:v>
                </c:pt>
                <c:pt idx="3">
                  <c:v>19.829999999999998</c:v>
                </c:pt>
                <c:pt idx="4">
                  <c:v>19.89</c:v>
                </c:pt>
                <c:pt idx="5">
                  <c:v>20</c:v>
                </c:pt>
                <c:pt idx="6">
                  <c:v>20.02</c:v>
                </c:pt>
                <c:pt idx="7">
                  <c:v>20.05</c:v>
                </c:pt>
                <c:pt idx="8">
                  <c:v>19.920000000000002</c:v>
                </c:pt>
                <c:pt idx="9">
                  <c:v>19.53</c:v>
                </c:pt>
                <c:pt idx="10">
                  <c:v>18.79</c:v>
                </c:pt>
                <c:pt idx="11">
                  <c:v>17.02</c:v>
                </c:pt>
                <c:pt idx="12">
                  <c:v>16.690000000000001</c:v>
                </c:pt>
                <c:pt idx="13">
                  <c:v>16.510000000000002</c:v>
                </c:pt>
                <c:pt idx="14">
                  <c:v>14.83</c:v>
                </c:pt>
                <c:pt idx="15">
                  <c:v>14.36</c:v>
                </c:pt>
                <c:pt idx="16">
                  <c:v>12.35</c:v>
                </c:pt>
                <c:pt idx="17">
                  <c:v>11.36</c:v>
                </c:pt>
                <c:pt idx="18">
                  <c:v>10.02</c:v>
                </c:pt>
                <c:pt idx="19">
                  <c:v>8.89</c:v>
                </c:pt>
                <c:pt idx="20">
                  <c:v>8.1199999999999992</c:v>
                </c:pt>
                <c:pt idx="21">
                  <c:v>7.4</c:v>
                </c:pt>
                <c:pt idx="22">
                  <c:v>6.98</c:v>
                </c:pt>
                <c:pt idx="23">
                  <c:v>6.31</c:v>
                </c:pt>
                <c:pt idx="24">
                  <c:v>5.81</c:v>
                </c:pt>
                <c:pt idx="25">
                  <c:v>5.26</c:v>
                </c:pt>
                <c:pt idx="26">
                  <c:v>4.6100000000000003</c:v>
                </c:pt>
                <c:pt idx="27">
                  <c:v>4.17</c:v>
                </c:pt>
                <c:pt idx="28">
                  <c:v>3.75</c:v>
                </c:pt>
                <c:pt idx="29">
                  <c:v>3.12</c:v>
                </c:pt>
                <c:pt idx="30">
                  <c:v>2.76</c:v>
                </c:pt>
                <c:pt idx="31">
                  <c:v>2.56</c:v>
                </c:pt>
                <c:pt idx="32">
                  <c:v>2.17</c:v>
                </c:pt>
                <c:pt idx="33">
                  <c:v>1.97</c:v>
                </c:pt>
                <c:pt idx="34">
                  <c:v>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ED-E84C-BBDB-BA1052C5A5F1}"/>
            </c:ext>
          </c:extLst>
        </c:ser>
        <c:ser>
          <c:idx val="4"/>
          <c:order val="4"/>
          <c:tx>
            <c:v>Lamp (no filter)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'Single Cell'!$I$3:$I$26</c:f>
              <c:numCache>
                <c:formatCode>General</c:formatCode>
                <c:ptCount val="24"/>
                <c:pt idx="0">
                  <c:v>1.9610000000000001</c:v>
                </c:pt>
                <c:pt idx="1">
                  <c:v>1.931</c:v>
                </c:pt>
                <c:pt idx="2">
                  <c:v>1.91</c:v>
                </c:pt>
                <c:pt idx="3">
                  <c:v>1.895</c:v>
                </c:pt>
                <c:pt idx="4">
                  <c:v>1.8759999999999999</c:v>
                </c:pt>
                <c:pt idx="5">
                  <c:v>1.855</c:v>
                </c:pt>
                <c:pt idx="6">
                  <c:v>1.8380000000000001</c:v>
                </c:pt>
                <c:pt idx="7">
                  <c:v>1.8149999999999999</c:v>
                </c:pt>
                <c:pt idx="8">
                  <c:v>1.792</c:v>
                </c:pt>
                <c:pt idx="9">
                  <c:v>1.762</c:v>
                </c:pt>
                <c:pt idx="10">
                  <c:v>1.7370000000000001</c:v>
                </c:pt>
                <c:pt idx="11">
                  <c:v>1.6950000000000001</c:v>
                </c:pt>
                <c:pt idx="12">
                  <c:v>1.659</c:v>
                </c:pt>
                <c:pt idx="13">
                  <c:v>1.5429999999999999</c:v>
                </c:pt>
                <c:pt idx="14">
                  <c:v>1.4350000000000001</c:v>
                </c:pt>
                <c:pt idx="15">
                  <c:v>1.232</c:v>
                </c:pt>
                <c:pt idx="16">
                  <c:v>1.0980000000000001</c:v>
                </c:pt>
                <c:pt idx="17">
                  <c:v>0.92700000000000005</c:v>
                </c:pt>
                <c:pt idx="18">
                  <c:v>0.61899999999999999</c:v>
                </c:pt>
                <c:pt idx="19">
                  <c:v>0.433</c:v>
                </c:pt>
                <c:pt idx="20">
                  <c:v>0.39100000000000001</c:v>
                </c:pt>
                <c:pt idx="21">
                  <c:v>0.18</c:v>
                </c:pt>
                <c:pt idx="22">
                  <c:v>9.0999999999999998E-2</c:v>
                </c:pt>
                <c:pt idx="23">
                  <c:v>0.05</c:v>
                </c:pt>
              </c:numCache>
            </c:numRef>
          </c:xVal>
          <c:yVal>
            <c:numRef>
              <c:f>'Single Cell'!$J$3:$J$26</c:f>
              <c:numCache>
                <c:formatCode>General</c:formatCode>
                <c:ptCount val="24"/>
                <c:pt idx="0">
                  <c:v>2.04</c:v>
                </c:pt>
                <c:pt idx="1">
                  <c:v>2.3199999999999998</c:v>
                </c:pt>
                <c:pt idx="2">
                  <c:v>2.7</c:v>
                </c:pt>
                <c:pt idx="3">
                  <c:v>3.02</c:v>
                </c:pt>
                <c:pt idx="4">
                  <c:v>3.56</c:v>
                </c:pt>
                <c:pt idx="5">
                  <c:v>4.2</c:v>
                </c:pt>
                <c:pt idx="6">
                  <c:v>4.88</c:v>
                </c:pt>
                <c:pt idx="7">
                  <c:v>5.85</c:v>
                </c:pt>
                <c:pt idx="8">
                  <c:v>6.95</c:v>
                </c:pt>
                <c:pt idx="9">
                  <c:v>8.41</c:v>
                </c:pt>
                <c:pt idx="10">
                  <c:v>9.61</c:v>
                </c:pt>
                <c:pt idx="11">
                  <c:v>11.35</c:v>
                </c:pt>
                <c:pt idx="12">
                  <c:v>12.97</c:v>
                </c:pt>
                <c:pt idx="13">
                  <c:v>16.25</c:v>
                </c:pt>
                <c:pt idx="14">
                  <c:v>18.190000000000001</c:v>
                </c:pt>
                <c:pt idx="15">
                  <c:v>19.7</c:v>
                </c:pt>
                <c:pt idx="16">
                  <c:v>20.13</c:v>
                </c:pt>
                <c:pt idx="17">
                  <c:v>20.37</c:v>
                </c:pt>
                <c:pt idx="18">
                  <c:v>20.54</c:v>
                </c:pt>
                <c:pt idx="19">
                  <c:v>20.59</c:v>
                </c:pt>
                <c:pt idx="20">
                  <c:v>20.57</c:v>
                </c:pt>
                <c:pt idx="21">
                  <c:v>20.71</c:v>
                </c:pt>
                <c:pt idx="22">
                  <c:v>20.73</c:v>
                </c:pt>
                <c:pt idx="23">
                  <c:v>20.77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ED-E84C-BBDB-BA1052C5A5F1}"/>
            </c:ext>
          </c:extLst>
        </c:ser>
        <c:ser>
          <c:idx val="5"/>
          <c:order val="5"/>
          <c:tx>
            <c:v>Halogen Lamp (150 W)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'Single Cell'!$K$3:$K$36</c:f>
              <c:numCache>
                <c:formatCode>General</c:formatCode>
                <c:ptCount val="34"/>
                <c:pt idx="0">
                  <c:v>1.8740000000000001</c:v>
                </c:pt>
                <c:pt idx="1">
                  <c:v>1.8460000000000001</c:v>
                </c:pt>
                <c:pt idx="2">
                  <c:v>1.823</c:v>
                </c:pt>
                <c:pt idx="3">
                  <c:v>1.8029999999999999</c:v>
                </c:pt>
                <c:pt idx="4">
                  <c:v>1.778</c:v>
                </c:pt>
                <c:pt idx="5">
                  <c:v>1.76</c:v>
                </c:pt>
                <c:pt idx="6">
                  <c:v>1.746</c:v>
                </c:pt>
                <c:pt idx="7">
                  <c:v>1.732</c:v>
                </c:pt>
                <c:pt idx="8">
                  <c:v>1.7150000000000001</c:v>
                </c:pt>
                <c:pt idx="9">
                  <c:v>1.694</c:v>
                </c:pt>
                <c:pt idx="10">
                  <c:v>1.673</c:v>
                </c:pt>
                <c:pt idx="11">
                  <c:v>1.653</c:v>
                </c:pt>
                <c:pt idx="12">
                  <c:v>1.6220000000000001</c:v>
                </c:pt>
                <c:pt idx="13">
                  <c:v>1.589</c:v>
                </c:pt>
                <c:pt idx="14">
                  <c:v>1.569</c:v>
                </c:pt>
                <c:pt idx="15">
                  <c:v>1.5309999999999999</c:v>
                </c:pt>
                <c:pt idx="16">
                  <c:v>1.482</c:v>
                </c:pt>
                <c:pt idx="17">
                  <c:v>1.4279999999999999</c:v>
                </c:pt>
                <c:pt idx="18">
                  <c:v>1.345</c:v>
                </c:pt>
                <c:pt idx="19">
                  <c:v>1.2709999999999999</c:v>
                </c:pt>
                <c:pt idx="20">
                  <c:v>1.198</c:v>
                </c:pt>
                <c:pt idx="21">
                  <c:v>1.0349999999999999</c:v>
                </c:pt>
                <c:pt idx="22">
                  <c:v>0.96199999999999997</c:v>
                </c:pt>
                <c:pt idx="23">
                  <c:v>0.91500000000000004</c:v>
                </c:pt>
                <c:pt idx="24">
                  <c:v>0.90300000000000002</c:v>
                </c:pt>
                <c:pt idx="25">
                  <c:v>0.871</c:v>
                </c:pt>
                <c:pt idx="26">
                  <c:v>0.71499999999999997</c:v>
                </c:pt>
                <c:pt idx="27">
                  <c:v>0.58299999999999996</c:v>
                </c:pt>
                <c:pt idx="28">
                  <c:v>0.54200000000000004</c:v>
                </c:pt>
                <c:pt idx="29">
                  <c:v>0.502</c:v>
                </c:pt>
                <c:pt idx="30">
                  <c:v>0.40500000000000003</c:v>
                </c:pt>
                <c:pt idx="31">
                  <c:v>0.218</c:v>
                </c:pt>
                <c:pt idx="32">
                  <c:v>0.191</c:v>
                </c:pt>
                <c:pt idx="33">
                  <c:v>2.8000000000000001E-2</c:v>
                </c:pt>
              </c:numCache>
            </c:numRef>
          </c:xVal>
          <c:yVal>
            <c:numRef>
              <c:f>'Single Cell'!$L$3:$L$36</c:f>
              <c:numCache>
                <c:formatCode>General</c:formatCode>
                <c:ptCount val="34"/>
                <c:pt idx="0">
                  <c:v>1.95</c:v>
                </c:pt>
                <c:pt idx="1">
                  <c:v>2.09</c:v>
                </c:pt>
                <c:pt idx="2">
                  <c:v>2.41</c:v>
                </c:pt>
                <c:pt idx="3">
                  <c:v>2.72</c:v>
                </c:pt>
                <c:pt idx="4">
                  <c:v>3.3</c:v>
                </c:pt>
                <c:pt idx="5">
                  <c:v>3.56</c:v>
                </c:pt>
                <c:pt idx="6">
                  <c:v>3.8</c:v>
                </c:pt>
                <c:pt idx="7">
                  <c:v>4</c:v>
                </c:pt>
                <c:pt idx="8">
                  <c:v>4.3099999999999996</c:v>
                </c:pt>
                <c:pt idx="9">
                  <c:v>4.75</c:v>
                </c:pt>
                <c:pt idx="10">
                  <c:v>5.13</c:v>
                </c:pt>
                <c:pt idx="11">
                  <c:v>5.62</c:v>
                </c:pt>
                <c:pt idx="12">
                  <c:v>6.32</c:v>
                </c:pt>
                <c:pt idx="13">
                  <c:v>7.09</c:v>
                </c:pt>
                <c:pt idx="14">
                  <c:v>7.44</c:v>
                </c:pt>
                <c:pt idx="15">
                  <c:v>8.1199999999999992</c:v>
                </c:pt>
                <c:pt idx="16">
                  <c:v>8.89</c:v>
                </c:pt>
                <c:pt idx="17">
                  <c:v>9.4700000000000006</c:v>
                </c:pt>
                <c:pt idx="18">
                  <c:v>10.130000000000001</c:v>
                </c:pt>
                <c:pt idx="19">
                  <c:v>10.53</c:v>
                </c:pt>
                <c:pt idx="20">
                  <c:v>10.84</c:v>
                </c:pt>
                <c:pt idx="21">
                  <c:v>11.18</c:v>
                </c:pt>
                <c:pt idx="22">
                  <c:v>11.28</c:v>
                </c:pt>
                <c:pt idx="23">
                  <c:v>11.29</c:v>
                </c:pt>
                <c:pt idx="24">
                  <c:v>11.3</c:v>
                </c:pt>
                <c:pt idx="25">
                  <c:v>11.33</c:v>
                </c:pt>
                <c:pt idx="26">
                  <c:v>11.37</c:v>
                </c:pt>
                <c:pt idx="27">
                  <c:v>11.4</c:v>
                </c:pt>
                <c:pt idx="28">
                  <c:v>11.41</c:v>
                </c:pt>
                <c:pt idx="29">
                  <c:v>11.41</c:v>
                </c:pt>
                <c:pt idx="30">
                  <c:v>11.42</c:v>
                </c:pt>
                <c:pt idx="31">
                  <c:v>11.42</c:v>
                </c:pt>
                <c:pt idx="32">
                  <c:v>11.43</c:v>
                </c:pt>
                <c:pt idx="33">
                  <c:v>11.44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3-3547-BBE5-AEBD418058EC}"/>
            </c:ext>
          </c:extLst>
        </c:ser>
        <c:ser>
          <c:idx val="6"/>
          <c:order val="6"/>
          <c:tx>
            <c:v>Halogen Lamp (600 W)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'Single Cell'!$M$3:$M$28</c:f>
              <c:numCache>
                <c:formatCode>General</c:formatCode>
                <c:ptCount val="26"/>
                <c:pt idx="0">
                  <c:v>2.109</c:v>
                </c:pt>
                <c:pt idx="1">
                  <c:v>2.0529999999999999</c:v>
                </c:pt>
                <c:pt idx="2">
                  <c:v>1.9750000000000001</c:v>
                </c:pt>
                <c:pt idx="3">
                  <c:v>1.925</c:v>
                </c:pt>
                <c:pt idx="4">
                  <c:v>1.871</c:v>
                </c:pt>
                <c:pt idx="5">
                  <c:v>1.8340000000000001</c:v>
                </c:pt>
                <c:pt idx="6">
                  <c:v>1.792</c:v>
                </c:pt>
                <c:pt idx="7">
                  <c:v>1.7509999999999999</c:v>
                </c:pt>
                <c:pt idx="8">
                  <c:v>1.7130000000000001</c:v>
                </c:pt>
                <c:pt idx="9">
                  <c:v>1.6719999999999999</c:v>
                </c:pt>
                <c:pt idx="10">
                  <c:v>1.629</c:v>
                </c:pt>
                <c:pt idx="11">
                  <c:v>1.6020000000000001</c:v>
                </c:pt>
                <c:pt idx="12">
                  <c:v>1.5740000000000001</c:v>
                </c:pt>
                <c:pt idx="13">
                  <c:v>1.55</c:v>
                </c:pt>
                <c:pt idx="14">
                  <c:v>1.5249999999999999</c:v>
                </c:pt>
                <c:pt idx="15">
                  <c:v>1.5009999999999999</c:v>
                </c:pt>
                <c:pt idx="16">
                  <c:v>1.4790000000000001</c:v>
                </c:pt>
                <c:pt idx="17">
                  <c:v>1.45</c:v>
                </c:pt>
                <c:pt idx="18">
                  <c:v>1.423</c:v>
                </c:pt>
                <c:pt idx="19">
                  <c:v>1.393</c:v>
                </c:pt>
                <c:pt idx="20">
                  <c:v>1.3620000000000001</c:v>
                </c:pt>
                <c:pt idx="21">
                  <c:v>1.302</c:v>
                </c:pt>
                <c:pt idx="22">
                  <c:v>1.2050000000000001</c:v>
                </c:pt>
                <c:pt idx="23">
                  <c:v>0.85699999999999998</c:v>
                </c:pt>
                <c:pt idx="24">
                  <c:v>0.13500000000000001</c:v>
                </c:pt>
                <c:pt idx="25">
                  <c:v>0.13100000000000001</c:v>
                </c:pt>
              </c:numCache>
            </c:numRef>
          </c:xVal>
          <c:yVal>
            <c:numRef>
              <c:f>'Single Cell'!$N$3:$N$28</c:f>
              <c:numCache>
                <c:formatCode>General</c:formatCode>
                <c:ptCount val="26"/>
                <c:pt idx="0">
                  <c:v>2.21</c:v>
                </c:pt>
                <c:pt idx="1">
                  <c:v>2.16</c:v>
                </c:pt>
                <c:pt idx="2">
                  <c:v>2.11</c:v>
                </c:pt>
                <c:pt idx="3">
                  <c:v>2.12</c:v>
                </c:pt>
                <c:pt idx="4">
                  <c:v>2.14</c:v>
                </c:pt>
                <c:pt idx="5">
                  <c:v>2.2000000000000002</c:v>
                </c:pt>
                <c:pt idx="6">
                  <c:v>2.25</c:v>
                </c:pt>
                <c:pt idx="7">
                  <c:v>2.3199999999999998</c:v>
                </c:pt>
                <c:pt idx="8">
                  <c:v>2.42</c:v>
                </c:pt>
                <c:pt idx="9">
                  <c:v>2.66</c:v>
                </c:pt>
                <c:pt idx="10">
                  <c:v>3.25</c:v>
                </c:pt>
                <c:pt idx="11">
                  <c:v>3.61</c:v>
                </c:pt>
                <c:pt idx="12">
                  <c:v>4.1100000000000003</c:v>
                </c:pt>
                <c:pt idx="13">
                  <c:v>4.78</c:v>
                </c:pt>
                <c:pt idx="14">
                  <c:v>5.69</c:v>
                </c:pt>
                <c:pt idx="15">
                  <c:v>6.3</c:v>
                </c:pt>
                <c:pt idx="16">
                  <c:v>7.74</c:v>
                </c:pt>
                <c:pt idx="17">
                  <c:v>9.74</c:v>
                </c:pt>
                <c:pt idx="18">
                  <c:v>11.71</c:v>
                </c:pt>
                <c:pt idx="19">
                  <c:v>14.69</c:v>
                </c:pt>
                <c:pt idx="20">
                  <c:v>17.690000000000001</c:v>
                </c:pt>
                <c:pt idx="21">
                  <c:v>24.36</c:v>
                </c:pt>
                <c:pt idx="22">
                  <c:v>33.409999999999997</c:v>
                </c:pt>
                <c:pt idx="23">
                  <c:v>49.3</c:v>
                </c:pt>
                <c:pt idx="24">
                  <c:v>55</c:v>
                </c:pt>
                <c:pt idx="25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33-3547-BBE5-AEBD418058EC}"/>
            </c:ext>
          </c:extLst>
        </c:ser>
        <c:ser>
          <c:idx val="7"/>
          <c:order val="7"/>
          <c:tx>
            <c:v>Halogen Lamp (600 W)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'Single Cell'!$O$3:$O$33</c:f>
              <c:numCache>
                <c:formatCode>General</c:formatCode>
                <c:ptCount val="31"/>
                <c:pt idx="0">
                  <c:v>0.121</c:v>
                </c:pt>
                <c:pt idx="1">
                  <c:v>0.13100000000000001</c:v>
                </c:pt>
                <c:pt idx="2">
                  <c:v>0.33500000000000002</c:v>
                </c:pt>
                <c:pt idx="3">
                  <c:v>0.875</c:v>
                </c:pt>
                <c:pt idx="4">
                  <c:v>1.0569999999999999</c:v>
                </c:pt>
                <c:pt idx="5">
                  <c:v>1.145</c:v>
                </c:pt>
                <c:pt idx="6">
                  <c:v>1.274</c:v>
                </c:pt>
                <c:pt idx="7">
                  <c:v>1.292</c:v>
                </c:pt>
                <c:pt idx="8">
                  <c:v>1.45</c:v>
                </c:pt>
                <c:pt idx="9">
                  <c:v>1.4970000000000001</c:v>
                </c:pt>
                <c:pt idx="10">
                  <c:v>1.4950000000000001</c:v>
                </c:pt>
                <c:pt idx="11">
                  <c:v>1.4930000000000001</c:v>
                </c:pt>
                <c:pt idx="12">
                  <c:v>1.482</c:v>
                </c:pt>
                <c:pt idx="13">
                  <c:v>1.4850000000000001</c:v>
                </c:pt>
                <c:pt idx="14">
                  <c:v>1.4690000000000001</c:v>
                </c:pt>
                <c:pt idx="15">
                  <c:v>1.456</c:v>
                </c:pt>
                <c:pt idx="16">
                  <c:v>1.4419999999999999</c:v>
                </c:pt>
                <c:pt idx="17">
                  <c:v>1.431</c:v>
                </c:pt>
                <c:pt idx="18">
                  <c:v>1.4179999999999999</c:v>
                </c:pt>
                <c:pt idx="19">
                  <c:v>1.405</c:v>
                </c:pt>
                <c:pt idx="20">
                  <c:v>1.3939999999999999</c:v>
                </c:pt>
                <c:pt idx="21">
                  <c:v>1.385</c:v>
                </c:pt>
                <c:pt idx="22">
                  <c:v>1.375</c:v>
                </c:pt>
                <c:pt idx="23">
                  <c:v>1.3660000000000001</c:v>
                </c:pt>
                <c:pt idx="24">
                  <c:v>1.355</c:v>
                </c:pt>
                <c:pt idx="25">
                  <c:v>1.347</c:v>
                </c:pt>
                <c:pt idx="26">
                  <c:v>1.341</c:v>
                </c:pt>
                <c:pt idx="27">
                  <c:v>1.335</c:v>
                </c:pt>
                <c:pt idx="28">
                  <c:v>1.33</c:v>
                </c:pt>
                <c:pt idx="29">
                  <c:v>1.325</c:v>
                </c:pt>
                <c:pt idx="30">
                  <c:v>1.3180000000000001</c:v>
                </c:pt>
              </c:numCache>
            </c:numRef>
          </c:xVal>
          <c:yVal>
            <c:numRef>
              <c:f>'Single Cell'!$P$3:$P$33</c:f>
              <c:numCache>
                <c:formatCode>General</c:formatCode>
                <c:ptCount val="31"/>
                <c:pt idx="0">
                  <c:v>50.8</c:v>
                </c:pt>
                <c:pt idx="1">
                  <c:v>50.8</c:v>
                </c:pt>
                <c:pt idx="2">
                  <c:v>51.2</c:v>
                </c:pt>
                <c:pt idx="3">
                  <c:v>51.3</c:v>
                </c:pt>
                <c:pt idx="4">
                  <c:v>50.7</c:v>
                </c:pt>
                <c:pt idx="5">
                  <c:v>48.8</c:v>
                </c:pt>
                <c:pt idx="6">
                  <c:v>45.4</c:v>
                </c:pt>
                <c:pt idx="7">
                  <c:v>43.7</c:v>
                </c:pt>
                <c:pt idx="8">
                  <c:v>32.200000000000003</c:v>
                </c:pt>
                <c:pt idx="9">
                  <c:v>24.42</c:v>
                </c:pt>
                <c:pt idx="10">
                  <c:v>19.079999999999998</c:v>
                </c:pt>
                <c:pt idx="11">
                  <c:v>16.27</c:v>
                </c:pt>
                <c:pt idx="12">
                  <c:v>13.9</c:v>
                </c:pt>
                <c:pt idx="13">
                  <c:v>8.98</c:v>
                </c:pt>
                <c:pt idx="14">
                  <c:v>7.86</c:v>
                </c:pt>
                <c:pt idx="15">
                  <c:v>6.8</c:v>
                </c:pt>
                <c:pt idx="16">
                  <c:v>5.7</c:v>
                </c:pt>
                <c:pt idx="17">
                  <c:v>5.22</c:v>
                </c:pt>
                <c:pt idx="18">
                  <c:v>4.84</c:v>
                </c:pt>
                <c:pt idx="19">
                  <c:v>4.3</c:v>
                </c:pt>
                <c:pt idx="20">
                  <c:v>3.69</c:v>
                </c:pt>
                <c:pt idx="21">
                  <c:v>3.34</c:v>
                </c:pt>
                <c:pt idx="22">
                  <c:v>2.93</c:v>
                </c:pt>
                <c:pt idx="23">
                  <c:v>2.7</c:v>
                </c:pt>
                <c:pt idx="24">
                  <c:v>2.42</c:v>
                </c:pt>
                <c:pt idx="25">
                  <c:v>2.19</c:v>
                </c:pt>
                <c:pt idx="26">
                  <c:v>1.93</c:v>
                </c:pt>
                <c:pt idx="27">
                  <c:v>1.83</c:v>
                </c:pt>
                <c:pt idx="28">
                  <c:v>1.73</c:v>
                </c:pt>
                <c:pt idx="29">
                  <c:v>1.54</c:v>
                </c:pt>
                <c:pt idx="30">
                  <c:v>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33-3547-BBE5-AEBD4180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08512"/>
        <c:axId val="1012799744"/>
      </c:scatterChart>
      <c:valAx>
        <c:axId val="10122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2799744"/>
        <c:crosses val="autoZero"/>
        <c:crossBetween val="midCat"/>
      </c:valAx>
      <c:valAx>
        <c:axId val="10127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220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600W</a:t>
            </a:r>
            <a:r>
              <a:rPr lang="en-US" altLang="zh-CN" baseline="0"/>
              <a:t> setup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'600W setup'!$B$1:$B$2</c:f>
              <c:strCache>
                <c:ptCount val="2"/>
                <c:pt idx="0">
                  <c:v>9 cm</c:v>
                </c:pt>
                <c:pt idx="1">
                  <c:v>Current(mA)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'600W setup'!$A$3:$A$16</c:f>
              <c:numCache>
                <c:formatCode>General</c:formatCode>
                <c:ptCount val="14"/>
                <c:pt idx="0">
                  <c:v>1.788</c:v>
                </c:pt>
                <c:pt idx="1">
                  <c:v>1.7629999999999999</c:v>
                </c:pt>
                <c:pt idx="2">
                  <c:v>1.7470000000000001</c:v>
                </c:pt>
                <c:pt idx="3">
                  <c:v>1.7330000000000001</c:v>
                </c:pt>
                <c:pt idx="4">
                  <c:v>1.7170000000000001</c:v>
                </c:pt>
                <c:pt idx="5">
                  <c:v>1.7010000000000001</c:v>
                </c:pt>
                <c:pt idx="6">
                  <c:v>1.68</c:v>
                </c:pt>
                <c:pt idx="7">
                  <c:v>1.645</c:v>
                </c:pt>
                <c:pt idx="8">
                  <c:v>1.585</c:v>
                </c:pt>
                <c:pt idx="9">
                  <c:v>1.4850000000000001</c:v>
                </c:pt>
                <c:pt idx="10">
                  <c:v>1.21</c:v>
                </c:pt>
                <c:pt idx="11">
                  <c:v>0.78200000000000003</c:v>
                </c:pt>
                <c:pt idx="12">
                  <c:v>0.124</c:v>
                </c:pt>
                <c:pt idx="13">
                  <c:v>2.5000000000000001E-2</c:v>
                </c:pt>
              </c:numCache>
            </c:numRef>
          </c:xVal>
          <c:yVal>
            <c:numRef>
              <c:f>'600W setup'!$B$3:$B$16</c:f>
              <c:numCache>
                <c:formatCode>General</c:formatCode>
                <c:ptCount val="14"/>
                <c:pt idx="0">
                  <c:v>1.86</c:v>
                </c:pt>
                <c:pt idx="1">
                  <c:v>1.97</c:v>
                </c:pt>
                <c:pt idx="2">
                  <c:v>2.1800000000000002</c:v>
                </c:pt>
                <c:pt idx="3">
                  <c:v>2.4</c:v>
                </c:pt>
                <c:pt idx="4">
                  <c:v>2.74</c:v>
                </c:pt>
                <c:pt idx="5">
                  <c:v>3.1</c:v>
                </c:pt>
                <c:pt idx="6">
                  <c:v>3.67</c:v>
                </c:pt>
                <c:pt idx="7">
                  <c:v>4.6500000000000004</c:v>
                </c:pt>
                <c:pt idx="8">
                  <c:v>6.14</c:v>
                </c:pt>
                <c:pt idx="9">
                  <c:v>7.91</c:v>
                </c:pt>
                <c:pt idx="10">
                  <c:v>9.77</c:v>
                </c:pt>
                <c:pt idx="11">
                  <c:v>10.029999999999999</c:v>
                </c:pt>
                <c:pt idx="12">
                  <c:v>10.15</c:v>
                </c:pt>
                <c:pt idx="13">
                  <c:v>10.18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D-4DCA-9ADA-44F4BFDF7C87}"/>
            </c:ext>
          </c:extLst>
        </c:ser>
        <c:ser>
          <c:idx val="1"/>
          <c:order val="1"/>
          <c:tx>
            <c:strRef>
              <c:f>'600W setup'!$C$1</c:f>
              <c:strCache>
                <c:ptCount val="1"/>
                <c:pt idx="0">
                  <c:v>6 cm (vertical closest)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'600W setup'!$C$3:$C$21</c:f>
              <c:numCache>
                <c:formatCode>General</c:formatCode>
                <c:ptCount val="19"/>
                <c:pt idx="0">
                  <c:v>1.7609999999999999</c:v>
                </c:pt>
                <c:pt idx="1">
                  <c:v>1.774</c:v>
                </c:pt>
                <c:pt idx="2">
                  <c:v>1.78</c:v>
                </c:pt>
                <c:pt idx="3">
                  <c:v>1.7909999999999999</c:v>
                </c:pt>
                <c:pt idx="4">
                  <c:v>1.794</c:v>
                </c:pt>
                <c:pt idx="5">
                  <c:v>1.8</c:v>
                </c:pt>
                <c:pt idx="6">
                  <c:v>1.8049999999999999</c:v>
                </c:pt>
                <c:pt idx="7">
                  <c:v>1.8069999999999999</c:v>
                </c:pt>
                <c:pt idx="8">
                  <c:v>1.8109999999999999</c:v>
                </c:pt>
                <c:pt idx="9">
                  <c:v>1.8160000000000001</c:v>
                </c:pt>
                <c:pt idx="10">
                  <c:v>1.82</c:v>
                </c:pt>
                <c:pt idx="11">
                  <c:v>1.8169999999999999</c:v>
                </c:pt>
                <c:pt idx="12">
                  <c:v>1.7989999999999999</c:v>
                </c:pt>
                <c:pt idx="13">
                  <c:v>1.778</c:v>
                </c:pt>
                <c:pt idx="14">
                  <c:v>1.744</c:v>
                </c:pt>
                <c:pt idx="15">
                  <c:v>1.5720000000000001</c:v>
                </c:pt>
                <c:pt idx="16">
                  <c:v>1.2609999999999999</c:v>
                </c:pt>
                <c:pt idx="17">
                  <c:v>0.27300000000000002</c:v>
                </c:pt>
                <c:pt idx="18">
                  <c:v>9.2999999999999999E-2</c:v>
                </c:pt>
              </c:numCache>
            </c:numRef>
          </c:xVal>
          <c:yVal>
            <c:numRef>
              <c:f>'600W setup'!$D$3:$D$21</c:f>
              <c:numCache>
                <c:formatCode>General</c:formatCode>
                <c:ptCount val="19"/>
                <c:pt idx="0">
                  <c:v>2.0099999999999998</c:v>
                </c:pt>
                <c:pt idx="1">
                  <c:v>2.17</c:v>
                </c:pt>
                <c:pt idx="2">
                  <c:v>2.36</c:v>
                </c:pt>
                <c:pt idx="3">
                  <c:v>2.85</c:v>
                </c:pt>
                <c:pt idx="4">
                  <c:v>3.2</c:v>
                </c:pt>
                <c:pt idx="5">
                  <c:v>3.49</c:v>
                </c:pt>
                <c:pt idx="6">
                  <c:v>3.69</c:v>
                </c:pt>
                <c:pt idx="7">
                  <c:v>4.1399999999999997</c:v>
                </c:pt>
                <c:pt idx="8">
                  <c:v>4.59</c:v>
                </c:pt>
                <c:pt idx="9">
                  <c:v>4.9400000000000004</c:v>
                </c:pt>
                <c:pt idx="10">
                  <c:v>5.6</c:v>
                </c:pt>
                <c:pt idx="11">
                  <c:v>7.97</c:v>
                </c:pt>
                <c:pt idx="12">
                  <c:v>10.78</c:v>
                </c:pt>
                <c:pt idx="13">
                  <c:v>13.55</c:v>
                </c:pt>
                <c:pt idx="14">
                  <c:v>16.89</c:v>
                </c:pt>
                <c:pt idx="15">
                  <c:v>24.75</c:v>
                </c:pt>
                <c:pt idx="16">
                  <c:v>28.6</c:v>
                </c:pt>
                <c:pt idx="17">
                  <c:v>29.34</c:v>
                </c:pt>
                <c:pt idx="18">
                  <c:v>29.44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B6D-4DCA-9ADA-44F4BFDF7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78256"/>
        <c:axId val="1268459728"/>
      </c:scatterChart>
      <c:valAx>
        <c:axId val="10480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Voltage (V)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459728"/>
        <c:crosses val="autoZero"/>
        <c:crossBetween val="midCat"/>
      </c:valAx>
      <c:valAx>
        <c:axId val="12684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Currnet (mA)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07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-Y Panel IV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'-Y'!$A$1</c:f>
              <c:strCache>
                <c:ptCount val="1"/>
                <c:pt idx="0">
                  <c:v>Indoor (w/ filter)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'-Y'!$A$3:$A$38</c:f>
              <c:numCache>
                <c:formatCode>General</c:formatCode>
                <c:ptCount val="36"/>
                <c:pt idx="0">
                  <c:v>2.548</c:v>
                </c:pt>
                <c:pt idx="1">
                  <c:v>2.5499999999999998</c:v>
                </c:pt>
                <c:pt idx="2">
                  <c:v>2.504</c:v>
                </c:pt>
                <c:pt idx="3">
                  <c:v>2.4279999999999999</c:v>
                </c:pt>
                <c:pt idx="4">
                  <c:v>2.3519999999999999</c:v>
                </c:pt>
                <c:pt idx="5">
                  <c:v>2.3010000000000002</c:v>
                </c:pt>
                <c:pt idx="6">
                  <c:v>2.214</c:v>
                </c:pt>
                <c:pt idx="7">
                  <c:v>2.0619999999999998</c:v>
                </c:pt>
                <c:pt idx="8">
                  <c:v>1.9530000000000001</c:v>
                </c:pt>
                <c:pt idx="9">
                  <c:v>1.903</c:v>
                </c:pt>
                <c:pt idx="10">
                  <c:v>1.8560000000000001</c:v>
                </c:pt>
                <c:pt idx="11">
                  <c:v>1.8109999999999999</c:v>
                </c:pt>
                <c:pt idx="12">
                  <c:v>1.754</c:v>
                </c:pt>
                <c:pt idx="13">
                  <c:v>1.681</c:v>
                </c:pt>
                <c:pt idx="14">
                  <c:v>1.607</c:v>
                </c:pt>
                <c:pt idx="15">
                  <c:v>1.5649999999999999</c:v>
                </c:pt>
                <c:pt idx="16">
                  <c:v>1.508</c:v>
                </c:pt>
                <c:pt idx="17">
                  <c:v>1.4730000000000001</c:v>
                </c:pt>
                <c:pt idx="18">
                  <c:v>1.454</c:v>
                </c:pt>
                <c:pt idx="19">
                  <c:v>1.421</c:v>
                </c:pt>
                <c:pt idx="20">
                  <c:v>1.377</c:v>
                </c:pt>
                <c:pt idx="21">
                  <c:v>1.333</c:v>
                </c:pt>
                <c:pt idx="22">
                  <c:v>1.3009999999999999</c:v>
                </c:pt>
                <c:pt idx="23">
                  <c:v>1.2370000000000001</c:v>
                </c:pt>
                <c:pt idx="24">
                  <c:v>1.155</c:v>
                </c:pt>
                <c:pt idx="25">
                  <c:v>1.1220000000000001</c:v>
                </c:pt>
                <c:pt idx="26">
                  <c:v>1.077</c:v>
                </c:pt>
                <c:pt idx="27">
                  <c:v>0.999</c:v>
                </c:pt>
                <c:pt idx="28">
                  <c:v>0.873</c:v>
                </c:pt>
                <c:pt idx="29">
                  <c:v>0.80600000000000005</c:v>
                </c:pt>
                <c:pt idx="30">
                  <c:v>0.59899999999999998</c:v>
                </c:pt>
                <c:pt idx="31">
                  <c:v>0.29399999999999998</c:v>
                </c:pt>
                <c:pt idx="32">
                  <c:v>0.16300000000000001</c:v>
                </c:pt>
                <c:pt idx="33">
                  <c:v>2.4E-2</c:v>
                </c:pt>
                <c:pt idx="34">
                  <c:v>2.3E-2</c:v>
                </c:pt>
                <c:pt idx="35">
                  <c:v>2.3E-2</c:v>
                </c:pt>
              </c:numCache>
            </c:numRef>
          </c:xVal>
          <c:yVal>
            <c:numRef>
              <c:f>'-Y'!$B$3:$B$38</c:f>
              <c:numCache>
                <c:formatCode>General</c:formatCode>
                <c:ptCount val="36"/>
                <c:pt idx="0">
                  <c:v>2.65</c:v>
                </c:pt>
                <c:pt idx="1">
                  <c:v>2.66</c:v>
                </c:pt>
                <c:pt idx="2">
                  <c:v>2.66</c:v>
                </c:pt>
                <c:pt idx="3">
                  <c:v>2.69</c:v>
                </c:pt>
                <c:pt idx="4">
                  <c:v>2.71</c:v>
                </c:pt>
                <c:pt idx="5">
                  <c:v>2.72</c:v>
                </c:pt>
                <c:pt idx="6">
                  <c:v>2.72</c:v>
                </c:pt>
                <c:pt idx="7">
                  <c:v>2.72</c:v>
                </c:pt>
                <c:pt idx="8">
                  <c:v>2.72</c:v>
                </c:pt>
                <c:pt idx="9">
                  <c:v>2.73</c:v>
                </c:pt>
                <c:pt idx="10">
                  <c:v>2.74</c:v>
                </c:pt>
                <c:pt idx="11">
                  <c:v>2.74</c:v>
                </c:pt>
                <c:pt idx="12">
                  <c:v>2.74</c:v>
                </c:pt>
                <c:pt idx="13">
                  <c:v>2.75</c:v>
                </c:pt>
                <c:pt idx="14">
                  <c:v>2.75</c:v>
                </c:pt>
                <c:pt idx="15">
                  <c:v>2.76</c:v>
                </c:pt>
                <c:pt idx="16">
                  <c:v>2.77</c:v>
                </c:pt>
                <c:pt idx="17">
                  <c:v>2.8</c:v>
                </c:pt>
                <c:pt idx="18">
                  <c:v>2.82</c:v>
                </c:pt>
                <c:pt idx="19">
                  <c:v>2.87</c:v>
                </c:pt>
                <c:pt idx="20">
                  <c:v>3.06</c:v>
                </c:pt>
                <c:pt idx="21">
                  <c:v>3.5</c:v>
                </c:pt>
                <c:pt idx="22">
                  <c:v>4</c:v>
                </c:pt>
                <c:pt idx="23">
                  <c:v>5.15</c:v>
                </c:pt>
                <c:pt idx="24">
                  <c:v>6.48</c:v>
                </c:pt>
                <c:pt idx="25">
                  <c:v>6.91</c:v>
                </c:pt>
                <c:pt idx="26">
                  <c:v>7.46</c:v>
                </c:pt>
                <c:pt idx="27">
                  <c:v>8.17</c:v>
                </c:pt>
                <c:pt idx="28">
                  <c:v>8.9499999999999993</c:v>
                </c:pt>
                <c:pt idx="29">
                  <c:v>9.2200000000000006</c:v>
                </c:pt>
                <c:pt idx="30">
                  <c:v>9.6300000000000008</c:v>
                </c:pt>
                <c:pt idx="31">
                  <c:v>9.7899999999999991</c:v>
                </c:pt>
                <c:pt idx="32">
                  <c:v>9.82</c:v>
                </c:pt>
                <c:pt idx="33">
                  <c:v>9.83</c:v>
                </c:pt>
                <c:pt idx="34">
                  <c:v>9.84</c:v>
                </c:pt>
                <c:pt idx="35">
                  <c:v>9.85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D-4CAA-B05A-F7E49FB54B79}"/>
            </c:ext>
          </c:extLst>
        </c:ser>
        <c:ser>
          <c:idx val="1"/>
          <c:order val="1"/>
          <c:tx>
            <c:strRef>
              <c:f>'-Y'!$C$1</c:f>
              <c:strCache>
                <c:ptCount val="1"/>
                <c:pt idx="0">
                  <c:v>Indoor (filter)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'-Y'!$C$3:$C$34</c:f>
              <c:numCache>
                <c:formatCode>General</c:formatCode>
                <c:ptCount val="32"/>
                <c:pt idx="0">
                  <c:v>3.48</c:v>
                </c:pt>
                <c:pt idx="1">
                  <c:v>3.452</c:v>
                </c:pt>
                <c:pt idx="2">
                  <c:v>3.4380000000000002</c:v>
                </c:pt>
                <c:pt idx="3">
                  <c:v>3.419</c:v>
                </c:pt>
                <c:pt idx="4">
                  <c:v>3.4009999999999998</c:v>
                </c:pt>
                <c:pt idx="5">
                  <c:v>3.3820000000000001</c:v>
                </c:pt>
                <c:pt idx="6">
                  <c:v>3.3639999999999999</c:v>
                </c:pt>
                <c:pt idx="7">
                  <c:v>3.3420000000000001</c:v>
                </c:pt>
                <c:pt idx="8">
                  <c:v>3.319</c:v>
                </c:pt>
                <c:pt idx="9">
                  <c:v>3.2959999999999998</c:v>
                </c:pt>
                <c:pt idx="10">
                  <c:v>3.2749999999999999</c:v>
                </c:pt>
                <c:pt idx="11">
                  <c:v>3.2530000000000001</c:v>
                </c:pt>
                <c:pt idx="12">
                  <c:v>3.2240000000000002</c:v>
                </c:pt>
                <c:pt idx="13">
                  <c:v>3.2029999999999998</c:v>
                </c:pt>
                <c:pt idx="14">
                  <c:v>3.1669999999999998</c:v>
                </c:pt>
                <c:pt idx="15">
                  <c:v>3.1339999999999999</c:v>
                </c:pt>
                <c:pt idx="16">
                  <c:v>3.0960000000000001</c:v>
                </c:pt>
                <c:pt idx="17">
                  <c:v>3.0619999999999998</c:v>
                </c:pt>
                <c:pt idx="18">
                  <c:v>2.992</c:v>
                </c:pt>
                <c:pt idx="19">
                  <c:v>2.9209999999999998</c:v>
                </c:pt>
                <c:pt idx="20">
                  <c:v>2.851</c:v>
                </c:pt>
                <c:pt idx="21">
                  <c:v>2.7650000000000001</c:v>
                </c:pt>
                <c:pt idx="22">
                  <c:v>2.633</c:v>
                </c:pt>
                <c:pt idx="23">
                  <c:v>2.3580000000000001</c:v>
                </c:pt>
                <c:pt idx="24">
                  <c:v>2.1619999999999999</c:v>
                </c:pt>
                <c:pt idx="25">
                  <c:v>2.0089999999999999</c:v>
                </c:pt>
                <c:pt idx="26">
                  <c:v>1.6020000000000001</c:v>
                </c:pt>
                <c:pt idx="27">
                  <c:v>1.411</c:v>
                </c:pt>
                <c:pt idx="28">
                  <c:v>1.331</c:v>
                </c:pt>
                <c:pt idx="29">
                  <c:v>1.246</c:v>
                </c:pt>
                <c:pt idx="30">
                  <c:v>1.0900000000000001</c:v>
                </c:pt>
                <c:pt idx="31">
                  <c:v>4.3999999999999997E-2</c:v>
                </c:pt>
              </c:numCache>
            </c:numRef>
          </c:xVal>
          <c:yVal>
            <c:numRef>
              <c:f>'-Y'!$D$3:$D$34</c:f>
              <c:numCache>
                <c:formatCode>General</c:formatCode>
                <c:ptCount val="32"/>
                <c:pt idx="0">
                  <c:v>3.69</c:v>
                </c:pt>
                <c:pt idx="1">
                  <c:v>3.76</c:v>
                </c:pt>
                <c:pt idx="2">
                  <c:v>3.82</c:v>
                </c:pt>
                <c:pt idx="3">
                  <c:v>3.87</c:v>
                </c:pt>
                <c:pt idx="4">
                  <c:v>3.98</c:v>
                </c:pt>
                <c:pt idx="5">
                  <c:v>4.09</c:v>
                </c:pt>
                <c:pt idx="6">
                  <c:v>4.2</c:v>
                </c:pt>
                <c:pt idx="7">
                  <c:v>4.37</c:v>
                </c:pt>
                <c:pt idx="8">
                  <c:v>4.54</c:v>
                </c:pt>
                <c:pt idx="9">
                  <c:v>4.79</c:v>
                </c:pt>
                <c:pt idx="10">
                  <c:v>5.03</c:v>
                </c:pt>
                <c:pt idx="11">
                  <c:v>5.26</c:v>
                </c:pt>
                <c:pt idx="12">
                  <c:v>5.49</c:v>
                </c:pt>
                <c:pt idx="13">
                  <c:v>5.75</c:v>
                </c:pt>
                <c:pt idx="14">
                  <c:v>6.07</c:v>
                </c:pt>
                <c:pt idx="15">
                  <c:v>6.32</c:v>
                </c:pt>
                <c:pt idx="16">
                  <c:v>6.61</c:v>
                </c:pt>
                <c:pt idx="17">
                  <c:v>6.77</c:v>
                </c:pt>
                <c:pt idx="18">
                  <c:v>7.3</c:v>
                </c:pt>
                <c:pt idx="19">
                  <c:v>7.59</c:v>
                </c:pt>
                <c:pt idx="20">
                  <c:v>7.87</c:v>
                </c:pt>
                <c:pt idx="21">
                  <c:v>8.09</c:v>
                </c:pt>
                <c:pt idx="22">
                  <c:v>8.34</c:v>
                </c:pt>
                <c:pt idx="23">
                  <c:v>8.5399999999999991</c:v>
                </c:pt>
                <c:pt idx="24">
                  <c:v>8.5500000000000007</c:v>
                </c:pt>
                <c:pt idx="25">
                  <c:v>8.6</c:v>
                </c:pt>
                <c:pt idx="26">
                  <c:v>8.65</c:v>
                </c:pt>
                <c:pt idx="27">
                  <c:v>9.58</c:v>
                </c:pt>
                <c:pt idx="28">
                  <c:v>11.51</c:v>
                </c:pt>
                <c:pt idx="29">
                  <c:v>13.8</c:v>
                </c:pt>
                <c:pt idx="30">
                  <c:v>16.649999999999999</c:v>
                </c:pt>
                <c:pt idx="31">
                  <c:v>19.100000000000001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3D-4CAA-B05A-F7E49FB54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1791"/>
        <c:axId val="81873743"/>
      </c:scatterChart>
      <c:valAx>
        <c:axId val="8331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73743"/>
        <c:crosses val="autoZero"/>
        <c:crossBetween val="midCat"/>
      </c:valAx>
      <c:valAx>
        <c:axId val="81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1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Panel IV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X!$A$3:$A$23</c:f>
              <c:numCache>
                <c:formatCode>General</c:formatCode>
                <c:ptCount val="21"/>
                <c:pt idx="0">
                  <c:v>3.7829999999999999</c:v>
                </c:pt>
                <c:pt idx="1">
                  <c:v>3.7650000000000001</c:v>
                </c:pt>
                <c:pt idx="2">
                  <c:v>3.734</c:v>
                </c:pt>
                <c:pt idx="3">
                  <c:v>3.6859999999999999</c:v>
                </c:pt>
                <c:pt idx="4">
                  <c:v>3.6640000000000001</c:v>
                </c:pt>
                <c:pt idx="5">
                  <c:v>3.65</c:v>
                </c:pt>
                <c:pt idx="6">
                  <c:v>3.633</c:v>
                </c:pt>
                <c:pt idx="7">
                  <c:v>3.6160000000000001</c:v>
                </c:pt>
                <c:pt idx="8">
                  <c:v>3.593</c:v>
                </c:pt>
                <c:pt idx="9">
                  <c:v>3.5630000000000002</c:v>
                </c:pt>
                <c:pt idx="10">
                  <c:v>3.536</c:v>
                </c:pt>
                <c:pt idx="11">
                  <c:v>3.5129999999999999</c:v>
                </c:pt>
                <c:pt idx="12">
                  <c:v>3.4849999999999999</c:v>
                </c:pt>
                <c:pt idx="13">
                  <c:v>3.4380000000000002</c:v>
                </c:pt>
                <c:pt idx="14">
                  <c:v>3.3929999999999998</c:v>
                </c:pt>
                <c:pt idx="15">
                  <c:v>3.343</c:v>
                </c:pt>
                <c:pt idx="16">
                  <c:v>3.2890000000000001</c:v>
                </c:pt>
                <c:pt idx="17">
                  <c:v>3.1469999999999998</c:v>
                </c:pt>
                <c:pt idx="18">
                  <c:v>2.4380000000000002</c:v>
                </c:pt>
                <c:pt idx="19">
                  <c:v>0.159</c:v>
                </c:pt>
                <c:pt idx="20">
                  <c:v>0.158</c:v>
                </c:pt>
              </c:numCache>
            </c:numRef>
          </c:xVal>
          <c:yVal>
            <c:numRef>
              <c:f>X!$B$3:$B$23</c:f>
              <c:numCache>
                <c:formatCode>General</c:formatCode>
                <c:ptCount val="21"/>
                <c:pt idx="0">
                  <c:v>3.96</c:v>
                </c:pt>
                <c:pt idx="1">
                  <c:v>3.94</c:v>
                </c:pt>
                <c:pt idx="2">
                  <c:v>3.97</c:v>
                </c:pt>
                <c:pt idx="3">
                  <c:v>4.1500000000000004</c:v>
                </c:pt>
                <c:pt idx="4">
                  <c:v>4.4400000000000004</c:v>
                </c:pt>
                <c:pt idx="5">
                  <c:v>4.7300000000000004</c:v>
                </c:pt>
                <c:pt idx="6">
                  <c:v>5.13</c:v>
                </c:pt>
                <c:pt idx="7">
                  <c:v>5.42</c:v>
                </c:pt>
                <c:pt idx="8">
                  <c:v>6.15</c:v>
                </c:pt>
                <c:pt idx="9">
                  <c:v>7.19</c:v>
                </c:pt>
                <c:pt idx="10">
                  <c:v>8.09</c:v>
                </c:pt>
                <c:pt idx="11">
                  <c:v>9.44</c:v>
                </c:pt>
                <c:pt idx="12">
                  <c:v>11.66</c:v>
                </c:pt>
                <c:pt idx="13">
                  <c:v>16.170000000000002</c:v>
                </c:pt>
                <c:pt idx="14">
                  <c:v>20.170000000000002</c:v>
                </c:pt>
                <c:pt idx="15">
                  <c:v>25.5</c:v>
                </c:pt>
                <c:pt idx="16">
                  <c:v>29.88</c:v>
                </c:pt>
                <c:pt idx="17">
                  <c:v>41.3</c:v>
                </c:pt>
                <c:pt idx="18">
                  <c:v>60.6</c:v>
                </c:pt>
                <c:pt idx="19">
                  <c:v>68.5</c:v>
                </c:pt>
                <c:pt idx="20">
                  <c:v>68.599999999999994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DA-BD49-8FF6-EA7A013576DE}"/>
            </c:ext>
          </c:extLst>
        </c:ser>
        <c:ser>
          <c:idx val="1"/>
          <c:order val="1"/>
          <c:tx>
            <c:v>Sunlight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X!$C$3:$C$28</c:f>
              <c:numCache>
                <c:formatCode>General</c:formatCode>
                <c:ptCount val="26"/>
                <c:pt idx="0">
                  <c:v>3.6709999999999998</c:v>
                </c:pt>
                <c:pt idx="1">
                  <c:v>3.669</c:v>
                </c:pt>
                <c:pt idx="2">
                  <c:v>3.665</c:v>
                </c:pt>
                <c:pt idx="3">
                  <c:v>3.6619999999999999</c:v>
                </c:pt>
                <c:pt idx="4">
                  <c:v>3.66</c:v>
                </c:pt>
                <c:pt idx="5">
                  <c:v>3.6549999999999998</c:v>
                </c:pt>
                <c:pt idx="6">
                  <c:v>3.649</c:v>
                </c:pt>
                <c:pt idx="7">
                  <c:v>3.645</c:v>
                </c:pt>
                <c:pt idx="8">
                  <c:v>3.6360000000000001</c:v>
                </c:pt>
                <c:pt idx="9">
                  <c:v>3.625</c:v>
                </c:pt>
                <c:pt idx="10">
                  <c:v>3.62</c:v>
                </c:pt>
                <c:pt idx="11">
                  <c:v>3.6080000000000001</c:v>
                </c:pt>
                <c:pt idx="12">
                  <c:v>3.6</c:v>
                </c:pt>
                <c:pt idx="13">
                  <c:v>3.5910000000000002</c:v>
                </c:pt>
                <c:pt idx="14">
                  <c:v>3.5659999999999998</c:v>
                </c:pt>
                <c:pt idx="15">
                  <c:v>3.548</c:v>
                </c:pt>
                <c:pt idx="16">
                  <c:v>3.476</c:v>
                </c:pt>
                <c:pt idx="17">
                  <c:v>3.3650000000000002</c:v>
                </c:pt>
                <c:pt idx="18">
                  <c:v>3.1120000000000001</c:v>
                </c:pt>
                <c:pt idx="19">
                  <c:v>2.952</c:v>
                </c:pt>
                <c:pt idx="20">
                  <c:v>2.7170000000000001</c:v>
                </c:pt>
                <c:pt idx="21">
                  <c:v>2.6309999999999998</c:v>
                </c:pt>
                <c:pt idx="22">
                  <c:v>1.905</c:v>
                </c:pt>
                <c:pt idx="23">
                  <c:v>1.2909999999999999</c:v>
                </c:pt>
                <c:pt idx="24">
                  <c:v>0.34</c:v>
                </c:pt>
                <c:pt idx="25">
                  <c:v>7.3999999999999996E-2</c:v>
                </c:pt>
              </c:numCache>
            </c:numRef>
          </c:xVal>
          <c:yVal>
            <c:numRef>
              <c:f>X!$D$3:$D$28</c:f>
              <c:numCache>
                <c:formatCode>General</c:formatCode>
                <c:ptCount val="26"/>
                <c:pt idx="0">
                  <c:v>3.84</c:v>
                </c:pt>
                <c:pt idx="1">
                  <c:v>3.84</c:v>
                </c:pt>
                <c:pt idx="2">
                  <c:v>4.04</c:v>
                </c:pt>
                <c:pt idx="3">
                  <c:v>4.25</c:v>
                </c:pt>
                <c:pt idx="4">
                  <c:v>4.4400000000000004</c:v>
                </c:pt>
                <c:pt idx="5">
                  <c:v>4.84</c:v>
                </c:pt>
                <c:pt idx="6">
                  <c:v>5.24</c:v>
                </c:pt>
                <c:pt idx="7">
                  <c:v>5.47</c:v>
                </c:pt>
                <c:pt idx="8">
                  <c:v>5.94</c:v>
                </c:pt>
                <c:pt idx="9">
                  <c:v>6.69</c:v>
                </c:pt>
                <c:pt idx="10">
                  <c:v>7.07</c:v>
                </c:pt>
                <c:pt idx="11">
                  <c:v>7.75</c:v>
                </c:pt>
                <c:pt idx="12">
                  <c:v>8.2799999999999994</c:v>
                </c:pt>
                <c:pt idx="13">
                  <c:v>8.76</c:v>
                </c:pt>
                <c:pt idx="14">
                  <c:v>10.029999999999999</c:v>
                </c:pt>
                <c:pt idx="15">
                  <c:v>10.97</c:v>
                </c:pt>
                <c:pt idx="16">
                  <c:v>14.4</c:v>
                </c:pt>
                <c:pt idx="17">
                  <c:v>18.47</c:v>
                </c:pt>
                <c:pt idx="18">
                  <c:v>24.3</c:v>
                </c:pt>
                <c:pt idx="19">
                  <c:v>26.72</c:v>
                </c:pt>
                <c:pt idx="20">
                  <c:v>28.64</c:v>
                </c:pt>
                <c:pt idx="21">
                  <c:v>29.37</c:v>
                </c:pt>
                <c:pt idx="22">
                  <c:v>31.57</c:v>
                </c:pt>
                <c:pt idx="23">
                  <c:v>32.020000000000003</c:v>
                </c:pt>
                <c:pt idx="24">
                  <c:v>32.18</c:v>
                </c:pt>
                <c:pt idx="25">
                  <c:v>32.18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DA-BD49-8FF6-EA7A013576DE}"/>
            </c:ext>
          </c:extLst>
        </c:ser>
        <c:ser>
          <c:idx val="2"/>
          <c:order val="2"/>
          <c:tx>
            <c:v>Lamp (no filter)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X!$G$3:$G$45</c:f>
              <c:numCache>
                <c:formatCode>General</c:formatCode>
                <c:ptCount val="43"/>
                <c:pt idx="0">
                  <c:v>0.17100000000000001</c:v>
                </c:pt>
                <c:pt idx="1">
                  <c:v>0.16700000000000001</c:v>
                </c:pt>
                <c:pt idx="2">
                  <c:v>0.52300000000000002</c:v>
                </c:pt>
                <c:pt idx="3">
                  <c:v>1.202</c:v>
                </c:pt>
                <c:pt idx="4">
                  <c:v>1.5069999999999999</c:v>
                </c:pt>
                <c:pt idx="5">
                  <c:v>1.653</c:v>
                </c:pt>
                <c:pt idx="6">
                  <c:v>2.0430000000000001</c:v>
                </c:pt>
                <c:pt idx="7">
                  <c:v>2.4489999999999998</c:v>
                </c:pt>
                <c:pt idx="8">
                  <c:v>2.802</c:v>
                </c:pt>
                <c:pt idx="9">
                  <c:v>2.9550000000000001</c:v>
                </c:pt>
                <c:pt idx="10">
                  <c:v>3.0150000000000001</c:v>
                </c:pt>
                <c:pt idx="11">
                  <c:v>3.121</c:v>
                </c:pt>
                <c:pt idx="12">
                  <c:v>3.16</c:v>
                </c:pt>
                <c:pt idx="13">
                  <c:v>3.2480000000000002</c:v>
                </c:pt>
                <c:pt idx="14">
                  <c:v>3.27</c:v>
                </c:pt>
                <c:pt idx="15">
                  <c:v>3.347</c:v>
                </c:pt>
                <c:pt idx="16">
                  <c:v>3.3639999999999999</c:v>
                </c:pt>
                <c:pt idx="17">
                  <c:v>3.395</c:v>
                </c:pt>
                <c:pt idx="18">
                  <c:v>3.3940000000000001</c:v>
                </c:pt>
                <c:pt idx="19">
                  <c:v>3.41</c:v>
                </c:pt>
                <c:pt idx="20">
                  <c:v>3.423</c:v>
                </c:pt>
                <c:pt idx="21">
                  <c:v>3.4239999999999999</c:v>
                </c:pt>
                <c:pt idx="22">
                  <c:v>3.4289999999999998</c:v>
                </c:pt>
                <c:pt idx="23">
                  <c:v>3.4329999999999998</c:v>
                </c:pt>
                <c:pt idx="24">
                  <c:v>3.4319999999999999</c:v>
                </c:pt>
                <c:pt idx="25">
                  <c:v>3.431</c:v>
                </c:pt>
                <c:pt idx="26">
                  <c:v>3.427</c:v>
                </c:pt>
                <c:pt idx="27">
                  <c:v>3.4260000000000002</c:v>
                </c:pt>
                <c:pt idx="28">
                  <c:v>3.4169999999999998</c:v>
                </c:pt>
                <c:pt idx="29">
                  <c:v>3.4180000000000001</c:v>
                </c:pt>
                <c:pt idx="30">
                  <c:v>3.4129999999999998</c:v>
                </c:pt>
                <c:pt idx="31">
                  <c:v>3.4079999999999999</c:v>
                </c:pt>
                <c:pt idx="32">
                  <c:v>3.403</c:v>
                </c:pt>
                <c:pt idx="33">
                  <c:v>3.399</c:v>
                </c:pt>
                <c:pt idx="34">
                  <c:v>3.3940000000000001</c:v>
                </c:pt>
                <c:pt idx="35">
                  <c:v>3.3879999999999999</c:v>
                </c:pt>
                <c:pt idx="36">
                  <c:v>3.3849999999999998</c:v>
                </c:pt>
                <c:pt idx="37">
                  <c:v>3.3809999999999998</c:v>
                </c:pt>
                <c:pt idx="38">
                  <c:v>3.3769999999999998</c:v>
                </c:pt>
                <c:pt idx="39">
                  <c:v>3.3730000000000002</c:v>
                </c:pt>
                <c:pt idx="40">
                  <c:v>3.3690000000000002</c:v>
                </c:pt>
                <c:pt idx="41">
                  <c:v>3.3639999999999999</c:v>
                </c:pt>
                <c:pt idx="42">
                  <c:v>3.3580000000000001</c:v>
                </c:pt>
              </c:numCache>
            </c:numRef>
          </c:xVal>
          <c:yVal>
            <c:numRef>
              <c:f>X!$H$3:$H$45</c:f>
              <c:numCache>
                <c:formatCode>General</c:formatCode>
                <c:ptCount val="43"/>
                <c:pt idx="0">
                  <c:v>71.099999999999994</c:v>
                </c:pt>
                <c:pt idx="1">
                  <c:v>71.400000000000006</c:v>
                </c:pt>
                <c:pt idx="2">
                  <c:v>71.099999999999994</c:v>
                </c:pt>
                <c:pt idx="3">
                  <c:v>69.3</c:v>
                </c:pt>
                <c:pt idx="4">
                  <c:v>69.3</c:v>
                </c:pt>
                <c:pt idx="5">
                  <c:v>69.400000000000006</c:v>
                </c:pt>
                <c:pt idx="6">
                  <c:v>69.3</c:v>
                </c:pt>
                <c:pt idx="7">
                  <c:v>66.900000000000006</c:v>
                </c:pt>
                <c:pt idx="8">
                  <c:v>61.8</c:v>
                </c:pt>
                <c:pt idx="9">
                  <c:v>57.7</c:v>
                </c:pt>
                <c:pt idx="10">
                  <c:v>55.7</c:v>
                </c:pt>
                <c:pt idx="11">
                  <c:v>51.1</c:v>
                </c:pt>
                <c:pt idx="12">
                  <c:v>48.5</c:v>
                </c:pt>
                <c:pt idx="13">
                  <c:v>42.6</c:v>
                </c:pt>
                <c:pt idx="14">
                  <c:v>40.299999999999997</c:v>
                </c:pt>
                <c:pt idx="15">
                  <c:v>33.07</c:v>
                </c:pt>
                <c:pt idx="16">
                  <c:v>30.58</c:v>
                </c:pt>
                <c:pt idx="17">
                  <c:v>26.18</c:v>
                </c:pt>
                <c:pt idx="18">
                  <c:v>25.08</c:v>
                </c:pt>
                <c:pt idx="19">
                  <c:v>22.15</c:v>
                </c:pt>
                <c:pt idx="20">
                  <c:v>19.420000000000002</c:v>
                </c:pt>
                <c:pt idx="21">
                  <c:v>18.170000000000002</c:v>
                </c:pt>
                <c:pt idx="22">
                  <c:v>16.13</c:v>
                </c:pt>
                <c:pt idx="23">
                  <c:v>14.43</c:v>
                </c:pt>
                <c:pt idx="24">
                  <c:v>13.31</c:v>
                </c:pt>
                <c:pt idx="25">
                  <c:v>12.4</c:v>
                </c:pt>
                <c:pt idx="26">
                  <c:v>11.58</c:v>
                </c:pt>
                <c:pt idx="27">
                  <c:v>10.65</c:v>
                </c:pt>
                <c:pt idx="28">
                  <c:v>10.3</c:v>
                </c:pt>
                <c:pt idx="29">
                  <c:v>9.56</c:v>
                </c:pt>
                <c:pt idx="30">
                  <c:v>9.0299999999999994</c:v>
                </c:pt>
                <c:pt idx="31">
                  <c:v>8.58</c:v>
                </c:pt>
                <c:pt idx="32">
                  <c:v>8.1300000000000008</c:v>
                </c:pt>
                <c:pt idx="33">
                  <c:v>7.67</c:v>
                </c:pt>
                <c:pt idx="34">
                  <c:v>7.07</c:v>
                </c:pt>
                <c:pt idx="35">
                  <c:v>6.54</c:v>
                </c:pt>
                <c:pt idx="36">
                  <c:v>5.89</c:v>
                </c:pt>
                <c:pt idx="37">
                  <c:v>5.24</c:v>
                </c:pt>
                <c:pt idx="38">
                  <c:v>4.88</c:v>
                </c:pt>
                <c:pt idx="39">
                  <c:v>4.5</c:v>
                </c:pt>
                <c:pt idx="40">
                  <c:v>4.08</c:v>
                </c:pt>
                <c:pt idx="41">
                  <c:v>3.78</c:v>
                </c:pt>
                <c:pt idx="42">
                  <c:v>3.52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20-8941-BC04-416943BC9BF4}"/>
            </c:ext>
          </c:extLst>
        </c:ser>
        <c:ser>
          <c:idx val="3"/>
          <c:order val="3"/>
          <c:tx>
            <c:v>Lamp (filter)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X!$E$3:$E$41</c:f>
              <c:numCache>
                <c:formatCode>General</c:formatCode>
                <c:ptCount val="39"/>
                <c:pt idx="0">
                  <c:v>3.2589999999999999</c:v>
                </c:pt>
                <c:pt idx="1">
                  <c:v>3.2450000000000001</c:v>
                </c:pt>
                <c:pt idx="2">
                  <c:v>3.2440000000000002</c:v>
                </c:pt>
                <c:pt idx="3">
                  <c:v>3.2040000000000002</c:v>
                </c:pt>
                <c:pt idx="4">
                  <c:v>3.2050000000000001</c:v>
                </c:pt>
                <c:pt idx="5">
                  <c:v>3.1850000000000001</c:v>
                </c:pt>
                <c:pt idx="6">
                  <c:v>3.1850000000000001</c:v>
                </c:pt>
                <c:pt idx="7">
                  <c:v>3.1539999999999999</c:v>
                </c:pt>
                <c:pt idx="8">
                  <c:v>3.1539999999999999</c:v>
                </c:pt>
                <c:pt idx="9">
                  <c:v>3.1230000000000002</c:v>
                </c:pt>
                <c:pt idx="10">
                  <c:v>3.1230000000000002</c:v>
                </c:pt>
                <c:pt idx="11">
                  <c:v>3.0760000000000001</c:v>
                </c:pt>
                <c:pt idx="12">
                  <c:v>3.0350000000000001</c:v>
                </c:pt>
                <c:pt idx="13">
                  <c:v>3.032</c:v>
                </c:pt>
                <c:pt idx="14">
                  <c:v>2.9849999999999999</c:v>
                </c:pt>
                <c:pt idx="15">
                  <c:v>2.9830000000000001</c:v>
                </c:pt>
                <c:pt idx="16">
                  <c:v>2.919</c:v>
                </c:pt>
                <c:pt idx="17">
                  <c:v>2.8370000000000002</c:v>
                </c:pt>
                <c:pt idx="18">
                  <c:v>2.8370000000000002</c:v>
                </c:pt>
                <c:pt idx="19">
                  <c:v>2.7370000000000001</c:v>
                </c:pt>
                <c:pt idx="20">
                  <c:v>2.585</c:v>
                </c:pt>
                <c:pt idx="21">
                  <c:v>2.585</c:v>
                </c:pt>
                <c:pt idx="22">
                  <c:v>2.4649999999999999</c:v>
                </c:pt>
                <c:pt idx="23">
                  <c:v>2.35</c:v>
                </c:pt>
                <c:pt idx="24">
                  <c:v>2.0750000000000002</c:v>
                </c:pt>
                <c:pt idx="25">
                  <c:v>1.794</c:v>
                </c:pt>
                <c:pt idx="26">
                  <c:v>1.7889999999999999</c:v>
                </c:pt>
                <c:pt idx="27">
                  <c:v>1.5960000000000001</c:v>
                </c:pt>
                <c:pt idx="28">
                  <c:v>1.379</c:v>
                </c:pt>
                <c:pt idx="29">
                  <c:v>1.383</c:v>
                </c:pt>
                <c:pt idx="30">
                  <c:v>1.296</c:v>
                </c:pt>
                <c:pt idx="31">
                  <c:v>1.1419999999999999</c:v>
                </c:pt>
                <c:pt idx="32">
                  <c:v>0.93200000000000005</c:v>
                </c:pt>
                <c:pt idx="33">
                  <c:v>0.79700000000000004</c:v>
                </c:pt>
                <c:pt idx="34">
                  <c:v>0.751</c:v>
                </c:pt>
                <c:pt idx="35">
                  <c:v>0.59499999999999997</c:v>
                </c:pt>
                <c:pt idx="36">
                  <c:v>0.41499999999999998</c:v>
                </c:pt>
                <c:pt idx="37">
                  <c:v>0.2</c:v>
                </c:pt>
                <c:pt idx="38">
                  <c:v>3.2000000000000001E-2</c:v>
                </c:pt>
              </c:numCache>
            </c:numRef>
          </c:xVal>
          <c:yVal>
            <c:numRef>
              <c:f>X!$F$3:$F$41</c:f>
              <c:numCache>
                <c:formatCode>General</c:formatCode>
                <c:ptCount val="39"/>
                <c:pt idx="0">
                  <c:v>3.41</c:v>
                </c:pt>
                <c:pt idx="1">
                  <c:v>3.39</c:v>
                </c:pt>
                <c:pt idx="2">
                  <c:v>3.39</c:v>
                </c:pt>
                <c:pt idx="3">
                  <c:v>3.81</c:v>
                </c:pt>
                <c:pt idx="4">
                  <c:v>3.81</c:v>
                </c:pt>
                <c:pt idx="5">
                  <c:v>3.96</c:v>
                </c:pt>
                <c:pt idx="6">
                  <c:v>3.96</c:v>
                </c:pt>
                <c:pt idx="7">
                  <c:v>4.3099999999999996</c:v>
                </c:pt>
                <c:pt idx="8">
                  <c:v>4.3099999999999996</c:v>
                </c:pt>
                <c:pt idx="9">
                  <c:v>4.67</c:v>
                </c:pt>
                <c:pt idx="10">
                  <c:v>4.7</c:v>
                </c:pt>
                <c:pt idx="11">
                  <c:v>5.28</c:v>
                </c:pt>
                <c:pt idx="12">
                  <c:v>5.77</c:v>
                </c:pt>
                <c:pt idx="13">
                  <c:v>5.77</c:v>
                </c:pt>
                <c:pt idx="14">
                  <c:v>6.32</c:v>
                </c:pt>
                <c:pt idx="15">
                  <c:v>6.32</c:v>
                </c:pt>
                <c:pt idx="16">
                  <c:v>7.01</c:v>
                </c:pt>
                <c:pt idx="17">
                  <c:v>7.79</c:v>
                </c:pt>
                <c:pt idx="18">
                  <c:v>7.79</c:v>
                </c:pt>
                <c:pt idx="19">
                  <c:v>8.66</c:v>
                </c:pt>
                <c:pt idx="20">
                  <c:v>9.68</c:v>
                </c:pt>
                <c:pt idx="21">
                  <c:v>9.67</c:v>
                </c:pt>
                <c:pt idx="22">
                  <c:v>10.33</c:v>
                </c:pt>
                <c:pt idx="23">
                  <c:v>10.84</c:v>
                </c:pt>
                <c:pt idx="24">
                  <c:v>11.65</c:v>
                </c:pt>
                <c:pt idx="25">
                  <c:v>12.12</c:v>
                </c:pt>
                <c:pt idx="26">
                  <c:v>12.12</c:v>
                </c:pt>
                <c:pt idx="27">
                  <c:v>12.12</c:v>
                </c:pt>
                <c:pt idx="28">
                  <c:v>12.27</c:v>
                </c:pt>
                <c:pt idx="29">
                  <c:v>12.27</c:v>
                </c:pt>
                <c:pt idx="30">
                  <c:v>12.31</c:v>
                </c:pt>
                <c:pt idx="31">
                  <c:v>12.37</c:v>
                </c:pt>
                <c:pt idx="32">
                  <c:v>12.42</c:v>
                </c:pt>
                <c:pt idx="33">
                  <c:v>12.77</c:v>
                </c:pt>
                <c:pt idx="34">
                  <c:v>12.91</c:v>
                </c:pt>
                <c:pt idx="35">
                  <c:v>13.24</c:v>
                </c:pt>
                <c:pt idx="36">
                  <c:v>13.4</c:v>
                </c:pt>
                <c:pt idx="37">
                  <c:v>13.49</c:v>
                </c:pt>
                <c:pt idx="38">
                  <c:v>13.56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20-8941-BC04-416943BC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583664"/>
        <c:axId val="972957904"/>
      </c:scatterChart>
      <c:valAx>
        <c:axId val="97258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957904"/>
        <c:crosses val="autoZero"/>
        <c:crossBetween val="midCat"/>
      </c:valAx>
      <c:valAx>
        <c:axId val="9729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58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+Y Panel IV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'+Y'!$A$3:$A$28</c:f>
              <c:numCache>
                <c:formatCode>General</c:formatCode>
                <c:ptCount val="26"/>
                <c:pt idx="0">
                  <c:v>3.843</c:v>
                </c:pt>
                <c:pt idx="1">
                  <c:v>3.8050000000000002</c:v>
                </c:pt>
                <c:pt idx="2">
                  <c:v>3.74</c:v>
                </c:pt>
                <c:pt idx="3">
                  <c:v>3.657</c:v>
                </c:pt>
                <c:pt idx="4">
                  <c:v>3.6019999999999999</c:v>
                </c:pt>
                <c:pt idx="5">
                  <c:v>3.5470000000000002</c:v>
                </c:pt>
                <c:pt idx="6">
                  <c:v>3.492</c:v>
                </c:pt>
                <c:pt idx="7">
                  <c:v>3.44</c:v>
                </c:pt>
                <c:pt idx="8">
                  <c:v>3.391</c:v>
                </c:pt>
                <c:pt idx="9">
                  <c:v>3.35</c:v>
                </c:pt>
                <c:pt idx="10">
                  <c:v>3.319</c:v>
                </c:pt>
                <c:pt idx="11">
                  <c:v>3.2879999999999998</c:v>
                </c:pt>
                <c:pt idx="12">
                  <c:v>3.2570000000000001</c:v>
                </c:pt>
                <c:pt idx="13">
                  <c:v>3.2290000000000001</c:v>
                </c:pt>
                <c:pt idx="14">
                  <c:v>3.2050000000000001</c:v>
                </c:pt>
                <c:pt idx="15">
                  <c:v>3.18</c:v>
                </c:pt>
                <c:pt idx="16">
                  <c:v>3.1589999999999998</c:v>
                </c:pt>
                <c:pt idx="17">
                  <c:v>3.133</c:v>
                </c:pt>
                <c:pt idx="18">
                  <c:v>3.11</c:v>
                </c:pt>
                <c:pt idx="19">
                  <c:v>3.0779999999999998</c:v>
                </c:pt>
                <c:pt idx="20">
                  <c:v>3.048</c:v>
                </c:pt>
                <c:pt idx="21">
                  <c:v>2.8679999999999999</c:v>
                </c:pt>
                <c:pt idx="22">
                  <c:v>1.875</c:v>
                </c:pt>
                <c:pt idx="23">
                  <c:v>0.77</c:v>
                </c:pt>
                <c:pt idx="24">
                  <c:v>0.245</c:v>
                </c:pt>
                <c:pt idx="25">
                  <c:v>0.25700000000000001</c:v>
                </c:pt>
              </c:numCache>
            </c:numRef>
          </c:xVal>
          <c:yVal>
            <c:numRef>
              <c:f>'+Y'!$B$3:$B$28</c:f>
              <c:numCache>
                <c:formatCode>General</c:formatCode>
                <c:ptCount val="26"/>
                <c:pt idx="0">
                  <c:v>4.03</c:v>
                </c:pt>
                <c:pt idx="1">
                  <c:v>3.99</c:v>
                </c:pt>
                <c:pt idx="2">
                  <c:v>4.25</c:v>
                </c:pt>
                <c:pt idx="3">
                  <c:v>4.4400000000000004</c:v>
                </c:pt>
                <c:pt idx="4">
                  <c:v>4.67</c:v>
                </c:pt>
                <c:pt idx="5">
                  <c:v>4.9800000000000004</c:v>
                </c:pt>
                <c:pt idx="6">
                  <c:v>5.43</c:v>
                </c:pt>
                <c:pt idx="7">
                  <c:v>5.77</c:v>
                </c:pt>
                <c:pt idx="8">
                  <c:v>6.6</c:v>
                </c:pt>
                <c:pt idx="9">
                  <c:v>7.5</c:v>
                </c:pt>
                <c:pt idx="10">
                  <c:v>8.07</c:v>
                </c:pt>
                <c:pt idx="11">
                  <c:v>8.82</c:v>
                </c:pt>
                <c:pt idx="12">
                  <c:v>10.24</c:v>
                </c:pt>
                <c:pt idx="13">
                  <c:v>11.83</c:v>
                </c:pt>
                <c:pt idx="14">
                  <c:v>13.01</c:v>
                </c:pt>
                <c:pt idx="15">
                  <c:v>14.9</c:v>
                </c:pt>
                <c:pt idx="16">
                  <c:v>17.47</c:v>
                </c:pt>
                <c:pt idx="17">
                  <c:v>19</c:v>
                </c:pt>
                <c:pt idx="18">
                  <c:v>22.1</c:v>
                </c:pt>
                <c:pt idx="19">
                  <c:v>28.92</c:v>
                </c:pt>
                <c:pt idx="20">
                  <c:v>40</c:v>
                </c:pt>
                <c:pt idx="21">
                  <c:v>61.2</c:v>
                </c:pt>
                <c:pt idx="22">
                  <c:v>74</c:v>
                </c:pt>
                <c:pt idx="23">
                  <c:v>76.2</c:v>
                </c:pt>
                <c:pt idx="24">
                  <c:v>76.900000000000006</c:v>
                </c:pt>
                <c:pt idx="25">
                  <c:v>77.400000000000006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61-A040-AC57-B05C5B9A05EA}"/>
            </c:ext>
          </c:extLst>
        </c:ser>
        <c:ser>
          <c:idx val="1"/>
          <c:order val="1"/>
          <c:tx>
            <c:v>Sunlight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'+Y'!$C$3:$C$26</c:f>
              <c:numCache>
                <c:formatCode>General</c:formatCode>
                <c:ptCount val="24"/>
                <c:pt idx="0">
                  <c:v>3.55</c:v>
                </c:pt>
                <c:pt idx="1">
                  <c:v>3.5470000000000002</c:v>
                </c:pt>
                <c:pt idx="2">
                  <c:v>3.54</c:v>
                </c:pt>
                <c:pt idx="3">
                  <c:v>3.5289999999999999</c:v>
                </c:pt>
                <c:pt idx="4">
                  <c:v>3.5139999999999998</c:v>
                </c:pt>
                <c:pt idx="5">
                  <c:v>3.504</c:v>
                </c:pt>
                <c:pt idx="6">
                  <c:v>3.4940000000000002</c:v>
                </c:pt>
                <c:pt idx="7">
                  <c:v>3.4809999999999999</c:v>
                </c:pt>
                <c:pt idx="8">
                  <c:v>3.4729999999999999</c:v>
                </c:pt>
                <c:pt idx="9">
                  <c:v>3.448</c:v>
                </c:pt>
                <c:pt idx="10">
                  <c:v>3.419</c:v>
                </c:pt>
                <c:pt idx="11">
                  <c:v>3.391</c:v>
                </c:pt>
                <c:pt idx="12">
                  <c:v>3.34</c:v>
                </c:pt>
                <c:pt idx="13">
                  <c:v>3.2869999999999999</c:v>
                </c:pt>
                <c:pt idx="14">
                  <c:v>3.2240000000000002</c:v>
                </c:pt>
                <c:pt idx="15">
                  <c:v>3.1019999999999999</c:v>
                </c:pt>
                <c:pt idx="16">
                  <c:v>2.931</c:v>
                </c:pt>
                <c:pt idx="17">
                  <c:v>2.7440000000000002</c:v>
                </c:pt>
                <c:pt idx="18">
                  <c:v>2.3090000000000002</c:v>
                </c:pt>
                <c:pt idx="19">
                  <c:v>1.7450000000000001</c:v>
                </c:pt>
                <c:pt idx="20">
                  <c:v>1.03</c:v>
                </c:pt>
                <c:pt idx="21">
                  <c:v>0.316</c:v>
                </c:pt>
                <c:pt idx="22">
                  <c:v>6.2E-2</c:v>
                </c:pt>
                <c:pt idx="23">
                  <c:v>6.2E-2</c:v>
                </c:pt>
              </c:numCache>
            </c:numRef>
          </c:xVal>
          <c:yVal>
            <c:numRef>
              <c:f>'+Y'!$D$3:$D$26</c:f>
              <c:numCache>
                <c:formatCode>General</c:formatCode>
                <c:ptCount val="24"/>
                <c:pt idx="0">
                  <c:v>3.72</c:v>
                </c:pt>
                <c:pt idx="1">
                  <c:v>3.72</c:v>
                </c:pt>
                <c:pt idx="2">
                  <c:v>4.04</c:v>
                </c:pt>
                <c:pt idx="3">
                  <c:v>4.47</c:v>
                </c:pt>
                <c:pt idx="4">
                  <c:v>4.92</c:v>
                </c:pt>
                <c:pt idx="5">
                  <c:v>5.37</c:v>
                </c:pt>
                <c:pt idx="6">
                  <c:v>5.95</c:v>
                </c:pt>
                <c:pt idx="7">
                  <c:v>6.62</c:v>
                </c:pt>
                <c:pt idx="8">
                  <c:v>7.07</c:v>
                </c:pt>
                <c:pt idx="9">
                  <c:v>8.23</c:v>
                </c:pt>
                <c:pt idx="10">
                  <c:v>9.4499999999999993</c:v>
                </c:pt>
                <c:pt idx="11">
                  <c:v>10.48</c:v>
                </c:pt>
                <c:pt idx="12">
                  <c:v>12.13</c:v>
                </c:pt>
                <c:pt idx="13">
                  <c:v>13.79</c:v>
                </c:pt>
                <c:pt idx="14">
                  <c:v>15.38</c:v>
                </c:pt>
                <c:pt idx="15">
                  <c:v>17.670000000000002</c:v>
                </c:pt>
                <c:pt idx="16">
                  <c:v>19.84</c:v>
                </c:pt>
                <c:pt idx="17">
                  <c:v>21.25</c:v>
                </c:pt>
                <c:pt idx="18">
                  <c:v>22.31</c:v>
                </c:pt>
                <c:pt idx="19">
                  <c:v>22.49</c:v>
                </c:pt>
                <c:pt idx="20">
                  <c:v>26.09</c:v>
                </c:pt>
                <c:pt idx="21">
                  <c:v>27.85</c:v>
                </c:pt>
                <c:pt idx="22">
                  <c:v>27.64</c:v>
                </c:pt>
                <c:pt idx="23">
                  <c:v>27.44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61-A040-AC57-B05C5B9A0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42928"/>
        <c:axId val="1012997056"/>
      </c:scatterChart>
      <c:valAx>
        <c:axId val="10146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2997056"/>
        <c:crosses val="autoZero"/>
        <c:crossBetween val="midCat"/>
      </c:valAx>
      <c:valAx>
        <c:axId val="10129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64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Panel IV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Z!$A$3:$A$24</c:f>
              <c:numCache>
                <c:formatCode>General</c:formatCode>
                <c:ptCount val="22"/>
                <c:pt idx="0">
                  <c:v>3.9009999999999998</c:v>
                </c:pt>
                <c:pt idx="1">
                  <c:v>3.871</c:v>
                </c:pt>
                <c:pt idx="2">
                  <c:v>3.8380000000000001</c:v>
                </c:pt>
                <c:pt idx="3">
                  <c:v>3.81</c:v>
                </c:pt>
                <c:pt idx="4">
                  <c:v>3.778</c:v>
                </c:pt>
                <c:pt idx="5">
                  <c:v>3.7490000000000001</c:v>
                </c:pt>
                <c:pt idx="6">
                  <c:v>3.7170000000000001</c:v>
                </c:pt>
                <c:pt idx="7">
                  <c:v>3.6850000000000001</c:v>
                </c:pt>
                <c:pt idx="8">
                  <c:v>3.6549999999999998</c:v>
                </c:pt>
                <c:pt idx="9">
                  <c:v>3.6219999999999999</c:v>
                </c:pt>
                <c:pt idx="10">
                  <c:v>3.597</c:v>
                </c:pt>
                <c:pt idx="11">
                  <c:v>3.5569999999999999</c:v>
                </c:pt>
                <c:pt idx="12">
                  <c:v>3.516</c:v>
                </c:pt>
                <c:pt idx="13">
                  <c:v>3.456</c:v>
                </c:pt>
                <c:pt idx="14">
                  <c:v>3.387</c:v>
                </c:pt>
                <c:pt idx="15">
                  <c:v>2.923</c:v>
                </c:pt>
                <c:pt idx="16">
                  <c:v>2.036</c:v>
                </c:pt>
                <c:pt idx="17">
                  <c:v>2.0190000000000001</c:v>
                </c:pt>
                <c:pt idx="18">
                  <c:v>1.3660000000000001</c:v>
                </c:pt>
                <c:pt idx="19">
                  <c:v>0.252</c:v>
                </c:pt>
                <c:pt idx="20">
                  <c:v>0.249</c:v>
                </c:pt>
                <c:pt idx="21">
                  <c:v>0.23699999999999999</c:v>
                </c:pt>
              </c:numCache>
            </c:numRef>
          </c:xVal>
          <c:yVal>
            <c:numRef>
              <c:f>Z!$B$3:$B$24</c:f>
              <c:numCache>
                <c:formatCode>General</c:formatCode>
                <c:ptCount val="22"/>
                <c:pt idx="0">
                  <c:v>3.96</c:v>
                </c:pt>
                <c:pt idx="1">
                  <c:v>4.08</c:v>
                </c:pt>
                <c:pt idx="2">
                  <c:v>4.47</c:v>
                </c:pt>
                <c:pt idx="3">
                  <c:v>5</c:v>
                </c:pt>
                <c:pt idx="4">
                  <c:v>5.78</c:v>
                </c:pt>
                <c:pt idx="5">
                  <c:v>6.74</c:v>
                </c:pt>
                <c:pt idx="6">
                  <c:v>8.6199999999999992</c:v>
                </c:pt>
                <c:pt idx="7">
                  <c:v>10.24</c:v>
                </c:pt>
                <c:pt idx="8">
                  <c:v>12.5</c:v>
                </c:pt>
                <c:pt idx="9">
                  <c:v>15.16</c:v>
                </c:pt>
                <c:pt idx="10">
                  <c:v>16.920000000000002</c:v>
                </c:pt>
                <c:pt idx="11">
                  <c:v>20.52</c:v>
                </c:pt>
                <c:pt idx="12">
                  <c:v>24.2</c:v>
                </c:pt>
                <c:pt idx="13">
                  <c:v>30.01</c:v>
                </c:pt>
                <c:pt idx="14">
                  <c:v>36.619999999999997</c:v>
                </c:pt>
                <c:pt idx="15">
                  <c:v>64.5</c:v>
                </c:pt>
                <c:pt idx="16">
                  <c:v>73.099999999999994</c:v>
                </c:pt>
                <c:pt idx="17">
                  <c:v>73.3</c:v>
                </c:pt>
                <c:pt idx="18">
                  <c:v>73.8</c:v>
                </c:pt>
                <c:pt idx="19">
                  <c:v>82.5</c:v>
                </c:pt>
                <c:pt idx="20">
                  <c:v>82.7</c:v>
                </c:pt>
                <c:pt idx="21">
                  <c:v>83.1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D-5543-9BEF-E32AB661101A}"/>
            </c:ext>
          </c:extLst>
        </c:ser>
        <c:ser>
          <c:idx val="1"/>
          <c:order val="1"/>
          <c:tx>
            <c:v>Sunlight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Z!$C$3:$C$21</c:f>
              <c:numCache>
                <c:formatCode>General</c:formatCode>
                <c:ptCount val="19"/>
                <c:pt idx="0">
                  <c:v>3.73</c:v>
                </c:pt>
                <c:pt idx="1">
                  <c:v>3.7269999999999999</c:v>
                </c:pt>
                <c:pt idx="2">
                  <c:v>3.722</c:v>
                </c:pt>
                <c:pt idx="3">
                  <c:v>3.718</c:v>
                </c:pt>
                <c:pt idx="4">
                  <c:v>3.7120000000000002</c:v>
                </c:pt>
                <c:pt idx="5">
                  <c:v>3.7010000000000001</c:v>
                </c:pt>
                <c:pt idx="6">
                  <c:v>3.6890000000000001</c:v>
                </c:pt>
                <c:pt idx="7">
                  <c:v>3.6659999999999999</c:v>
                </c:pt>
                <c:pt idx="8">
                  <c:v>3.6269999999999998</c:v>
                </c:pt>
                <c:pt idx="9">
                  <c:v>3.5859999999999999</c:v>
                </c:pt>
                <c:pt idx="10">
                  <c:v>3.52</c:v>
                </c:pt>
                <c:pt idx="11">
                  <c:v>3.282</c:v>
                </c:pt>
                <c:pt idx="12">
                  <c:v>3.0310000000000001</c:v>
                </c:pt>
                <c:pt idx="13">
                  <c:v>2.4700000000000002</c:v>
                </c:pt>
                <c:pt idx="14">
                  <c:v>1.45</c:v>
                </c:pt>
                <c:pt idx="15">
                  <c:v>0.77100000000000002</c:v>
                </c:pt>
                <c:pt idx="16">
                  <c:v>0.44</c:v>
                </c:pt>
                <c:pt idx="17">
                  <c:v>0.08</c:v>
                </c:pt>
                <c:pt idx="18">
                  <c:v>7.6999999999999999E-2</c:v>
                </c:pt>
              </c:numCache>
            </c:numRef>
          </c:xVal>
          <c:yVal>
            <c:numRef>
              <c:f>Z!$D$3:$D$21</c:f>
              <c:numCache>
                <c:formatCode>General</c:formatCode>
                <c:ptCount val="19"/>
                <c:pt idx="0">
                  <c:v>3.91</c:v>
                </c:pt>
                <c:pt idx="1">
                  <c:v>3.9</c:v>
                </c:pt>
                <c:pt idx="2">
                  <c:v>4.1500000000000004</c:v>
                </c:pt>
                <c:pt idx="3">
                  <c:v>4.42</c:v>
                </c:pt>
                <c:pt idx="4">
                  <c:v>4.75</c:v>
                </c:pt>
                <c:pt idx="5">
                  <c:v>5.42</c:v>
                </c:pt>
                <c:pt idx="6">
                  <c:v>6.29</c:v>
                </c:pt>
                <c:pt idx="7">
                  <c:v>7.97</c:v>
                </c:pt>
                <c:pt idx="8">
                  <c:v>10.41</c:v>
                </c:pt>
                <c:pt idx="9">
                  <c:v>13.06</c:v>
                </c:pt>
                <c:pt idx="10">
                  <c:v>16.440000000000001</c:v>
                </c:pt>
                <c:pt idx="11">
                  <c:v>24.73</c:v>
                </c:pt>
                <c:pt idx="12">
                  <c:v>29.28</c:v>
                </c:pt>
                <c:pt idx="13">
                  <c:v>32.51</c:v>
                </c:pt>
                <c:pt idx="14">
                  <c:v>33.49</c:v>
                </c:pt>
                <c:pt idx="15">
                  <c:v>33.619999999999997</c:v>
                </c:pt>
                <c:pt idx="16">
                  <c:v>33.659999999999997</c:v>
                </c:pt>
                <c:pt idx="17">
                  <c:v>33.72</c:v>
                </c:pt>
                <c:pt idx="18">
                  <c:v>33.770000000000003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D-5543-9BEF-E32AB661101A}"/>
            </c:ext>
          </c:extLst>
        </c:ser>
        <c:ser>
          <c:idx val="2"/>
          <c:order val="2"/>
          <c:tx>
            <c:v>Lamp (filter)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Z!$E$3:$E$34</c:f>
              <c:numCache>
                <c:formatCode>General</c:formatCode>
                <c:ptCount val="32"/>
                <c:pt idx="0">
                  <c:v>3.302</c:v>
                </c:pt>
                <c:pt idx="1">
                  <c:v>3.2890000000000001</c:v>
                </c:pt>
                <c:pt idx="2">
                  <c:v>3.27</c:v>
                </c:pt>
                <c:pt idx="3">
                  <c:v>3.2309999999999999</c:v>
                </c:pt>
                <c:pt idx="4">
                  <c:v>3.1869999999999998</c:v>
                </c:pt>
                <c:pt idx="5">
                  <c:v>3.1549999999999998</c:v>
                </c:pt>
                <c:pt idx="6">
                  <c:v>3.125</c:v>
                </c:pt>
                <c:pt idx="7">
                  <c:v>3.0910000000000002</c:v>
                </c:pt>
                <c:pt idx="8">
                  <c:v>3.0390000000000001</c:v>
                </c:pt>
                <c:pt idx="9">
                  <c:v>2.98</c:v>
                </c:pt>
                <c:pt idx="10">
                  <c:v>2.9039999999999999</c:v>
                </c:pt>
                <c:pt idx="11">
                  <c:v>2.8260000000000001</c:v>
                </c:pt>
                <c:pt idx="12">
                  <c:v>2.7280000000000002</c:v>
                </c:pt>
                <c:pt idx="13">
                  <c:v>2.5830000000000002</c:v>
                </c:pt>
                <c:pt idx="14">
                  <c:v>2.4670000000000001</c:v>
                </c:pt>
                <c:pt idx="15">
                  <c:v>2.2269999999999999</c:v>
                </c:pt>
                <c:pt idx="16">
                  <c:v>2.1030000000000002</c:v>
                </c:pt>
                <c:pt idx="17">
                  <c:v>2.008</c:v>
                </c:pt>
                <c:pt idx="18">
                  <c:v>1.8340000000000001</c:v>
                </c:pt>
                <c:pt idx="19">
                  <c:v>1.71</c:v>
                </c:pt>
                <c:pt idx="20">
                  <c:v>1.6259999999999999</c:v>
                </c:pt>
                <c:pt idx="21">
                  <c:v>1.446</c:v>
                </c:pt>
                <c:pt idx="22">
                  <c:v>1.444</c:v>
                </c:pt>
                <c:pt idx="23">
                  <c:v>1.373</c:v>
                </c:pt>
                <c:pt idx="24">
                  <c:v>1.175</c:v>
                </c:pt>
                <c:pt idx="25">
                  <c:v>0.98799999999999999</c:v>
                </c:pt>
                <c:pt idx="26">
                  <c:v>0.77400000000000002</c:v>
                </c:pt>
                <c:pt idx="27">
                  <c:v>0.60899999999999999</c:v>
                </c:pt>
                <c:pt idx="28">
                  <c:v>0.34200000000000003</c:v>
                </c:pt>
                <c:pt idx="29">
                  <c:v>0.17299999999999999</c:v>
                </c:pt>
                <c:pt idx="30">
                  <c:v>3.2000000000000001E-2</c:v>
                </c:pt>
                <c:pt idx="31">
                  <c:v>0.03</c:v>
                </c:pt>
              </c:numCache>
            </c:numRef>
          </c:xVal>
          <c:yVal>
            <c:numRef>
              <c:f>Z!$F$3:$F$34</c:f>
              <c:numCache>
                <c:formatCode>General</c:formatCode>
                <c:ptCount val="32"/>
                <c:pt idx="0">
                  <c:v>3.45</c:v>
                </c:pt>
                <c:pt idx="1">
                  <c:v>3.44</c:v>
                </c:pt>
                <c:pt idx="2">
                  <c:v>3.59</c:v>
                </c:pt>
                <c:pt idx="3">
                  <c:v>4.0199999999999996</c:v>
                </c:pt>
                <c:pt idx="4">
                  <c:v>4.5999999999999996</c:v>
                </c:pt>
                <c:pt idx="5">
                  <c:v>5.01</c:v>
                </c:pt>
                <c:pt idx="6">
                  <c:v>5.37</c:v>
                </c:pt>
                <c:pt idx="7">
                  <c:v>5.75</c:v>
                </c:pt>
                <c:pt idx="8">
                  <c:v>6.39</c:v>
                </c:pt>
                <c:pt idx="9">
                  <c:v>7.09</c:v>
                </c:pt>
                <c:pt idx="10">
                  <c:v>7.84</c:v>
                </c:pt>
                <c:pt idx="11">
                  <c:v>8.5500000000000007</c:v>
                </c:pt>
                <c:pt idx="12">
                  <c:v>9.32</c:v>
                </c:pt>
                <c:pt idx="13">
                  <c:v>10.19</c:v>
                </c:pt>
                <c:pt idx="14">
                  <c:v>10.74</c:v>
                </c:pt>
                <c:pt idx="15">
                  <c:v>11.57</c:v>
                </c:pt>
                <c:pt idx="16">
                  <c:v>11.88</c:v>
                </c:pt>
                <c:pt idx="17">
                  <c:v>12.06</c:v>
                </c:pt>
                <c:pt idx="18">
                  <c:v>12.3</c:v>
                </c:pt>
                <c:pt idx="19">
                  <c:v>12.42</c:v>
                </c:pt>
                <c:pt idx="20">
                  <c:v>12.47</c:v>
                </c:pt>
                <c:pt idx="21">
                  <c:v>12.51</c:v>
                </c:pt>
                <c:pt idx="22">
                  <c:v>12.51</c:v>
                </c:pt>
                <c:pt idx="23">
                  <c:v>12.53</c:v>
                </c:pt>
                <c:pt idx="24">
                  <c:v>12.56</c:v>
                </c:pt>
                <c:pt idx="25">
                  <c:v>12.64</c:v>
                </c:pt>
                <c:pt idx="26">
                  <c:v>12.75</c:v>
                </c:pt>
                <c:pt idx="27">
                  <c:v>12.94</c:v>
                </c:pt>
                <c:pt idx="28">
                  <c:v>13.06</c:v>
                </c:pt>
                <c:pt idx="29">
                  <c:v>13.08</c:v>
                </c:pt>
                <c:pt idx="30">
                  <c:v>13.13</c:v>
                </c:pt>
                <c:pt idx="31">
                  <c:v>13.13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9-6745-8E97-BDB26B5E9B51}"/>
            </c:ext>
          </c:extLst>
        </c:ser>
        <c:ser>
          <c:idx val="3"/>
          <c:order val="3"/>
          <c:tx>
            <c:v>Lamp (no filter)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Z!$G$3:$G$43</c:f>
              <c:numCache>
                <c:formatCode>General</c:formatCode>
                <c:ptCount val="41"/>
                <c:pt idx="0">
                  <c:v>0.16300000000000001</c:v>
                </c:pt>
                <c:pt idx="1">
                  <c:v>0.442</c:v>
                </c:pt>
                <c:pt idx="2">
                  <c:v>1.7070000000000001</c:v>
                </c:pt>
                <c:pt idx="3">
                  <c:v>2.081</c:v>
                </c:pt>
                <c:pt idx="4">
                  <c:v>2.8650000000000002</c:v>
                </c:pt>
                <c:pt idx="5">
                  <c:v>3.0430000000000001</c:v>
                </c:pt>
                <c:pt idx="6">
                  <c:v>3.1920000000000002</c:v>
                </c:pt>
                <c:pt idx="7">
                  <c:v>3.2029999999999998</c:v>
                </c:pt>
                <c:pt idx="8">
                  <c:v>3.2639999999999998</c:v>
                </c:pt>
                <c:pt idx="9">
                  <c:v>3.25</c:v>
                </c:pt>
                <c:pt idx="10">
                  <c:v>3.2909999999999999</c:v>
                </c:pt>
                <c:pt idx="11">
                  <c:v>3.2949999999999999</c:v>
                </c:pt>
                <c:pt idx="12">
                  <c:v>3.3530000000000002</c:v>
                </c:pt>
                <c:pt idx="13">
                  <c:v>3.359</c:v>
                </c:pt>
                <c:pt idx="14">
                  <c:v>3.4049999999999998</c:v>
                </c:pt>
                <c:pt idx="15">
                  <c:v>3.4289999999999998</c:v>
                </c:pt>
                <c:pt idx="16">
                  <c:v>3.44</c:v>
                </c:pt>
                <c:pt idx="17">
                  <c:v>3.4550000000000001</c:v>
                </c:pt>
                <c:pt idx="18">
                  <c:v>3.472</c:v>
                </c:pt>
                <c:pt idx="19">
                  <c:v>3.4870000000000001</c:v>
                </c:pt>
                <c:pt idx="20">
                  <c:v>3.4860000000000002</c:v>
                </c:pt>
                <c:pt idx="21">
                  <c:v>3.4889999999999999</c:v>
                </c:pt>
                <c:pt idx="22">
                  <c:v>3.4950000000000001</c:v>
                </c:pt>
                <c:pt idx="23">
                  <c:v>3.492</c:v>
                </c:pt>
                <c:pt idx="24">
                  <c:v>3.4910000000000001</c:v>
                </c:pt>
                <c:pt idx="25">
                  <c:v>3.4889999999999999</c:v>
                </c:pt>
                <c:pt idx="26">
                  <c:v>3.4889999999999999</c:v>
                </c:pt>
                <c:pt idx="27">
                  <c:v>3.4849999999999999</c:v>
                </c:pt>
                <c:pt idx="28">
                  <c:v>3.4809999999999999</c:v>
                </c:pt>
                <c:pt idx="29">
                  <c:v>3.476</c:v>
                </c:pt>
                <c:pt idx="30">
                  <c:v>3.4710000000000001</c:v>
                </c:pt>
                <c:pt idx="31">
                  <c:v>3.4670000000000001</c:v>
                </c:pt>
                <c:pt idx="32">
                  <c:v>3.4620000000000002</c:v>
                </c:pt>
                <c:pt idx="33">
                  <c:v>3.4590000000000001</c:v>
                </c:pt>
                <c:pt idx="34">
                  <c:v>3.4529999999999998</c:v>
                </c:pt>
                <c:pt idx="35">
                  <c:v>3.448</c:v>
                </c:pt>
                <c:pt idx="36">
                  <c:v>3.4430000000000001</c:v>
                </c:pt>
                <c:pt idx="37">
                  <c:v>3.4390000000000001</c:v>
                </c:pt>
                <c:pt idx="38">
                  <c:v>3.4329999999999998</c:v>
                </c:pt>
                <c:pt idx="39">
                  <c:v>3.4239999999999999</c:v>
                </c:pt>
                <c:pt idx="40">
                  <c:v>3.419</c:v>
                </c:pt>
              </c:numCache>
            </c:numRef>
          </c:xVal>
          <c:yVal>
            <c:numRef>
              <c:f>Z!$H$3:$H$43</c:f>
              <c:numCache>
                <c:formatCode>General</c:formatCode>
                <c:ptCount val="41"/>
                <c:pt idx="0">
                  <c:v>70.3</c:v>
                </c:pt>
                <c:pt idx="1">
                  <c:v>70.5</c:v>
                </c:pt>
                <c:pt idx="2">
                  <c:v>68.2</c:v>
                </c:pt>
                <c:pt idx="3">
                  <c:v>68.2</c:v>
                </c:pt>
                <c:pt idx="4">
                  <c:v>62.6</c:v>
                </c:pt>
                <c:pt idx="5">
                  <c:v>58</c:v>
                </c:pt>
                <c:pt idx="6">
                  <c:v>52.3</c:v>
                </c:pt>
                <c:pt idx="7">
                  <c:v>51.1</c:v>
                </c:pt>
                <c:pt idx="8">
                  <c:v>47</c:v>
                </c:pt>
                <c:pt idx="9">
                  <c:v>47.3</c:v>
                </c:pt>
                <c:pt idx="10">
                  <c:v>44</c:v>
                </c:pt>
                <c:pt idx="11">
                  <c:v>42.4</c:v>
                </c:pt>
                <c:pt idx="12">
                  <c:v>37.700000000000003</c:v>
                </c:pt>
                <c:pt idx="13">
                  <c:v>36.1</c:v>
                </c:pt>
                <c:pt idx="14">
                  <c:v>30.97</c:v>
                </c:pt>
                <c:pt idx="15">
                  <c:v>27.71</c:v>
                </c:pt>
                <c:pt idx="16">
                  <c:v>25.28</c:v>
                </c:pt>
                <c:pt idx="17">
                  <c:v>22.51</c:v>
                </c:pt>
                <c:pt idx="18">
                  <c:v>19.399999999999999</c:v>
                </c:pt>
                <c:pt idx="19">
                  <c:v>16.5</c:v>
                </c:pt>
                <c:pt idx="20">
                  <c:v>15.29</c:v>
                </c:pt>
                <c:pt idx="21">
                  <c:v>13.97</c:v>
                </c:pt>
                <c:pt idx="22">
                  <c:v>11.97</c:v>
                </c:pt>
                <c:pt idx="23">
                  <c:v>11.29</c:v>
                </c:pt>
                <c:pt idx="24">
                  <c:v>10.41</c:v>
                </c:pt>
                <c:pt idx="25">
                  <c:v>9.1999999999999993</c:v>
                </c:pt>
                <c:pt idx="26">
                  <c:v>8.1</c:v>
                </c:pt>
                <c:pt idx="27">
                  <c:v>7.5</c:v>
                </c:pt>
                <c:pt idx="28">
                  <c:v>6.98</c:v>
                </c:pt>
                <c:pt idx="29">
                  <c:v>6.65</c:v>
                </c:pt>
                <c:pt idx="30">
                  <c:v>6.25</c:v>
                </c:pt>
                <c:pt idx="31">
                  <c:v>5.9</c:v>
                </c:pt>
                <c:pt idx="32">
                  <c:v>5.59</c:v>
                </c:pt>
                <c:pt idx="33">
                  <c:v>5.22</c:v>
                </c:pt>
                <c:pt idx="34">
                  <c:v>4.96</c:v>
                </c:pt>
                <c:pt idx="35">
                  <c:v>4.76</c:v>
                </c:pt>
                <c:pt idx="36">
                  <c:v>4.58</c:v>
                </c:pt>
                <c:pt idx="37">
                  <c:v>4.33</c:v>
                </c:pt>
                <c:pt idx="38">
                  <c:v>4.17</c:v>
                </c:pt>
                <c:pt idx="39">
                  <c:v>3.73</c:v>
                </c:pt>
                <c:pt idx="40">
                  <c:v>3.58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89-6745-8E97-BDB26B5E9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35088"/>
        <c:axId val="972498512"/>
      </c:scatterChart>
      <c:valAx>
        <c:axId val="10236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498512"/>
        <c:crosses val="autoZero"/>
        <c:crossBetween val="midCat"/>
      </c:valAx>
      <c:valAx>
        <c:axId val="9724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63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609600</xdr:colOff>
      <xdr:row>5</xdr:row>
      <xdr:rowOff>12700</xdr:rowOff>
    </xdr:from>
    <xdr:to>
      <xdr:col>27</xdr:col>
      <xdr:colOff>685800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C3DB6-92FA-334A-8230-F0331D770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92074</xdr:colOff>
      <xdr:row>1</xdr:row>
      <xdr:rowOff>25400</xdr:rowOff>
    </xdr:from>
    <xdr:to>
      <xdr:col>12</xdr:col>
      <xdr:colOff>660400</xdr:colOff>
      <xdr:row>23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C7EDA3-EC05-4F51-A75A-3FD30B77A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10</xdr:row>
      <xdr:rowOff>186044</xdr:rowOff>
    </xdr:from>
    <xdr:to>
      <xdr:col>15</xdr:col>
      <xdr:colOff>495299</xdr:colOff>
      <xdr:row>34</xdr:row>
      <xdr:rowOff>61717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8C6E1-26CE-4B50-871F-E7BB17432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8</xdr:row>
      <xdr:rowOff>190500</xdr:rowOff>
    </xdr:from>
    <xdr:to>
      <xdr:col>18</xdr:col>
      <xdr:colOff>381000</xdr:colOff>
      <xdr:row>37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8B391-80D1-A149-AA0C-C8611677D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0</xdr:row>
      <xdr:rowOff>114300</xdr:rowOff>
    </xdr:from>
    <xdr:to>
      <xdr:col>13</xdr:col>
      <xdr:colOff>50800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956B2-CAE2-3E49-8372-0E1C72B5B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9</xdr:row>
      <xdr:rowOff>165100</xdr:rowOff>
    </xdr:from>
    <xdr:to>
      <xdr:col>17</xdr:col>
      <xdr:colOff>431800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ACD8-59F6-8647-A46C-2197CB1B4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0A12-A21D-A64D-BED6-2F488BF871D9}">
  <dimension ref="A1:Y37"/>
  <sheetViews>
    <sheetView topLeftCell="O15" zoomScale="92" workbookViewId="0">
      <selection activeCell="Q16" sqref="Q16"/>
    </sheetView>
  </sheetViews>
  <sheetFormatPr defaultColWidth="11.07421875" defaultRowHeight="15.5" x14ac:dyDescent="0.35"/>
  <cols>
    <col min="10" max="10" width="11.84375" bestFit="1" customWidth="1"/>
    <col min="16" max="16" width="12.69140625" bestFit="1" customWidth="1"/>
  </cols>
  <sheetData>
    <row r="1" spans="1:25" x14ac:dyDescent="0.35">
      <c r="A1" t="s">
        <v>20</v>
      </c>
      <c r="C1" t="s">
        <v>3</v>
      </c>
      <c r="E1" t="s">
        <v>21</v>
      </c>
      <c r="G1" s="1" t="s">
        <v>20</v>
      </c>
      <c r="H1" s="1"/>
      <c r="I1" s="1" t="s">
        <v>20</v>
      </c>
      <c r="J1" s="1"/>
      <c r="K1" t="s">
        <v>30</v>
      </c>
      <c r="M1" t="s">
        <v>31</v>
      </c>
      <c r="O1" s="1" t="s">
        <v>30</v>
      </c>
      <c r="P1" s="1"/>
      <c r="S1" t="s">
        <v>22</v>
      </c>
      <c r="T1">
        <f>I17*J17</f>
        <v>26.102650000000004</v>
      </c>
      <c r="U1" t="s">
        <v>23</v>
      </c>
      <c r="V1" t="s">
        <v>25</v>
      </c>
      <c r="W1">
        <v>30.7</v>
      </c>
      <c r="X1" t="s">
        <v>23</v>
      </c>
      <c r="Y1">
        <f>T1/W1</f>
        <v>0.85024918566775265</v>
      </c>
    </row>
    <row r="2" spans="1:25" x14ac:dyDescent="0.3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s="1" t="s">
        <v>0</v>
      </c>
      <c r="H2" s="1" t="s">
        <v>1</v>
      </c>
      <c r="I2" s="1" t="s">
        <v>0</v>
      </c>
      <c r="J2" s="1" t="s">
        <v>1</v>
      </c>
      <c r="K2" s="1" t="s">
        <v>0</v>
      </c>
      <c r="L2" s="1" t="s">
        <v>1</v>
      </c>
      <c r="M2" s="1" t="s">
        <v>0</v>
      </c>
      <c r="N2" s="1" t="s">
        <v>1</v>
      </c>
      <c r="O2" s="1" t="s">
        <v>0</v>
      </c>
      <c r="P2" s="1" t="s">
        <v>1</v>
      </c>
      <c r="S2" t="s">
        <v>24</v>
      </c>
      <c r="T2" s="2">
        <f>T1/(I3*J26)</f>
        <v>0.64087083786214438</v>
      </c>
      <c r="W2">
        <v>0.7</v>
      </c>
    </row>
    <row r="3" spans="1:25" x14ac:dyDescent="0.35">
      <c r="A3">
        <v>1.82</v>
      </c>
      <c r="B3">
        <v>1.89</v>
      </c>
      <c r="C3">
        <v>1.827</v>
      </c>
      <c r="D3">
        <v>1.9</v>
      </c>
      <c r="E3">
        <v>1.7490000000000001</v>
      </c>
      <c r="F3">
        <v>1.82</v>
      </c>
      <c r="G3">
        <v>4.7E-2</v>
      </c>
      <c r="H3">
        <v>19.72</v>
      </c>
      <c r="I3">
        <v>1.9610000000000001</v>
      </c>
      <c r="J3">
        <v>2.04</v>
      </c>
      <c r="K3">
        <v>1.8740000000000001</v>
      </c>
      <c r="L3">
        <v>1.95</v>
      </c>
      <c r="M3">
        <v>2.109</v>
      </c>
      <c r="N3">
        <v>2.21</v>
      </c>
      <c r="O3">
        <v>0.121</v>
      </c>
      <c r="P3">
        <v>50.8</v>
      </c>
      <c r="S3" t="s">
        <v>26</v>
      </c>
      <c r="T3">
        <v>1.4350000000000001</v>
      </c>
      <c r="U3" t="s">
        <v>28</v>
      </c>
      <c r="W3">
        <v>1.67</v>
      </c>
      <c r="X3" t="s">
        <v>28</v>
      </c>
    </row>
    <row r="4" spans="1:25" x14ac:dyDescent="0.35">
      <c r="A4">
        <v>1.806</v>
      </c>
      <c r="B4">
        <v>1.88</v>
      </c>
      <c r="C4">
        <v>1.821</v>
      </c>
      <c r="D4">
        <v>1.98</v>
      </c>
      <c r="E4">
        <v>1.74</v>
      </c>
      <c r="F4">
        <v>1.81</v>
      </c>
      <c r="G4">
        <v>4.9000000000000002E-2</v>
      </c>
      <c r="H4">
        <v>19.809999999999999</v>
      </c>
      <c r="I4">
        <v>1.931</v>
      </c>
      <c r="J4">
        <v>2.3199999999999998</v>
      </c>
      <c r="K4">
        <v>1.8460000000000001</v>
      </c>
      <c r="L4">
        <v>2.09</v>
      </c>
      <c r="M4">
        <v>2.0529999999999999</v>
      </c>
      <c r="N4">
        <v>2.16</v>
      </c>
      <c r="O4">
        <v>0.13100000000000001</v>
      </c>
      <c r="P4">
        <v>50.8</v>
      </c>
      <c r="S4" t="s">
        <v>27</v>
      </c>
      <c r="T4">
        <v>18.190000000000001</v>
      </c>
      <c r="U4" t="s">
        <v>29</v>
      </c>
      <c r="W4">
        <v>18.399999999999999</v>
      </c>
      <c r="X4" t="s">
        <v>29</v>
      </c>
    </row>
    <row r="5" spans="1:25" x14ac:dyDescent="0.35">
      <c r="A5">
        <v>1.7909999999999999</v>
      </c>
      <c r="B5">
        <v>1.96</v>
      </c>
      <c r="C5">
        <v>1.8080000000000001</v>
      </c>
      <c r="D5">
        <v>2.42</v>
      </c>
      <c r="E5">
        <v>1.7310000000000001</v>
      </c>
      <c r="F5">
        <v>1.84</v>
      </c>
      <c r="G5">
        <v>0.316</v>
      </c>
      <c r="H5">
        <v>19.78</v>
      </c>
      <c r="I5">
        <v>1.91</v>
      </c>
      <c r="J5">
        <v>2.7</v>
      </c>
      <c r="K5">
        <v>1.823</v>
      </c>
      <c r="L5">
        <v>2.41</v>
      </c>
      <c r="M5">
        <v>1.9750000000000001</v>
      </c>
      <c r="N5">
        <v>2.11</v>
      </c>
      <c r="O5">
        <v>0.33500000000000002</v>
      </c>
      <c r="P5">
        <v>51.2</v>
      </c>
    </row>
    <row r="6" spans="1:25" x14ac:dyDescent="0.35">
      <c r="A6">
        <v>1.778</v>
      </c>
      <c r="B6">
        <v>2.0499999999999998</v>
      </c>
      <c r="C6">
        <v>1.786</v>
      </c>
      <c r="D6">
        <v>3.05</v>
      </c>
      <c r="E6">
        <v>1.718</v>
      </c>
      <c r="F6">
        <v>1.96</v>
      </c>
      <c r="G6">
        <v>0.45500000000000002</v>
      </c>
      <c r="H6">
        <v>19.829999999999998</v>
      </c>
      <c r="I6">
        <v>1.895</v>
      </c>
      <c r="J6">
        <v>3.02</v>
      </c>
      <c r="K6">
        <v>1.8029999999999999</v>
      </c>
      <c r="L6">
        <v>2.72</v>
      </c>
      <c r="M6">
        <v>1.925</v>
      </c>
      <c r="N6">
        <v>2.12</v>
      </c>
      <c r="O6">
        <v>0.875</v>
      </c>
      <c r="P6">
        <v>51.3</v>
      </c>
    </row>
    <row r="7" spans="1:25" x14ac:dyDescent="0.35">
      <c r="A7">
        <v>1.7649999999999999</v>
      </c>
      <c r="B7">
        <v>2.2799999999999998</v>
      </c>
      <c r="C7">
        <v>1.7130000000000001</v>
      </c>
      <c r="D7">
        <v>4.8499999999999996</v>
      </c>
      <c r="E7">
        <v>1.704</v>
      </c>
      <c r="F7">
        <v>2.12</v>
      </c>
      <c r="G7">
        <v>0.67100000000000004</v>
      </c>
      <c r="H7">
        <v>19.89</v>
      </c>
      <c r="I7">
        <v>1.8759999999999999</v>
      </c>
      <c r="J7">
        <v>3.56</v>
      </c>
      <c r="K7">
        <v>1.778</v>
      </c>
      <c r="L7">
        <v>3.3</v>
      </c>
      <c r="M7">
        <v>1.871</v>
      </c>
      <c r="N7">
        <v>2.14</v>
      </c>
      <c r="O7">
        <v>1.0569999999999999</v>
      </c>
      <c r="P7">
        <v>50.7</v>
      </c>
    </row>
    <row r="8" spans="1:25" x14ac:dyDescent="0.35">
      <c r="A8">
        <v>1.752</v>
      </c>
      <c r="B8">
        <v>2.4700000000000002</v>
      </c>
      <c r="C8">
        <v>1.516</v>
      </c>
      <c r="D8">
        <v>6.61</v>
      </c>
      <c r="E8">
        <v>1.6919999999999999</v>
      </c>
      <c r="F8">
        <v>2.2400000000000002</v>
      </c>
      <c r="G8">
        <v>0.67500000000000004</v>
      </c>
      <c r="H8">
        <v>20</v>
      </c>
      <c r="I8">
        <v>1.855</v>
      </c>
      <c r="J8">
        <v>4.2</v>
      </c>
      <c r="K8">
        <v>1.76</v>
      </c>
      <c r="L8">
        <v>3.56</v>
      </c>
      <c r="M8">
        <v>1.8340000000000001</v>
      </c>
      <c r="N8">
        <v>2.2000000000000002</v>
      </c>
      <c r="O8">
        <v>1.145</v>
      </c>
      <c r="P8">
        <v>48.8</v>
      </c>
    </row>
    <row r="9" spans="1:25" x14ac:dyDescent="0.35">
      <c r="A9">
        <v>1.7370000000000001</v>
      </c>
      <c r="B9">
        <v>2.73</v>
      </c>
      <c r="C9">
        <v>1.0489999999999999</v>
      </c>
      <c r="D9">
        <v>7.95</v>
      </c>
      <c r="E9">
        <v>1.675</v>
      </c>
      <c r="F9">
        <v>2.48</v>
      </c>
      <c r="G9">
        <v>0.80600000000000005</v>
      </c>
      <c r="H9">
        <v>20.02</v>
      </c>
      <c r="I9">
        <v>1.8380000000000001</v>
      </c>
      <c r="J9">
        <v>4.88</v>
      </c>
      <c r="K9">
        <v>1.746</v>
      </c>
      <c r="L9">
        <v>3.8</v>
      </c>
      <c r="M9">
        <v>1.792</v>
      </c>
      <c r="N9">
        <v>2.25</v>
      </c>
      <c r="O9">
        <v>1.274</v>
      </c>
      <c r="P9">
        <v>45.4</v>
      </c>
    </row>
    <row r="10" spans="1:25" x14ac:dyDescent="0.35">
      <c r="A10">
        <v>1.722</v>
      </c>
      <c r="B10">
        <v>3.01</v>
      </c>
      <c r="C10">
        <v>1</v>
      </c>
      <c r="D10">
        <v>8.18</v>
      </c>
      <c r="E10">
        <v>1.6559999999999999</v>
      </c>
      <c r="F10">
        <v>2.69</v>
      </c>
      <c r="G10">
        <v>1.091</v>
      </c>
      <c r="H10">
        <v>20.05</v>
      </c>
      <c r="I10">
        <v>1.8149999999999999</v>
      </c>
      <c r="J10">
        <v>5.85</v>
      </c>
      <c r="K10">
        <v>1.732</v>
      </c>
      <c r="L10">
        <v>4</v>
      </c>
      <c r="M10">
        <v>1.7509999999999999</v>
      </c>
      <c r="N10">
        <v>2.3199999999999998</v>
      </c>
      <c r="O10">
        <v>1.292</v>
      </c>
      <c r="P10">
        <v>43.7</v>
      </c>
    </row>
    <row r="11" spans="1:25" x14ac:dyDescent="0.35">
      <c r="A11">
        <v>1.706</v>
      </c>
      <c r="B11">
        <v>3.5</v>
      </c>
      <c r="C11">
        <v>0.71599999999999997</v>
      </c>
      <c r="D11">
        <v>8.15</v>
      </c>
      <c r="E11">
        <v>1.6319999999999999</v>
      </c>
      <c r="F11">
        <v>3.06</v>
      </c>
      <c r="G11">
        <v>1.1890000000000001</v>
      </c>
      <c r="H11">
        <v>19.920000000000002</v>
      </c>
      <c r="I11">
        <v>1.792</v>
      </c>
      <c r="J11">
        <v>6.95</v>
      </c>
      <c r="K11">
        <v>1.7150000000000001</v>
      </c>
      <c r="L11">
        <v>4.3099999999999996</v>
      </c>
      <c r="M11">
        <v>1.7130000000000001</v>
      </c>
      <c r="N11">
        <v>2.42</v>
      </c>
      <c r="O11">
        <v>1.45</v>
      </c>
      <c r="P11">
        <v>32.200000000000003</v>
      </c>
    </row>
    <row r="12" spans="1:25" x14ac:dyDescent="0.35">
      <c r="A12">
        <v>1.6859999999999999</v>
      </c>
      <c r="B12">
        <v>4.0599999999999996</v>
      </c>
      <c r="C12">
        <v>0.55700000000000005</v>
      </c>
      <c r="D12">
        <v>8.11</v>
      </c>
      <c r="E12">
        <v>1.631</v>
      </c>
      <c r="F12">
        <v>3.06</v>
      </c>
      <c r="G12">
        <v>1.3049999999999999</v>
      </c>
      <c r="H12">
        <v>19.53</v>
      </c>
      <c r="I12">
        <v>1.762</v>
      </c>
      <c r="J12">
        <v>8.41</v>
      </c>
      <c r="K12">
        <v>1.694</v>
      </c>
      <c r="L12">
        <v>4.75</v>
      </c>
      <c r="M12">
        <v>1.6719999999999999</v>
      </c>
      <c r="N12">
        <v>2.66</v>
      </c>
      <c r="O12">
        <v>1.4970000000000001</v>
      </c>
      <c r="P12">
        <v>24.42</v>
      </c>
    </row>
    <row r="13" spans="1:25" x14ac:dyDescent="0.35">
      <c r="A13">
        <v>1.6679999999999999</v>
      </c>
      <c r="B13">
        <v>4.62</v>
      </c>
      <c r="C13">
        <v>0.36399999999999999</v>
      </c>
      <c r="D13">
        <v>8.09</v>
      </c>
      <c r="E13">
        <v>1.601</v>
      </c>
      <c r="F13">
        <v>3.46</v>
      </c>
      <c r="G13">
        <v>1.4019999999999999</v>
      </c>
      <c r="H13">
        <v>18.79</v>
      </c>
      <c r="I13">
        <v>1.7370000000000001</v>
      </c>
      <c r="J13">
        <v>9.61</v>
      </c>
      <c r="K13">
        <v>1.673</v>
      </c>
      <c r="L13">
        <v>5.13</v>
      </c>
      <c r="M13">
        <v>1.629</v>
      </c>
      <c r="N13">
        <v>3.25</v>
      </c>
      <c r="O13">
        <v>1.4950000000000001</v>
      </c>
      <c r="P13">
        <v>19.079999999999998</v>
      </c>
    </row>
    <row r="14" spans="1:25" x14ac:dyDescent="0.35">
      <c r="A14">
        <v>1.651</v>
      </c>
      <c r="B14">
        <v>5.23</v>
      </c>
      <c r="C14">
        <v>0.107</v>
      </c>
      <c r="D14">
        <v>8.07</v>
      </c>
      <c r="E14">
        <v>1.556</v>
      </c>
      <c r="F14">
        <v>3.92</v>
      </c>
      <c r="G14">
        <v>1.5189999999999999</v>
      </c>
      <c r="H14">
        <v>17.02</v>
      </c>
      <c r="I14">
        <v>1.6950000000000001</v>
      </c>
      <c r="J14">
        <v>11.35</v>
      </c>
      <c r="K14">
        <v>1.653</v>
      </c>
      <c r="L14">
        <v>5.62</v>
      </c>
      <c r="M14">
        <v>1.6020000000000001</v>
      </c>
      <c r="N14">
        <v>3.61</v>
      </c>
      <c r="O14">
        <v>1.4930000000000001</v>
      </c>
      <c r="P14">
        <v>16.27</v>
      </c>
    </row>
    <row r="15" spans="1:25" x14ac:dyDescent="0.35">
      <c r="A15">
        <v>1.623</v>
      </c>
      <c r="B15">
        <v>6.55</v>
      </c>
      <c r="C15">
        <v>1.7999999999999999E-2</v>
      </c>
      <c r="D15">
        <v>7.98</v>
      </c>
      <c r="E15">
        <v>1.496</v>
      </c>
      <c r="F15">
        <v>4.51</v>
      </c>
      <c r="G15">
        <v>1.53</v>
      </c>
      <c r="H15">
        <v>16.690000000000001</v>
      </c>
      <c r="I15">
        <v>1.659</v>
      </c>
      <c r="J15">
        <v>12.97</v>
      </c>
      <c r="K15">
        <v>1.6220000000000001</v>
      </c>
      <c r="L15">
        <v>6.32</v>
      </c>
      <c r="M15">
        <v>1.5740000000000001</v>
      </c>
      <c r="N15">
        <v>4.1100000000000003</v>
      </c>
      <c r="O15">
        <v>1.482</v>
      </c>
      <c r="P15">
        <v>13.9</v>
      </c>
    </row>
    <row r="16" spans="1:25" x14ac:dyDescent="0.35">
      <c r="A16">
        <v>1.583</v>
      </c>
      <c r="B16">
        <v>8.39</v>
      </c>
      <c r="C16">
        <v>1.7999999999999999E-2</v>
      </c>
      <c r="D16">
        <v>8.0299999999999994</v>
      </c>
      <c r="E16">
        <v>1.333</v>
      </c>
      <c r="F16">
        <v>5.44</v>
      </c>
      <c r="G16">
        <v>1.532</v>
      </c>
      <c r="H16">
        <v>16.510000000000002</v>
      </c>
      <c r="I16">
        <v>1.5429999999999999</v>
      </c>
      <c r="J16">
        <v>16.25</v>
      </c>
      <c r="K16">
        <v>1.589</v>
      </c>
      <c r="L16">
        <v>7.09</v>
      </c>
      <c r="M16">
        <v>1.55</v>
      </c>
      <c r="N16">
        <v>4.78</v>
      </c>
      <c r="O16">
        <v>1.4850000000000001</v>
      </c>
      <c r="P16">
        <v>8.98</v>
      </c>
      <c r="Q16" t="s">
        <v>33</v>
      </c>
    </row>
    <row r="17" spans="1:16" x14ac:dyDescent="0.35">
      <c r="A17">
        <v>1.55</v>
      </c>
      <c r="B17">
        <v>9.5500000000000007</v>
      </c>
      <c r="E17">
        <v>1.3049999999999999</v>
      </c>
      <c r="F17">
        <v>5.5</v>
      </c>
      <c r="G17">
        <v>1.587</v>
      </c>
      <c r="H17">
        <v>14.83</v>
      </c>
      <c r="I17">
        <v>1.4350000000000001</v>
      </c>
      <c r="J17">
        <v>18.190000000000001</v>
      </c>
      <c r="K17">
        <v>1.569</v>
      </c>
      <c r="L17">
        <v>7.44</v>
      </c>
      <c r="M17">
        <v>1.5249999999999999</v>
      </c>
      <c r="N17">
        <v>5.69</v>
      </c>
      <c r="O17">
        <v>1.4690000000000001</v>
      </c>
      <c r="P17">
        <v>7.86</v>
      </c>
    </row>
    <row r="18" spans="1:16" x14ac:dyDescent="0.35">
      <c r="A18">
        <v>1.4990000000000001</v>
      </c>
      <c r="B18">
        <v>11.54</v>
      </c>
      <c r="E18">
        <v>1.258</v>
      </c>
      <c r="F18">
        <v>5.65</v>
      </c>
      <c r="G18">
        <v>1.595</v>
      </c>
      <c r="H18">
        <v>14.36</v>
      </c>
      <c r="I18">
        <v>1.232</v>
      </c>
      <c r="J18">
        <v>19.7</v>
      </c>
      <c r="K18">
        <v>1.5309999999999999</v>
      </c>
      <c r="L18">
        <v>8.1199999999999992</v>
      </c>
      <c r="M18">
        <v>1.5009999999999999</v>
      </c>
      <c r="N18">
        <v>6.3</v>
      </c>
      <c r="O18">
        <v>1.456</v>
      </c>
      <c r="P18">
        <v>6.8</v>
      </c>
    </row>
    <row r="19" spans="1:16" x14ac:dyDescent="0.35">
      <c r="A19">
        <v>1.38</v>
      </c>
      <c r="B19">
        <v>15.05</v>
      </c>
      <c r="E19">
        <v>1.212</v>
      </c>
      <c r="F19">
        <v>5.72</v>
      </c>
      <c r="G19">
        <v>1.64</v>
      </c>
      <c r="H19">
        <v>12.35</v>
      </c>
      <c r="I19">
        <v>1.0980000000000001</v>
      </c>
      <c r="J19">
        <v>20.13</v>
      </c>
      <c r="K19">
        <v>1.482</v>
      </c>
      <c r="L19">
        <v>8.89</v>
      </c>
      <c r="M19">
        <v>1.4790000000000001</v>
      </c>
      <c r="N19">
        <v>7.74</v>
      </c>
      <c r="O19">
        <v>1.4419999999999999</v>
      </c>
      <c r="P19">
        <v>5.7</v>
      </c>
    </row>
    <row r="20" spans="1:16" x14ac:dyDescent="0.35">
      <c r="A20">
        <v>1.272</v>
      </c>
      <c r="B20">
        <v>17.010000000000002</v>
      </c>
      <c r="E20">
        <v>1.121</v>
      </c>
      <c r="F20">
        <v>5.87</v>
      </c>
      <c r="G20">
        <v>1.655</v>
      </c>
      <c r="H20">
        <v>11.36</v>
      </c>
      <c r="I20">
        <v>0.92700000000000005</v>
      </c>
      <c r="J20">
        <v>20.37</v>
      </c>
      <c r="K20">
        <v>1.4279999999999999</v>
      </c>
      <c r="L20">
        <v>9.4700000000000006</v>
      </c>
      <c r="M20">
        <v>1.45</v>
      </c>
      <c r="N20">
        <v>9.74</v>
      </c>
      <c r="O20">
        <v>1.431</v>
      </c>
      <c r="P20">
        <v>5.22</v>
      </c>
    </row>
    <row r="21" spans="1:16" x14ac:dyDescent="0.35">
      <c r="A21">
        <v>0.89200000000000002</v>
      </c>
      <c r="B21">
        <v>19.309999999999999</v>
      </c>
      <c r="E21">
        <v>1.1180000000000001</v>
      </c>
      <c r="F21">
        <v>5.87</v>
      </c>
      <c r="G21">
        <v>1.675</v>
      </c>
      <c r="H21">
        <v>10.02</v>
      </c>
      <c r="I21">
        <v>0.61899999999999999</v>
      </c>
      <c r="J21">
        <v>20.54</v>
      </c>
      <c r="K21">
        <v>1.345</v>
      </c>
      <c r="L21">
        <v>10.130000000000001</v>
      </c>
      <c r="M21">
        <v>1.423</v>
      </c>
      <c r="N21">
        <v>11.71</v>
      </c>
      <c r="O21">
        <v>1.4179999999999999</v>
      </c>
      <c r="P21">
        <v>4.84</v>
      </c>
    </row>
    <row r="22" spans="1:16" x14ac:dyDescent="0.35">
      <c r="A22">
        <v>0.499</v>
      </c>
      <c r="B22">
        <v>19.61</v>
      </c>
      <c r="E22">
        <v>1.0780000000000001</v>
      </c>
      <c r="F22">
        <v>5.94</v>
      </c>
      <c r="G22">
        <v>1.6890000000000001</v>
      </c>
      <c r="H22">
        <v>8.89</v>
      </c>
      <c r="I22">
        <v>0.433</v>
      </c>
      <c r="J22">
        <v>20.59</v>
      </c>
      <c r="K22">
        <v>1.2709999999999999</v>
      </c>
      <c r="L22">
        <v>10.53</v>
      </c>
      <c r="M22">
        <v>1.393</v>
      </c>
      <c r="N22">
        <v>14.69</v>
      </c>
      <c r="O22">
        <v>1.405</v>
      </c>
      <c r="P22">
        <v>4.3</v>
      </c>
    </row>
    <row r="23" spans="1:16" x14ac:dyDescent="0.35">
      <c r="A23">
        <v>4.8000000000000001E-2</v>
      </c>
      <c r="B23">
        <v>19.760000000000002</v>
      </c>
      <c r="E23">
        <v>0.99299999999999999</v>
      </c>
      <c r="F23">
        <v>6</v>
      </c>
      <c r="G23">
        <v>1.6970000000000001</v>
      </c>
      <c r="H23">
        <v>8.1199999999999992</v>
      </c>
      <c r="I23">
        <v>0.39100000000000001</v>
      </c>
      <c r="J23">
        <v>20.57</v>
      </c>
      <c r="K23">
        <v>1.198</v>
      </c>
      <c r="L23">
        <v>10.84</v>
      </c>
      <c r="M23">
        <v>1.3620000000000001</v>
      </c>
      <c r="N23">
        <v>17.690000000000001</v>
      </c>
      <c r="O23">
        <v>1.3939999999999999</v>
      </c>
      <c r="P23">
        <v>3.69</v>
      </c>
    </row>
    <row r="24" spans="1:16" x14ac:dyDescent="0.35">
      <c r="A24">
        <v>4.5999999999999999E-2</v>
      </c>
      <c r="B24">
        <v>19.79</v>
      </c>
      <c r="E24">
        <v>0.878</v>
      </c>
      <c r="F24">
        <v>6.08</v>
      </c>
      <c r="G24">
        <v>1.7</v>
      </c>
      <c r="H24">
        <v>7.4</v>
      </c>
      <c r="I24">
        <v>0.18</v>
      </c>
      <c r="J24">
        <v>20.71</v>
      </c>
      <c r="K24">
        <v>1.0349999999999999</v>
      </c>
      <c r="L24">
        <v>11.18</v>
      </c>
      <c r="M24">
        <v>1.302</v>
      </c>
      <c r="N24">
        <v>24.36</v>
      </c>
      <c r="O24">
        <v>1.385</v>
      </c>
      <c r="P24">
        <v>3.34</v>
      </c>
    </row>
    <row r="25" spans="1:16" x14ac:dyDescent="0.35">
      <c r="E25">
        <v>0.78900000000000003</v>
      </c>
      <c r="F25">
        <v>6.11</v>
      </c>
      <c r="G25">
        <v>1.7010000000000001</v>
      </c>
      <c r="H25">
        <v>6.98</v>
      </c>
      <c r="I25">
        <v>9.0999999999999998E-2</v>
      </c>
      <c r="J25">
        <v>20.73</v>
      </c>
      <c r="K25">
        <v>0.96199999999999997</v>
      </c>
      <c r="L25">
        <v>11.28</v>
      </c>
      <c r="M25">
        <v>1.2050000000000001</v>
      </c>
      <c r="N25">
        <v>33.409999999999997</v>
      </c>
      <c r="O25">
        <v>1.375</v>
      </c>
      <c r="P25">
        <v>2.93</v>
      </c>
    </row>
    <row r="26" spans="1:16" x14ac:dyDescent="0.35">
      <c r="E26">
        <v>0.59799999999999998</v>
      </c>
      <c r="F26">
        <v>6.15</v>
      </c>
      <c r="G26">
        <v>1.706</v>
      </c>
      <c r="H26">
        <v>6.31</v>
      </c>
      <c r="I26">
        <v>0.05</v>
      </c>
      <c r="J26">
        <v>20.77</v>
      </c>
      <c r="K26">
        <v>0.91500000000000004</v>
      </c>
      <c r="L26">
        <v>11.29</v>
      </c>
      <c r="M26">
        <v>0.85699999999999998</v>
      </c>
      <c r="N26">
        <v>49.3</v>
      </c>
      <c r="O26">
        <v>1.3660000000000001</v>
      </c>
      <c r="P26">
        <v>2.7</v>
      </c>
    </row>
    <row r="27" spans="1:16" x14ac:dyDescent="0.35">
      <c r="E27">
        <v>0.55500000000000005</v>
      </c>
      <c r="F27">
        <v>6.15</v>
      </c>
      <c r="G27">
        <v>1.7090000000000001</v>
      </c>
      <c r="H27">
        <v>5.81</v>
      </c>
      <c r="K27">
        <v>0.90300000000000002</v>
      </c>
      <c r="L27">
        <v>11.3</v>
      </c>
      <c r="M27">
        <v>0.13500000000000001</v>
      </c>
      <c r="N27">
        <v>55</v>
      </c>
      <c r="O27">
        <v>1.355</v>
      </c>
      <c r="P27">
        <v>2.42</v>
      </c>
    </row>
    <row r="28" spans="1:16" x14ac:dyDescent="0.35">
      <c r="E28">
        <v>0.38700000000000001</v>
      </c>
      <c r="F28">
        <v>6.14</v>
      </c>
      <c r="G28">
        <v>1.7110000000000001</v>
      </c>
      <c r="H28">
        <v>5.26</v>
      </c>
      <c r="K28">
        <v>0.871</v>
      </c>
      <c r="L28">
        <v>11.33</v>
      </c>
      <c r="M28">
        <v>0.13100000000000001</v>
      </c>
      <c r="N28">
        <v>54.9</v>
      </c>
      <c r="O28">
        <v>1.347</v>
      </c>
      <c r="P28">
        <v>2.19</v>
      </c>
    </row>
    <row r="29" spans="1:16" x14ac:dyDescent="0.35">
      <c r="E29">
        <v>0.28499999999999998</v>
      </c>
      <c r="F29">
        <v>6.17</v>
      </c>
      <c r="G29">
        <v>1.714</v>
      </c>
      <c r="H29">
        <v>4.6100000000000003</v>
      </c>
      <c r="K29">
        <v>0.71499999999999997</v>
      </c>
      <c r="L29">
        <v>11.37</v>
      </c>
      <c r="O29">
        <v>1.341</v>
      </c>
      <c r="P29">
        <v>1.93</v>
      </c>
    </row>
    <row r="30" spans="1:16" x14ac:dyDescent="0.35">
      <c r="E30">
        <v>0.187</v>
      </c>
      <c r="F30">
        <v>6.18</v>
      </c>
      <c r="G30">
        <v>1.716</v>
      </c>
      <c r="H30">
        <v>4.17</v>
      </c>
      <c r="K30">
        <v>0.58299999999999996</v>
      </c>
      <c r="L30">
        <v>11.4</v>
      </c>
      <c r="O30">
        <v>1.335</v>
      </c>
      <c r="P30">
        <v>1.83</v>
      </c>
    </row>
    <row r="31" spans="1:16" x14ac:dyDescent="0.35">
      <c r="E31">
        <v>0.10299999999999999</v>
      </c>
      <c r="F31">
        <v>6.17</v>
      </c>
      <c r="G31">
        <v>1.7170000000000001</v>
      </c>
      <c r="H31">
        <v>3.75</v>
      </c>
      <c r="K31">
        <v>0.54200000000000004</v>
      </c>
      <c r="L31">
        <v>11.41</v>
      </c>
      <c r="O31">
        <v>1.33</v>
      </c>
      <c r="P31">
        <v>1.73</v>
      </c>
    </row>
    <row r="32" spans="1:16" x14ac:dyDescent="0.35">
      <c r="E32">
        <v>3.1E-2</v>
      </c>
      <c r="F32">
        <v>6.16</v>
      </c>
      <c r="G32">
        <v>1.7190000000000001</v>
      </c>
      <c r="H32">
        <v>3.12</v>
      </c>
      <c r="K32">
        <v>0.502</v>
      </c>
      <c r="L32">
        <v>11.41</v>
      </c>
      <c r="O32">
        <v>1.325</v>
      </c>
      <c r="P32">
        <v>1.54</v>
      </c>
    </row>
    <row r="33" spans="5:16" x14ac:dyDescent="0.35">
      <c r="E33">
        <v>1.4999999999999999E-2</v>
      </c>
      <c r="F33">
        <v>6.16</v>
      </c>
      <c r="G33">
        <v>1.7190000000000001</v>
      </c>
      <c r="H33">
        <v>2.76</v>
      </c>
      <c r="K33">
        <v>0.40500000000000003</v>
      </c>
      <c r="L33">
        <v>11.42</v>
      </c>
      <c r="O33">
        <v>1.3180000000000001</v>
      </c>
      <c r="P33">
        <v>1.39</v>
      </c>
    </row>
    <row r="34" spans="5:16" x14ac:dyDescent="0.35">
      <c r="G34">
        <v>1.718</v>
      </c>
      <c r="H34">
        <v>2.56</v>
      </c>
      <c r="K34">
        <v>0.218</v>
      </c>
      <c r="L34">
        <v>11.42</v>
      </c>
    </row>
    <row r="35" spans="5:16" x14ac:dyDescent="0.35">
      <c r="G35">
        <v>1.7170000000000001</v>
      </c>
      <c r="H35">
        <v>2.17</v>
      </c>
      <c r="K35">
        <v>0.191</v>
      </c>
      <c r="L35">
        <v>11.43</v>
      </c>
    </row>
    <row r="36" spans="5:16" x14ac:dyDescent="0.35">
      <c r="G36">
        <v>1.716</v>
      </c>
      <c r="H36">
        <v>1.97</v>
      </c>
      <c r="K36">
        <v>2.8000000000000001E-2</v>
      </c>
      <c r="L36">
        <v>11.44</v>
      </c>
    </row>
    <row r="37" spans="5:16" x14ac:dyDescent="0.35">
      <c r="G37">
        <v>1.714</v>
      </c>
      <c r="H37">
        <v>1.78</v>
      </c>
    </row>
  </sheetData>
  <sortState xmlns:xlrd2="http://schemas.microsoft.com/office/spreadsheetml/2017/richdata2" ref="C3:D16">
    <sortCondition descending="1" ref="C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F7F6-3F9C-462A-BB4B-4F261DB77BAF}">
  <dimension ref="A1:D21"/>
  <sheetViews>
    <sheetView tabSelected="1" topLeftCell="C4" workbookViewId="0">
      <selection activeCell="E17" sqref="E17"/>
    </sheetView>
  </sheetViews>
  <sheetFormatPr defaultRowHeight="15.5" x14ac:dyDescent="0.35"/>
  <cols>
    <col min="1" max="1" width="11" customWidth="1"/>
    <col min="2" max="2" width="13.921875" customWidth="1"/>
  </cols>
  <sheetData>
    <row r="1" spans="1:4" x14ac:dyDescent="0.35">
      <c r="A1" s="3" t="s">
        <v>34</v>
      </c>
      <c r="B1" s="3"/>
      <c r="C1" t="s">
        <v>37</v>
      </c>
    </row>
    <row r="2" spans="1:4" x14ac:dyDescent="0.35">
      <c r="A2" t="s">
        <v>35</v>
      </c>
      <c r="B2" t="s">
        <v>36</v>
      </c>
      <c r="C2" t="s">
        <v>35</v>
      </c>
      <c r="D2" t="s">
        <v>36</v>
      </c>
    </row>
    <row r="3" spans="1:4" x14ac:dyDescent="0.35">
      <c r="A3">
        <v>1.788</v>
      </c>
      <c r="B3">
        <v>1.86</v>
      </c>
      <c r="C3">
        <v>1.7609999999999999</v>
      </c>
      <c r="D3">
        <v>2.0099999999999998</v>
      </c>
    </row>
    <row r="4" spans="1:4" x14ac:dyDescent="0.35">
      <c r="A4">
        <v>1.7629999999999999</v>
      </c>
      <c r="B4">
        <v>1.97</v>
      </c>
      <c r="C4">
        <v>1.774</v>
      </c>
      <c r="D4">
        <v>2.17</v>
      </c>
    </row>
    <row r="5" spans="1:4" x14ac:dyDescent="0.35">
      <c r="A5">
        <v>1.7470000000000001</v>
      </c>
      <c r="B5">
        <v>2.1800000000000002</v>
      </c>
      <c r="C5">
        <v>1.78</v>
      </c>
      <c r="D5">
        <v>2.36</v>
      </c>
    </row>
    <row r="6" spans="1:4" x14ac:dyDescent="0.35">
      <c r="A6">
        <v>1.7330000000000001</v>
      </c>
      <c r="B6">
        <v>2.4</v>
      </c>
      <c r="C6">
        <v>1.7909999999999999</v>
      </c>
      <c r="D6">
        <v>2.85</v>
      </c>
    </row>
    <row r="7" spans="1:4" x14ac:dyDescent="0.35">
      <c r="A7">
        <v>1.7170000000000001</v>
      </c>
      <c r="B7">
        <v>2.74</v>
      </c>
      <c r="C7">
        <v>1.794</v>
      </c>
      <c r="D7">
        <v>3.2</v>
      </c>
    </row>
    <row r="8" spans="1:4" x14ac:dyDescent="0.35">
      <c r="A8">
        <v>1.7010000000000001</v>
      </c>
      <c r="B8">
        <v>3.1</v>
      </c>
      <c r="C8">
        <v>1.8</v>
      </c>
      <c r="D8">
        <v>3.49</v>
      </c>
    </row>
    <row r="9" spans="1:4" x14ac:dyDescent="0.35">
      <c r="A9">
        <v>1.68</v>
      </c>
      <c r="B9">
        <v>3.67</v>
      </c>
      <c r="C9">
        <v>1.8049999999999999</v>
      </c>
      <c r="D9">
        <v>3.69</v>
      </c>
    </row>
    <row r="10" spans="1:4" x14ac:dyDescent="0.35">
      <c r="A10">
        <v>1.645</v>
      </c>
      <c r="B10">
        <v>4.6500000000000004</v>
      </c>
      <c r="C10">
        <v>1.8069999999999999</v>
      </c>
      <c r="D10">
        <v>4.1399999999999997</v>
      </c>
    </row>
    <row r="11" spans="1:4" x14ac:dyDescent="0.35">
      <c r="A11">
        <v>1.585</v>
      </c>
      <c r="B11">
        <v>6.14</v>
      </c>
      <c r="C11">
        <v>1.8109999999999999</v>
      </c>
      <c r="D11">
        <v>4.59</v>
      </c>
    </row>
    <row r="12" spans="1:4" x14ac:dyDescent="0.35">
      <c r="A12">
        <v>1.4850000000000001</v>
      </c>
      <c r="B12">
        <v>7.91</v>
      </c>
      <c r="C12">
        <v>1.8160000000000001</v>
      </c>
      <c r="D12">
        <v>4.9400000000000004</v>
      </c>
    </row>
    <row r="13" spans="1:4" x14ac:dyDescent="0.35">
      <c r="A13">
        <v>1.21</v>
      </c>
      <c r="B13">
        <v>9.77</v>
      </c>
      <c r="C13">
        <v>1.82</v>
      </c>
      <c r="D13">
        <v>5.6</v>
      </c>
    </row>
    <row r="14" spans="1:4" x14ac:dyDescent="0.35">
      <c r="A14">
        <v>0.78200000000000003</v>
      </c>
      <c r="B14">
        <v>10.029999999999999</v>
      </c>
      <c r="C14">
        <v>1.8169999999999999</v>
      </c>
      <c r="D14">
        <v>7.97</v>
      </c>
    </row>
    <row r="15" spans="1:4" x14ac:dyDescent="0.35">
      <c r="A15">
        <v>0.124</v>
      </c>
      <c r="B15">
        <v>10.15</v>
      </c>
      <c r="C15">
        <v>1.7989999999999999</v>
      </c>
      <c r="D15">
        <v>10.78</v>
      </c>
    </row>
    <row r="16" spans="1:4" x14ac:dyDescent="0.35">
      <c r="A16">
        <v>2.5000000000000001E-2</v>
      </c>
      <c r="B16">
        <v>10.18</v>
      </c>
      <c r="C16">
        <v>1.778</v>
      </c>
      <c r="D16">
        <v>13.55</v>
      </c>
    </row>
    <row r="17" spans="3:4" x14ac:dyDescent="0.35">
      <c r="C17">
        <v>1.744</v>
      </c>
      <c r="D17">
        <v>16.89</v>
      </c>
    </row>
    <row r="18" spans="3:4" x14ac:dyDescent="0.35">
      <c r="C18">
        <v>1.5720000000000001</v>
      </c>
      <c r="D18">
        <v>24.75</v>
      </c>
    </row>
    <row r="19" spans="3:4" x14ac:dyDescent="0.35">
      <c r="C19">
        <v>1.2609999999999999</v>
      </c>
      <c r="D19">
        <v>28.6</v>
      </c>
    </row>
    <row r="20" spans="3:4" x14ac:dyDescent="0.35">
      <c r="C20">
        <v>0.27300000000000002</v>
      </c>
      <c r="D20">
        <v>29.34</v>
      </c>
    </row>
    <row r="21" spans="3:4" x14ac:dyDescent="0.35">
      <c r="C21">
        <v>9.2999999999999999E-2</v>
      </c>
      <c r="D21">
        <v>29.44</v>
      </c>
    </row>
  </sheetData>
  <mergeCells count="1">
    <mergeCell ref="A1:B1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7D24-8695-4787-9E53-190EF6436A1F}">
  <dimension ref="A1:D38"/>
  <sheetViews>
    <sheetView zoomScale="57" workbookViewId="0">
      <selection activeCell="R28" sqref="R28"/>
    </sheetView>
  </sheetViews>
  <sheetFormatPr defaultColWidth="11.07421875" defaultRowHeight="15.5" x14ac:dyDescent="0.35"/>
  <sheetData>
    <row r="1" spans="1:4" x14ac:dyDescent="0.35">
      <c r="A1" t="s">
        <v>19</v>
      </c>
      <c r="C1" t="s">
        <v>32</v>
      </c>
    </row>
    <row r="2" spans="1:4" x14ac:dyDescent="0.35">
      <c r="A2" t="s">
        <v>0</v>
      </c>
      <c r="B2" t="s">
        <v>1</v>
      </c>
      <c r="C2" t="s">
        <v>0</v>
      </c>
      <c r="D2" t="s">
        <v>1</v>
      </c>
    </row>
    <row r="3" spans="1:4" x14ac:dyDescent="0.35">
      <c r="A3">
        <v>2.548</v>
      </c>
      <c r="B3">
        <v>2.65</v>
      </c>
      <c r="C3">
        <v>3.48</v>
      </c>
      <c r="D3">
        <v>3.69</v>
      </c>
    </row>
    <row r="4" spans="1:4" x14ac:dyDescent="0.35">
      <c r="A4">
        <v>2.5499999999999998</v>
      </c>
      <c r="B4">
        <v>2.66</v>
      </c>
      <c r="C4">
        <v>3.452</v>
      </c>
      <c r="D4">
        <v>3.76</v>
      </c>
    </row>
    <row r="5" spans="1:4" x14ac:dyDescent="0.35">
      <c r="A5">
        <v>2.504</v>
      </c>
      <c r="B5">
        <v>2.66</v>
      </c>
      <c r="C5">
        <v>3.4380000000000002</v>
      </c>
      <c r="D5">
        <v>3.82</v>
      </c>
    </row>
    <row r="6" spans="1:4" x14ac:dyDescent="0.35">
      <c r="A6">
        <v>2.4279999999999999</v>
      </c>
      <c r="B6">
        <v>2.69</v>
      </c>
      <c r="C6">
        <v>3.419</v>
      </c>
      <c r="D6">
        <v>3.87</v>
      </c>
    </row>
    <row r="7" spans="1:4" x14ac:dyDescent="0.35">
      <c r="A7">
        <v>2.3519999999999999</v>
      </c>
      <c r="B7">
        <v>2.71</v>
      </c>
      <c r="C7">
        <v>3.4009999999999998</v>
      </c>
      <c r="D7">
        <v>3.98</v>
      </c>
    </row>
    <row r="8" spans="1:4" x14ac:dyDescent="0.35">
      <c r="A8">
        <v>2.3010000000000002</v>
      </c>
      <c r="B8">
        <v>2.72</v>
      </c>
      <c r="C8">
        <v>3.3820000000000001</v>
      </c>
      <c r="D8">
        <v>4.09</v>
      </c>
    </row>
    <row r="9" spans="1:4" x14ac:dyDescent="0.35">
      <c r="A9">
        <v>2.214</v>
      </c>
      <c r="B9">
        <v>2.72</v>
      </c>
      <c r="C9">
        <v>3.3639999999999999</v>
      </c>
      <c r="D9">
        <v>4.2</v>
      </c>
    </row>
    <row r="10" spans="1:4" x14ac:dyDescent="0.35">
      <c r="A10">
        <v>2.0619999999999998</v>
      </c>
      <c r="B10">
        <v>2.72</v>
      </c>
      <c r="C10">
        <v>3.3420000000000001</v>
      </c>
      <c r="D10">
        <v>4.37</v>
      </c>
    </row>
    <row r="11" spans="1:4" x14ac:dyDescent="0.35">
      <c r="A11">
        <v>1.9530000000000001</v>
      </c>
      <c r="B11">
        <v>2.72</v>
      </c>
      <c r="C11">
        <v>3.319</v>
      </c>
      <c r="D11">
        <v>4.54</v>
      </c>
    </row>
    <row r="12" spans="1:4" x14ac:dyDescent="0.35">
      <c r="A12">
        <v>1.903</v>
      </c>
      <c r="B12">
        <v>2.73</v>
      </c>
      <c r="C12">
        <v>3.2959999999999998</v>
      </c>
      <c r="D12">
        <v>4.79</v>
      </c>
    </row>
    <row r="13" spans="1:4" x14ac:dyDescent="0.35">
      <c r="A13">
        <v>1.8560000000000001</v>
      </c>
      <c r="B13">
        <v>2.74</v>
      </c>
      <c r="C13">
        <v>3.2749999999999999</v>
      </c>
      <c r="D13">
        <v>5.03</v>
      </c>
    </row>
    <row r="14" spans="1:4" x14ac:dyDescent="0.35">
      <c r="A14">
        <v>1.8109999999999999</v>
      </c>
      <c r="B14">
        <v>2.74</v>
      </c>
      <c r="C14">
        <v>3.2530000000000001</v>
      </c>
      <c r="D14">
        <v>5.26</v>
      </c>
    </row>
    <row r="15" spans="1:4" x14ac:dyDescent="0.35">
      <c r="A15">
        <v>1.754</v>
      </c>
      <c r="B15">
        <v>2.74</v>
      </c>
      <c r="C15">
        <v>3.2240000000000002</v>
      </c>
      <c r="D15">
        <v>5.49</v>
      </c>
    </row>
    <row r="16" spans="1:4" x14ac:dyDescent="0.35">
      <c r="A16">
        <v>1.681</v>
      </c>
      <c r="B16">
        <v>2.75</v>
      </c>
      <c r="C16">
        <v>3.2029999999999998</v>
      </c>
      <c r="D16">
        <v>5.75</v>
      </c>
    </row>
    <row r="17" spans="1:4" x14ac:dyDescent="0.35">
      <c r="A17">
        <v>1.607</v>
      </c>
      <c r="B17">
        <v>2.75</v>
      </c>
      <c r="C17">
        <v>3.1669999999999998</v>
      </c>
      <c r="D17">
        <v>6.07</v>
      </c>
    </row>
    <row r="18" spans="1:4" x14ac:dyDescent="0.35">
      <c r="A18">
        <v>1.5649999999999999</v>
      </c>
      <c r="B18">
        <v>2.76</v>
      </c>
      <c r="C18">
        <v>3.1339999999999999</v>
      </c>
      <c r="D18">
        <v>6.32</v>
      </c>
    </row>
    <row r="19" spans="1:4" x14ac:dyDescent="0.35">
      <c r="A19">
        <v>1.508</v>
      </c>
      <c r="B19">
        <v>2.77</v>
      </c>
      <c r="C19">
        <v>3.0960000000000001</v>
      </c>
      <c r="D19">
        <v>6.61</v>
      </c>
    </row>
    <row r="20" spans="1:4" x14ac:dyDescent="0.35">
      <c r="A20">
        <v>1.4730000000000001</v>
      </c>
      <c r="B20">
        <v>2.8</v>
      </c>
      <c r="C20">
        <v>3.0619999999999998</v>
      </c>
      <c r="D20">
        <v>6.77</v>
      </c>
    </row>
    <row r="21" spans="1:4" x14ac:dyDescent="0.35">
      <c r="A21">
        <v>1.454</v>
      </c>
      <c r="B21">
        <v>2.82</v>
      </c>
      <c r="C21">
        <v>2.992</v>
      </c>
      <c r="D21">
        <v>7.3</v>
      </c>
    </row>
    <row r="22" spans="1:4" x14ac:dyDescent="0.35">
      <c r="A22">
        <v>1.421</v>
      </c>
      <c r="B22">
        <v>2.87</v>
      </c>
      <c r="C22">
        <v>2.9209999999999998</v>
      </c>
      <c r="D22">
        <v>7.59</v>
      </c>
    </row>
    <row r="23" spans="1:4" x14ac:dyDescent="0.35">
      <c r="A23">
        <v>1.377</v>
      </c>
      <c r="B23">
        <v>3.06</v>
      </c>
      <c r="C23">
        <v>2.851</v>
      </c>
      <c r="D23">
        <v>7.87</v>
      </c>
    </row>
    <row r="24" spans="1:4" x14ac:dyDescent="0.35">
      <c r="A24">
        <v>1.333</v>
      </c>
      <c r="B24">
        <v>3.5</v>
      </c>
      <c r="C24">
        <v>2.7650000000000001</v>
      </c>
      <c r="D24">
        <v>8.09</v>
      </c>
    </row>
    <row r="25" spans="1:4" x14ac:dyDescent="0.35">
      <c r="A25">
        <v>1.3009999999999999</v>
      </c>
      <c r="B25">
        <v>4</v>
      </c>
      <c r="C25">
        <v>2.633</v>
      </c>
      <c r="D25">
        <v>8.34</v>
      </c>
    </row>
    <row r="26" spans="1:4" x14ac:dyDescent="0.35">
      <c r="A26">
        <v>1.2370000000000001</v>
      </c>
      <c r="B26">
        <v>5.15</v>
      </c>
      <c r="C26">
        <v>2.3580000000000001</v>
      </c>
      <c r="D26">
        <v>8.5399999999999991</v>
      </c>
    </row>
    <row r="27" spans="1:4" x14ac:dyDescent="0.35">
      <c r="A27">
        <v>1.155</v>
      </c>
      <c r="B27">
        <v>6.48</v>
      </c>
      <c r="C27">
        <v>2.1619999999999999</v>
      </c>
      <c r="D27">
        <v>8.5500000000000007</v>
      </c>
    </row>
    <row r="28" spans="1:4" x14ac:dyDescent="0.35">
      <c r="A28">
        <v>1.1220000000000001</v>
      </c>
      <c r="B28">
        <v>6.91</v>
      </c>
      <c r="C28">
        <v>2.0089999999999999</v>
      </c>
      <c r="D28">
        <v>8.6</v>
      </c>
    </row>
    <row r="29" spans="1:4" x14ac:dyDescent="0.35">
      <c r="A29">
        <v>1.077</v>
      </c>
      <c r="B29">
        <v>7.46</v>
      </c>
      <c r="C29">
        <v>1.6020000000000001</v>
      </c>
      <c r="D29">
        <v>8.65</v>
      </c>
    </row>
    <row r="30" spans="1:4" x14ac:dyDescent="0.35">
      <c r="A30">
        <v>0.999</v>
      </c>
      <c r="B30">
        <v>8.17</v>
      </c>
      <c r="C30">
        <v>1.411</v>
      </c>
      <c r="D30">
        <v>9.58</v>
      </c>
    </row>
    <row r="31" spans="1:4" x14ac:dyDescent="0.35">
      <c r="A31">
        <v>0.873</v>
      </c>
      <c r="B31">
        <v>8.9499999999999993</v>
      </c>
      <c r="C31">
        <v>1.331</v>
      </c>
      <c r="D31">
        <v>11.51</v>
      </c>
    </row>
    <row r="32" spans="1:4" x14ac:dyDescent="0.35">
      <c r="A32">
        <v>0.80600000000000005</v>
      </c>
      <c r="B32">
        <v>9.2200000000000006</v>
      </c>
      <c r="C32">
        <v>1.246</v>
      </c>
      <c r="D32">
        <v>13.8</v>
      </c>
    </row>
    <row r="33" spans="1:4" x14ac:dyDescent="0.35">
      <c r="A33">
        <v>0.59899999999999998</v>
      </c>
      <c r="B33">
        <v>9.6300000000000008</v>
      </c>
      <c r="C33">
        <v>1.0900000000000001</v>
      </c>
      <c r="D33">
        <v>16.649999999999999</v>
      </c>
    </row>
    <row r="34" spans="1:4" x14ac:dyDescent="0.35">
      <c r="A34">
        <v>0.29399999999999998</v>
      </c>
      <c r="B34">
        <v>9.7899999999999991</v>
      </c>
      <c r="C34">
        <v>4.3999999999999997E-2</v>
      </c>
      <c r="D34">
        <v>19.100000000000001</v>
      </c>
    </row>
    <row r="35" spans="1:4" x14ac:dyDescent="0.35">
      <c r="A35">
        <v>0.16300000000000001</v>
      </c>
      <c r="B35">
        <v>9.82</v>
      </c>
    </row>
    <row r="36" spans="1:4" x14ac:dyDescent="0.35">
      <c r="A36">
        <v>2.4E-2</v>
      </c>
      <c r="B36">
        <v>9.83</v>
      </c>
    </row>
    <row r="37" spans="1:4" x14ac:dyDescent="0.35">
      <c r="A37">
        <v>2.3E-2</v>
      </c>
      <c r="B37">
        <v>9.84</v>
      </c>
    </row>
    <row r="38" spans="1:4" x14ac:dyDescent="0.35">
      <c r="A38">
        <v>2.3E-2</v>
      </c>
      <c r="B38">
        <v>9.85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491E2-4243-FE44-ACAF-7DA0D3D74BD1}">
  <dimension ref="A1:R45"/>
  <sheetViews>
    <sheetView topLeftCell="E11" zoomScale="78" workbookViewId="0">
      <selection activeCell="U18" sqref="U18"/>
    </sheetView>
  </sheetViews>
  <sheetFormatPr defaultColWidth="11.07421875" defaultRowHeight="15.5" x14ac:dyDescent="0.35"/>
  <cols>
    <col min="6" max="6" width="11.84375" bestFit="1" customWidth="1"/>
  </cols>
  <sheetData>
    <row r="1" spans="1:18" x14ac:dyDescent="0.35">
      <c r="A1" t="s">
        <v>2</v>
      </c>
      <c r="C1" t="s">
        <v>3</v>
      </c>
      <c r="E1" t="s">
        <v>19</v>
      </c>
      <c r="G1" t="s">
        <v>20</v>
      </c>
    </row>
    <row r="2" spans="1:18" x14ac:dyDescent="0.3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O2" t="s">
        <v>6</v>
      </c>
      <c r="Q2" t="s">
        <v>17</v>
      </c>
      <c r="R2" t="s">
        <v>18</v>
      </c>
    </row>
    <row r="3" spans="1:18" x14ac:dyDescent="0.35">
      <c r="A3">
        <v>3.7829999999999999</v>
      </c>
      <c r="B3">
        <v>3.96</v>
      </c>
      <c r="C3">
        <v>3.6709999999999998</v>
      </c>
      <c r="D3">
        <v>3.84</v>
      </c>
      <c r="E3">
        <v>3.2589999999999999</v>
      </c>
      <c r="F3">
        <v>3.41</v>
      </c>
      <c r="G3">
        <v>0.17100000000000001</v>
      </c>
      <c r="H3">
        <v>71.099999999999994</v>
      </c>
      <c r="O3" t="s">
        <v>4</v>
      </c>
      <c r="P3" t="s">
        <v>7</v>
      </c>
      <c r="Q3">
        <f>2.7*57</f>
        <v>153.9</v>
      </c>
      <c r="R3">
        <f>Q3/(A3*B23)</f>
        <v>0.59303204685068789</v>
      </c>
    </row>
    <row r="4" spans="1:18" x14ac:dyDescent="0.35">
      <c r="A4">
        <v>3.7650000000000001</v>
      </c>
      <c r="B4">
        <v>3.94</v>
      </c>
      <c r="C4">
        <v>3.669</v>
      </c>
      <c r="D4">
        <v>3.84</v>
      </c>
      <c r="E4">
        <v>3.2450000000000001</v>
      </c>
      <c r="F4">
        <v>3.39</v>
      </c>
      <c r="G4">
        <v>0.16700000000000001</v>
      </c>
      <c r="H4">
        <v>71.400000000000006</v>
      </c>
      <c r="P4" t="s">
        <v>8</v>
      </c>
    </row>
    <row r="5" spans="1:18" x14ac:dyDescent="0.35">
      <c r="A5">
        <v>3.734</v>
      </c>
      <c r="B5">
        <v>3.97</v>
      </c>
      <c r="C5">
        <v>3.665</v>
      </c>
      <c r="D5">
        <v>4.04</v>
      </c>
      <c r="E5">
        <v>3.2440000000000002</v>
      </c>
      <c r="F5">
        <v>3.39</v>
      </c>
      <c r="G5">
        <v>0.52300000000000002</v>
      </c>
      <c r="H5">
        <v>71.099999999999994</v>
      </c>
      <c r="O5" t="s">
        <v>5</v>
      </c>
      <c r="P5" t="s">
        <v>9</v>
      </c>
      <c r="Q5">
        <f>3*25</f>
        <v>75</v>
      </c>
      <c r="R5">
        <f>Q5/(C3*D28)</f>
        <v>0.63487882025632514</v>
      </c>
    </row>
    <row r="6" spans="1:18" x14ac:dyDescent="0.35">
      <c r="A6">
        <v>3.6859999999999999</v>
      </c>
      <c r="B6">
        <v>4.1500000000000004</v>
      </c>
      <c r="C6">
        <v>3.6619999999999999</v>
      </c>
      <c r="D6">
        <v>4.25</v>
      </c>
      <c r="E6">
        <v>3.2040000000000002</v>
      </c>
      <c r="F6">
        <v>3.81</v>
      </c>
      <c r="G6">
        <v>1.202</v>
      </c>
      <c r="H6">
        <v>69.3</v>
      </c>
      <c r="P6" t="s">
        <v>10</v>
      </c>
    </row>
    <row r="7" spans="1:18" x14ac:dyDescent="0.35">
      <c r="A7">
        <v>3.6640000000000001</v>
      </c>
      <c r="B7">
        <v>4.4400000000000004</v>
      </c>
      <c r="C7">
        <v>3.66</v>
      </c>
      <c r="D7">
        <v>4.4400000000000004</v>
      </c>
      <c r="E7">
        <v>3.2050000000000001</v>
      </c>
      <c r="F7">
        <v>3.81</v>
      </c>
      <c r="G7">
        <v>1.5069999999999999</v>
      </c>
      <c r="H7">
        <v>69.3</v>
      </c>
      <c r="O7" t="s">
        <v>4</v>
      </c>
      <c r="P7">
        <v>2.6</v>
      </c>
      <c r="Q7">
        <f>P7*P8</f>
        <v>158.6</v>
      </c>
      <c r="R7">
        <f>Q7/(H3*A3)</f>
        <v>0.58965398910590094</v>
      </c>
    </row>
    <row r="8" spans="1:18" x14ac:dyDescent="0.35">
      <c r="A8">
        <v>3.65</v>
      </c>
      <c r="B8">
        <v>4.7300000000000004</v>
      </c>
      <c r="C8">
        <v>3.6549999999999998</v>
      </c>
      <c r="D8">
        <v>4.84</v>
      </c>
      <c r="E8">
        <v>3.1850000000000001</v>
      </c>
      <c r="F8">
        <v>3.96</v>
      </c>
      <c r="G8">
        <v>1.653</v>
      </c>
      <c r="H8">
        <v>69.400000000000006</v>
      </c>
      <c r="P8">
        <v>61</v>
      </c>
    </row>
    <row r="9" spans="1:18" x14ac:dyDescent="0.35">
      <c r="A9">
        <v>3.633</v>
      </c>
      <c r="B9">
        <v>5.13</v>
      </c>
      <c r="C9">
        <v>3.649</v>
      </c>
      <c r="D9">
        <v>5.24</v>
      </c>
      <c r="E9">
        <v>3.1850000000000001</v>
      </c>
      <c r="F9">
        <v>3.96</v>
      </c>
      <c r="G9">
        <v>2.0430000000000001</v>
      </c>
      <c r="H9">
        <v>69.3</v>
      </c>
    </row>
    <row r="10" spans="1:18" x14ac:dyDescent="0.35">
      <c r="A10">
        <v>3.6160000000000001</v>
      </c>
      <c r="B10">
        <v>5.42</v>
      </c>
      <c r="C10">
        <v>3.645</v>
      </c>
      <c r="D10">
        <v>5.47</v>
      </c>
      <c r="E10">
        <v>3.1539999999999999</v>
      </c>
      <c r="F10">
        <v>4.3099999999999996</v>
      </c>
      <c r="G10">
        <v>2.4489999999999998</v>
      </c>
      <c r="H10">
        <v>66.900000000000006</v>
      </c>
    </row>
    <row r="11" spans="1:18" x14ac:dyDescent="0.35">
      <c r="A11">
        <v>3.593</v>
      </c>
      <c r="B11">
        <v>6.15</v>
      </c>
      <c r="C11">
        <v>3.6360000000000001</v>
      </c>
      <c r="D11">
        <v>5.94</v>
      </c>
      <c r="E11">
        <v>3.1539999999999999</v>
      </c>
      <c r="F11">
        <v>4.3099999999999996</v>
      </c>
      <c r="G11">
        <v>2.802</v>
      </c>
      <c r="H11">
        <v>61.8</v>
      </c>
    </row>
    <row r="12" spans="1:18" x14ac:dyDescent="0.35">
      <c r="A12">
        <v>3.5630000000000002</v>
      </c>
      <c r="B12">
        <v>7.19</v>
      </c>
      <c r="C12">
        <v>3.625</v>
      </c>
      <c r="D12">
        <v>6.69</v>
      </c>
      <c r="E12">
        <v>3.1230000000000002</v>
      </c>
      <c r="F12">
        <v>4.67</v>
      </c>
      <c r="G12">
        <v>2.9550000000000001</v>
      </c>
      <c r="H12">
        <v>57.7</v>
      </c>
    </row>
    <row r="13" spans="1:18" x14ac:dyDescent="0.35">
      <c r="A13">
        <v>3.536</v>
      </c>
      <c r="B13">
        <v>8.09</v>
      </c>
      <c r="C13">
        <v>3.62</v>
      </c>
      <c r="D13">
        <v>7.07</v>
      </c>
      <c r="E13">
        <v>3.1230000000000002</v>
      </c>
      <c r="F13">
        <v>4.7</v>
      </c>
      <c r="G13">
        <v>3.0150000000000001</v>
      </c>
      <c r="H13">
        <v>55.7</v>
      </c>
    </row>
    <row r="14" spans="1:18" x14ac:dyDescent="0.35">
      <c r="A14">
        <v>3.5129999999999999</v>
      </c>
      <c r="B14">
        <v>9.44</v>
      </c>
      <c r="C14">
        <v>3.6080000000000001</v>
      </c>
      <c r="D14">
        <v>7.75</v>
      </c>
      <c r="E14">
        <v>3.0760000000000001</v>
      </c>
      <c r="F14">
        <v>5.28</v>
      </c>
      <c r="G14">
        <v>3.121</v>
      </c>
      <c r="H14">
        <v>51.1</v>
      </c>
    </row>
    <row r="15" spans="1:18" x14ac:dyDescent="0.35">
      <c r="A15">
        <v>3.4849999999999999</v>
      </c>
      <c r="B15">
        <v>11.66</v>
      </c>
      <c r="C15">
        <v>3.6</v>
      </c>
      <c r="D15">
        <v>8.2799999999999994</v>
      </c>
      <c r="E15">
        <v>3.0350000000000001</v>
      </c>
      <c r="F15">
        <v>5.77</v>
      </c>
      <c r="G15">
        <v>3.16</v>
      </c>
      <c r="H15">
        <v>48.5</v>
      </c>
    </row>
    <row r="16" spans="1:18" x14ac:dyDescent="0.35">
      <c r="A16">
        <v>3.4380000000000002</v>
      </c>
      <c r="B16">
        <v>16.170000000000002</v>
      </c>
      <c r="C16">
        <v>3.5910000000000002</v>
      </c>
      <c r="D16">
        <v>8.76</v>
      </c>
      <c r="E16">
        <v>3.032</v>
      </c>
      <c r="F16">
        <v>5.77</v>
      </c>
      <c r="G16">
        <v>3.2480000000000002</v>
      </c>
      <c r="H16">
        <v>42.6</v>
      </c>
    </row>
    <row r="17" spans="1:8" x14ac:dyDescent="0.35">
      <c r="A17">
        <v>3.3929999999999998</v>
      </c>
      <c r="B17">
        <v>20.170000000000002</v>
      </c>
      <c r="C17">
        <v>3.5659999999999998</v>
      </c>
      <c r="D17">
        <v>10.029999999999999</v>
      </c>
      <c r="E17">
        <v>2.9849999999999999</v>
      </c>
      <c r="F17">
        <v>6.32</v>
      </c>
      <c r="G17">
        <v>3.27</v>
      </c>
      <c r="H17">
        <v>40.299999999999997</v>
      </c>
    </row>
    <row r="18" spans="1:8" x14ac:dyDescent="0.35">
      <c r="A18">
        <v>3.343</v>
      </c>
      <c r="B18">
        <v>25.5</v>
      </c>
      <c r="C18">
        <v>3.548</v>
      </c>
      <c r="D18">
        <v>10.97</v>
      </c>
      <c r="E18">
        <v>2.9830000000000001</v>
      </c>
      <c r="F18">
        <v>6.32</v>
      </c>
      <c r="G18">
        <v>3.347</v>
      </c>
      <c r="H18">
        <v>33.07</v>
      </c>
    </row>
    <row r="19" spans="1:8" x14ac:dyDescent="0.35">
      <c r="A19">
        <v>3.2890000000000001</v>
      </c>
      <c r="B19">
        <v>29.88</v>
      </c>
      <c r="C19">
        <v>3.476</v>
      </c>
      <c r="D19">
        <v>14.4</v>
      </c>
      <c r="E19">
        <v>2.919</v>
      </c>
      <c r="F19">
        <v>7.01</v>
      </c>
      <c r="G19">
        <v>3.3639999999999999</v>
      </c>
      <c r="H19">
        <v>30.58</v>
      </c>
    </row>
    <row r="20" spans="1:8" x14ac:dyDescent="0.35">
      <c r="A20">
        <v>3.1469999999999998</v>
      </c>
      <c r="B20">
        <v>41.3</v>
      </c>
      <c r="C20">
        <v>3.3650000000000002</v>
      </c>
      <c r="D20">
        <v>18.47</v>
      </c>
      <c r="E20">
        <v>2.8370000000000002</v>
      </c>
      <c r="F20">
        <v>7.79</v>
      </c>
      <c r="G20">
        <v>3.395</v>
      </c>
      <c r="H20">
        <v>26.18</v>
      </c>
    </row>
    <row r="21" spans="1:8" x14ac:dyDescent="0.35">
      <c r="A21">
        <v>2.4380000000000002</v>
      </c>
      <c r="B21">
        <v>60.6</v>
      </c>
      <c r="C21">
        <v>3.1120000000000001</v>
      </c>
      <c r="D21">
        <v>24.3</v>
      </c>
      <c r="E21">
        <v>2.8370000000000002</v>
      </c>
      <c r="F21">
        <v>7.79</v>
      </c>
      <c r="G21">
        <v>3.3940000000000001</v>
      </c>
      <c r="H21">
        <v>25.08</v>
      </c>
    </row>
    <row r="22" spans="1:8" x14ac:dyDescent="0.35">
      <c r="A22">
        <v>0.159</v>
      </c>
      <c r="B22">
        <v>68.5</v>
      </c>
      <c r="C22">
        <v>2.952</v>
      </c>
      <c r="D22">
        <v>26.72</v>
      </c>
      <c r="E22">
        <v>2.7370000000000001</v>
      </c>
      <c r="F22">
        <v>8.66</v>
      </c>
      <c r="G22">
        <v>3.41</v>
      </c>
      <c r="H22">
        <v>22.15</v>
      </c>
    </row>
    <row r="23" spans="1:8" x14ac:dyDescent="0.35">
      <c r="A23">
        <v>0.158</v>
      </c>
      <c r="B23">
        <v>68.599999999999994</v>
      </c>
      <c r="C23">
        <v>2.7170000000000001</v>
      </c>
      <c r="D23">
        <v>28.64</v>
      </c>
      <c r="E23">
        <v>2.585</v>
      </c>
      <c r="F23">
        <v>9.68</v>
      </c>
      <c r="G23">
        <v>3.423</v>
      </c>
      <c r="H23">
        <v>19.420000000000002</v>
      </c>
    </row>
    <row r="24" spans="1:8" x14ac:dyDescent="0.35">
      <c r="C24">
        <v>2.6309999999999998</v>
      </c>
      <c r="D24">
        <v>29.37</v>
      </c>
      <c r="E24">
        <v>2.585</v>
      </c>
      <c r="F24">
        <v>9.67</v>
      </c>
      <c r="G24">
        <v>3.4239999999999999</v>
      </c>
      <c r="H24">
        <v>18.170000000000002</v>
      </c>
    </row>
    <row r="25" spans="1:8" x14ac:dyDescent="0.35">
      <c r="C25">
        <v>1.905</v>
      </c>
      <c r="D25">
        <v>31.57</v>
      </c>
      <c r="E25">
        <v>2.4649999999999999</v>
      </c>
      <c r="F25">
        <v>10.33</v>
      </c>
      <c r="G25">
        <v>3.4289999999999998</v>
      </c>
      <c r="H25">
        <v>16.13</v>
      </c>
    </row>
    <row r="26" spans="1:8" x14ac:dyDescent="0.35">
      <c r="C26">
        <v>1.2909999999999999</v>
      </c>
      <c r="D26">
        <v>32.020000000000003</v>
      </c>
      <c r="E26">
        <v>2.35</v>
      </c>
      <c r="F26">
        <v>10.84</v>
      </c>
      <c r="G26">
        <v>3.4329999999999998</v>
      </c>
      <c r="H26">
        <v>14.43</v>
      </c>
    </row>
    <row r="27" spans="1:8" x14ac:dyDescent="0.35">
      <c r="C27">
        <v>0.34</v>
      </c>
      <c r="D27">
        <v>32.18</v>
      </c>
      <c r="E27">
        <v>2.0750000000000002</v>
      </c>
      <c r="F27">
        <v>11.65</v>
      </c>
      <c r="G27">
        <v>3.4319999999999999</v>
      </c>
      <c r="H27">
        <v>13.31</v>
      </c>
    </row>
    <row r="28" spans="1:8" x14ac:dyDescent="0.35">
      <c r="C28">
        <v>7.3999999999999996E-2</v>
      </c>
      <c r="D28">
        <v>32.18</v>
      </c>
      <c r="E28">
        <v>1.794</v>
      </c>
      <c r="F28">
        <v>12.12</v>
      </c>
      <c r="G28">
        <v>3.431</v>
      </c>
      <c r="H28">
        <v>12.4</v>
      </c>
    </row>
    <row r="29" spans="1:8" x14ac:dyDescent="0.35">
      <c r="E29">
        <v>1.7889999999999999</v>
      </c>
      <c r="F29">
        <v>12.12</v>
      </c>
      <c r="G29">
        <v>3.427</v>
      </c>
      <c r="H29">
        <v>11.58</v>
      </c>
    </row>
    <row r="30" spans="1:8" x14ac:dyDescent="0.35">
      <c r="E30">
        <v>1.5960000000000001</v>
      </c>
      <c r="F30">
        <v>12.12</v>
      </c>
      <c r="G30">
        <v>3.4260000000000002</v>
      </c>
      <c r="H30">
        <v>10.65</v>
      </c>
    </row>
    <row r="31" spans="1:8" x14ac:dyDescent="0.35">
      <c r="E31">
        <v>1.379</v>
      </c>
      <c r="F31">
        <v>12.27</v>
      </c>
      <c r="G31">
        <v>3.4169999999999998</v>
      </c>
      <c r="H31">
        <v>10.3</v>
      </c>
    </row>
    <row r="32" spans="1:8" x14ac:dyDescent="0.35">
      <c r="E32">
        <v>1.383</v>
      </c>
      <c r="F32">
        <v>12.27</v>
      </c>
      <c r="G32">
        <v>3.4180000000000001</v>
      </c>
      <c r="H32">
        <v>9.56</v>
      </c>
    </row>
    <row r="33" spans="5:8" x14ac:dyDescent="0.35">
      <c r="E33">
        <v>1.296</v>
      </c>
      <c r="F33">
        <v>12.31</v>
      </c>
      <c r="G33">
        <v>3.4129999999999998</v>
      </c>
      <c r="H33">
        <v>9.0299999999999994</v>
      </c>
    </row>
    <row r="34" spans="5:8" x14ac:dyDescent="0.35">
      <c r="E34">
        <v>1.1419999999999999</v>
      </c>
      <c r="F34">
        <v>12.37</v>
      </c>
      <c r="G34">
        <v>3.4079999999999999</v>
      </c>
      <c r="H34">
        <v>8.58</v>
      </c>
    </row>
    <row r="35" spans="5:8" x14ac:dyDescent="0.35">
      <c r="E35">
        <v>0.93200000000000005</v>
      </c>
      <c r="F35">
        <v>12.42</v>
      </c>
      <c r="G35">
        <v>3.403</v>
      </c>
      <c r="H35">
        <v>8.1300000000000008</v>
      </c>
    </row>
    <row r="36" spans="5:8" x14ac:dyDescent="0.35">
      <c r="E36">
        <v>0.79700000000000004</v>
      </c>
      <c r="F36">
        <v>12.77</v>
      </c>
      <c r="G36">
        <v>3.399</v>
      </c>
      <c r="H36">
        <v>7.67</v>
      </c>
    </row>
    <row r="37" spans="5:8" x14ac:dyDescent="0.35">
      <c r="E37">
        <v>0.751</v>
      </c>
      <c r="F37">
        <v>12.91</v>
      </c>
      <c r="G37">
        <v>3.3940000000000001</v>
      </c>
      <c r="H37">
        <v>7.07</v>
      </c>
    </row>
    <row r="38" spans="5:8" x14ac:dyDescent="0.35">
      <c r="E38">
        <v>0.59499999999999997</v>
      </c>
      <c r="F38">
        <v>13.24</v>
      </c>
      <c r="G38">
        <v>3.3879999999999999</v>
      </c>
      <c r="H38">
        <v>6.54</v>
      </c>
    </row>
    <row r="39" spans="5:8" x14ac:dyDescent="0.35">
      <c r="E39">
        <v>0.41499999999999998</v>
      </c>
      <c r="F39">
        <v>13.4</v>
      </c>
      <c r="G39">
        <v>3.3849999999999998</v>
      </c>
      <c r="H39">
        <v>5.89</v>
      </c>
    </row>
    <row r="40" spans="5:8" x14ac:dyDescent="0.35">
      <c r="E40">
        <v>0.2</v>
      </c>
      <c r="F40">
        <v>13.49</v>
      </c>
      <c r="G40">
        <v>3.3809999999999998</v>
      </c>
      <c r="H40">
        <v>5.24</v>
      </c>
    </row>
    <row r="41" spans="5:8" x14ac:dyDescent="0.35">
      <c r="E41">
        <v>3.2000000000000001E-2</v>
      </c>
      <c r="F41">
        <v>13.56</v>
      </c>
      <c r="G41">
        <v>3.3769999999999998</v>
      </c>
      <c r="H41">
        <v>4.88</v>
      </c>
    </row>
    <row r="42" spans="5:8" x14ac:dyDescent="0.35">
      <c r="G42">
        <v>3.3730000000000002</v>
      </c>
      <c r="H42">
        <v>4.5</v>
      </c>
    </row>
    <row r="43" spans="5:8" x14ac:dyDescent="0.35">
      <c r="G43">
        <v>3.3690000000000002</v>
      </c>
      <c r="H43">
        <v>4.08</v>
      </c>
    </row>
    <row r="44" spans="5:8" x14ac:dyDescent="0.35">
      <c r="G44">
        <v>3.3639999999999999</v>
      </c>
      <c r="H44">
        <v>3.78</v>
      </c>
    </row>
    <row r="45" spans="5:8" x14ac:dyDescent="0.35">
      <c r="G45">
        <v>3.3580000000000001</v>
      </c>
      <c r="H45">
        <v>3.52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438D-407C-7340-A346-3984ACC80838}">
  <dimension ref="A1:R28"/>
  <sheetViews>
    <sheetView workbookViewId="0">
      <selection activeCell="R6" sqref="R6"/>
    </sheetView>
  </sheetViews>
  <sheetFormatPr defaultColWidth="11.07421875" defaultRowHeight="15.5" x14ac:dyDescent="0.35"/>
  <sheetData>
    <row r="1" spans="1:18" x14ac:dyDescent="0.35">
      <c r="A1" s="1" t="s">
        <v>2</v>
      </c>
      <c r="B1" s="1"/>
      <c r="C1" s="1" t="s">
        <v>3</v>
      </c>
      <c r="D1" s="1"/>
    </row>
    <row r="2" spans="1:18" x14ac:dyDescent="0.35">
      <c r="A2" s="1" t="s">
        <v>0</v>
      </c>
      <c r="B2" s="1" t="s">
        <v>1</v>
      </c>
      <c r="C2" s="1" t="s">
        <v>0</v>
      </c>
      <c r="D2" s="1" t="s">
        <v>1</v>
      </c>
      <c r="O2" t="s">
        <v>6</v>
      </c>
      <c r="Q2" t="s">
        <v>17</v>
      </c>
      <c r="R2" t="s">
        <v>18</v>
      </c>
    </row>
    <row r="3" spans="1:18" x14ac:dyDescent="0.35">
      <c r="A3">
        <v>3.843</v>
      </c>
      <c r="B3">
        <v>4.03</v>
      </c>
      <c r="C3">
        <v>3.55</v>
      </c>
      <c r="D3">
        <v>3.72</v>
      </c>
      <c r="O3" t="s">
        <v>4</v>
      </c>
      <c r="P3" t="s">
        <v>12</v>
      </c>
      <c r="Q3">
        <f>2.9*60</f>
        <v>174</v>
      </c>
      <c r="R3">
        <f>Q3/(A3*B28)</f>
        <v>0.58497580419044382</v>
      </c>
    </row>
    <row r="4" spans="1:18" x14ac:dyDescent="0.35">
      <c r="A4">
        <v>3.8050000000000002</v>
      </c>
      <c r="B4">
        <v>3.99</v>
      </c>
      <c r="C4">
        <v>3.5470000000000002</v>
      </c>
      <c r="D4">
        <v>3.72</v>
      </c>
      <c r="P4" t="s">
        <v>11</v>
      </c>
    </row>
    <row r="5" spans="1:18" x14ac:dyDescent="0.35">
      <c r="A5">
        <v>3.74</v>
      </c>
      <c r="B5">
        <v>4.25</v>
      </c>
      <c r="C5">
        <v>3.54</v>
      </c>
      <c r="D5">
        <v>4.04</v>
      </c>
      <c r="O5" t="s">
        <v>5</v>
      </c>
      <c r="P5" t="s">
        <v>9</v>
      </c>
      <c r="Q5">
        <f>3*20</f>
        <v>60</v>
      </c>
      <c r="R5">
        <f>Q5/(C3*D26)</f>
        <v>0.61594054120642217</v>
      </c>
    </row>
    <row r="6" spans="1:18" x14ac:dyDescent="0.35">
      <c r="A6">
        <v>3.657</v>
      </c>
      <c r="B6">
        <v>4.4400000000000004</v>
      </c>
      <c r="C6">
        <v>3.5289999999999999</v>
      </c>
      <c r="D6">
        <v>4.47</v>
      </c>
      <c r="P6" t="s">
        <v>14</v>
      </c>
    </row>
    <row r="7" spans="1:18" x14ac:dyDescent="0.35">
      <c r="A7">
        <v>3.6019999999999999</v>
      </c>
      <c r="B7">
        <v>4.67</v>
      </c>
      <c r="C7">
        <v>3.5139999999999998</v>
      </c>
      <c r="D7">
        <v>4.92</v>
      </c>
    </row>
    <row r="8" spans="1:18" x14ac:dyDescent="0.35">
      <c r="A8">
        <v>3.5470000000000002</v>
      </c>
      <c r="B8">
        <v>4.9800000000000004</v>
      </c>
      <c r="C8">
        <v>3.504</v>
      </c>
      <c r="D8">
        <v>5.37</v>
      </c>
    </row>
    <row r="9" spans="1:18" x14ac:dyDescent="0.35">
      <c r="A9">
        <v>3.492</v>
      </c>
      <c r="B9">
        <v>5.43</v>
      </c>
      <c r="C9">
        <v>3.4940000000000002</v>
      </c>
      <c r="D9">
        <v>5.95</v>
      </c>
    </row>
    <row r="10" spans="1:18" x14ac:dyDescent="0.35">
      <c r="A10">
        <v>3.44</v>
      </c>
      <c r="B10">
        <v>5.77</v>
      </c>
      <c r="C10">
        <v>3.4809999999999999</v>
      </c>
      <c r="D10">
        <v>6.62</v>
      </c>
    </row>
    <row r="11" spans="1:18" x14ac:dyDescent="0.35">
      <c r="A11">
        <v>3.391</v>
      </c>
      <c r="B11">
        <v>6.6</v>
      </c>
      <c r="C11">
        <v>3.4729999999999999</v>
      </c>
      <c r="D11">
        <v>7.07</v>
      </c>
    </row>
    <row r="12" spans="1:18" x14ac:dyDescent="0.35">
      <c r="A12">
        <v>3.35</v>
      </c>
      <c r="B12">
        <v>7.5</v>
      </c>
      <c r="C12">
        <v>3.448</v>
      </c>
      <c r="D12">
        <v>8.23</v>
      </c>
    </row>
    <row r="13" spans="1:18" x14ac:dyDescent="0.35">
      <c r="A13">
        <v>3.319</v>
      </c>
      <c r="B13">
        <v>8.07</v>
      </c>
      <c r="C13">
        <v>3.419</v>
      </c>
      <c r="D13">
        <v>9.4499999999999993</v>
      </c>
    </row>
    <row r="14" spans="1:18" x14ac:dyDescent="0.35">
      <c r="A14">
        <v>3.2879999999999998</v>
      </c>
      <c r="B14">
        <v>8.82</v>
      </c>
      <c r="C14">
        <v>3.391</v>
      </c>
      <c r="D14">
        <v>10.48</v>
      </c>
    </row>
    <row r="15" spans="1:18" x14ac:dyDescent="0.35">
      <c r="A15">
        <v>3.2570000000000001</v>
      </c>
      <c r="B15">
        <v>10.24</v>
      </c>
      <c r="C15">
        <v>3.34</v>
      </c>
      <c r="D15">
        <v>12.13</v>
      </c>
    </row>
    <row r="16" spans="1:18" x14ac:dyDescent="0.35">
      <c r="A16">
        <v>3.2290000000000001</v>
      </c>
      <c r="B16">
        <v>11.83</v>
      </c>
      <c r="C16">
        <v>3.2869999999999999</v>
      </c>
      <c r="D16">
        <v>13.79</v>
      </c>
    </row>
    <row r="17" spans="1:4" x14ac:dyDescent="0.35">
      <c r="A17">
        <v>3.2050000000000001</v>
      </c>
      <c r="B17">
        <v>13.01</v>
      </c>
      <c r="C17">
        <v>3.2240000000000002</v>
      </c>
      <c r="D17">
        <v>15.38</v>
      </c>
    </row>
    <row r="18" spans="1:4" x14ac:dyDescent="0.35">
      <c r="A18">
        <v>3.18</v>
      </c>
      <c r="B18">
        <v>14.9</v>
      </c>
      <c r="C18">
        <v>3.1019999999999999</v>
      </c>
      <c r="D18">
        <v>17.670000000000002</v>
      </c>
    </row>
    <row r="19" spans="1:4" x14ac:dyDescent="0.35">
      <c r="A19">
        <v>3.1589999999999998</v>
      </c>
      <c r="B19">
        <v>17.47</v>
      </c>
      <c r="C19">
        <v>2.931</v>
      </c>
      <c r="D19">
        <v>19.84</v>
      </c>
    </row>
    <row r="20" spans="1:4" x14ac:dyDescent="0.35">
      <c r="A20">
        <v>3.133</v>
      </c>
      <c r="B20">
        <v>19</v>
      </c>
      <c r="C20">
        <v>2.7440000000000002</v>
      </c>
      <c r="D20">
        <v>21.25</v>
      </c>
    </row>
    <row r="21" spans="1:4" x14ac:dyDescent="0.35">
      <c r="A21">
        <v>3.11</v>
      </c>
      <c r="B21">
        <v>22.1</v>
      </c>
      <c r="C21">
        <v>2.3090000000000002</v>
      </c>
      <c r="D21">
        <v>22.31</v>
      </c>
    </row>
    <row r="22" spans="1:4" x14ac:dyDescent="0.35">
      <c r="A22">
        <v>3.0779999999999998</v>
      </c>
      <c r="B22">
        <v>28.92</v>
      </c>
      <c r="C22">
        <v>1.7450000000000001</v>
      </c>
      <c r="D22">
        <v>22.49</v>
      </c>
    </row>
    <row r="23" spans="1:4" x14ac:dyDescent="0.35">
      <c r="A23">
        <v>3.048</v>
      </c>
      <c r="B23">
        <v>40</v>
      </c>
      <c r="C23">
        <v>1.03</v>
      </c>
      <c r="D23">
        <v>26.09</v>
      </c>
    </row>
    <row r="24" spans="1:4" x14ac:dyDescent="0.35">
      <c r="A24">
        <v>2.8679999999999999</v>
      </c>
      <c r="B24">
        <v>61.2</v>
      </c>
      <c r="C24">
        <v>0.316</v>
      </c>
      <c r="D24">
        <v>27.85</v>
      </c>
    </row>
    <row r="25" spans="1:4" x14ac:dyDescent="0.35">
      <c r="A25">
        <v>1.875</v>
      </c>
      <c r="B25">
        <v>74</v>
      </c>
      <c r="C25">
        <v>6.2E-2</v>
      </c>
      <c r="D25">
        <v>27.64</v>
      </c>
    </row>
    <row r="26" spans="1:4" x14ac:dyDescent="0.35">
      <c r="A26">
        <v>0.77</v>
      </c>
      <c r="B26">
        <v>76.2</v>
      </c>
      <c r="C26">
        <v>6.2E-2</v>
      </c>
      <c r="D26">
        <v>27.44</v>
      </c>
    </row>
    <row r="27" spans="1:4" x14ac:dyDescent="0.35">
      <c r="A27">
        <v>0.245</v>
      </c>
      <c r="B27">
        <v>76.900000000000006</v>
      </c>
    </row>
    <row r="28" spans="1:4" x14ac:dyDescent="0.35">
      <c r="A28">
        <v>0.25700000000000001</v>
      </c>
      <c r="B28">
        <v>77.400000000000006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BC25-24F3-D445-B436-0F9909050769}">
  <dimension ref="A1:R43"/>
  <sheetViews>
    <sheetView topLeftCell="B41" workbookViewId="0">
      <selection activeCell="J5" sqref="J5"/>
    </sheetView>
  </sheetViews>
  <sheetFormatPr defaultColWidth="11.07421875" defaultRowHeight="15.5" x14ac:dyDescent="0.35"/>
  <sheetData>
    <row r="1" spans="1:18" x14ac:dyDescent="0.35">
      <c r="A1" s="1" t="s">
        <v>2</v>
      </c>
      <c r="B1" s="1"/>
      <c r="C1" s="1" t="s">
        <v>3</v>
      </c>
      <c r="D1" s="1"/>
      <c r="E1" t="s">
        <v>19</v>
      </c>
      <c r="G1" t="s">
        <v>20</v>
      </c>
    </row>
    <row r="2" spans="1:18" x14ac:dyDescent="0.35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O2" s="1" t="s">
        <v>6</v>
      </c>
      <c r="P2" s="1"/>
      <c r="Q2" t="s">
        <v>17</v>
      </c>
      <c r="R2" t="s">
        <v>18</v>
      </c>
    </row>
    <row r="3" spans="1:18" x14ac:dyDescent="0.35">
      <c r="A3">
        <v>3.9009999999999998</v>
      </c>
      <c r="B3">
        <v>3.96</v>
      </c>
      <c r="C3">
        <v>3.73</v>
      </c>
      <c r="D3">
        <v>3.91</v>
      </c>
      <c r="E3">
        <v>3.302</v>
      </c>
      <c r="F3">
        <v>3.45</v>
      </c>
      <c r="G3">
        <v>0.16300000000000001</v>
      </c>
      <c r="H3">
        <v>70.3</v>
      </c>
      <c r="O3" s="1" t="s">
        <v>4</v>
      </c>
      <c r="P3" s="1" t="s">
        <v>7</v>
      </c>
      <c r="Q3">
        <f>2.7*65</f>
        <v>175.5</v>
      </c>
      <c r="R3">
        <f>Q3/(A3*B24)</f>
        <v>0.54137743076152833</v>
      </c>
    </row>
    <row r="4" spans="1:18" x14ac:dyDescent="0.35">
      <c r="A4">
        <v>3.871</v>
      </c>
      <c r="B4">
        <v>4.08</v>
      </c>
      <c r="C4">
        <v>3.7269999999999999</v>
      </c>
      <c r="D4">
        <v>3.9</v>
      </c>
      <c r="E4">
        <v>3.2890000000000001</v>
      </c>
      <c r="F4">
        <v>3.44</v>
      </c>
      <c r="G4">
        <v>0.442</v>
      </c>
      <c r="H4">
        <v>70.5</v>
      </c>
      <c r="O4" s="1"/>
      <c r="P4" s="1" t="s">
        <v>15</v>
      </c>
    </row>
    <row r="5" spans="1:18" x14ac:dyDescent="0.35">
      <c r="A5">
        <v>3.8380000000000001</v>
      </c>
      <c r="B5">
        <v>4.47</v>
      </c>
      <c r="C5">
        <v>3.722</v>
      </c>
      <c r="D5">
        <v>4.1500000000000004</v>
      </c>
      <c r="E5">
        <v>3.27</v>
      </c>
      <c r="F5">
        <v>3.59</v>
      </c>
      <c r="G5">
        <v>1.7070000000000001</v>
      </c>
      <c r="H5">
        <v>68.2</v>
      </c>
      <c r="O5" s="1" t="s">
        <v>5</v>
      </c>
      <c r="P5" s="1" t="s">
        <v>13</v>
      </c>
      <c r="Q5">
        <f>3.1*28</f>
        <v>86.8</v>
      </c>
      <c r="R5">
        <f>Q5/(C3*D21)</f>
        <v>0.68909616463999879</v>
      </c>
    </row>
    <row r="6" spans="1:18" x14ac:dyDescent="0.35">
      <c r="A6">
        <v>3.81</v>
      </c>
      <c r="B6">
        <v>5</v>
      </c>
      <c r="C6">
        <v>3.718</v>
      </c>
      <c r="D6">
        <v>4.42</v>
      </c>
      <c r="E6">
        <v>3.2309999999999999</v>
      </c>
      <c r="F6">
        <v>4.0199999999999996</v>
      </c>
      <c r="G6">
        <v>2.081</v>
      </c>
      <c r="H6">
        <v>68.2</v>
      </c>
      <c r="O6" s="1"/>
      <c r="P6" s="1" t="s">
        <v>16</v>
      </c>
    </row>
    <row r="7" spans="1:18" x14ac:dyDescent="0.35">
      <c r="A7">
        <v>3.778</v>
      </c>
      <c r="B7">
        <v>5.78</v>
      </c>
      <c r="C7">
        <v>3.7120000000000002</v>
      </c>
      <c r="D7">
        <v>4.75</v>
      </c>
      <c r="E7">
        <v>3.1869999999999998</v>
      </c>
      <c r="F7">
        <v>4.5999999999999996</v>
      </c>
      <c r="G7">
        <v>2.8650000000000002</v>
      </c>
      <c r="H7">
        <v>62.6</v>
      </c>
    </row>
    <row r="8" spans="1:18" x14ac:dyDescent="0.35">
      <c r="A8">
        <v>3.7490000000000001</v>
      </c>
      <c r="B8">
        <v>6.74</v>
      </c>
      <c r="C8">
        <v>3.7010000000000001</v>
      </c>
      <c r="D8">
        <v>5.42</v>
      </c>
      <c r="E8">
        <v>3.1549999999999998</v>
      </c>
      <c r="F8">
        <v>5.01</v>
      </c>
      <c r="G8">
        <v>3.0430000000000001</v>
      </c>
      <c r="H8">
        <v>58</v>
      </c>
    </row>
    <row r="9" spans="1:18" x14ac:dyDescent="0.35">
      <c r="A9">
        <v>3.7170000000000001</v>
      </c>
      <c r="B9">
        <v>8.6199999999999992</v>
      </c>
      <c r="C9">
        <v>3.6890000000000001</v>
      </c>
      <c r="D9">
        <v>6.29</v>
      </c>
      <c r="E9">
        <v>3.125</v>
      </c>
      <c r="F9">
        <v>5.37</v>
      </c>
      <c r="G9">
        <v>3.1920000000000002</v>
      </c>
      <c r="H9">
        <v>52.3</v>
      </c>
    </row>
    <row r="10" spans="1:18" x14ac:dyDescent="0.35">
      <c r="A10">
        <v>3.6850000000000001</v>
      </c>
      <c r="B10">
        <v>10.24</v>
      </c>
      <c r="C10">
        <v>3.6659999999999999</v>
      </c>
      <c r="D10">
        <v>7.97</v>
      </c>
      <c r="E10">
        <v>3.0910000000000002</v>
      </c>
      <c r="F10">
        <v>5.75</v>
      </c>
      <c r="G10">
        <v>3.2029999999999998</v>
      </c>
      <c r="H10">
        <v>51.1</v>
      </c>
    </row>
    <row r="11" spans="1:18" x14ac:dyDescent="0.35">
      <c r="A11">
        <v>3.6549999999999998</v>
      </c>
      <c r="B11">
        <v>12.5</v>
      </c>
      <c r="C11">
        <v>3.6269999999999998</v>
      </c>
      <c r="D11">
        <v>10.41</v>
      </c>
      <c r="E11">
        <v>3.0390000000000001</v>
      </c>
      <c r="F11">
        <v>6.39</v>
      </c>
      <c r="G11">
        <v>3.2639999999999998</v>
      </c>
      <c r="H11">
        <v>47</v>
      </c>
    </row>
    <row r="12" spans="1:18" x14ac:dyDescent="0.35">
      <c r="A12">
        <v>3.6219999999999999</v>
      </c>
      <c r="B12">
        <v>15.16</v>
      </c>
      <c r="C12">
        <v>3.5859999999999999</v>
      </c>
      <c r="D12">
        <v>13.06</v>
      </c>
      <c r="E12">
        <v>2.98</v>
      </c>
      <c r="F12">
        <v>7.09</v>
      </c>
      <c r="G12">
        <v>3.25</v>
      </c>
      <c r="H12">
        <v>47.3</v>
      </c>
    </row>
    <row r="13" spans="1:18" x14ac:dyDescent="0.35">
      <c r="A13">
        <v>3.597</v>
      </c>
      <c r="B13">
        <v>16.920000000000002</v>
      </c>
      <c r="C13">
        <v>3.52</v>
      </c>
      <c r="D13">
        <v>16.440000000000001</v>
      </c>
      <c r="E13">
        <v>2.9039999999999999</v>
      </c>
      <c r="F13">
        <v>7.84</v>
      </c>
      <c r="G13">
        <v>3.2909999999999999</v>
      </c>
      <c r="H13">
        <v>44</v>
      </c>
    </row>
    <row r="14" spans="1:18" x14ac:dyDescent="0.35">
      <c r="A14">
        <v>3.5569999999999999</v>
      </c>
      <c r="B14">
        <v>20.52</v>
      </c>
      <c r="C14">
        <v>3.282</v>
      </c>
      <c r="D14">
        <v>24.73</v>
      </c>
      <c r="E14">
        <v>2.8260000000000001</v>
      </c>
      <c r="F14">
        <v>8.5500000000000007</v>
      </c>
      <c r="G14">
        <v>3.2949999999999999</v>
      </c>
      <c r="H14">
        <v>42.4</v>
      </c>
    </row>
    <row r="15" spans="1:18" x14ac:dyDescent="0.35">
      <c r="A15">
        <v>3.516</v>
      </c>
      <c r="B15">
        <v>24.2</v>
      </c>
      <c r="C15">
        <v>3.0310000000000001</v>
      </c>
      <c r="D15">
        <v>29.28</v>
      </c>
      <c r="E15">
        <v>2.7280000000000002</v>
      </c>
      <c r="F15">
        <v>9.32</v>
      </c>
      <c r="G15">
        <v>3.3530000000000002</v>
      </c>
      <c r="H15">
        <v>37.700000000000003</v>
      </c>
    </row>
    <row r="16" spans="1:18" x14ac:dyDescent="0.35">
      <c r="A16">
        <v>3.456</v>
      </c>
      <c r="B16">
        <v>30.01</v>
      </c>
      <c r="C16">
        <v>2.4700000000000002</v>
      </c>
      <c r="D16">
        <v>32.51</v>
      </c>
      <c r="E16">
        <v>2.5830000000000002</v>
      </c>
      <c r="F16">
        <v>10.19</v>
      </c>
      <c r="G16">
        <v>3.359</v>
      </c>
      <c r="H16">
        <v>36.1</v>
      </c>
    </row>
    <row r="17" spans="1:8" x14ac:dyDescent="0.35">
      <c r="A17">
        <v>3.387</v>
      </c>
      <c r="B17">
        <v>36.619999999999997</v>
      </c>
      <c r="C17">
        <v>1.45</v>
      </c>
      <c r="D17">
        <v>33.49</v>
      </c>
      <c r="E17">
        <v>2.4670000000000001</v>
      </c>
      <c r="F17">
        <v>10.74</v>
      </c>
      <c r="G17">
        <v>3.4049999999999998</v>
      </c>
      <c r="H17">
        <v>30.97</v>
      </c>
    </row>
    <row r="18" spans="1:8" x14ac:dyDescent="0.35">
      <c r="A18">
        <v>2.923</v>
      </c>
      <c r="B18">
        <v>64.5</v>
      </c>
      <c r="C18">
        <v>0.77100000000000002</v>
      </c>
      <c r="D18">
        <v>33.619999999999997</v>
      </c>
      <c r="E18">
        <v>2.2269999999999999</v>
      </c>
      <c r="F18">
        <v>11.57</v>
      </c>
      <c r="G18">
        <v>3.4289999999999998</v>
      </c>
      <c r="H18">
        <v>27.71</v>
      </c>
    </row>
    <row r="19" spans="1:8" x14ac:dyDescent="0.35">
      <c r="A19">
        <v>2.036</v>
      </c>
      <c r="B19">
        <v>73.099999999999994</v>
      </c>
      <c r="C19">
        <v>0.44</v>
      </c>
      <c r="D19">
        <v>33.659999999999997</v>
      </c>
      <c r="E19">
        <v>2.1030000000000002</v>
      </c>
      <c r="F19">
        <v>11.88</v>
      </c>
      <c r="G19">
        <v>3.44</v>
      </c>
      <c r="H19">
        <v>25.28</v>
      </c>
    </row>
    <row r="20" spans="1:8" x14ac:dyDescent="0.35">
      <c r="A20">
        <v>2.0190000000000001</v>
      </c>
      <c r="B20">
        <v>73.3</v>
      </c>
      <c r="C20">
        <v>0.08</v>
      </c>
      <c r="D20">
        <v>33.72</v>
      </c>
      <c r="E20">
        <v>2.008</v>
      </c>
      <c r="F20">
        <v>12.06</v>
      </c>
      <c r="G20">
        <v>3.4550000000000001</v>
      </c>
      <c r="H20">
        <v>22.51</v>
      </c>
    </row>
    <row r="21" spans="1:8" x14ac:dyDescent="0.35">
      <c r="A21">
        <v>1.3660000000000001</v>
      </c>
      <c r="B21">
        <v>73.8</v>
      </c>
      <c r="C21">
        <v>7.6999999999999999E-2</v>
      </c>
      <c r="D21">
        <v>33.770000000000003</v>
      </c>
      <c r="E21">
        <v>1.8340000000000001</v>
      </c>
      <c r="F21">
        <v>12.3</v>
      </c>
      <c r="G21">
        <v>3.472</v>
      </c>
      <c r="H21">
        <v>19.399999999999999</v>
      </c>
    </row>
    <row r="22" spans="1:8" x14ac:dyDescent="0.35">
      <c r="A22">
        <v>0.252</v>
      </c>
      <c r="B22">
        <v>82.5</v>
      </c>
      <c r="E22">
        <v>1.71</v>
      </c>
      <c r="F22">
        <v>12.42</v>
      </c>
      <c r="G22">
        <v>3.4870000000000001</v>
      </c>
      <c r="H22">
        <v>16.5</v>
      </c>
    </row>
    <row r="23" spans="1:8" x14ac:dyDescent="0.35">
      <c r="A23">
        <v>0.249</v>
      </c>
      <c r="B23">
        <v>82.7</v>
      </c>
      <c r="E23">
        <v>1.6259999999999999</v>
      </c>
      <c r="F23">
        <v>12.47</v>
      </c>
      <c r="G23">
        <v>3.4860000000000002</v>
      </c>
      <c r="H23">
        <v>15.29</v>
      </c>
    </row>
    <row r="24" spans="1:8" x14ac:dyDescent="0.35">
      <c r="A24">
        <v>0.23699999999999999</v>
      </c>
      <c r="B24">
        <v>83.1</v>
      </c>
      <c r="E24">
        <v>1.446</v>
      </c>
      <c r="F24">
        <v>12.51</v>
      </c>
      <c r="G24">
        <v>3.4889999999999999</v>
      </c>
      <c r="H24">
        <v>13.97</v>
      </c>
    </row>
    <row r="25" spans="1:8" x14ac:dyDescent="0.35">
      <c r="E25">
        <v>1.444</v>
      </c>
      <c r="F25">
        <v>12.51</v>
      </c>
      <c r="G25">
        <v>3.4950000000000001</v>
      </c>
      <c r="H25">
        <v>11.97</v>
      </c>
    </row>
    <row r="26" spans="1:8" x14ac:dyDescent="0.35">
      <c r="E26">
        <v>1.373</v>
      </c>
      <c r="F26">
        <v>12.53</v>
      </c>
      <c r="G26">
        <v>3.492</v>
      </c>
      <c r="H26">
        <v>11.29</v>
      </c>
    </row>
    <row r="27" spans="1:8" x14ac:dyDescent="0.35">
      <c r="E27">
        <v>1.175</v>
      </c>
      <c r="F27">
        <v>12.56</v>
      </c>
      <c r="G27">
        <v>3.4910000000000001</v>
      </c>
      <c r="H27">
        <v>10.41</v>
      </c>
    </row>
    <row r="28" spans="1:8" x14ac:dyDescent="0.35">
      <c r="E28">
        <v>0.98799999999999999</v>
      </c>
      <c r="F28">
        <v>12.64</v>
      </c>
      <c r="G28">
        <v>3.4889999999999999</v>
      </c>
      <c r="H28">
        <v>9.1999999999999993</v>
      </c>
    </row>
    <row r="29" spans="1:8" x14ac:dyDescent="0.35">
      <c r="E29">
        <v>0.77400000000000002</v>
      </c>
      <c r="F29">
        <v>12.75</v>
      </c>
      <c r="G29">
        <v>3.4889999999999999</v>
      </c>
      <c r="H29">
        <v>8.1</v>
      </c>
    </row>
    <row r="30" spans="1:8" x14ac:dyDescent="0.35">
      <c r="E30">
        <v>0.60899999999999999</v>
      </c>
      <c r="F30">
        <v>12.94</v>
      </c>
      <c r="G30">
        <v>3.4849999999999999</v>
      </c>
      <c r="H30">
        <v>7.5</v>
      </c>
    </row>
    <row r="31" spans="1:8" x14ac:dyDescent="0.35">
      <c r="E31">
        <v>0.34200000000000003</v>
      </c>
      <c r="F31">
        <v>13.06</v>
      </c>
      <c r="G31">
        <v>3.4809999999999999</v>
      </c>
      <c r="H31">
        <v>6.98</v>
      </c>
    </row>
    <row r="32" spans="1:8" x14ac:dyDescent="0.35">
      <c r="E32">
        <v>0.17299999999999999</v>
      </c>
      <c r="F32">
        <v>13.08</v>
      </c>
      <c r="G32">
        <v>3.476</v>
      </c>
      <c r="H32">
        <v>6.65</v>
      </c>
    </row>
    <row r="33" spans="5:8" x14ac:dyDescent="0.35">
      <c r="E33">
        <v>3.2000000000000001E-2</v>
      </c>
      <c r="F33">
        <v>13.13</v>
      </c>
      <c r="G33">
        <v>3.4710000000000001</v>
      </c>
      <c r="H33">
        <v>6.25</v>
      </c>
    </row>
    <row r="34" spans="5:8" x14ac:dyDescent="0.35">
      <c r="E34">
        <v>0.03</v>
      </c>
      <c r="F34">
        <v>13.13</v>
      </c>
      <c r="G34">
        <v>3.4670000000000001</v>
      </c>
      <c r="H34">
        <v>5.9</v>
      </c>
    </row>
    <row r="35" spans="5:8" x14ac:dyDescent="0.35">
      <c r="G35">
        <v>3.4620000000000002</v>
      </c>
      <c r="H35">
        <v>5.59</v>
      </c>
    </row>
    <row r="36" spans="5:8" x14ac:dyDescent="0.35">
      <c r="G36">
        <v>3.4590000000000001</v>
      </c>
      <c r="H36">
        <v>5.22</v>
      </c>
    </row>
    <row r="37" spans="5:8" x14ac:dyDescent="0.35">
      <c r="G37">
        <v>3.4529999999999998</v>
      </c>
      <c r="H37">
        <v>4.96</v>
      </c>
    </row>
    <row r="38" spans="5:8" x14ac:dyDescent="0.35">
      <c r="G38">
        <v>3.448</v>
      </c>
      <c r="H38">
        <v>4.76</v>
      </c>
    </row>
    <row r="39" spans="5:8" x14ac:dyDescent="0.35">
      <c r="G39">
        <v>3.4430000000000001</v>
      </c>
      <c r="H39">
        <v>4.58</v>
      </c>
    </row>
    <row r="40" spans="5:8" x14ac:dyDescent="0.35">
      <c r="G40">
        <v>3.4390000000000001</v>
      </c>
      <c r="H40">
        <v>4.33</v>
      </c>
    </row>
    <row r="41" spans="5:8" x14ac:dyDescent="0.35">
      <c r="G41">
        <v>3.4329999999999998</v>
      </c>
      <c r="H41">
        <v>4.17</v>
      </c>
    </row>
    <row r="42" spans="5:8" x14ac:dyDescent="0.35">
      <c r="G42">
        <v>3.4239999999999999</v>
      </c>
      <c r="H42">
        <v>3.73</v>
      </c>
    </row>
    <row r="43" spans="5:8" x14ac:dyDescent="0.35">
      <c r="G43">
        <v>3.419</v>
      </c>
      <c r="H43">
        <v>3.58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Single Cell</vt:lpstr>
      <vt:lpstr>600W setup</vt:lpstr>
      <vt:lpstr>-Y</vt:lpstr>
      <vt:lpstr>X</vt:lpstr>
      <vt:lpstr>+Y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Zhengyu Chen</cp:lastModifiedBy>
  <dcterms:created xsi:type="dcterms:W3CDTF">2020-01-24T20:50:44Z</dcterms:created>
  <dcterms:modified xsi:type="dcterms:W3CDTF">2020-02-12T23:18:16Z</dcterms:modified>
</cp:coreProperties>
</file>