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an Azeredo\Desktop\SpaceLab\battery-module-4c\outputs\board_bom\"/>
    </mc:Choice>
  </mc:AlternateContent>
  <xr:revisionPtr revIDLastSave="0" documentId="13_ncr:1_{364BE09A-2176-4449-BC86-993D9B683B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1" i="1"/>
  <c r="F7" i="1"/>
  <c r="E7" i="1"/>
</calcChain>
</file>

<file path=xl/sharedStrings.xml><?xml version="1.0" encoding="utf-8"?>
<sst xmlns="http://schemas.openxmlformats.org/spreadsheetml/2006/main" count="67" uniqueCount="57">
  <si>
    <t>Bill of Materials</t>
  </si>
  <si>
    <t>Source Data From:</t>
  </si>
  <si>
    <t>Project:</t>
  </si>
  <si>
    <t>Variant:</t>
  </si>
  <si>
    <t>Project Code:</t>
  </si>
  <si>
    <t>Report Date:</t>
  </si>
  <si>
    <t>Field=ReportDate</t>
  </si>
  <si>
    <t>Field=ReportTime</t>
  </si>
  <si>
    <t>Print Date:</t>
  </si>
  <si>
    <t>#</t>
  </si>
  <si>
    <t>Column=Designator</t>
  </si>
  <si>
    <t>Column=Quantity</t>
  </si>
  <si>
    <t>Column=Manufacturer</t>
  </si>
  <si>
    <t>Column=Manufacturer Part Number</t>
  </si>
  <si>
    <t>Column=Partnumber</t>
  </si>
  <si>
    <t>Column=Description</t>
  </si>
  <si>
    <t>Column=Package</t>
  </si>
  <si>
    <t>Column=Footprint</t>
  </si>
  <si>
    <t>Column=Mount</t>
  </si>
  <si>
    <t>Column=Fitted</t>
  </si>
  <si>
    <t>Board Mount Temperature Sensors SMD1206(V) Pt 1000 Class B -50 to +130C</t>
  </si>
  <si>
    <t>Cylindrical Battery Contacts, Clips, Holders &amp; Springs 16-19mm PC BATTERY CLIP</t>
  </si>
  <si>
    <t>Connector</t>
  </si>
  <si>
    <t>PC / 104 Connectors .100" PC/104 Elevated Socket Strip</t>
  </si>
  <si>
    <t>Wirewound Resistors - Through Hole 3watts 24ohms 1%</t>
  </si>
  <si>
    <t>RTD1, RTD2, RTD3, RTD4</t>
  </si>
  <si>
    <t>Battery_1-, Battery_1+, Battery_2-, Battery_2+, Battery_3-, Battery_3+, Battery_4-, Battery_4+</t>
  </si>
  <si>
    <t>JHeater, JRTD</t>
  </si>
  <si>
    <t>J1</t>
  </si>
  <si>
    <t>PC104A, PC104B</t>
  </si>
  <si>
    <t>Heater1, Heater2</t>
  </si>
  <si>
    <t>Fitted</t>
  </si>
  <si>
    <t>Heraeus Nexensos</t>
  </si>
  <si>
    <t>Keystone Electronics</t>
  </si>
  <si>
    <t>Molex</t>
  </si>
  <si>
    <t>SAMTEC</t>
  </si>
  <si>
    <t>Vishay</t>
  </si>
  <si>
    <t>67996-110HLF</t>
  </si>
  <si>
    <t>ESQ-126-39-G-D</t>
  </si>
  <si>
    <t>RS02B24R00FE12</t>
  </si>
  <si>
    <t>THRMC3216X70N</t>
  </si>
  <si>
    <t>HDRV10W64P254_2X5_1270X502X521P</t>
  </si>
  <si>
    <t>ESQ-126-Y-X-D</t>
  </si>
  <si>
    <t>RESAD3322W86L1422D475</t>
  </si>
  <si>
    <t>SMD</t>
  </si>
  <si>
    <t xml:space="preserve">1206 (3216 Metric) </t>
  </si>
  <si>
    <t xml:space="preserve"> Cylindrical Contact Clip </t>
  </si>
  <si>
    <t xml:space="preserve"> Through Hole </t>
  </si>
  <si>
    <t>Male Pin Header</t>
  </si>
  <si>
    <t xml:space="preserve">Forked Elevated Socket </t>
  </si>
  <si>
    <t xml:space="preserve"> Wirewound Resistors - Through Hole </t>
  </si>
  <si>
    <t xml:space="preserve">Through Hole </t>
  </si>
  <si>
    <t>Field=BAT2</t>
  </si>
  <si>
    <t>Field=none</t>
  </si>
  <si>
    <t>Field=bat2_project</t>
  </si>
  <si>
    <t>Connector Header Surface Mount, Right Angle 8 position 0.049" (1.25mm)</t>
  </si>
  <si>
    <t>PicoBlade 53261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</si>
</sst>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vertical="center"/>
    </xf>
    <xf numFmtId="0" fontId="1" fillId="2" borderId="6" xfId="0" applyFont="1" applyFill="1" applyBorder="1"/>
    <xf numFmtId="0" fontId="1" fillId="2" borderId="0" xfId="0" applyFont="1" applyFill="1"/>
    <xf numFmtId="0" fontId="3" fillId="0" borderId="7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right"/>
    </xf>
    <xf numFmtId="164" fontId="5" fillId="0" borderId="7" xfId="0" applyNumberFormat="1" applyFont="1" applyBorder="1" applyAlignment="1">
      <alignment horizontal="left"/>
    </xf>
    <xf numFmtId="165" fontId="5" fillId="0" borderId="7" xfId="0" applyNumberFormat="1" applyFont="1" applyBorder="1" applyAlignment="1">
      <alignment horizontal="left"/>
    </xf>
    <xf numFmtId="0" fontId="1" fillId="2" borderId="3" xfId="0" applyFont="1" applyFill="1" applyBorder="1"/>
    <xf numFmtId="0" fontId="1" fillId="2" borderId="4" xfId="0" applyFont="1" applyFill="1" applyBorder="1"/>
    <xf numFmtId="0" fontId="6" fillId="3" borderId="7" xfId="0" quotePrefix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129541</xdr:rowOff>
    </xdr:from>
    <xdr:to>
      <xdr:col>3</xdr:col>
      <xdr:colOff>13208</xdr:colOff>
      <xdr:row>9</xdr:row>
      <xdr:rowOff>11431</xdr:rowOff>
    </xdr:to>
    <xdr:pic>
      <xdr:nvPicPr>
        <xdr:cNvPr id="2" name="Picture 1" descr="A close up of a logo&#10;&#10;Description automatically generated">
          <a:extLst>
            <a:ext uri="{FF2B5EF4-FFF2-40B4-BE49-F238E27FC236}">
              <a16:creationId xmlns:a16="http://schemas.microsoft.com/office/drawing/2014/main" id="{AF438257-A708-43BB-8026-D3AC2CAAE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129541"/>
          <a:ext cx="2663063" cy="1596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H14" sqref="H14"/>
    </sheetView>
  </sheetViews>
  <sheetFormatPr defaultRowHeight="15" x14ac:dyDescent="0.25"/>
  <cols>
    <col min="1" max="1" width="8.42578125" customWidth="1"/>
    <col min="2" max="2" width="16.5703125" bestFit="1" customWidth="1"/>
    <col min="3" max="3" width="14.85546875" bestFit="1" customWidth="1"/>
    <col min="4" max="4" width="19" bestFit="1" customWidth="1"/>
    <col min="5" max="5" width="29.7109375" bestFit="1" customWidth="1"/>
    <col min="6" max="6" width="17.42578125" bestFit="1" customWidth="1"/>
    <col min="7" max="7" width="17.28515625" bestFit="1" customWidth="1"/>
    <col min="8" max="8" width="14.42578125" bestFit="1" customWidth="1"/>
    <col min="9" max="9" width="15.28515625" bestFit="1" customWidth="1"/>
    <col min="10" max="10" width="13.140625" bestFit="1" customWidth="1"/>
    <col min="11" max="11" width="12.28515625" bestFit="1" customWidth="1"/>
  </cols>
  <sheetData>
    <row r="1" spans="1:11" ht="28.5" x14ac:dyDescent="0.25">
      <c r="A1" s="1"/>
      <c r="B1" s="2"/>
      <c r="C1" s="2"/>
      <c r="D1" s="20" t="s">
        <v>0</v>
      </c>
      <c r="E1" s="21"/>
      <c r="F1" s="22"/>
      <c r="G1" s="3"/>
      <c r="H1" s="3"/>
      <c r="I1" s="3"/>
      <c r="J1" s="3"/>
      <c r="K1" s="3"/>
    </row>
    <row r="2" spans="1:11" x14ac:dyDescent="0.25">
      <c r="A2" s="4"/>
      <c r="B2" s="5"/>
      <c r="C2" s="5"/>
      <c r="D2" s="6" t="s">
        <v>1</v>
      </c>
      <c r="E2" s="23" t="s">
        <v>54</v>
      </c>
      <c r="F2" s="23"/>
      <c r="G2" s="7"/>
      <c r="H2" s="7"/>
      <c r="I2" s="7"/>
      <c r="J2" s="7"/>
      <c r="K2" s="7"/>
    </row>
    <row r="3" spans="1:11" x14ac:dyDescent="0.25">
      <c r="A3" s="4"/>
      <c r="B3" s="5"/>
      <c r="C3" s="5"/>
      <c r="D3" s="6" t="s">
        <v>2</v>
      </c>
      <c r="E3" s="23" t="s">
        <v>54</v>
      </c>
      <c r="F3" s="23"/>
      <c r="G3" s="7"/>
      <c r="H3" s="7"/>
      <c r="I3" s="7"/>
      <c r="J3" s="7"/>
      <c r="K3" s="7"/>
    </row>
    <row r="4" spans="1:11" x14ac:dyDescent="0.25">
      <c r="A4" s="4"/>
      <c r="B4" s="5"/>
      <c r="C4" s="5"/>
      <c r="D4" s="6" t="s">
        <v>3</v>
      </c>
      <c r="E4" s="23" t="s">
        <v>53</v>
      </c>
      <c r="F4" s="23"/>
      <c r="G4" s="8"/>
      <c r="H4" s="7"/>
      <c r="I4" s="7"/>
      <c r="J4" s="7"/>
      <c r="K4" s="7"/>
    </row>
    <row r="5" spans="1:11" x14ac:dyDescent="0.25">
      <c r="A5" s="4"/>
      <c r="B5" s="5"/>
      <c r="C5" s="5"/>
      <c r="D5" s="6" t="s">
        <v>4</v>
      </c>
      <c r="E5" s="23" t="s">
        <v>52</v>
      </c>
      <c r="F5" s="23"/>
      <c r="G5" s="7"/>
      <c r="H5" s="7"/>
      <c r="I5" s="7"/>
      <c r="J5" s="7"/>
      <c r="K5" s="7"/>
    </row>
    <row r="6" spans="1:11" x14ac:dyDescent="0.25">
      <c r="A6" s="4"/>
      <c r="B6" s="5"/>
      <c r="C6" s="5"/>
      <c r="D6" s="9" t="s">
        <v>5</v>
      </c>
      <c r="E6" s="10" t="s">
        <v>6</v>
      </c>
      <c r="F6" s="10" t="s">
        <v>7</v>
      </c>
      <c r="G6" s="7"/>
      <c r="H6" s="7"/>
      <c r="I6" s="7"/>
      <c r="J6" s="7"/>
      <c r="K6" s="7"/>
    </row>
    <row r="7" spans="1:11" x14ac:dyDescent="0.25">
      <c r="A7" s="4"/>
      <c r="B7" s="5"/>
      <c r="C7" s="5"/>
      <c r="D7" s="11" t="s">
        <v>8</v>
      </c>
      <c r="E7" s="12">
        <f ca="1">TODAY()</f>
        <v>44107</v>
      </c>
      <c r="F7" s="13">
        <f ca="1">NOW()</f>
        <v>44107.86014675926</v>
      </c>
      <c r="G7" s="7"/>
      <c r="H7" s="7"/>
      <c r="I7" s="7"/>
      <c r="J7" s="7"/>
      <c r="K7" s="7"/>
    </row>
    <row r="8" spans="1:1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25">
      <c r="A10" s="16" t="s">
        <v>9</v>
      </c>
      <c r="B10" s="16" t="s">
        <v>10</v>
      </c>
      <c r="C10" s="16" t="s">
        <v>11</v>
      </c>
      <c r="D10" s="16" t="s">
        <v>12</v>
      </c>
      <c r="E10" s="16" t="s">
        <v>13</v>
      </c>
      <c r="F10" s="16" t="s">
        <v>14</v>
      </c>
      <c r="G10" s="16" t="s">
        <v>15</v>
      </c>
      <c r="H10" s="16" t="s">
        <v>16</v>
      </c>
      <c r="I10" s="16" t="s">
        <v>17</v>
      </c>
      <c r="J10" s="16" t="s">
        <v>18</v>
      </c>
      <c r="K10" s="16" t="s">
        <v>19</v>
      </c>
    </row>
    <row r="11" spans="1:11" ht="76.5" x14ac:dyDescent="0.25">
      <c r="A11" s="18">
        <f>ROW(A11) - ROW($A$10)</f>
        <v>1</v>
      </c>
      <c r="B11" s="17" t="s">
        <v>25</v>
      </c>
      <c r="C11" s="17">
        <v>4</v>
      </c>
      <c r="D11" s="17" t="s">
        <v>32</v>
      </c>
      <c r="E11" s="17"/>
      <c r="F11" s="17">
        <v>32207595</v>
      </c>
      <c r="G11" s="17" t="s">
        <v>20</v>
      </c>
      <c r="H11" s="17" t="s">
        <v>45</v>
      </c>
      <c r="I11" s="17" t="s">
        <v>40</v>
      </c>
      <c r="J11" s="17" t="s">
        <v>44</v>
      </c>
      <c r="K11" s="17" t="s">
        <v>31</v>
      </c>
    </row>
    <row r="12" spans="1:11" ht="102" x14ac:dyDescent="0.25">
      <c r="A12" s="18">
        <f t="shared" ref="A12:A16" si="0">ROW(A12) - ROW($A$10)</f>
        <v>2</v>
      </c>
      <c r="B12" s="17" t="s">
        <v>26</v>
      </c>
      <c r="C12" s="17">
        <v>8</v>
      </c>
      <c r="D12" s="17" t="s">
        <v>33</v>
      </c>
      <c r="E12" s="17"/>
      <c r="F12" s="17">
        <v>54</v>
      </c>
      <c r="G12" s="17" t="s">
        <v>21</v>
      </c>
      <c r="H12" s="17" t="s">
        <v>46</v>
      </c>
      <c r="I12" s="17">
        <v>54</v>
      </c>
      <c r="J12" s="17" t="s">
        <v>51</v>
      </c>
      <c r="K12" s="17" t="s">
        <v>31</v>
      </c>
    </row>
    <row r="13" spans="1:11" ht="63.75" x14ac:dyDescent="0.25">
      <c r="A13" s="18">
        <f t="shared" si="0"/>
        <v>3</v>
      </c>
      <c r="B13" s="17" t="s">
        <v>27</v>
      </c>
      <c r="C13" s="17">
        <v>2</v>
      </c>
      <c r="D13" s="17" t="s">
        <v>34</v>
      </c>
      <c r="E13" s="17"/>
      <c r="F13" s="17">
        <v>532610871</v>
      </c>
      <c r="G13" s="17" t="s">
        <v>55</v>
      </c>
      <c r="H13" s="17" t="s">
        <v>56</v>
      </c>
      <c r="I13" s="17">
        <v>532610871</v>
      </c>
      <c r="J13" s="17" t="s">
        <v>44</v>
      </c>
      <c r="K13" s="17" t="s">
        <v>31</v>
      </c>
    </row>
    <row r="14" spans="1:11" ht="45" x14ac:dyDescent="0.25">
      <c r="A14" s="18">
        <f t="shared" si="0"/>
        <v>4</v>
      </c>
      <c r="B14" s="19" t="s">
        <v>28</v>
      </c>
      <c r="C14" s="19">
        <v>1</v>
      </c>
      <c r="D14" s="19" t="s">
        <v>35</v>
      </c>
      <c r="E14" s="19"/>
      <c r="F14" s="19" t="s">
        <v>37</v>
      </c>
      <c r="G14" s="19" t="s">
        <v>22</v>
      </c>
      <c r="H14" s="19" t="s">
        <v>48</v>
      </c>
      <c r="I14" s="19" t="s">
        <v>41</v>
      </c>
      <c r="J14" s="19" t="s">
        <v>47</v>
      </c>
      <c r="K14" s="19" t="s">
        <v>31</v>
      </c>
    </row>
    <row r="15" spans="1:11" ht="60" x14ac:dyDescent="0.25">
      <c r="A15" s="18">
        <f t="shared" si="0"/>
        <v>5</v>
      </c>
      <c r="B15" s="19" t="s">
        <v>29</v>
      </c>
      <c r="C15" s="19">
        <v>2</v>
      </c>
      <c r="D15" s="19" t="s">
        <v>35</v>
      </c>
      <c r="E15" s="19"/>
      <c r="F15" s="19" t="s">
        <v>38</v>
      </c>
      <c r="G15" s="19" t="s">
        <v>23</v>
      </c>
      <c r="H15" s="19" t="s">
        <v>49</v>
      </c>
      <c r="I15" s="19" t="s">
        <v>42</v>
      </c>
      <c r="J15" s="19" t="s">
        <v>47</v>
      </c>
      <c r="K15" s="19" t="s">
        <v>31</v>
      </c>
    </row>
    <row r="16" spans="1:11" ht="75" x14ac:dyDescent="0.25">
      <c r="A16" s="18">
        <f t="shared" si="0"/>
        <v>6</v>
      </c>
      <c r="B16" s="19" t="s">
        <v>30</v>
      </c>
      <c r="C16" s="19">
        <v>2</v>
      </c>
      <c r="D16" s="19" t="s">
        <v>36</v>
      </c>
      <c r="E16" s="19"/>
      <c r="F16" s="19" t="s">
        <v>39</v>
      </c>
      <c r="G16" s="19" t="s">
        <v>24</v>
      </c>
      <c r="H16" s="19" t="s">
        <v>50</v>
      </c>
      <c r="I16" s="19" t="s">
        <v>43</v>
      </c>
      <c r="J16" s="19" t="s">
        <v>51</v>
      </c>
      <c r="K16" s="19" t="s">
        <v>31</v>
      </c>
    </row>
  </sheetData>
  <mergeCells count="5">
    <mergeCell ref="D1:F1"/>
    <mergeCell ref="E2:F2"/>
    <mergeCell ref="E3:F3"/>
    <mergeCell ref="E4:F4"/>
    <mergeCell ref="E5:F5"/>
  </mergeCells>
  <conditionalFormatting sqref="K11:K13">
    <cfRule type="cellIs" dxfId="0" priority="1" operator="equal">
      <formula>"Not Fitted"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Azeredo</dc:creator>
  <cp:lastModifiedBy>Yan Azeredo</cp:lastModifiedBy>
  <dcterms:created xsi:type="dcterms:W3CDTF">2015-06-05T18:19:34Z</dcterms:created>
  <dcterms:modified xsi:type="dcterms:W3CDTF">2020-10-03T23:38:40Z</dcterms:modified>
</cp:coreProperties>
</file>