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flatsat-platform\hardware\outputs\bom\"/>
    </mc:Choice>
  </mc:AlternateContent>
  <xr:revisionPtr revIDLastSave="0" documentId="8_{28A0B934-55DB-45F0-81EB-4E4ED92E1100}" xr6:coauthVersionLast="45" xr6:coauthVersionMax="45" xr10:uidLastSave="{00000000-0000-0000-0000-000000000000}"/>
  <bookViews>
    <workbookView xWindow="8070" yWindow="2280" windowWidth="12420" windowHeight="7875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 l="1"/>
  <c r="E7" i="1"/>
  <c r="A12" i="1" l="1"/>
  <c r="A11" i="1"/>
</calcChain>
</file>

<file path=xl/sharedStrings.xml><?xml version="1.0" encoding="utf-8"?>
<sst xmlns="http://schemas.openxmlformats.org/spreadsheetml/2006/main" count="186" uniqueCount="133">
  <si>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</si>
  <si>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</si>
  <si>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</si>
  <si>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</si>
  <si>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</si>
  <si>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</si>
  <si>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</si>
  <si>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</si>
  <si>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flatsat_platform.PrjPcb</t>
  </si>
  <si>
    <t>None</t>
  </si>
  <si>
    <t>FLATSAT1</t>
  </si>
  <si>
    <t>11/5/2020</t>
  </si>
  <si>
    <t>10:04 PM</t>
  </si>
  <si>
    <t>Designator</t>
  </si>
  <si>
    <t>ANT1, ANT2, ANT3, ANT4, ANT5, ANT6, ANT7, ANT8</t>
  </si>
  <si>
    <t>C1, C3, C4, C7, C9, C11, C13, C17, C18, C19, C20, C21, C22, C23</t>
  </si>
  <si>
    <t>C2, C5, C6, C10, C12</t>
  </si>
  <si>
    <t>C8, C14</t>
  </si>
  <si>
    <t>C15, C16</t>
  </si>
  <si>
    <t>CN1, CN8</t>
  </si>
  <si>
    <t>CN2, CN3, CN15, CN16, CN17, CN18, CN19, CN20, CN21, CN22, CN23, CN24</t>
  </si>
  <si>
    <t>CN4, CN10</t>
  </si>
  <si>
    <t>CN5</t>
  </si>
  <si>
    <t>CN6, CN12, CN30</t>
  </si>
  <si>
    <t>CN7</t>
  </si>
  <si>
    <t>CN9, CN11</t>
  </si>
  <si>
    <t>CN13, CN14</t>
  </si>
  <si>
    <t>CN25, CN27, CN28, CN29</t>
  </si>
  <si>
    <t>CN26</t>
  </si>
  <si>
    <t>FB1, FB2, FB3</t>
  </si>
  <si>
    <t>R1, R2</t>
  </si>
  <si>
    <t>R3</t>
  </si>
  <si>
    <t>R4</t>
  </si>
  <si>
    <t>R5, R6, R7</t>
  </si>
  <si>
    <t>SW1, SW2</t>
  </si>
  <si>
    <t>U1</t>
  </si>
  <si>
    <t>U2</t>
  </si>
  <si>
    <t>XTAL1</t>
  </si>
  <si>
    <t>Quantity</t>
  </si>
  <si>
    <t>Manufacturer</t>
  </si>
  <si>
    <t>TDK</t>
  </si>
  <si>
    <t>Kyocera AVX</t>
  </si>
  <si>
    <t>Samsung</t>
  </si>
  <si>
    <t>Molex</t>
  </si>
  <si>
    <t>Samtec</t>
  </si>
  <si>
    <t>Pomona Electronics</t>
  </si>
  <si>
    <t>Harwin</t>
  </si>
  <si>
    <t>JST</t>
  </si>
  <si>
    <t>FCI</t>
  </si>
  <si>
    <t>Wurth Electronics</t>
  </si>
  <si>
    <t>Yageo</t>
  </si>
  <si>
    <t>Stackpole Electronics</t>
  </si>
  <si>
    <t>Vishay</t>
  </si>
  <si>
    <t>Vishay Dale</t>
  </si>
  <si>
    <t>FTDI</t>
  </si>
  <si>
    <t>Texas Instruments</t>
  </si>
  <si>
    <t>TXC</t>
  </si>
  <si>
    <t>Manufacturer Part Number</t>
  </si>
  <si>
    <t>132134-15</t>
  </si>
  <si>
    <t>C1608X7R1H104K080AA</t>
  </si>
  <si>
    <t>C2012X7R1E475K125AB</t>
  </si>
  <si>
    <t>08055C103KAT4A</t>
  </si>
  <si>
    <t>CL10C120JB8NNNC</t>
  </si>
  <si>
    <t>53398-0671</t>
  </si>
  <si>
    <t>SSW-126-01-G-D</t>
  </si>
  <si>
    <t>4243-0</t>
  </si>
  <si>
    <t>M20-9990245</t>
  </si>
  <si>
    <t>BCS-106-L-D-TE</t>
  </si>
  <si>
    <t>B2B-XH-A-M(LF)(SN)</t>
  </si>
  <si>
    <t>53398-0471</t>
  </si>
  <si>
    <t>TSW-126-07-G-D</t>
  </si>
  <si>
    <t>53398-0371</t>
  </si>
  <si>
    <t>10118194-0001LF</t>
  </si>
  <si>
    <t>RC0603FR-0710RL</t>
  </si>
  <si>
    <t>RMCF0805FT12K0</t>
  </si>
  <si>
    <t>CRCW08050000Z0EA</t>
  </si>
  <si>
    <t>CRCW080510K0FKEA</t>
  </si>
  <si>
    <t>100SP1T1B4M2QE</t>
  </si>
  <si>
    <t>FT4232HL-REEL</t>
  </si>
  <si>
    <t>TPS79333DBVR</t>
  </si>
  <si>
    <t>AA-12.000MAGE-T</t>
  </si>
  <si>
    <t>Partnumber</t>
  </si>
  <si>
    <t>[NoParam], SSW-126-01-G-D</t>
  </si>
  <si>
    <t>Description</t>
  </si>
  <si>
    <t>RF COAXIAL, SMA, STRAIGHT JACK, PCB; Connector Type:SMA Coaxial; Connector Body Style:Straight Jack; Coaxial Termination:Solder; Impedance:50ohm; Coaxial Cable Types:-; Contact Material:Brass; Contact Plating:Gold Plated Contacts</t>
  </si>
  <si>
    <t>TDK - C1608X7R1H104K080AA - SMD Multilayer Ceramic Capacitor, 0.1 µF, 50 V, 0603 [1608 Metric], ± 10%, X7R, C Series</t>
  </si>
  <si>
    <t>Ceramic Capacitor SMD Multilayer, 0805 [2012 Metric], 4.7 uF, 25 V,  10%, X7R, C Series</t>
  </si>
  <si>
    <t>AVX - 08055C103KAT4A - SMD Multilayer Ceramic Capacitor, 10000 pF, 50 V, 0805 [2012 Metric], &amp;#177; 10%, X7R</t>
  </si>
  <si>
    <t>Cap Ceramic 12pF 50VDC C0G 5% SMD 0603 Paper T/R</t>
  </si>
  <si>
    <t>1.25mm Pitch PicoBlade™ Header, Surface Mount, Vertical, 6 Circuits</t>
  </si>
  <si>
    <t>Conn Socket Strip SKT 52 POS 2.54mm Solder ST Thru-Hole, 52 Position Receptacle Connector  Through Hole</t>
  </si>
  <si>
    <t>POMONA, 4243-0, Binding Post, 4243 Series, 15 A, 60 VDC, Tin Plated Contacts, Brass, Black</t>
  </si>
  <si>
    <t>M20 HDR, PIN, SIL, VERT, 2W</t>
  </si>
  <si>
    <t>CONN RCPT 12POS 0.1 GOLD PCB</t>
  </si>
  <si>
    <t>CONN HEADER TOP 2POS 2.5MM GRN</t>
  </si>
  <si>
    <t>Connector Header Surface Mount 4 position 0.049" (1.25mm)</t>
  </si>
  <si>
    <t>SAMTEC         TSW-126-07-G-D             Board-To-Board Connector, Vertical, TSW Series, 52 Contacts, Header, 2.54 mm, Through Hole, 2 Rows</t>
  </si>
  <si>
    <t>Conn Wire to Board HDR 3 POS 1.25mm Solder ST SMD Embossed T/R</t>
  </si>
  <si>
    <t>CONN USB MICRO B RECPT SMT R/A</t>
  </si>
  <si>
    <t>WURTH ELEKTRONIK   742792608   FERRITE BEAD, 0.1 OHM, 0.5A, 0603</t>
  </si>
  <si>
    <t>YAGEO (PHYCOMP) - RC0603FR-0710RL - RES, THICK FILM, 10R, 1%, 0.1W, 0603</t>
  </si>
  <si>
    <t>Resistor, SMT, 0805, 12K Ohm, +/-1%, +/-100ppm, Thk Film, T/R Marked</t>
  </si>
  <si>
    <t>VISHAY - CRCW08050000Z0EA - SMD Chip Resistor, Jumper, 0805 [2012 Metric], 0 ohm, CRCW e3 Series, 150 V, Thick Film, 125 mW</t>
  </si>
  <si>
    <t>RES 10.0K OHM 1/8W 1% 0805 SMD</t>
  </si>
  <si>
    <t>E-SWITCH - 100SP1T1B4M2QE - SWITCH, TOGGLE, SPDT, 5A, 120VAC, 28VDC</t>
  </si>
  <si>
    <t>FTDI - FT4232HL-REEL - USB-UART/MPSSE, 4232, QUAD, 64LQFP</t>
  </si>
  <si>
    <t>TEXAS INSTRUMENTS - TPS79333DBVR - IC, V REG, LINEAR, 0.2A, SOT-23-5</t>
  </si>
  <si>
    <t>Crystals 12.000MHz 30ppm 12pF -40C to 85C</t>
  </si>
  <si>
    <t>#Column Name Error:' Package</t>
  </si>
  <si>
    <t>Footprint</t>
  </si>
  <si>
    <t>C0603_MD</t>
  </si>
  <si>
    <t>C0805_MD</t>
  </si>
  <si>
    <t>PICO BLADE 0533980671</t>
  </si>
  <si>
    <t>Inner_SSW-126-01-G-D_testboard, external_SSW-126-01-G-D _testboard, external_SSW-126-01-G-D, Inner_SSW-126-01-G-D</t>
  </si>
  <si>
    <t>CONN HEADER VERT 2POS 2.54mm</t>
  </si>
  <si>
    <t>PICO BLADE 0533980471</t>
  </si>
  <si>
    <t>Inner_TSW-126-07-G-D, external_TSW-126-07-G-D</t>
  </si>
  <si>
    <t>PICO BLADE 0533980371</t>
  </si>
  <si>
    <t>MICRO USB B 90GRAUS</t>
  </si>
  <si>
    <t>L0603</t>
  </si>
  <si>
    <t>R0603_MD</t>
  </si>
  <si>
    <t>R0805_MD</t>
  </si>
  <si>
    <t>Toggle Switch SPDT Through Hole</t>
  </si>
  <si>
    <t>LQFP-64</t>
  </si>
  <si>
    <t>SOT23-5</t>
  </si>
  <si>
    <t>TXC 7A Series</t>
  </si>
  <si>
    <t>Mount</t>
  </si>
  <si>
    <t>Surface Mount,Through Hole</t>
  </si>
  <si>
    <t>Surface Mount</t>
  </si>
  <si>
    <t>Through Hole</t>
  </si>
  <si>
    <t>Panel</t>
  </si>
  <si>
    <t>Surface Mount,Horizontal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</si>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</sst>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3</xdr:col>
      <xdr:colOff>260858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tabSelected="1" view="pageBreakPreview" zoomScaleNormal="100" zoomScaleSheetLayoutView="100" workbookViewId="0">
      <selection activeCell="E5" sqref="E5:F5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4" t="s">
        <v>6</v>
      </c>
      <c r="E1" s="25"/>
      <c r="F1" s="26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28" t="s">
        <v>8</v>
      </c>
      <c r="F2" s="27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28" t="s">
        <v>8</v>
      </c>
      <c r="F3" s="27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28" t="s">
        <v>9</v>
      </c>
      <c r="F4" s="27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28" t="s">
        <v>10</v>
      </c>
      <c r="F5" s="27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9" t="s">
        <v>11</v>
      </c>
      <c r="F6" s="29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44140</v>
      </c>
      <c r="F7" s="8">
        <f ca="1">NOW()</f>
        <v>44140.919852199077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38</v>
      </c>
      <c r="D10" s="12" t="s">
        <v>39</v>
      </c>
      <c r="E10" s="12" t="s">
        <v>57</v>
      </c>
      <c r="F10" s="12" t="s">
        <v>81</v>
      </c>
      <c r="G10" s="12" t="s">
        <v>83</v>
      </c>
      <c r="H10" s="12" t="s">
        <v>108</v>
      </c>
      <c r="I10" s="12" t="s">
        <v>109</v>
      </c>
      <c r="J10" s="12" t="s">
        <v>126</v>
      </c>
      <c r="K10" s="12" t="s">
        <v>132</v>
      </c>
      <c r="L10" s="13"/>
    </row>
    <row r="11" spans="1:13" ht="114.75" x14ac:dyDescent="0.25">
      <c r="A11" s="14">
        <f>ROW(A11) - ROW($A$10)</f>
        <v>1</v>
      </c>
      <c r="B11" s="14" t="s">
        <v>14</v>
      </c>
      <c r="C11" s="14">
        <v>8</v>
      </c>
      <c r="D11" s="14"/>
      <c r="E11" s="14" t="s">
        <v>58</v>
      </c>
      <c r="F11" s="14"/>
      <c r="G11" s="15" t="s">
        <v>84</v>
      </c>
      <c r="H11" s="15"/>
      <c r="I11" s="15" t="s">
        <v>58</v>
      </c>
      <c r="J11" s="15" t="s">
        <v>127</v>
      </c>
      <c r="K11" s="15" t="s">
        <v>132</v>
      </c>
    </row>
    <row r="12" spans="1:13" ht="76.5" x14ac:dyDescent="0.25">
      <c r="A12" s="14">
        <f t="shared" ref="A12:A34" si="0">ROW(A12) - ROW($A$10)</f>
        <v>2</v>
      </c>
      <c r="B12" s="14" t="s">
        <v>15</v>
      </c>
      <c r="C12" s="14">
        <v>14</v>
      </c>
      <c r="D12" s="14" t="s">
        <v>40</v>
      </c>
      <c r="E12" s="14" t="s">
        <v>59</v>
      </c>
      <c r="F12" s="14"/>
      <c r="G12" s="15" t="s">
        <v>85</v>
      </c>
      <c r="H12" s="15"/>
      <c r="I12" s="15" t="s">
        <v>110</v>
      </c>
      <c r="J12" s="15" t="s">
        <v>128</v>
      </c>
      <c r="K12" s="15" t="s">
        <v>132</v>
      </c>
    </row>
    <row r="13" spans="1:13" ht="51" x14ac:dyDescent="0.25">
      <c r="A13" s="14">
        <f>ROW(A13) - ROW($A$10)</f>
        <v>3</v>
      </c>
      <c r="B13" s="14" t="s">
        <v>16</v>
      </c>
      <c r="C13" s="14">
        <v>5</v>
      </c>
      <c r="D13" s="14" t="s">
        <v>40</v>
      </c>
      <c r="E13" s="14" t="s">
        <v>60</v>
      </c>
      <c r="F13" s="14"/>
      <c r="G13" s="15" t="s">
        <v>86</v>
      </c>
      <c r="H13" s="15"/>
      <c r="I13" s="15" t="s">
        <v>111</v>
      </c>
      <c r="J13" s="15" t="s">
        <v>128</v>
      </c>
      <c r="K13" s="15" t="s">
        <v>132</v>
      </c>
    </row>
    <row r="14" spans="1:13" ht="63.75" x14ac:dyDescent="0.25">
      <c r="A14" s="14">
        <f t="shared" si="0"/>
        <v>4</v>
      </c>
      <c r="B14" s="14" t="s">
        <v>17</v>
      </c>
      <c r="C14" s="14">
        <v>2</v>
      </c>
      <c r="D14" s="14" t="s">
        <v>41</v>
      </c>
      <c r="E14" s="14" t="s">
        <v>61</v>
      </c>
      <c r="F14" s="14"/>
      <c r="G14" s="15" t="s">
        <v>87</v>
      </c>
      <c r="H14" s="15"/>
      <c r="I14" s="15" t="s">
        <v>111</v>
      </c>
      <c r="J14" s="15" t="s">
        <v>128</v>
      </c>
      <c r="K14" s="15" t="s">
        <v>132</v>
      </c>
    </row>
    <row r="15" spans="1:13" ht="25.5" x14ac:dyDescent="0.25">
      <c r="A15" s="14">
        <f>ROW(A15) - ROW($A$10)</f>
        <v>5</v>
      </c>
      <c r="B15" s="14" t="s">
        <v>18</v>
      </c>
      <c r="C15" s="14">
        <v>2</v>
      </c>
      <c r="D15" s="14" t="s">
        <v>42</v>
      </c>
      <c r="E15" s="14" t="s">
        <v>62</v>
      </c>
      <c r="F15" s="14"/>
      <c r="G15" s="15" t="s">
        <v>88</v>
      </c>
      <c r="H15" s="15"/>
      <c r="I15" s="15" t="s">
        <v>110</v>
      </c>
      <c r="J15" s="15" t="s">
        <v>128</v>
      </c>
      <c r="K15" s="15" t="s">
        <v>132</v>
      </c>
    </row>
    <row r="16" spans="1:13" ht="38.25" x14ac:dyDescent="0.25">
      <c r="A16" s="14">
        <f t="shared" si="0"/>
        <v>6</v>
      </c>
      <c r="B16" s="14" t="s">
        <v>19</v>
      </c>
      <c r="C16" s="14">
        <v>2</v>
      </c>
      <c r="D16" s="14" t="s">
        <v>43</v>
      </c>
      <c r="E16" s="14" t="s">
        <v>63</v>
      </c>
      <c r="F16" s="14"/>
      <c r="G16" s="15" t="s">
        <v>89</v>
      </c>
      <c r="H16" s="15"/>
      <c r="I16" s="15" t="s">
        <v>112</v>
      </c>
      <c r="J16" s="15" t="s">
        <v>128</v>
      </c>
      <c r="K16" s="15" t="s">
        <v>132</v>
      </c>
    </row>
    <row r="17" spans="1:11" ht="89.25" x14ac:dyDescent="0.25">
      <c r="A17" s="14">
        <f>ROW(A17) - ROW($A$10)</f>
        <v>7</v>
      </c>
      <c r="B17" s="14" t="s">
        <v>20</v>
      </c>
      <c r="C17" s="14">
        <v>12</v>
      </c>
      <c r="D17" s="14" t="s">
        <v>44</v>
      </c>
      <c r="E17" s="14" t="s">
        <v>64</v>
      </c>
      <c r="F17" s="14" t="s">
        <v>82</v>
      </c>
      <c r="G17" s="15" t="s">
        <v>90</v>
      </c>
      <c r="H17" s="15"/>
      <c r="I17" s="15" t="s">
        <v>113</v>
      </c>
      <c r="J17" s="15" t="s">
        <v>129</v>
      </c>
      <c r="K17" s="15" t="s">
        <v>132</v>
      </c>
    </row>
    <row r="18" spans="1:11" ht="51" x14ac:dyDescent="0.25">
      <c r="A18" s="14">
        <f t="shared" si="0"/>
        <v>8</v>
      </c>
      <c r="B18" s="14" t="s">
        <v>21</v>
      </c>
      <c r="C18" s="14">
        <v>2</v>
      </c>
      <c r="D18" s="14" t="s">
        <v>45</v>
      </c>
      <c r="E18" s="14" t="s">
        <v>65</v>
      </c>
      <c r="F18" s="14"/>
      <c r="G18" s="15" t="s">
        <v>91</v>
      </c>
      <c r="H18" s="15"/>
      <c r="I18" s="15" t="s">
        <v>65</v>
      </c>
      <c r="J18" s="15" t="s">
        <v>130</v>
      </c>
      <c r="K18" s="15" t="s">
        <v>132</v>
      </c>
    </row>
    <row r="19" spans="1:11" ht="25.5" x14ac:dyDescent="0.25">
      <c r="A19" s="14">
        <f>ROW(A19) - ROW($A$10)</f>
        <v>9</v>
      </c>
      <c r="B19" s="14" t="s">
        <v>22</v>
      </c>
      <c r="C19" s="14">
        <v>1</v>
      </c>
      <c r="D19" s="14" t="s">
        <v>46</v>
      </c>
      <c r="E19" s="14" t="s">
        <v>66</v>
      </c>
      <c r="F19" s="14"/>
      <c r="G19" s="15" t="s">
        <v>92</v>
      </c>
      <c r="H19" s="15"/>
      <c r="I19" s="15" t="s">
        <v>114</v>
      </c>
      <c r="J19" s="15" t="s">
        <v>129</v>
      </c>
      <c r="K19" s="15" t="s">
        <v>132</v>
      </c>
    </row>
    <row r="20" spans="1:11" ht="25.5" x14ac:dyDescent="0.25">
      <c r="A20" s="14">
        <f t="shared" si="0"/>
        <v>10</v>
      </c>
      <c r="B20" s="14" t="s">
        <v>23</v>
      </c>
      <c r="C20" s="14">
        <v>3</v>
      </c>
      <c r="D20" s="14" t="s">
        <v>44</v>
      </c>
      <c r="E20" s="14" t="s">
        <v>67</v>
      </c>
      <c r="F20" s="14"/>
      <c r="G20" s="15" t="s">
        <v>93</v>
      </c>
      <c r="H20" s="15"/>
      <c r="I20" s="15" t="s">
        <v>67</v>
      </c>
      <c r="J20" s="15" t="s">
        <v>129</v>
      </c>
      <c r="K20" s="15" t="s">
        <v>132</v>
      </c>
    </row>
    <row r="21" spans="1:11" ht="25.5" x14ac:dyDescent="0.25">
      <c r="A21" s="14">
        <f>ROW(A21) - ROW($A$10)</f>
        <v>11</v>
      </c>
      <c r="B21" s="14" t="s">
        <v>24</v>
      </c>
      <c r="C21" s="14">
        <v>1</v>
      </c>
      <c r="D21" s="14" t="s">
        <v>47</v>
      </c>
      <c r="E21" s="14" t="s">
        <v>68</v>
      </c>
      <c r="F21" s="14"/>
      <c r="G21" s="15" t="s">
        <v>94</v>
      </c>
      <c r="H21" s="15"/>
      <c r="I21" s="15" t="s">
        <v>68</v>
      </c>
      <c r="J21" s="15" t="s">
        <v>129</v>
      </c>
      <c r="K21" s="15" t="s">
        <v>132</v>
      </c>
    </row>
    <row r="22" spans="1:11" ht="38.25" x14ac:dyDescent="0.25">
      <c r="A22" s="14">
        <f t="shared" si="0"/>
        <v>12</v>
      </c>
      <c r="B22" s="14" t="s">
        <v>25</v>
      </c>
      <c r="C22" s="14">
        <v>2</v>
      </c>
      <c r="D22" s="14" t="s">
        <v>43</v>
      </c>
      <c r="E22" s="14" t="s">
        <v>69</v>
      </c>
      <c r="F22" s="14"/>
      <c r="G22" s="15" t="s">
        <v>95</v>
      </c>
      <c r="H22" s="15"/>
      <c r="I22" s="15" t="s">
        <v>115</v>
      </c>
      <c r="J22" s="15" t="s">
        <v>128</v>
      </c>
      <c r="K22" s="15" t="s">
        <v>132</v>
      </c>
    </row>
    <row r="23" spans="1:11" ht="76.5" x14ac:dyDescent="0.25">
      <c r="A23" s="14">
        <f>ROW(A23) - ROW($A$10)</f>
        <v>13</v>
      </c>
      <c r="B23" s="14" t="s">
        <v>26</v>
      </c>
      <c r="C23" s="14">
        <v>2</v>
      </c>
      <c r="D23" s="14" t="s">
        <v>44</v>
      </c>
      <c r="E23" s="14" t="s">
        <v>70</v>
      </c>
      <c r="F23" s="14"/>
      <c r="G23" s="15" t="s">
        <v>96</v>
      </c>
      <c r="H23" s="15"/>
      <c r="I23" s="15" t="s">
        <v>116</v>
      </c>
      <c r="J23" s="15" t="s">
        <v>129</v>
      </c>
      <c r="K23" s="15" t="s">
        <v>132</v>
      </c>
    </row>
    <row r="24" spans="1:11" ht="38.25" x14ac:dyDescent="0.25">
      <c r="A24" s="14">
        <f t="shared" si="0"/>
        <v>14</v>
      </c>
      <c r="B24" s="14" t="s">
        <v>27</v>
      </c>
      <c r="C24" s="14">
        <v>4</v>
      </c>
      <c r="D24" s="14" t="s">
        <v>43</v>
      </c>
      <c r="E24" s="14" t="s">
        <v>71</v>
      </c>
      <c r="F24" s="14"/>
      <c r="G24" s="15" t="s">
        <v>97</v>
      </c>
      <c r="H24" s="15"/>
      <c r="I24" s="15" t="s">
        <v>117</v>
      </c>
      <c r="J24" s="15" t="s">
        <v>128</v>
      </c>
      <c r="K24" s="15" t="s">
        <v>132</v>
      </c>
    </row>
    <row r="25" spans="1:11" ht="25.5" x14ac:dyDescent="0.25">
      <c r="A25" s="14">
        <f>ROW(A25) - ROW($A$10)</f>
        <v>15</v>
      </c>
      <c r="B25" s="14" t="s">
        <v>28</v>
      </c>
      <c r="C25" s="14">
        <v>1</v>
      </c>
      <c r="D25" s="14" t="s">
        <v>48</v>
      </c>
      <c r="E25" s="14" t="s">
        <v>72</v>
      </c>
      <c r="F25" s="14"/>
      <c r="G25" s="15" t="s">
        <v>98</v>
      </c>
      <c r="H25" s="15"/>
      <c r="I25" s="15" t="s">
        <v>118</v>
      </c>
      <c r="J25" s="15" t="s">
        <v>131</v>
      </c>
      <c r="K25" s="15" t="s">
        <v>132</v>
      </c>
    </row>
    <row r="26" spans="1:11" ht="38.25" x14ac:dyDescent="0.25">
      <c r="A26" s="14">
        <f t="shared" si="0"/>
        <v>16</v>
      </c>
      <c r="B26" s="14" t="s">
        <v>29</v>
      </c>
      <c r="C26" s="14">
        <v>3</v>
      </c>
      <c r="D26" s="14" t="s">
        <v>49</v>
      </c>
      <c r="E26" s="14">
        <v>742792608</v>
      </c>
      <c r="F26" s="14"/>
      <c r="G26" s="15" t="s">
        <v>99</v>
      </c>
      <c r="H26" s="15"/>
      <c r="I26" s="15" t="s">
        <v>119</v>
      </c>
      <c r="J26" s="15" t="s">
        <v>128</v>
      </c>
      <c r="K26" s="15" t="s">
        <v>132</v>
      </c>
    </row>
    <row r="27" spans="1:11" ht="51" x14ac:dyDescent="0.25">
      <c r="A27" s="14">
        <f>ROW(A27) - ROW($A$10)</f>
        <v>17</v>
      </c>
      <c r="B27" s="14" t="s">
        <v>30</v>
      </c>
      <c r="C27" s="14">
        <v>2</v>
      </c>
      <c r="D27" s="14" t="s">
        <v>50</v>
      </c>
      <c r="E27" s="14" t="s">
        <v>73</v>
      </c>
      <c r="F27" s="14"/>
      <c r="G27" s="15" t="s">
        <v>100</v>
      </c>
      <c r="H27" s="15"/>
      <c r="I27" s="15" t="s">
        <v>120</v>
      </c>
      <c r="J27" s="15"/>
      <c r="K27" s="15" t="s">
        <v>132</v>
      </c>
    </row>
    <row r="28" spans="1:11" ht="38.25" x14ac:dyDescent="0.25">
      <c r="A28" s="14">
        <f t="shared" si="0"/>
        <v>18</v>
      </c>
      <c r="B28" s="14" t="s">
        <v>31</v>
      </c>
      <c r="C28" s="14">
        <v>1</v>
      </c>
      <c r="D28" s="14" t="s">
        <v>51</v>
      </c>
      <c r="E28" s="14" t="s">
        <v>74</v>
      </c>
      <c r="F28" s="14"/>
      <c r="G28" s="15" t="s">
        <v>101</v>
      </c>
      <c r="H28" s="15"/>
      <c r="I28" s="15" t="s">
        <v>121</v>
      </c>
      <c r="J28" s="15" t="s">
        <v>128</v>
      </c>
      <c r="K28" s="15" t="s">
        <v>132</v>
      </c>
    </row>
    <row r="29" spans="1:11" ht="76.5" x14ac:dyDescent="0.25">
      <c r="A29" s="14">
        <f>ROW(A29) - ROW($A$10)</f>
        <v>19</v>
      </c>
      <c r="B29" s="14" t="s">
        <v>32</v>
      </c>
      <c r="C29" s="14">
        <v>1</v>
      </c>
      <c r="D29" s="14" t="s">
        <v>52</v>
      </c>
      <c r="E29" s="14" t="s">
        <v>75</v>
      </c>
      <c r="F29" s="14"/>
      <c r="G29" s="15" t="s">
        <v>102</v>
      </c>
      <c r="H29" s="15"/>
      <c r="I29" s="15" t="s">
        <v>121</v>
      </c>
      <c r="J29" s="15"/>
      <c r="K29" s="15" t="s">
        <v>132</v>
      </c>
    </row>
    <row r="30" spans="1:11" ht="25.5" x14ac:dyDescent="0.25">
      <c r="A30" s="14">
        <f t="shared" si="0"/>
        <v>20</v>
      </c>
      <c r="B30" s="14" t="s">
        <v>33</v>
      </c>
      <c r="C30" s="14">
        <v>3</v>
      </c>
      <c r="D30" s="14" t="s">
        <v>53</v>
      </c>
      <c r="E30" s="14" t="s">
        <v>76</v>
      </c>
      <c r="F30" s="14"/>
      <c r="G30" s="15" t="s">
        <v>103</v>
      </c>
      <c r="H30" s="15"/>
      <c r="I30" s="15" t="s">
        <v>121</v>
      </c>
      <c r="J30" s="15"/>
      <c r="K30" s="15" t="s">
        <v>132</v>
      </c>
    </row>
    <row r="31" spans="1:11" ht="51" x14ac:dyDescent="0.25">
      <c r="A31" s="14">
        <f>ROW(A31) - ROW($A$10)</f>
        <v>21</v>
      </c>
      <c r="B31" s="14" t="s">
        <v>34</v>
      </c>
      <c r="C31" s="14">
        <v>2</v>
      </c>
      <c r="D31" s="14"/>
      <c r="E31" s="14" t="s">
        <v>77</v>
      </c>
      <c r="F31" s="14"/>
      <c r="G31" s="15" t="s">
        <v>104</v>
      </c>
      <c r="H31" s="15"/>
      <c r="I31" s="15" t="s">
        <v>122</v>
      </c>
      <c r="J31" s="15" t="s">
        <v>129</v>
      </c>
      <c r="K31" s="15" t="s">
        <v>132</v>
      </c>
    </row>
    <row r="32" spans="1:11" ht="38.25" x14ac:dyDescent="0.25">
      <c r="A32" s="14">
        <f t="shared" si="0"/>
        <v>22</v>
      </c>
      <c r="B32" s="14" t="s">
        <v>35</v>
      </c>
      <c r="C32" s="14">
        <v>1</v>
      </c>
      <c r="D32" s="14" t="s">
        <v>54</v>
      </c>
      <c r="E32" s="14" t="s">
        <v>78</v>
      </c>
      <c r="F32" s="14"/>
      <c r="G32" s="15" t="s">
        <v>105</v>
      </c>
      <c r="H32" s="15"/>
      <c r="I32" s="15" t="s">
        <v>123</v>
      </c>
      <c r="J32" s="15" t="s">
        <v>128</v>
      </c>
      <c r="K32" s="15" t="s">
        <v>132</v>
      </c>
    </row>
    <row r="33" spans="1:11" ht="38.25" x14ac:dyDescent="0.25">
      <c r="A33" s="14">
        <f>ROW(A33) - ROW($A$10)</f>
        <v>23</v>
      </c>
      <c r="B33" s="14" t="s">
        <v>36</v>
      </c>
      <c r="C33" s="14">
        <v>1</v>
      </c>
      <c r="D33" s="14" t="s">
        <v>55</v>
      </c>
      <c r="E33" s="14" t="s">
        <v>79</v>
      </c>
      <c r="F33" s="14"/>
      <c r="G33" s="15" t="s">
        <v>106</v>
      </c>
      <c r="H33" s="15"/>
      <c r="I33" s="15" t="s">
        <v>124</v>
      </c>
      <c r="J33" s="15"/>
      <c r="K33" s="15" t="s">
        <v>132</v>
      </c>
    </row>
    <row r="34" spans="1:11" ht="25.5" x14ac:dyDescent="0.25">
      <c r="A34" s="14">
        <f t="shared" si="0"/>
        <v>24</v>
      </c>
      <c r="B34" s="14" t="s">
        <v>37</v>
      </c>
      <c r="C34" s="14">
        <v>1</v>
      </c>
      <c r="D34" s="14" t="s">
        <v>56</v>
      </c>
      <c r="E34" s="14" t="s">
        <v>80</v>
      </c>
      <c r="F34" s="14"/>
      <c r="G34" s="15" t="s">
        <v>107</v>
      </c>
      <c r="H34" s="15"/>
      <c r="I34" s="15" t="s">
        <v>125</v>
      </c>
      <c r="J34" s="15" t="s">
        <v>128</v>
      </c>
      <c r="K34" s="15" t="s">
        <v>132</v>
      </c>
    </row>
    <row r="35" spans="1:11" x14ac:dyDescent="0.25">
      <c r="G35" s="16"/>
      <c r="H35" s="16"/>
      <c r="I35" s="16"/>
      <c r="J35" s="16"/>
      <c r="K35" s="16"/>
    </row>
    <row r="36" spans="1:11" x14ac:dyDescent="0.25">
      <c r="G36" s="16"/>
      <c r="H36" s="16"/>
      <c r="I36" s="16"/>
      <c r="J36" s="16"/>
      <c r="K36" s="16"/>
    </row>
    <row r="37" spans="1:11" x14ac:dyDescent="0.25">
      <c r="G37" s="16"/>
      <c r="H37" s="16"/>
      <c r="I37" s="16"/>
      <c r="J37" s="16"/>
      <c r="K37" s="16"/>
    </row>
    <row r="38" spans="1:11" x14ac:dyDescent="0.25">
      <c r="G38" s="16"/>
      <c r="H38" s="16"/>
      <c r="I38" s="16"/>
      <c r="J38" s="16"/>
      <c r="K38" s="16"/>
    </row>
    <row r="39" spans="1:11" x14ac:dyDescent="0.25">
      <c r="G39" s="16"/>
      <c r="H39" s="16"/>
      <c r="I39" s="16"/>
      <c r="J39" s="16"/>
      <c r="K39" s="16"/>
    </row>
    <row r="40" spans="1:11" x14ac:dyDescent="0.25">
      <c r="G40" s="16"/>
      <c r="H40" s="16"/>
      <c r="I40" s="16"/>
      <c r="J40" s="16"/>
      <c r="K40" s="16"/>
    </row>
    <row r="41" spans="1:11" x14ac:dyDescent="0.25">
      <c r="H41" s="16"/>
      <c r="I41" s="16"/>
      <c r="J41" s="16"/>
      <c r="K41" s="16"/>
    </row>
    <row r="42" spans="1:11" x14ac:dyDescent="0.25">
      <c r="H42" s="16"/>
      <c r="I42" s="16"/>
      <c r="J42" s="16"/>
      <c r="K42" s="16"/>
    </row>
    <row r="43" spans="1:11" x14ac:dyDescent="0.25">
      <c r="H43" s="16"/>
      <c r="I43" s="16"/>
      <c r="J43" s="16"/>
      <c r="K43" s="16"/>
    </row>
    <row r="44" spans="1:11" x14ac:dyDescent="0.25">
      <c r="H44" s="16"/>
      <c r="I44" s="16"/>
      <c r="J44" s="16"/>
      <c r="K44" s="16"/>
    </row>
    <row r="45" spans="1:11" x14ac:dyDescent="0.25">
      <c r="H45" s="16"/>
      <c r="I45" s="16"/>
      <c r="J45" s="16"/>
      <c r="K45" s="16"/>
    </row>
    <row r="46" spans="1:11" x14ac:dyDescent="0.25">
      <c r="H46" s="16"/>
      <c r="I46" s="16"/>
      <c r="J46" s="16"/>
      <c r="K46" s="16"/>
    </row>
    <row r="47" spans="1:11" x14ac:dyDescent="0.25">
      <c r="H47" s="16"/>
      <c r="I47" s="16"/>
      <c r="J47" s="16"/>
      <c r="K47" s="16"/>
    </row>
    <row r="48" spans="1:11" x14ac:dyDescent="0.25">
      <c r="H48" s="16"/>
      <c r="I48" s="16"/>
      <c r="J48" s="16"/>
      <c r="K48" s="16"/>
    </row>
    <row r="49" spans="8:11" x14ac:dyDescent="0.25">
      <c r="H49" s="16"/>
      <c r="I49" s="16"/>
      <c r="J49" s="16"/>
      <c r="K49" s="16"/>
    </row>
    <row r="50" spans="8:11" x14ac:dyDescent="0.25">
      <c r="H50" s="16"/>
      <c r="I50" s="16"/>
      <c r="J50" s="16"/>
      <c r="K50" s="16"/>
    </row>
    <row r="51" spans="8:11" x14ac:dyDescent="0.25">
      <c r="H51" s="16"/>
      <c r="I51" s="16"/>
      <c r="J51" s="16"/>
      <c r="K51" s="16"/>
    </row>
    <row r="52" spans="8:11" x14ac:dyDescent="0.25">
      <c r="H52" s="16"/>
      <c r="I52" s="16"/>
      <c r="J52" s="16"/>
      <c r="K52" s="16"/>
    </row>
    <row r="53" spans="8:11" x14ac:dyDescent="0.25">
      <c r="H53" s="16"/>
      <c r="I53" s="16"/>
      <c r="J53" s="16"/>
      <c r="K53" s="16"/>
    </row>
    <row r="54" spans="8:11" x14ac:dyDescent="0.25">
      <c r="H54" s="16"/>
      <c r="I54" s="16"/>
      <c r="J54" s="16"/>
      <c r="K54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11" priority="12" operator="equal">
      <formula>"Not Fitted"</formula>
    </cfRule>
  </conditionalFormatting>
  <conditionalFormatting sqref="K13:K14">
    <cfRule type="cellIs" dxfId="10" priority="11" operator="equal">
      <formula>"Not Fitted"</formula>
    </cfRule>
  </conditionalFormatting>
  <conditionalFormatting sqref="K15:K16">
    <cfRule type="cellIs" dxfId="9" priority="10" operator="equal">
      <formula>"Not Fitted"</formula>
    </cfRule>
  </conditionalFormatting>
  <conditionalFormatting sqref="K17:K18">
    <cfRule type="cellIs" dxfId="8" priority="9" operator="equal">
      <formula>"Not Fitted"</formula>
    </cfRule>
  </conditionalFormatting>
  <conditionalFormatting sqref="K19:K20">
    <cfRule type="cellIs" dxfId="7" priority="8" operator="equal">
      <formula>"Not Fitted"</formula>
    </cfRule>
  </conditionalFormatting>
  <conditionalFormatting sqref="K21:K22">
    <cfRule type="cellIs" dxfId="6" priority="7" operator="equal">
      <formula>"Not Fitted"</formula>
    </cfRule>
  </conditionalFormatting>
  <conditionalFormatting sqref="K23:K24">
    <cfRule type="cellIs" dxfId="5" priority="6" operator="equal">
      <formula>"Not Fitted"</formula>
    </cfRule>
  </conditionalFormatting>
  <conditionalFormatting sqref="K25:K26">
    <cfRule type="cellIs" dxfId="4" priority="5" operator="equal">
      <formula>"Not Fitted"</formula>
    </cfRule>
  </conditionalFormatting>
  <conditionalFormatting sqref="K27:K28">
    <cfRule type="cellIs" dxfId="3" priority="4" operator="equal">
      <formula>"Not Fitted"</formula>
    </cfRule>
  </conditionalFormatting>
  <conditionalFormatting sqref="K29:K30">
    <cfRule type="cellIs" dxfId="2" priority="3" operator="equal">
      <formula>"Not Fitted"</formula>
    </cfRule>
  </conditionalFormatting>
  <conditionalFormatting sqref="K31:K32">
    <cfRule type="cellIs" dxfId="1" priority="2" operator="equal">
      <formula>"Not Fitted"</formula>
    </cfRule>
  </conditionalFormatting>
  <conditionalFormatting sqref="K33:K34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2020-11-06T01:04:36Z</dcterms:modified>
</cp:coreProperties>
</file>