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preheim/Documents/JHU_dir/Advising_dir/ScM_dir/Xingyou Liu_Proposal/Manuscript/Raw_data/new_analysis/"/>
    </mc:Choice>
  </mc:AlternateContent>
  <xr:revisionPtr revIDLastSave="0" documentId="13_ncr:1_{F06F2345-5BB3-544B-8FCB-707AF921AEFD}" xr6:coauthVersionLast="47" xr6:coauthVersionMax="47" xr10:uidLastSave="{00000000-0000-0000-0000-000000000000}"/>
  <bookViews>
    <workbookView xWindow="60" yWindow="760" windowWidth="28680" windowHeight="14240" activeTab="3" xr2:uid="{AA1AEFCA-4A22-2A4A-8E75-42721E10F116}"/>
  </bookViews>
  <sheets>
    <sheet name="checkm2_results_test" sheetId="3" r:id="rId1"/>
    <sheet name="CARD_results_test" sheetId="2" r:id="rId2"/>
    <sheet name="es0c03803_si_002_Pseudomonas_te" sheetId="1" r:id="rId3"/>
    <sheet name="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4" l="1"/>
  <c r="M21" i="4"/>
  <c r="I19" i="4"/>
  <c r="I18" i="4"/>
  <c r="I17" i="4"/>
  <c r="I16" i="4"/>
  <c r="O19" i="4"/>
  <c r="N19" i="4"/>
  <c r="M19" i="4"/>
  <c r="K19" i="4"/>
  <c r="O18" i="4"/>
  <c r="N18" i="4"/>
  <c r="M18" i="4"/>
  <c r="L18" i="4"/>
  <c r="K18" i="4"/>
  <c r="L22" i="4" s="1"/>
  <c r="O17" i="4"/>
  <c r="N17" i="4"/>
  <c r="M17" i="4"/>
  <c r="L17" i="4"/>
  <c r="K17" i="4"/>
  <c r="O16" i="4"/>
  <c r="N16" i="4"/>
  <c r="M16" i="4"/>
  <c r="L16" i="4"/>
  <c r="K16" i="4"/>
  <c r="R19" i="4"/>
  <c r="R18" i="4"/>
  <c r="R17" i="4"/>
  <c r="R16" i="4"/>
  <c r="T18" i="4"/>
  <c r="T17" i="4"/>
  <c r="T16" i="4"/>
  <c r="U18" i="4"/>
  <c r="U17" i="4"/>
  <c r="U16" i="4"/>
  <c r="U19" i="4"/>
  <c r="I22" i="4"/>
  <c r="W4" i="4"/>
  <c r="J21" i="4" l="1"/>
  <c r="K22" i="4"/>
  <c r="J22" i="4"/>
  <c r="I21" i="4"/>
  <c r="L21" i="4"/>
  <c r="K21" i="4"/>
  <c r="G23" i="4" l="1"/>
  <c r="G27" i="4"/>
  <c r="G26" i="4"/>
  <c r="G28" i="4"/>
  <c r="G24" i="4"/>
  <c r="J24" i="4" l="1"/>
  <c r="J23" i="4"/>
  <c r="L23" i="4"/>
  <c r="I23" i="4"/>
  <c r="K23" i="4"/>
  <c r="I24" i="4"/>
  <c r="L24" i="4"/>
  <c r="K24" i="4"/>
</calcChain>
</file>

<file path=xl/sharedStrings.xml><?xml version="1.0" encoding="utf-8"?>
<sst xmlns="http://schemas.openxmlformats.org/spreadsheetml/2006/main" count="1851" uniqueCount="752">
  <si>
    <t>isolateID</t>
  </si>
  <si>
    <t>clus_num</t>
  </si>
  <si>
    <t>days_elapsed</t>
  </si>
  <si>
    <t>weeks_elapsed</t>
  </si>
  <si>
    <t>date</t>
  </si>
  <si>
    <t>media</t>
  </si>
  <si>
    <t>genus</t>
  </si>
  <si>
    <t>family</t>
  </si>
  <si>
    <t>tmp_res</t>
  </si>
  <si>
    <t>cc_res</t>
  </si>
  <si>
    <t>amp_res</t>
  </si>
  <si>
    <t>cip_res</t>
  </si>
  <si>
    <t>tet_res</t>
  </si>
  <si>
    <t>c_res</t>
  </si>
  <si>
    <t>gm_res</t>
  </si>
  <si>
    <t>amx_res</t>
  </si>
  <si>
    <t>nitro_res</t>
  </si>
  <si>
    <t>azm_res</t>
  </si>
  <si>
    <t>ctx_res</t>
  </si>
  <si>
    <t>cl_res</t>
  </si>
  <si>
    <t>er_res</t>
  </si>
  <si>
    <t>moyr</t>
  </si>
  <si>
    <t>bc_500_030218_02</t>
  </si>
  <si>
    <t>bc</t>
  </si>
  <si>
    <t>Pseudomonas</t>
  </si>
  <si>
    <t>Pseudomonadaceae</t>
  </si>
  <si>
    <t>March_2018</t>
  </si>
  <si>
    <t>tcs_052517_05</t>
  </si>
  <si>
    <t>tcs</t>
  </si>
  <si>
    <t>May_2017</t>
  </si>
  <si>
    <t>tcs_072017_12</t>
  </si>
  <si>
    <t>July_2017</t>
  </si>
  <si>
    <t>tcs_502</t>
  </si>
  <si>
    <t>NA</t>
  </si>
  <si>
    <t>October_2016</t>
  </si>
  <si>
    <t>tcs_031618_03</t>
  </si>
  <si>
    <t>ciprofloxacin; trimethoprim; chloramphenicol; norfloxacin</t>
  </si>
  <si>
    <t>loose hit with at least 95 percent identity pushed strict</t>
  </si>
  <si>
    <t>gnl|BL_ORD_ID|2356|hsp_num:0</t>
  </si>
  <si>
    <t>MNFSQFFIQRPIFAAVLSLLILIGGAISLFQLPISEYPEVVPPTVVVRANFPGANPKVIGETVASPLEQAITGVENMLYMSSQSTSDGKLTLTITFALGTDLDNAQVQVQNRVTRTEPKLPEEVTRLGITVDKASPDLTMVVHLTSPDNRYDMLYLSNYAVLNVKDELARLDGVGDVQLFGLGDYSLRVWLDPNKVASRNLTATDVVNAIREQNRQVAAGTLGAPPAPSDTSFQLSINTQGRLVTEEEFENIIIRAGANGEITRLRDIARVELGSNQYALRSLLNNKPAVAIPIFQRPGSNAIEISNLVREKMAELKHSFPQGMDYSIVYDPTIFVRGSIEAVVHTLFEALVLVVLVVILFLQTWRASIIPLAAVPVSLIGTFAVMHMLGFSLNALSLFGLVLAIGIVVDDAIVVVENVERNIGLGLKPVEATKRAMREVTGPIIATALVLCAVFIPTAFISGLTGQFYRQFALTIAISTVISAFNSLTLSPALAAVLLKGHHEPKDRFSVFLDKLLGSWLFRPFNRFFDRASHGYVGTVNRVLRGSSIALLVYGGLMVLTYFGFSSTPTGFVPQQDKQYLVAFAQLPDAASLDRTEAVIKQMSEIALAQPGVADSVAFPGLSINGFTNSPNSGIVFTPLKPFDERKDPSQSAGAIAAALNAKYADIQDAYIAIFPPPPVQGLGTIGGFRLQIEDRGNQGYEELFKQTQNIITKARALPELEPSSVFSSYQVNVPQIDADIDREKAKTHGVAISDIFDTLQVYLGSLYANDFNRFGRTYQVNVQAEQQFRLEPEQIGQLKVRNNLGEMVPLASFIKVSDTSGPDRVMHYNGFITAELNGAPAAGYSSGQAQAAIEKLLKEELPNGMTYEWTELTYQQILAGNTALFVFPLCVLLAFLVLAAQYESWSLPLAVILIVPMTLLSAITGVILAGSDNNIFTQIGLIVLVGLACKNAILIVEFAKDKQEEGMDRVAAVLEACRLRLRPILMTSIAFIMGVVPLVISTGAGAEMRHAMGVAVFSGMIGVTFFGLLLTPVFYVLIRRFVENREARRAANDKGLPEVHA</t>
  </si>
  <si>
    <t>TVVVRANFPGANPKVIGETVAAPLEQAITGVENMLYMSSQSTADGKLTLTITFALGTDLDNAQVQVQNRVTRTQPKLPEEVTRIGITVDKASPDLTMVVHLTSPDKRYDMLYLSN</t>
  </si>
  <si>
    <t>ACCGTGGTAGTGCGCGCCAACTTCCCGGGTGCCAACCCCAAAGTCATCGGTGAAACCGTGGCCGCGCCGTTGGAGCAAGCCATCACTGGTGTCGAGAACATGCTGTACATGTCCTCGCAGTCGACCGCCGACGGCAAGCTGACCCTAACCATCACCTTCGCCCTGGGCACCGACCTGGACAACGCGCAGGTGCAGGTACAAAACCGTGTGACGCGCACCCAGCCCAAGCTGCCGGAGGAAGTGACGCGCATCGGTATTACCGTGGACAAGGCCTCCCCCGACCTGACCATGGTGGTGCACTTGACCTCGCCGGACAAACGCTACGACATGCTCTACCTGTCCAAC</t>
  </si>
  <si>
    <t>resistance-nodulation-cell division (RND) antibiotic efflux pump</t>
  </si>
  <si>
    <t>antibiotic efflux</t>
  </si>
  <si>
    <t>fluoroquinolone antibiotic; diaminopyrimidine antibiotic; phenicol antibiotic</t>
  </si>
  <si>
    <t>n/a</t>
  </si>
  <si>
    <t>protein homolog model</t>
  </si>
  <si>
    <t>MexF</t>
  </si>
  <si>
    <t>Strict</t>
  </si>
  <si>
    <t>-</t>
  </si>
  <si>
    <t xml:space="preserve">NODE_2241_length_346_cov_1.586751_1 </t>
  </si>
  <si>
    <t>NODE_2241_length_346_cov_1.586751_1 # 1 # 345 # -1 # ID=2241_1;partial=11;start_type=Edge;rbs_motif=None;rbs_spacer=None;gc_cont=0.617</t>
  </si>
  <si>
    <t>gnl|BL_ORD_ID|2124|hsp_num:0</t>
  </si>
  <si>
    <t>MNDASPRLTERGRQRRRAMLDAATQAFLEHGFEGTTLDMVIERAGGSRGTLYSSFGGKEGLFAAVIAHMIGEIFDDSADQPRPAATLSATLEHFGRRFLTSLLDPRCQSLYRLVVAESPRFPAIGKSFYEQGPQQSYLLLSERLAAVAPHMDEETLYAVACQFLEMLKADLFLKALSVADFQPTMALLETRLKLSVDIIACYLEHLSQSPAQG</t>
  </si>
  <si>
    <t>MNDASPRLTERGRQRRRAMLDAATQAFLEHGFEGTTLDMVIERAGGSRGTLYSSFGGKEGLFAAVIAHMIEEIFDDSADQPRPAATLSATLEHFGRRFLTSLLDPRCQSLYRLVVAESPRFPAIGKSFYEQGPQQSYLLLSERLAAVAPHMDEETLYAVACQFLEMLKADLFLKALSVADFQPTMALLETRLKLSVDIIACYLEHLSQRPAQG</t>
  </si>
  <si>
    <t>ATGAACGATGCTTCTCCCCGTCTGACCGAACGCGGCAGGCAACGCCGCCGCGCCATGCTCGACGCCGCTACCCAGGCCTTTCTCGAACACGGTTTCGAAGGCACCACCCTGGACATGGTGATAGAACGGGCCGGTGGTTCACGGGGGACCCTGTACAGCTCCTTCGGCGGCAAGGAGGGCCTGTTCGCCGCGGTGATCGCCCACATGATCGAGGAAATCTTCGACGACAGCGCCGATCAGCCGCGCCCCGCCGCCACGCTGAGCGCCACCCTCGAGCATTTCGGCCGGCGCTTTCTCACCAGCCTGCTCGATCCCCGCTGCCAGAGCCTCTATCGCCTGGTGGTGGCGGAATCCCCGCGGTTTCCGGCGATCGGCAAGTCCTTCTACGAGCAGGGGCCGCAGCAGAGCTATCTGCTGCTCAGCGAGCGACTGGCCGCGGTCGCTCCTCACATGGACGAGGAAACGCTCTACGCGGTGGCCTGCCAGTTTCTCGAGATGCTCAAGGCCGACCTGTTCCTCAAGGCCCTCAGCGTGGCCGACTTCCAGCCGACCATGGCGCTGCTGGAAACCCGCCTCAAGCTGTCGGTGGACATCATCGCCTGCTACCTGGAACACCTGTCGCAGCGCCCCGCGCAGGGCTGA</t>
  </si>
  <si>
    <t>S209R, G71E</t>
  </si>
  <si>
    <t>protein overexpression model</t>
  </si>
  <si>
    <t>nalC</t>
  </si>
  <si>
    <t>NODE_726_length_2728_cov_5.877732_3</t>
  </si>
  <si>
    <t>NODE_726_length_2728_cov_5.877732_3 # 1014 # 1655 # -1 # ID=726_3;partial=00;start_type=ATG;rbs_motif=None;rbs_spacer=None;gc_cont=0.656</t>
  </si>
  <si>
    <t>gnl|BL_ORD_ID|2337|hsp_num:0</t>
  </si>
  <si>
    <t>MRRTKEDSEKTRTAILLAAEELFLEKGVSHTSLEQIARAAGVTRGAVYWHFQNKAHLFNEMLNQVRLPPEQLTERLSGCDGSDPLRSLYDLCLEAVQSLLTQEKKRRILTILMQRCEFTEELREAQERNNAFVQMFIELCEQLFARDECRVRLHPGMTPRIASRALHALILGLFNDWLRDPRLFDPDTDAEHLLEPMFRGLVRDWGQASSAP</t>
  </si>
  <si>
    <t>ATGCGACGCACAAAGGAAGATTCTGAAAAAACCCGTACGGCCATCCTCCTGGCCGCCGAGGAACTGTTCCTGGAAAAGGGCGTGTCCCATACCAGCCTGGAACAGATCGCCAGGGCCGCCGGGGTGACCCGTGGCGCCGTCTACTGGCACTTCCAGAACAAGGCCCACCTGTTCAACGAGATGCTCAACCAGGTACGCCTGCCGCCGGAGCAACTCACCGAGCGCCTGTCCGGCTGCGATGGCAGCGACCCGCTGCGCTCGCTCTACGACCTCTGCCTGGAGGCCGTGCAATCGTTGCTGACGCAGGAGAAGAAGCGCCGCATCCTGACCATCCTGATGCAACGTTGCGAATTCACCGAGGAACTGCGCGAGGCGCAGGAACGCAACAACGCCTTCGTGCAGATGTTCATCGAACTCTGCGAGCAGTTGTTCGCCCGCGACGAATGCCGTGTGCGGCTGCATCCGGGCATGACCCCGAGGATCGCCTCGCGCGCCTTGCACGCGCTGATCCTGGGCCTGTTCAACGACTGGTTGCGCGACCCGCGCCTGTTCGATCCGGATACGGACGCGGAACACCTGCTGGAGCCGATGTTCCGTGGCCTGGTGCGCGACTGGGGTCAGGCCAGCTCGGCGCCGTAG</t>
  </si>
  <si>
    <t>nalD</t>
  </si>
  <si>
    <t>NODE_441_length_5010_cov_8.184501_3</t>
  </si>
  <si>
    <t>NODE_441_length_5010_cov_8.184501_3 # 981 # 1619 # -1 # ID=441_3;partial=00;start_type=ATG;rbs_motif=None;rbs_spacer=None;gc_cont=0.640</t>
  </si>
  <si>
    <t>erythromycin; amikacin; gentamicin C; ciprofloxacin; acriflavine; tetracycline; tobramycin; meropenem; chloramphenicol; arbekacin; norfloxacin; ofloxacin; gentamicin</t>
  </si>
  <si>
    <t>gnl|BL_ORD_ID|4700|hsp_num:0</t>
  </si>
  <si>
    <t>MARKTKEESQKTRDGILDAAERVFLEKGVGTTAMADLADAAGVSRGAVYGHYKNKIEVCLAMCDRAFGQIEVPDENARVPALDILLRAGMGFLRQCCEPGSVQRVLEILYLKCERSDENEPLLRRRELLEKQGQRFGLRQIRRAVERGELPARLDVELASIYLQSLWDGICGTLAWTERLRDDPWNRAERMFRAGLDSLRSSPYLLLADA</t>
  </si>
  <si>
    <t>VARKTKEESQKTRDGILDAAERVFLEKGVGTTAMADLADAAGVSRGAVYGHYKNKIEVCLAMCDRAFGQIEVPDENARVPALDILLRAGMGFLRQCCEPGSVQRVLEILYLKCERSDENEPLLRRRELLEKQGQRFGLRQIRRAVERGELPARLDVELASIYLQSLWDGICGTLAWTERLRDDPWNRAERMFRAGLDSLRSSPYLLLADA</t>
  </si>
  <si>
    <t>GTGGCCAGGAAAACCAAAGAGGAATCCCAGAAAACCCGCGACGGCATACTCGATGCCGCCGAGCGGGTTTTCCTGGAAAAGGGCGTGGGCACCACTGCCATGGCCGACCTGGCGGACGCCGCCGGGGTTTCTCGCGGTGCGGTCTACGGCCACTACAAGAACAAGATCGAGGTCTGCCTGGCGATGTGCGACCGCGCCTTCGGCCAGATCGAGGTACCCGACGAAAACGCCAGGGTGCCGGCGCTGGATATCCTCCTGCGCGCCGGCATGGGCTTTCTCCGCCAGTGCTGCGAGCCCGGTTCGGTGCAGCGGGTGCTGGAGATCCTCTACCTCAAGTGCGAACGCAGCGACGAGAACGAGCCGCTGTTGCGCCGCCGCGAGCTGCTCGAGAAGCAGGGGCAACGCTTCGGCCTCCGGCAGATCCGCCGGGCGGTGGAGCGCGGCGAACTGCCGGCGCGGCTGGACGTCGAGCTGGCCAGCATCTATCTGCAATCGCTCTGGGACGGCATCTGCGGCACCCTGGCCTGGACCGAGCGCCTGCGCGACGATCCCTGGAACCGCGCCGAACGCATGTTCCGCGCCGGCCTCGACAGCCTGCGCAGTTCTCCCTACCTGTTGCTGGCGGACGCCTGA</t>
  </si>
  <si>
    <t>macrolide antibiotic; fluoroquinolone antibiotic; aminoglycoside antibiotic; carbapenem; cephalosporin; penicillin beta-lactam; tetracycline antibiotic; phenicol antibiotic; disinfecting agents and antiseptics</t>
  </si>
  <si>
    <t>MexZ</t>
  </si>
  <si>
    <t>+</t>
  </si>
  <si>
    <t>NODE_423_length_5220_cov_6.146793_3</t>
  </si>
  <si>
    <t>NODE_423_length_5220_cov_6.146793_3 # 3809 # 4441 # 1 # ID=423_3;partial=00;start_type=GTG;rbs_motif=GGAG/GAGG;rbs_spacer=5-10bp;gc_cont=0.675</t>
  </si>
  <si>
    <t>gnl|BL_ORD_ID|2338|hsp_num:0</t>
  </si>
  <si>
    <t>MNYPVNPDLMPALMAVFQHVRTRIQSELDCQRLDLTPPDVHVLKLIDEQRGLNLQDLGRQMCRDKALITRKIRELEGRNLVRRERNPSDQRSFQLFLTDEGLAIHQHAEAIMSRVHDELFAPLTPVEQATLVHLLDQCLAAQPLEDI</t>
  </si>
  <si>
    <t>ATGAACTACCCCGTGAATCCCGACCTGATGCCCGCGCTGATGGCGGTCTTCCAGCATGTGCGGACGCGCATCCAGAGCGAGCTCGATTGCCAGCGACTCGACCTGACCCCGCCCGACGTCCATGTATTGAAGCTTATCGACGAACAACGCGGGCTGAACCTGCAGGACCTGGGACGCCAGATGTGCCGCGACAAGGCACTGATCACCCGGAAGATCCGCGAGCTGGAGGGAAGAAACCTGGTCCGCCGCGAGCGCAACCCCAGCGACCAGCGCAGCTTCCAGCTCTTCCTCACCGACGAGGGGCTGGCCATCCACCAGCATGCGGAGGCCATCATGTCACGCGTGCATGACGAGTTGTTTGCCCCGCTCACCCCGGTTGAACAGGCCACCCTGGTGCATCTCCTCGACCAGTGCCTGGCCGCGCAACCGCTTGAGGATATTTAA</t>
  </si>
  <si>
    <t>antibiotic target alteration; antibiotic efflux</t>
  </si>
  <si>
    <t>MexR</t>
  </si>
  <si>
    <t>NODE_67_length_15394_cov_7.535373_7</t>
  </si>
  <si>
    <t>NODE_67_length_15394_cov_7.535373_7 # 6784 # 7227 # -1 # ID=67_7;partial=00;start_type=ATG;rbs_motif=None;rbs_spacer=None;gc_cont=0.631</t>
  </si>
  <si>
    <t>erythromycin; tetracycline; novobiocin; trimethoprim; chloramphenicol; ofloxacin</t>
  </si>
  <si>
    <t>gnl|BL_ORD_ID|2343|hsp_num:0</t>
  </si>
  <si>
    <t>MTLISHDERLIKALAVAIVDRPRATLKELAEAAGVSKATLHRFCGTRDNLVQMLEDHGETVLNQIIQACDLEHAEPLEALQRLIKEHLTHRELLVFLVFQYRPDFLDPHGEGARWQSYLEALDAFFLRGQQKGVFRIDITAAVFTELFITLVYGMVDAERRGRAASSNSAHTLEQMFLHGASNPARS</t>
  </si>
  <si>
    <t>ATGACCCTGATTTCCCATGACGAGCGACTCATCAAGGCGCTGGCAGTCGCTATCGTCGACCGCCCGCGAGCGACGCTGAAGGAACTGGCCGAGGCGGCCGGCGTAAGCAAGGCCACCCTGCACCGCTTCTGCGGCACGCGGGACAACCTGGTGCAGATGCTCGAGGACCACGGAGAGACCGTACTGAACCAGATCATCCAGGCCTGCGACCTGGAGCATGCCGAGCCTCTGGAGGCGTTGCAGCGCCTGATCAAGGAACACCTCACCCACCGCGAGCTGCTGGTATTCCTGGTATTCCAGTACCGCCCGGACTTCCTCGACCCGCACGGTGAAGGCGCACGCTGGCAGTCCTACCTGGAAGCGCTGGACGCCTTCTTCCTGCGCGGACAGCAGAAAGGCGTGTTTCGCATCGACATCACGGCGGCCGTGTTCACCGAACTGTTCATCACCCTGGTCTACGGCATGGTCGATGCGGAACGTCGCGGACGGGCGGCCAGCTCCAATTCCGCGCATACCCTGGAGCAGATGTTCCTCCATGGCGCCTCCAATCCGGCTCGCTCCTGA</t>
  </si>
  <si>
    <t>macrolide antibiotic; fluoroquinolone antibiotic; cephalosporin; penicillin beta-lactam; tetracycline antibiotic; aminocoumarin antibiotic; diaminopyrimidine antibiotic; phenicol antibiotic</t>
  </si>
  <si>
    <t>Type A NfxB</t>
  </si>
  <si>
    <t>NODE_64_length_15611_cov_6.713259_3</t>
  </si>
  <si>
    <t>NODE_64_length_15611_cov_6.713259_3 # 4976 # 5539 # -1 # ID=64_3;partial=00;start_type=ATG;rbs_motif=GGA/GAG/AGG;rbs_spacer=5-10bp;gc_cont=0.637</t>
  </si>
  <si>
    <t>ciprofloxacin; trimethoprim; chloramphenicol</t>
  </si>
  <si>
    <t>gnl|BL_ORD_ID|1037|hsp_num:0</t>
  </si>
  <si>
    <t>MSRVIRFHQFGPPEVLKCEELPTPAPAAGEVLVRVQAIGVSWKDVLWRQNLAPEQAALPSGLGFELAGEVLAVGAGVGDLPLGSRVASFPAHTPDHYPAYGDVVLMPRAALAVYPEVLTPVEASVYYTGLLVAYFGLVDLAGLKAGQTVLITEAARMYGPVSIQLAKALGARVIASTKSAEEREFLREQGADKVVVTDEQDLVLEVERFTEGKGVNVILDELGGPQMTLLGDVSATRGKLVLYGCNGGNESAFPACAAFKKHLQFYRHCLMDFTGHPEMGLERNDESVSKALAHIEQLTRDRLLKPVVDRVFEFDQVVEAHRYMETCPKRGRVVIHVAD</t>
  </si>
  <si>
    <t>ATGTCCCGAGTGATCCGTTTTCATCAGTTTGGCCCGCCAGAGGTCCTCAAATGCGAAGAGCTGCCGACCCCGGCGCCGGCCGCAGGGGAAGTCCTGGTGCGTGTCCAGGCGATCGGCGTGAGCTGGAAGGATGTGCTCTGGCGTCAGAACCTGGCCCCGGAGCAGGCTGCGCTGCCGTCCGGTCTCGGCTTCGAACTGGCCGGCGAGGTGCTGGCGGTCGGCGCCGGCGTCGGCGACCTGCCGCTGGGTTCCCGCGTGGCCAGTTTCCCCGCCCATACCCCCGATCATTATCCGGCCTATGGCGACGTGGTGCTGATGCCACGCGCGGCCCTGGCGGTCTACCCCGAGGTACTCACCCCGGTGGAGGCCAGCGTCTACTACACCGGCCTGCTGGTGGCCTATTTCGGCCTGGTCGACCTGGCCGGGTTGAAGGCCGGGCAGACCGTGCTGATCACCGAGGCGGCGCGCATGTACGGACCGGTCTCGATCCAGTTGGCCAAGGCTCTCGGCGCGCGGGTGATCGCTTCCACCAAGTCCGCCGAGGAGCGCGAGTTCCTCCGCGAGCAGGGCGCCGACAAGGTGGTGGTGACCGACGAGCAGGACCTGGTCCTGGAAGTCGAGCGCTTCACCGAGGGCAAGGGCGTCAATGTCATCCTCGACGAATTGGGCGGCCCGCAGATGACCCTGCTCGGCGATGTCTCCGCCACCCGCGGCAAGCTGGTGCTGTATGGCTGCAACGGCGGCAACGAGTCGGCGTTCCCGGCCTGCGCTGCGTTCAAGAAGCACCTGCAGTTCTACCGCCACTGCCTGATGGATTTCACCGGTCATCCGGAGATGGGCCTGGAACGCAACGACGAGTCGGTGAGCAAGGCCCTCGCGCACATCGAGCAACTGACCCGCGATCGCCTGCTCAAGCCGGTGGTCGACCGGGTATTCGAGTTCGACCAGGTGGTCGAGGCGCACCGCTACATGGAAACCTGTCCGAAGCGCGGCCGGGTGGTGATCCACGTCGCCGATTGA</t>
  </si>
  <si>
    <t>MexS</t>
  </si>
  <si>
    <t>NODE_45_length_18539_cov_6.165478_5</t>
  </si>
  <si>
    <t>NODE_45_length_18539_cov_6.165478_5 # 6540 # 7559 # 1 # ID=45_5;partial=00;start_type=ATG;rbs_motif=GGAG/GAGG;rbs_spacer=5-10bp;gc_cont=0.669</t>
  </si>
  <si>
    <t>gnl|BL_ORD_ID|1479|hsp_num:0</t>
  </si>
  <si>
    <t>MPVSDPMPLRHLARPRPVSHARLDGEPPRLQPLAPGNEERHEPKRPAPRRSEPADRVRDPDARTQRDPRRRETVPRPAGQPAISAALSRLRTLFDDPLFVRTGRSMEPTARAQEIFAHLSPALDSISTAMSRASEFDPATSTAVFRIGLSDDVEFGLLPPLLRRLRAEAPGFVLVVRRANYLLMPNLLASGEISVGVSYTDELPANAKRKTVRRSKPKILRADSAPGQLTLDDYCARPHALVSFAGDLSGFVDEELEKFGRKRKVVLAVPQFNGLGTLLAGTDIIATVPDYAAQALIAAGGLRAEDPPFETRAFELSMAWRGAQDNDPAERWLRSRISMFIGDPDSL</t>
  </si>
  <si>
    <t>MNRNDLRRVDLNLLIVFETLMHERSVTRAAEKLFLGQPAISAALSRLRTLFDDPLFVRTGRSMEPTARAQEIFAHLSPALDSISTAMSRASEFDPATSTAVFRIGLSDDVEFGLLPPLLRRLRAEAPGIVLVVRRANYLLMPNLLASGEISVGVSYTDELPANAKRKTVRRSKPKILRADSAPGQLTLDDYCARPHALVSFAGDLSGFVDEELEKFGRKRKVVLAVPQFNGLGTLLAGTDIIATVPDYAAQALIAAGGLRAEDPPFETRAFELSMAWRGAQDNDPAERWLRSRISMFIGDPDSL</t>
  </si>
  <si>
    <t>ATGAACCGAAACGACCTGCGCCGCGTCGATCTGAACCTGCTGATCGTGTTCGAGACTCTGATGCACGAACGCAGCGTGACCCGCGCCGCAGAGAAACTGTTCCTCGGCCAGCCGGCCATCAGCGCCGCGCTGTCGCGCCTGCGCACGCTGTTCGACGACCCGCTGTTCGTCCGTACCGGACGCAGCATGGAGCCCACCGCGCGAGCCCAGGAAATCTTCGCCCACCTGTCGCCGGCGCTGGACTCCATCTCCACCGCCATGAGCCGCGCCAGCGAGTTCGATCCGGCGACCAGCACCGCGGTGTTCCGCATCGGCCTTTCCGACGACGTCGAGTTCGGCCTGTTGCCGCCCCTGCTCCGCCGCCTGCGCGCGGAGGCGCCGGGGATCGTCCTCGTCGTGCGCCGCGCCAACTATCTATTGATGCCGAACCTGCTGGCCTCGGGGGAGATCTCGGTGGGCGTCAGCTACACCGACGAACTGCCGGCCAACGCCAAGCGCAAGACCGTGCGCCGCAGCAAGCCGAAGATCCTCCGCGCCGACTCCGCGCCCGGCCAACTGACCCTCGACGACTACTGCGCGCGACCGCACGCGCTGGTGTCCTTCGCCGGCGACCTCAGCGGCTTCGTCGACGAGGAACTGGAGAAATTCGGCCGCAAGCGCAAGGTGGTCCTGGCGGTGCCGCAGTTCAACGGCCTCGGCACCCTCCTGGCCGGCACCGACATCATCGCCACCGTGCCCGACTACGCCGCCCAGGCGCTGATCGCCGCCGGCGGCCTACGCGCCGAGGACCCACCGTTCGAGACCCGGGCCTTCGAACTGTCGATGGCTTGGCGCGGCGCCCAGGACAACGATCCGGCCGAACGCTGGCTGCGCTCGCGGATCAGCATGTTCATCGGCGATCCGGACAGTCTCTGA</t>
  </si>
  <si>
    <t>MexT</t>
  </si>
  <si>
    <t>NODE_45_length_18539_cov_6.165478_4</t>
  </si>
  <si>
    <t>NODE_45_length_18539_cov_6.165478_4 # 5405 # 6319 # -1 # ID=45_4;partial=00;start_type=ATG;rbs_motif=GGAG/GAGG;rbs_spacer=5-10bp;gc_cont=0.689</t>
  </si>
  <si>
    <t>gnl|BL_ORD_ID|6080|hsp_num:0</t>
  </si>
  <si>
    <t>MRDTRFPCLCGIAASTLLFATTPAIAGEAPADRLKALVDAAVQPVMKANDIPGLAVAISLKGEPHYFSYGLASNGRQVTPETLFEIGSVSKTFTATLAGYALAQDKMRLDDRASQHWPALQGSRFDGISLLDLATYTAGGLPLQFPDSVQKDQAQIRDYYRQWQPTYAPGSQRLYSNPSIGLFGYLAARSLGQPFERLMEQQVFPALGLEQTHLDVPEAALAQYAQGYGKDDRPLRVGPGPLDAEGYGVKTSAADLLRFVDANLHPERLDRPWAQALDATHRGYYKVGDMTQGLGWEAYDWPISLKRLQAGNSTPMALQPHRIARLPAPQALEGQRLLNKTGSTNGFGAYVAFVPGRDLGLVILANRNYPNAERVKIAYAILSGLEQQGKVPLKR</t>
  </si>
  <si>
    <t>QRLLNKTGSTNGFGAYVAFVPGR</t>
  </si>
  <si>
    <t>CAGCGCCTGCTGAACAAGACCGGTTCCACCAACGGCTTCGGCGCCTACGTGGCGTTCGTCCCGGGCCGC</t>
  </si>
  <si>
    <t>PDC beta-lactamase</t>
  </si>
  <si>
    <t>antibiotic inactivation</t>
  </si>
  <si>
    <t>monobactam; carbapenem; cephalosporin</t>
  </si>
  <si>
    <t>PDC-541</t>
  </si>
  <si>
    <t xml:space="preserve">NODE_1771_length_70_cov_1.731707_1 </t>
  </si>
  <si>
    <t>NODE_1771_length_70_cov_1.731707_1 # 1 # 69 # -1 # ID=1771_1;partial=11;start_type=Edge;rbs_motif=None;rbs_spacer=None;gc_cont=0.681</t>
  </si>
  <si>
    <t>erythromycin; amikacin; gentamicin C; ciprofloxacin; acriflavine; tetracycline; tobramycin; meropenem; imipenem; chloramphenicol; norfloxacin; ofloxacin; gentamicin</t>
  </si>
  <si>
    <t>gnl|BL_ORD_ID|2812|hsp_num:0</t>
  </si>
  <si>
    <t>MLRLFLRLYLLLALGFAAAIFVVDHVIDAFYDSIVENYHRDAVRGQAYSLVEKLAPLDQAGRQRQLEDWRPHYGLELSLTDARQAKLTQEEQALLDKNLLVVREDFTEFISRIDAGPQLLDIKLPPEPSLTPLFTVLAYILLGVLVGIALLVWVRPHWRDLETLRLAAQRFGDGDLSSRTRIFRRSDIRTLAQHFNQMADRIESLISNQRELTNAVSHELRTPISRLSFELEQLNKQVDAEVRHDLIEDMRADLGELEEMVSELLTYARLEHGNVGSHREIVDAASWLDSVVADVALEAEAAGVTCEISACQVEQIRIEPRFMARAVINLLRNAIRHAHSRVEIALLDQGDSCQIRVNDDGPGIPADARQKIFEPFSRLDDSRDRSTGGFGLGLAIVHRVAQWHGGYAEALETPQGGASFRLTWERPR</t>
  </si>
  <si>
    <t>QWHGGYAEALETPQGGASFRLTW</t>
  </si>
  <si>
    <t>CAATGGCACGGCGGCTATGCGGAAGCGCTGGAAACGCCGCAGGGAGGCGCCTCCTTCCGCCTGACCTGG</t>
  </si>
  <si>
    <t>resistance-nodulation-cell division (RND) antibiotic efflux pump; Outer Membrane Porin (Opr)</t>
  </si>
  <si>
    <t>antibiotic efflux; reduced permeability to antibiotic</t>
  </si>
  <si>
    <t>macrolide antibiotic; fluoroquinolone antibiotic; monobactam; aminoglycoside antibiotic; carbapenem; cephalosporin; penicillin beta-lactam; tetracycline antibiotic; phenicol antibiotic; disinfecting agents and antiseptics</t>
  </si>
  <si>
    <t>ParS</t>
  </si>
  <si>
    <t xml:space="preserve">NODE_1763_length_72_cov_4.079208_1 </t>
  </si>
  <si>
    <t>NODE_1763_length_72_cov_4.079208_1 # 3 # 71 # -1 # ID=1763_1;partial=11;start_type=Edge;rbs_motif=None;rbs_spacer=None;gc_cont=0.681</t>
  </si>
  <si>
    <t>acriflavine; norfloxacin</t>
  </si>
  <si>
    <t>gnl|BL_ORD_ID|4691|hsp_num:0</t>
  </si>
  <si>
    <t>MTFTDLFVRRPVLALVVSTLILLLGLFSLGKLPIRQYPLLESSTITVTTEYPGASADLMQGFVTQPIAQAVSSVEGIDYLSSTSVQGRSVVTIRMLLNRDSTQAMTETMAKVNSVRYKLPERAYDSVIERSSGETTAVAYVGFSSKTLPIPALTDYLSRVVEPMFSSIDGVAKVQTFGGQRLAMRLWLDADRLAGRGLTASDVAEAIRRNNYQAAPGMVKGQYVLSNVRVNTDLTNVDDFREMVIRNDGNGLVRLRDVGTVELGAAATETSALMDGDPAVHLGLFPTPTGNPLVIVDGIRKLLPEIQKTLPPDVRVDLAYETSRFIQASIDEVVRTLVEALLIVVLVIYLCLGSLRSVLIPVATIPLSMLGAAALMLAFGFSVNLLTLLAMVLAIGLVVDDAIVVVENVHRHIEEGKSPVAAALIGAREVAGPVIAMTITLAAVYTPIGLMGGLTGALFREFALTLAGAVIVSGVVALTLSPVMSSLLLQAHQNEGRMGRAAEWFFGGLTRRYGQVLEFSLGHRWLTGGLALLVCISLPLLYSMPKRELAPTEDQAAVLTAIKAPQHANLDYVELFARKLDQVYTSIPETVSTWIINGTDGPAASFGGINLAAWEKRERDASAIQSELQGKVGDVEGSSIFAFQLAALPGSTGGLPVQMVLRSPQDYPVLYRTMEEIKQKARQSGLFVVVDSDLDYNNPVVQVRIDRAKANSLGIRMQDIGESLAVLVGENYVNRFGMEGRSYDVIPQSLRDQRFTPQALARQFVRTQDGNLVPLSTVVRVALQVEPNKLIQFDQQNAATLQAIPAPGVSMGQAVAFLDDVARGLPAGFSHDWQSDSRQYTQEGNTLVFAFLAALVVIYLVLAAQYESLADPLIILITVPLSICGALLPLALGYATMNIYTQIGLVTLIGLISKHGILMVEFANELQLHERLDRRAAILRAAQIRLRPVLMTTAAMVFGLVPLLFASGAGAASRFGLGVVIVSGMLVGTLFTLFVLPTVYTLLARNHAEVDKSPRSRQLAEADLLVNKA</t>
  </si>
  <si>
    <t>SIFAFQLAALPGSTGGLPVQMVLRSP</t>
  </si>
  <si>
    <t>AGCATCTTCGCCTTCCAGTTGGCCGCCCTGCCCGGCTCCACCGGCGGCCTGCCGGTGCAGATGGTGCTGCGCAGCCCG</t>
  </si>
  <si>
    <t>fluoroquinolone antibiotic; disinfecting agents and antiseptics</t>
  </si>
  <si>
    <t>MexI</t>
  </si>
  <si>
    <t xml:space="preserve">NODE_1747_length_81_cov_11.173077_1 </t>
  </si>
  <si>
    <t>NODE_1747_length_81_cov_11.173077_1 # 2 # 79 # -1 # ID=1747_1;partial=11;start_type=Edge;rbs_motif=None;rbs_spacer=None;gc_cont=0.731</t>
  </si>
  <si>
    <t>polymyxin B; colistin A; colistin B</t>
  </si>
  <si>
    <t>gnl|BL_ORD_ID|2810|hsp_num:0</t>
  </si>
  <si>
    <t>MHIHVLVVEDNFDLAGTVIDYLEAAGVVCDHARDGQAGLNLARANRYDVILLDIMLPRINGRQVCRQLREAGLQTPVLMLTALDTLQDKLDGFDAGADDYLLKPFELPELLVRLQALSRRRSGQAQRLQVDDLVMDLDSRQASRGGTPLALSPTAWKILECLMRASPALVTREQLGRSVWGDEPPESNTLNVHMHHLRSTVDKGFATPLIHTLHSVGFQLERK</t>
  </si>
  <si>
    <t>ADDYLLKPFELPELLVRLQALSRRRSGQAQR</t>
  </si>
  <si>
    <t>GCCGACGACTACCTGCTCAAGCCCTTCGAACTGCCGGAGCTGCTGGTCCGCCTGCAAGCCCTCAGCCGGCGCCGCAGCGGCCAGGCCCAGCGC</t>
  </si>
  <si>
    <t>pmr phosphoethanolamine transferase</t>
  </si>
  <si>
    <t>peptide antibiotic</t>
  </si>
  <si>
    <t>cprR</t>
  </si>
  <si>
    <t xml:space="preserve">NODE_1686_length_95_cov_8.590909_1 </t>
  </si>
  <si>
    <t>NODE_1686_length_95_cov_8.590909_1 # 1 # 93 # 1 # ID=1686_1;partial=11;start_type=Edge;rbs_motif=None;rbs_spacer=None;gc_cont=0.731</t>
  </si>
  <si>
    <t>MHIHVLVVEDNFDLAGTVIDYLEAAGVVCDHARDGQAGLNLARANRYDVILLDIMLPRINGRQVCRQLREAGLQTPVLMLTALDTLQDKLDGFDAGADDYLLK</t>
  </si>
  <si>
    <t>ATGCATATCCACGTACTCGTCGTCGAAGACAACTTCGATCTCGCCGGCACCGTCATCGACTACCTCGAGGCCGCCGGGGTGGTCTGCGATCACGCCCGCGACGGCCAGGCCGGCCTCAACCTGGCGCGCGCCAACCGCTACGACGTGATCCTGCTGGACATCATGCTGCCGCGCATCAACGGCCGGCAGGTCTGTCGCCAGCTACGCGAAGCCGGCCTGCAGACCCCGGTACTCATGCTCACCGCCCTGGATACCCTGCAGGACAAGCTCGACGGCTTCGACGCCGGCGCCGACGACTACCTGCTCAAG</t>
  </si>
  <si>
    <t xml:space="preserve">NODE_1450_length_383_cov_7.912429_1 </t>
  </si>
  <si>
    <t>NODE_1450_length_383_cov_7.912429_1 # 73 # 381 # 1 # ID=1450_1;partial=01;start_type=ATG;rbs_motif=None;rbs_spacer=None;gc_cont=0.663</t>
  </si>
  <si>
    <t>erythromycin; acriflavine; tetracycline; imipenem; trimethoprim; chloramphenicol; thiamphenicol; kitasamycin; rokitamycin</t>
  </si>
  <si>
    <t>gnl|BL_ORD_ID|2004|hsp_num:0</t>
  </si>
  <si>
    <t>MTFPRFFIDRPIFAIVLSVLMMIGGIVSFFQLPLSEYPAVTPPTVQVTTAYPGANPDVIAQTVATPLEQAITGVEGMLYMSSQSATDGRMILTITFDQHIDPDMAQIQVQNRVSRVLSRLPDEVQRQGVVTQKTSPDILMVVHLLSPEQRYDPLYISNYAYLQVRDELLRLPGISDVVVWGAGEYSMRLWLDPDLIAARGLTAGEVIAAVREQNVQVAAGAVGQAPDSTAAFQVTVNTLGRLSDEEQFGDIIVRTGADGQVTRLRDVARIEMGGDAYALRSLLDGEPAVALQIIQSPGANALDTAEAVRATVARLEGNFPAGLSARIAYDPTVFVRASLQTVATTLLEAILLVVVVVVLFLRSWRASLIPLMAVPVSLVGTFAVMHLMGFSLNTLSLFGLVLSIGIVVDDAIVVVENVERHIENGEPPLQAARRAMDEVTGPIMAITSVLAAVFIPTAFLSGLQGEFYRQFALTIAISTILSALNSLTLSPALAGLLLRPRPAGGAVAGRFQRLLQVLGRPLRNAPEAYGNAVRKVVRVSGLALVVYGGLLGLTWVGFQAVPPGFVPMQDKYYLIGIAQLPNGASLERTDAVVRQMSRIGLDEPGVESVVAFPGLSVNGFVNVPNAAVMFFMLDPFESRTSADLGALAIAGRLQARFASIPDGFLGVFPPPPVPGLGTIGGFKMQVEDRGGAGLEALARQTQVLMMKATESGQLGGLMTSFDINAPQLEVVVDRTKVKSQGVRLADVFEALQVYLGSLYINDFNRFGRTYKVTAQADAPHRMQAEAIGRLQVRNAAGAMLPLSSFVTVTPSSGPDRVIHYNGYPSADISGGALPGVSSGQAVALMERLAGEVLPEGMTFEWTDLTYQQKLAGNSALFIFPLCVLLAYLILAAQYNSWLLPLAVLLIVPMCLLSAIAGVWLVGGDNNVFVQIGLVVLVGLAAKNAILIVEFARTLEAEGARALEAVVEACRLRLRPILMTSLAFIAGVVPLVMASGAGAEMRQAMGVAVFAGMLGVTLFGLFLTPVFYVLVRALAARLERRAGGSLAHLEGGRP</t>
  </si>
  <si>
    <t>RLRLRPILMTSLAFIAGVVPLVMASGAGAEMRQAMGVAVFAGMLGVTLFGLFLTPVFYVLVRALAARLERRAGGSLAHLEGGRP</t>
  </si>
  <si>
    <t>CGCCTGCGCCTGCGGCCGATCCTGATGACCTCGCTGGCGTTCATCGCCGGCGTGGTGCCGTTGGTCATGGCCAGCGGCGCCGGAGCGGAAATGCGCCAGGCGATGGGCGTCGCGGTATTCGCCGGGATGCTCGGGGTGACGCTGTTCGGCCTGTTCCTCACGCCGGTGTTCTACGTACTGGTACGGGCACTGGCGGCGCGCCTGGAGCGACGCGCCGGCGGCAGCCTGGCGCATCTGGAGGGAGGCCGTCCATGA</t>
  </si>
  <si>
    <t>macrolide antibiotic; carbapenem; tetracycline antibiotic; diaminopyrimidine antibiotic; phenicol antibiotic; disinfecting agents and antiseptics</t>
  </si>
  <si>
    <t>mexQ</t>
  </si>
  <si>
    <t xml:space="preserve">NODE_1400_length_458_cov_5.918415_2 </t>
  </si>
  <si>
    <t>NODE_1400_length_458_cov_5.918415_2 # 204 # 458 # -1 # ID=1400_2;partial=01;start_type=Edge;rbs_motif=None;rbs_spacer=None;gc_cont=0.706</t>
  </si>
  <si>
    <t>gnl|BL_ORD_ID|2013|hsp_num:0</t>
  </si>
  <si>
    <t>MKPYLRSSLSALILLGGCAAVGPDYAPPSASAPASFGAMPAGIDGSGVEIEWWRGFDEPALESLIQRALAANLDIALAGARLDEAKALLRENREEFLPRGGPAFDYQARRRGEVETPAGQQRDIETYRGALDASWEIDLFGRVRRSVEAAEAQAGSREALLRNVQASVAATVAMSWFQLQGIEAELAVVHDIAGNQRDSLEMVERLVSAGSAHEFDRLRAEALLHNVEAAVPDLERRRAATRNALAVLLAEAPQAFSPPVARASGERLTLRTLGVGDPAGLLARRADIAAAERNLAAATARIGVETAGLYPQVEVRGSIGLVAGNLDALDESGTSFNVLNPVIRWALLDRGRVWARIAASEARAQEALILYDRTVLRALQETDDAFNGYGAAADRLRLRLLEATANREAARLARERFVQGDGEYLDVLEAERSDYLSRRALSIARTEQRLAVVGIYKALGGGWEACAGARRCGVATDDTSPGVARQRDSRS</t>
  </si>
  <si>
    <t>MKPYLRSSLSALILLGGCAAVGPDYAPPSASAPASFGAMPAGIDGGGVEIEWWRGFDEPALESLIQRAL</t>
  </si>
  <si>
    <t>ATGAAGCCATACCTGCGGTCTTCGTTGAGCGCGCTGATCCTGCTGGGCGGCTGTGCCGCGGTGGGGCCCGACTATGCGCCGCCGAGCGCGTCCGCACCGGCCAGCTTCGGCGCGATGCCGGCGGGTATCGATGGCGGTGGCGTGGAGATCGAGTGGTGGCGCGGGTTCGACGAGCCAGCCCTGGAGTCTCTGATCCAGCGGGCGCTC</t>
  </si>
  <si>
    <t>opmE</t>
  </si>
  <si>
    <t xml:space="preserve">NODE_1400_length_458_cov_5.918415_1 </t>
  </si>
  <si>
    <t>NODE_1400_length_458_cov_5.918415_1 # 1 # 207 # -1 # ID=1400_1;partial=10;start_type=ATG;rbs_motif=GGAGG;rbs_spacer=5-10bp;gc_cont=0.705</t>
  </si>
  <si>
    <t>gnl|BL_ORD_ID|4318|hsp_num:0</t>
  </si>
  <si>
    <t>MRDTRFPCLCGIAASTLLFATTPAIAGEAPADRLKALVDAAVQPVMKANDIPGLAVAISLKGEPHYFSYGLASKEDGRRVTPETLFEIGSVSKTFTATLAGYALTQDKMRLDDRASQHWPALQGSRFDGISLLDLATYTAGGLPLQFPDSVQKDQAQIRDYYRQWQPTYAPGSQRLYSNPSIGLFGYLAARSLGQPFERLMEQQVFPALGLEQTHLDVPEAALAQYAQGYGKDDRPLRAGPGPLDAEGYGVKASAADLLRFVDANLHPERLDRPWAQALDATHRGYYKVGDMTQGLGWEAYDWPISLKRLQAGNSTPMALQPHRIARLPAPQALEGQRLLNKTGSTNGFGAYVAFVPGRDLGLVILANRNYPNAERVKIAYAILSGLEQQGKVPLKR</t>
  </si>
  <si>
    <t>LGLVILANRNYPNAERVKIAYAILSGLEQQGKVPLKR</t>
  </si>
  <si>
    <t>CTGGGCCTGGTGATCCTGGCCAACCGCAACTATCCCAATGCCGAGCGGGTGAAGATCGCCTACGCCATCCTCAGCGGCCTGGAGCAGCAGGGCAAGGTGCCGCTGAAGCGCTGA</t>
  </si>
  <si>
    <t>PDC-242</t>
  </si>
  <si>
    <t xml:space="preserve">NODE_1334_length_557_cov_1.706439_1 </t>
  </si>
  <si>
    <t>NODE_1334_length_557_cov_1.706439_1 # 3 # 116 # 1 # ID=1334_1;partial=10;start_type=Edge;rbs_motif=None;rbs_spacer=None;gc_cont=0.649</t>
  </si>
  <si>
    <t>polymyxin B</t>
  </si>
  <si>
    <t>gnl|BL_ORD_ID|1508|hsp_num:0</t>
  </si>
  <si>
    <t>MTSKAVVFAYHDIGCTGIEALLNAGYEIAAVFTHADDPRENTFYASVARLCAERGIPLHAPEDVNHPLWLERIRQLRPDFLFSFYYRRLLGAELLACAARGAYNLHGSLLPRYRGRAPANWVLVNGETQTGVTLHRMIERADAGPILAQQAVAIDPEDTALSLHGKLRKAAGALLRDSLPLLALGVLPEVEQDESQASHFGRRTPADGLLDWHRPARQLYDLVRAVTQPYPGAFCQVGEQKLIVWSAEVVAGNHGREPGSVLSCDPLRIACGEDSLVLRFGQRGERGLYLAGTQLATELGLVEGARLRGAACSPQRRTRVLILGVNGFIGNHLSERLLRDGRYEVHGMDIGSDAIERLKADPHFHFVEGDIGIHSEWLEYHVKKCDVILPLVAIATPIEYTRNPLRVFELDFEENLRIVRYCVKYGKRVVFPSTSEVYGMCQDPDFDEDRSNLVVGPINKQRWIYSVSKQLLDRVIWAYGQQGLRFTLFRPFNWMGPRLDRLDSARIGSSRAITQLILHLVEGTPIRLVDGGAQKRCFTDVDDGIEALARIIDNRDGRCDGQIVNIGNPDNEASIRQLGEELLRQFEAHPLRAQFPPFAGFREVESRSFYGDGYQDVAHRKPSIDNARRLLDWQPTIELRETIGKTLDFFLHEALREREAQA</t>
  </si>
  <si>
    <t>FPPFAGFREVESRSFYSDGYQDVAHRKPSIDNARRLLDWQPTIELRETIGKTLDFFLHEALREREAQA</t>
  </si>
  <si>
    <t>TTCCCGCCCTTCGCCGGCTTCCGCGAGGTGGAGAGCCGCAGCTTCTACAGCGACGGCTACCAGGACGTGGCCCACCGCAAGCCGAGCATCGACAACGCCCGGCGCCTGCTCGACTGGCAGCCCACCATCGAACTGCGCGAGACCATCGGCAAGACCCTCGACTTCTTCCTCCACGAAGCGCTCCGCGAGCGCGAGGCACAGGCGTGA</t>
  </si>
  <si>
    <t>antibiotic target alteration</t>
  </si>
  <si>
    <t>arnA</t>
  </si>
  <si>
    <t xml:space="preserve">NODE_1318_length_581_cov_2.907609_1 </t>
  </si>
  <si>
    <t>NODE_1318_length_581_cov_2.907609_1 # 2 # 208 # 1 # ID=1318_1;partial=10;start_type=Edge;rbs_motif=None;rbs_spacer=None;gc_cont=0.681</t>
  </si>
  <si>
    <t>QRALAANLDIALAGARLDEAKALLRENREEFLPRGGPAFDYQARRRGEVETPAGQQRDIETYRGALDASWEIDLFGRVRRSVEAAEAQAGSREALLRNVQASVAATVAMTWFQLQGIEAELAVVHDIAGNQRDSLEMVERLVSAGSAHEFDRLRAEALLHNVEAAVPDLERRRAATRNALAVLLAEAPQAFSPP</t>
  </si>
  <si>
    <t>CAGCGGGCGCTCGCGGCGAACCTCGACATCGCCCTTGCCGGCGCGCGCCTGGACGAAGCGAAGGCGCTGCTGCGCGAGAACCGCGAAGAGTTCCTGCCGCGCGGCGGCCCGGCGTTCGATTACCAGGCCCGGCGGCGCGGCGAGGTGGAAACACCGGCCGGCCAGCAGCGCGACATCGAGACTTATCGCGGCGCGCTGGATGCTTCCTGGGAAATCGACCTGTTCGGTCGGGTGCGGCGCTCGGTGGAGGCCGCCGAGGCGCAGGCGGGCTCGCGCGAGGCCCTGCTGCGCAACGTGCAGGCGAGCGTCGCGGCTACGGTTGCCATGACCTGGTTCCAGCTACAGGGCATCGAGGCCGAACTTGCGGTGGTCCATGACATCGCCGGCAACCAGCGCGACAGCCTGGAGATGGTCGAACGCCTGGTCAGCGCCGGCTCCGCCCACGAGTTCGACCGGTTGCGCGCCGAAGCGTTATTGCACAACGTCGAGGCGGCCGTGCCCGACCTCGAACGGCGCCGCGCCGCCACCCGCAATGCGCTGGCCGTTCTCCTCGCGGAAGCCCCGCAGGCCTTCAGCCCGCCG</t>
  </si>
  <si>
    <t xml:space="preserve">NODE_1316_length_584_cov_5.441441_1 </t>
  </si>
  <si>
    <t>NODE_1316_length_584_cov_5.441441_1 # 1 # 582 # 1 # ID=1316_1;partial=11;start_type=Edge;rbs_motif=None;rbs_spacer=None;gc_cont=0.716</t>
  </si>
  <si>
    <t>ARASGERLTLRTLGVGDPAGLLARRADIAAAERNLAAATARIGVETAGLYPRVEVRGSIGLVAGNLDALDESGTSFNVLNPVIRWALLDRGRVRARIAASEARAQEALILYDRTVLRALQETDDAFNGYGAAADRLRLRLLEATANREAARLARERFVQGDGEYLDVLEAERSDYLSRRALSIARTEQRLAVVGIYKALGGGWEACAG</t>
  </si>
  <si>
    <t>GCCCGTGCCTCCGGGGAAAGGCTGACGCTCCGCACCCTCGGGGTCGGCGACCCGGCGGGACTGCTGGCGCGTCGCGCCGACATCGCCGCGGCCGAACGCAACCTGGCGGCCGCGACCGCACGTATCGGCGTCGAGACCGCGGGGCTGTATCCGCGGGTCGAGGTACGCGGCTCGATTGGCCTGGTCGCCGGCAATCTCGATGCTTTGGACGAGAGTGGTACGTCCTTCAACGTCCTGAACCCGGTGATTCGCTGGGCGCTACTCGACCGCGGTCGCGTGCGGGCGCGGATCGCCGCCAGCGAGGCCCGTGCGCAGGAGGCATTGATCCTCTACGACCGGACGGTGCTGCGCGCCCTGCAGGAGACCGATGATGCCTTCAACGGCTATGGCGCTGCCGCTGACAGGCTCCGCCTGCGCCTGCTCGAGGCGACGGCCAATCGCGAGGCGGCGCGCCTGGCCCGGGAACGCTTCGTCCAGGGGGACGGCGAGTACCTGGACGTGCTCGAGGCGGAACGCTCGGACTACCTCAGCCGGCGCGCATTGAGCATCGCGCGCACCGAGCAGCGCCTTGCCGTCGTGGGTATCTACAAGGCGCTGGGTGGTGGCTGGGAAGCCTGCGCGGGG</t>
  </si>
  <si>
    <t xml:space="preserve">NODE_1295_length_627_cov_3.879599_1 </t>
  </si>
  <si>
    <t>NODE_1295_length_627_cov_3.879599_1 # 3 # 626 # -1 # ID=1295_1;partial=11;start_type=Edge;rbs_motif=None;rbs_spacer=None;gc_cont=0.710</t>
  </si>
  <si>
    <t>PVQMVLRSPQDYPVLYRTMEEIKQKARQSGLFVVVDSDLDYNNPVVQVRIDRAKANSLGIRMQDIGESLAVLVGENYVNRFGMEGRSYDVIPQSLRDQRFTPQALARQFVRTQDGNLVPLSTVVRVALQVEPNKLIQFDQQNAATLQAIPAPGVSMGQAVAFLDDVARGLPAGFSHDWQSDSRQYTQEGNTLVFAFLAALVVIYLVLAAQYESLADPLIILITVPLSIC</t>
  </si>
  <si>
    <t>CCGGTGCAGATGGTGCTGCGCAGCCCGCAGGACTATCCGGTGCTCTACCGGACCATGGAAGAGATCAAGCAGAAGGCCCGGCAGAGCGGGCTGTTCGTGGTGGTCGACAGCGACCTCGACTACAACAACCCGGTGGTCCAGGTCCGCATCGACCGCGCCAAGGCCAACAGCCTGGGCATCCGCATGCAGGACATCGGCGAGTCGCTGGCGGTGCTGGTGGGCGAGAACTACGTCAACCGCTTCGGCATGGAGGGCCGCTCCTACGACGTGATCCCACAGAGCCTGCGCGACCAGCGTTTCACTCCGCAAGCGCTGGCACGACAGTTCGTGCGCACCCAGGACGGCAACCTGGTGCCGCTGTCGACGGTGGTCCGGGTGGCGCTTCAGGTCGAACCGAACAAGCTGATCCAGTTCGACCAGCAGAACGCCGCGACCCTCCAGGCGATCCCCGCGCCCGGCGTCTCCATGGGCCAGGCGGTGGCCTTCCTCGACGACGTGGCGCGCGGCCTGCCGGCCGGCTTCAGCCACGACTGGCAATCCGACTCGCGGCAATACACCCAGGAAGGCAACACCCTGGTGTTCGCCTTCCTCGCCGCCCTGGTGGTGATCTACCTGGTGCTCGCCGCGCAGTACGAGAGCCTGGCCGACCCGCTGATCATCCTGATCACCGTGCCGCTGTCGATCTGC</t>
  </si>
  <si>
    <t xml:space="preserve">NODE_1255_length_689_cov_9.865152_1 </t>
  </si>
  <si>
    <t>NODE_1255_length_689_cov_9.865152_1 # 2 # 688 # -1 # ID=1255_1;partial=11;start_type=Edge;rbs_motif=None;rbs_spacer=None;gc_cont=0.668</t>
  </si>
  <si>
    <t>RRRSGQAQRLQVDDLVMDLDSRQASRGGTPLALSPTAWKILECLMRASPALVTREQLGRSVWGDEPPESNTLNVHMHHLRSTVDKGFATPLIHTLHSVGFQLERK</t>
  </si>
  <si>
    <t>CGGCGCCGCAGCGGCCAGGCCCAGCGCCTGCAGGTCGACGACCTGGTGATGGACCTCGACAGCCGCCAGGCCAGCCGCGGCGGCACGCCCCTGGCGCTGTCCCCCACCGCCTGGAAGATCCTCGAGTGCCTGATGCGCGCCAGCCCCGCGCTGGTCACCCGCGAGCAGCTGGGGCGCAGCGTCTGGGGCGACGAACCGCCGGAAAGCAACACCCTCAACGTGCACATGCACCACCTGCGCAGCACCGTCGACAAGGGGTTCGCCACCCCTCTGATCCATACCCTGCACAGCGTCGGCTTCCAGCTGGAGCGCAAATGA</t>
  </si>
  <si>
    <t xml:space="preserve">NODE_1242_length_710_cov_5.870778_2 </t>
  </si>
  <si>
    <t>NODE_1242_length_710_cov_5.870778_2 # 393 # 710 # -1 # ID=1242_2;partial=01;start_type=Edge;rbs_motif=None;rbs_spacer=None;gc_cont=0.708</t>
  </si>
  <si>
    <t>gnl|BL_ORD_ID|2811|hsp_num:0</t>
  </si>
  <si>
    <t>MKRGLSLIPIVGGGVTLILAGVLLVYTRMLGDYGETGALYLLSMMMEEEGLYFAQRYQEDPATPAPDSYYFKGSVGTAGLPPKLREMLDTPPYKSIGAMQLLGNWDDDDEEEDDDAPSDDAYVVVRQPLADGKTLYLYDNDAAGSIDTPLSDAIIDARVRQTWIVTLSVTLPSLAAVGLLVWFIVAPLRKLTRWSMTLDDLAPDSQRPRFNYRELNVLADTLWNSVTRIKDFSQREERFLRYASHELRTPLAVIGMNLELLDQPGRAPSPHALQRIRRSALGMQQMTETLLWLSRESGELRDDGHIEVGRLLEELLEEQQALSQRRGLTFHLDVEPHSLPQTRARIIIGNLLRNALQYSDEGVVEIVVRDRSLLISNPIGAAQGTEESMAFGYGLGLDLVQRLCQKSGWRLHYSSDEQRFRCELLFPATPD</t>
  </si>
  <si>
    <t>MKRGLSLIPIVGGGVTLILAGVLLVYTRMLGDYGETGALYLLSMMMEEEGLYFAQRYQEDPATPAPDSYYFKGSVGTAGLPPKLREMLDTPPYKSIGAMQLLGNWDDDDEEEDDDAPSDDAYVVVRQPLADG</t>
  </si>
  <si>
    <t>ATGAAACGCGGCCTGAGCCTGATCCCCATCGTCGGCGGCGGCGTCACCCTGATCCTCGCCGGGGTGTTGCTGGTCTACACGCGCATGCTCGGCGACTACGGCGAGACCGGCGCCCTCTACCTGCTCAGCATGATGATGGAAGAGGAAGGGCTGTACTTCGCCCAGCGCTACCAGGAAGACCCGGCTACGCCGGCGCCGGACAGCTACTACTTCAAGGGCAGCGTCGGCACCGCGGGGCTGCCGCCGAAACTCAGGGAGATGCTCGACACCCCGCCCTACAAGAGCATCGGCGCCATGCAACTGCTCGGCAACTGGGACGACGATGACGAAGAGGAGGATGACGACGCGCCCAGCGACGATGCCTACGTGGTGGTCCGCCAGCCACTGGCCGACGGC</t>
  </si>
  <si>
    <t>cprS</t>
  </si>
  <si>
    <t xml:space="preserve">NODE_1242_length_710_cov_5.870778_1 </t>
  </si>
  <si>
    <t>NODE_1242_length_710_cov_5.870778_1 # 1 # 396 # -1 # ID=1242_1;partial=10;start_type=ATG;rbs_motif=GGAG/GAGG;rbs_spacer=5-10bp;gc_cont=0.662</t>
  </si>
  <si>
    <t>HFGRRTPADGLLDWHRPARQLYDLVRAVTQPYPGAFCQVGEQKLIVWSAEVVAGNHGREPGSVLSCDPLRIACGEDSLVLRFGQRGERGLYLAGTQLATELGLVEGARLRGAASGPQRRTRVLILGVNGFIGNHLSERLLRDGRYEVHGMDIGSDAIERLKADPHFHFVEGDIGIHSEWLEYHVKKCDVILPLVAIATPIEYTRNPLRVFELDFEENLRIVRYCVKYGKRVVFPSTSEVYGMCQDPDFDEDRSNLVVGPINKQRWIYSVSKQLLDRVIWAYGQQGLRFTLFRPFNWMGPRLDRLDSARIGSSRAITQLILHLVEGTPIRLVDGGAQKRCFTDVDDGIEA</t>
  </si>
  <si>
    <t>CACTTCGGCCGGCGCACCCCGGCGGACGGCCTGCTCGACTGGCACAGGCCGGCACGGCAGTTGTACGACCTGGTGCGCGCGGTGACCCAGCCCTACCCTGGCGCCTTCTGCCAGGTCGGCGAACAGAAGCTGATCGTCTGGAGCGCCGAGGTGGTCGCCGGCAACCACGGTCGCGAGCCGGGCAGCGTACTGTCCTGCGACCCGCTGCGGATCGCCTGCGGCGAGGACTCGCTGGTGCTGCGCTTCGGCCAGCGCGGCGAGCGCGGCCTGTACCTGGCCGGCACGCAACTGGCCACCGAGCTGGGCCTGGTCGAGGGCGCGCGCCTGCGTGGCGCGGCGTCCGGCCCGCAGCGCCGCACGCGGGTGCTGATCCTCGGGGTCAACGGCTTCATCGGCAACCACCTGTCCGAACGCCTGCTGCGCGACGGGCGCTACGAGGTCCACGGCATGGACATCGGCTCCGACGCCATCGAACGGCTCAAGGCCGACCCGCATTTCCACTTCGTCGAAGGCGACATCGGCATCCATTCGGAGTGGCTCGAATACCATGTGAAGAAATGCGACGTGATCCTGCCGCTGGTGGCCATCGCCACGCCCATCGAGTACACGCGCAACCCGCTGCGGGTGTTCGAACTGGACTTCGAGGAAAACCTGCGGATCGTCCGCTACTGCGTGAAATACGGCAAACGCGTGGTGTTCCCTTCCACCTCCGAGGTCTACGGCATGTGCCAGGACCCGGACTTCGACGAAGACCGCTCGAACCTGGTGGTCGGGCCGATCAACAAGCAGCGCTGGATCTACTCGGTGTCCAAGCAGTTGCTCGACCGGGTGATCTGGGCCTACGGCCAGCAGGGCCTGCGCTTCACCCTGTTCCGTCCGTTCAACTGGATGGGCCCGCGCCTGGACCGCCTGGATTCGGCGCGGATCGGCAGCTCGCGGGCGATCACCCAGCTCATCCTGCACCTGGTCGAAGGCACGCCGATCCGCCTGGTCGACGGCGGCGCGCAGAAGCGCTGCTTCACCGACGTCGACGACGGCATCGAGGCC</t>
  </si>
  <si>
    <t xml:space="preserve">NODE_1103_length_1048_cov_5.710500_1 </t>
  </si>
  <si>
    <t>NODE_1103_length_1048_cov_5.710500_1 # 1 # 1047 # -1 # ID=1103_1;partial=11;start_type=Edge;rbs_motif=None;rbs_spacer=None;gc_cont=0.682</t>
  </si>
  <si>
    <t>neomycin; benzalkonium chloride; chlorhexidine</t>
  </si>
  <si>
    <t>gnl|BL_ORD_ID|2382|hsp_num:0</t>
  </si>
  <si>
    <t>MNSPALPLSRGLRIRAELKELLTLAAPIMIAQLATTAMGFVDAVMAGRASPHDLAAVALGNSIWIPMFLLMTGTLLATTAKVAQRHGAGDQPGTGPLVRQALWLALLIGPLSGAVLWWLSEPILGLMKVRPELIGPSLLYLKGIALGFPAAALYHVLRCYTNGLGRTRPSMVLGIGGLLLNIPINYALIYGHFGMPKMGGPGCGWATGSVMWFMFLGMLFWVNKASIYRASQLFSRWEWPDRATIGPLVAVGLPIGIAVFAESSIFSVIALLIGGLDENVVAGHQIALNFSALVFMIPYSLGMAVTVRVGHNLGAGLPRDARFAAGVGMAAALGYACVSASLMLLLREQIAAMYSPDPAVIAIAASLIVFSALFQFSDALQVTAAGALRGYQDTRVTMIMTLFAYWGIGLPVGYSLGLTDWFQEPTGPRGLWQGLVVGLTGAAIMLCIRLARSARRFIRQHERLQREDAEAASVLGR</t>
  </si>
  <si>
    <t>LKELLTLAAPIMIAQLATTAMGFVDAVMAGRASPHDLAAVALGNSIWIPMFLLMTGTLLATTAKVAQRHGAGDQPGTGPLVRQALWLALLIGPLSGAVLWWLSEPILGLMKVRPELIGPSLLYLKGIALGFPAAALYHVLRCYTNGLGRTRPSMVLGIGGLLLNIPINYALIYGHFGMPKMGGPGCGWATGSVMWFMFLGMLFWVNKASIYRASQLFSRWEWPDRATIGPLVAVGLPIGIAVFAESSIFSVIALLIGGLDENVVAGHQIALNFSALVFMIPYSLGMAVTVRVGHNLGAGLPRDARFAAGVGMAAALGYACVSASLMLLLREQIAAMYSPDPAVIAIAASLIVFSALFQFSDALQVTAAGALRGYQDTRVT</t>
  </si>
  <si>
    <t>CTCAAGGAACTGCTGACCCTCGCCGCGCCGATCATGATCGCGCAACTGGCGACCACCGCCATGGGCTTCGTCGATGCGGTGATGGCCGGGCGCGCCAGTCCGCACGACCTGGCAGCGGTGGCGCTGGGCAACTCGATCTGGATCCCGATGTTCCTGCTGATGACCGGCACCCTGCTCGCCACCACGGCCAAGGTCGCCCAGCGCCATGGCGCCGGCGACCAGCCCGGCACCGGGCCGCTGGTGCGCCAGGCGCTGTGGCTGGCGCTGCTGATCGGACCGCTGTCGGGGGCGGTGCTGTGGTGGTTGTCGGAGCCGATCCTCGGCTTGATGAAAGTGCGCCCGGAACTGATCGGGCCGAGCCTGCTGTACCTCAAGGGCATCGCCCTGGGCTTCCCGGCGGCGGCGCTGTACCACGTACTGCGCTGCTACACCAACGGCCTGGGACGGACCCGGCCGAGCATGGTGCTGGGGATCGGCGGGCTGCTGCTGAACATCCCGATCAACTACGCGCTGATCTACGGCCACTTCGGCATGCCGAAGATGGGCGGCCCCGGCTGCGGCTGGGCCACCGGCTCGGTGATGTGGTTCATGTTCCTCGGCATGCTGTTCTGGGTGAACAAGGCCTCGATCTACCGCGCCAGCCAACTGTTCTCGCGCTGGGAGTGGCCGGATCGCGCGACCATCGGCCCGCTGGTGGCGGTCGGCCTGCCGATCGGCATCGCGGTGTTCGCCGAGTCGAGCATCTTCTCGGTGATCGCCCTGCTGATCGGCGGGCTCGACGAGAACGTGGTGGCCGGCCACCAGATCGCCCTGAACTTCAGCGCGCTGGTGTTCATGATTCCTTATTCGCTGGGGATGGCGGTGACCGTGCGGGTCGGCCACAACCTCGGCGCCGGCCTACCGCGCGACGCGCGCTTCGCCGCCGGCGTGGGGATGGCCGCGGCGCTGGGCTACGCCTGCGTCTCGGCGAGCCTGATGTTGTTGCTACGCGAGCAGATCGCCGCGATGTATTCGCCGGACCCGGCGGTGATCGCCATCGCCGCCTCGCTGATCGTGTTCTCCGCGCTGTTCCAGTTCTCCGACGCCCTGCAGGTCACCGCCGCCGGGGCCCTGCGCGGCTACCAGGACACCCGGGTGACG</t>
  </si>
  <si>
    <t>multidrug and toxic compound extrusion (MATE) transporter</t>
  </si>
  <si>
    <t>fluoroquinolone antibiotic; aminoglycoside antibiotic; disinfecting agents and antiseptics</t>
  </si>
  <si>
    <t>PmpM</t>
  </si>
  <si>
    <t xml:space="preserve">NODE_1079_length_1140_cov_6.675068_1 </t>
  </si>
  <si>
    <t>NODE_1079_length_1140_cov_6.675068_1 # 1 # 1140 # 1 # ID=1079_1;partial=11;start_type=Edge;rbs_motif=None;rbs_spacer=None;gc_cont=0.692</t>
  </si>
  <si>
    <t>erythromycin; tetracycline</t>
  </si>
  <si>
    <t>gnl|BL_ORD_ID|2009|hsp_num:0</t>
  </si>
  <si>
    <t>MYRHIPLVALSLFSSLFLAACGNGTPPPAAARPAIVVQPQPAGEVSQAFPGEIRARHEPELAFRIGGKVIRRLVEVGERVKKDQPLAELDPQDVRLQLEAARAQVSAAEANLQTVRAEYRRYRTLLDRNLVSHSQFENIQNSYRAGEARLKQIRAEFNVADNQAGYAVLRSPQDGVIASRRVEVGQVVAAGQTVFSLAADGEREVLIGLPEHSFERFRIGQPVSVELWSQRDRRFAGHIRELSPAADPQSRTFAARVAFDDRATPAELGQSARVYVAAAEAVPLSVPLSALTAEAGQAFVWVVEPGSSTLRRQAVRTGPYAEDRVPVLEGLKAGDWVVATGVQVLREGQQVRPIDRANRTVKLAAKE</t>
  </si>
  <si>
    <t>MYRHIPLVALSLFSSLFLAACGNGTPPPAAARPAIVVQPQPAGEVSQAFPGEIRARHEPELAFRIGGKVIRRLVEVGERVKKDQPLAELDPQDVRLQLEAARAQVSAAEANLQTVRAEYRRYRTLLDRNLVSHSQFENIQNSYRAGEARLKQIRAEFNVADNQAGYAVLRSPQDGVIASRRVEVGQVVAAGQTVFSLAADGEREVLIGLPEHSFERFRIGQPVSVELWSQRDRRFAGHIRELSPAADPQSRTFAARVAFDDRA</t>
  </si>
  <si>
    <t>ATGTACCGCCATATCCCGCTCGTCGCCCTGTCCCTGTTTTCCTCCCTGTTCCTCGCCGCCTGCGGCAACGGCACGCCGCCGCCAGCCGCGGCGCGTCCGGCGATCGTCGTCCAGCCCCAGCCGGCGGGGGAGGTGAGCCAGGCCTTTCCCGGCGAGATCCGCGCCCGCCACGAGCCGGAGCTGGCCTTCCGCATCGGCGGCAAGGTCATCCGCCGGCTGGTGGAAGTCGGCGAGCGGGTAAAGAAGGACCAGCCCCTGGCCGAACTCGATCCCCAGGACGTGCGCCTGCAACTGGAGGCGGCGCGGGCCCAGGTCAGTGCCGCCGAGGCCAACTTGCAGACCGTGCGCGCCGAGTACCGGCGCTACCGCACCTTGCTCGACCGCAACCTGGTCAGCCATTCCCAGTTCGAGAACATCCAGAACAGCTACCGCGCCGGCGAGGCGCGGCTGAAGCAGATCCGCGCCGAATTCAACGTCGCCGACAACCAGGCCGGCTACGCCGTGCTGCGCTCGCCCCAGGATGGCGTGATCGCCAGCCGGCGCGTCGAGGTGGGCCAGGTGGTGGCGGCCGGACAGACGGTCTTCAGCCTGGCCGCCGACGGCGAACGCGAGGTGCTGATCGGCCTGCCGGAACACAGCTTCGAACGTTTCCGCATCGGCCAGCCGGTGTCGGTCGAACTCTGGTCGCAACGCGACAGACGCTTCGCCGGGCATATCCGCGAGCTCTCGCCCGCGGCCGATCCGCAATCGCGTACCTTCGCCGCCCGGGTGGCCTTCGACGACCGCGCG</t>
  </si>
  <si>
    <t>macrolide antibiotic; tetracycline antibiotic</t>
  </si>
  <si>
    <t>MexJ</t>
  </si>
  <si>
    <t xml:space="preserve">NODE_1059_length_1194_cov_7.054936_1 </t>
  </si>
  <si>
    <t>NODE_1059_length_1194_cov_7.054936_1 # 1 # 789 # -1 # ID=1059_1;partial=10;start_type=ATG;rbs_motif=GGA/GAG/AGG;rbs_spacer=5-10bp;gc_cont=0.705</t>
  </si>
  <si>
    <t>fosfomycin</t>
  </si>
  <si>
    <t>gnl|BL_ORD_ID|1200|hsp_num:0</t>
  </si>
  <si>
    <t>MLTGLNHLTLAVADLPASIAFYRDLLGFRLEARWDQGAYLELGSLWLCLSREPQYGGPAADYTHYAFGIAAADFARFAAQLRAHGVREWKQNRSEGDSFYFLDPDGHRLEAHVGDLRSRLAACRQAPYAGMRFAD</t>
  </si>
  <si>
    <t>MLTGLNHLTLAVADLPASIAFYRDLLGFRLEARWDQGAYLELGSLWLCLSREPQCGGPAADYTHYAFGIAAADFARFAAQLRAHGVREWKQNRSEGDSFYFLDPDGHRLEAHVGDLRSRLAACRQAPYAGMRFAD</t>
  </si>
  <si>
    <t>ATGCTCACCGGTCTCAATCACCTGACCCTGGCGGTCGCCGACCTGCCGGCCAGCATCGCCTTCTACCGCGATCTTCTCGGCTTTCGCCTGGAGGCGCGCTGGGACCAGGGCGCCTATCTCGAACTGGGTTCTCTGTGGCTGTGCCTGTCCCGGGAGCCGCAATGCGGCGGGCCGGCCGCGGACTACACGCACTACGCCTTCGGCATCGCCGCCGCGGATTTCGCCCGCTTCGCCGCGCAGCTGCGCGCGCATGGCGTGCGCGAATGGAAGCAGAACCGCAGCGAGGGCGATTCGTTCTACTTCCTCGACCCGGACGGCCATCGCCTGGAGGCCCACGTCGGCGACCTGCGCAGCCGGCTCGCGGCGTGCCGGCAAGCGCCCTATGCGGGAATGCGTTTCGCCGACTAG</t>
  </si>
  <si>
    <t>fosfomycin thiol transferase</t>
  </si>
  <si>
    <t>phosphonic acid antibiotic</t>
  </si>
  <si>
    <t>FosA</t>
  </si>
  <si>
    <t>NODE_817_length_2229_cov_5.445455_1</t>
  </si>
  <si>
    <t>NODE_817_length_2229_cov_5.445455_1 # 101 # 508 # 1 # ID=817_1;partial=00;start_type=ATG;rbs_motif=AGGAG;rbs_spacer=5-10bp;gc_cont=0.694</t>
  </si>
  <si>
    <t>bicyclomycin</t>
  </si>
  <si>
    <t>gnl|BL_ORD_ID|2335|hsp_num:0</t>
  </si>
  <si>
    <t>MPASASRIQVGSGERRLLLLLSALVAFGPLSIDMYLPSLPAIAADLGASDAQVQRSISGFLVGFCVGMLFYGPLSDRFGRRPVLLAGIALYLFSSLACALADSAGQLVLLRVLQALGGGAASVLARAMVRDLYPLGEAARMLALMHMVTMLAPLAAPLLGGYLMLWAGWRALFVVLALFAGLCLLAVWRVAESHPPERRGGSLAQAFLAYGRLLGDRRALGYVLCMGLAFAGMFAYISAAPFVFIEHFGVRAERFGWFFGLNILGVMLATWCSARLVRRHGPRPLLRAGSLLACVSGLFLLGYAALGERGGLWALVPGLLCFVSVTGLLGANCIASLLALYPGQAGAASAVAVSGQFGLGCLASLAVGWLALPGVLPMALVMAVCGVGSLLALGLALHGGNR</t>
  </si>
  <si>
    <t>MPASASRIQVGSGEGRLLLLLSALVAFGPLSIDMYLPSLPAIAADLGASDAQVQRSISGFLVGFCFGMLFYGPLSDRFGRRPVLLAGIALYLFSSLACVLADSAGQLVLLRVLQALGGGAASVLARAMVRDLYPLGEAARMLALMHMVTMLAPLAAPLLGGYLMLWAGWRALFVVLALFAGLCLLAVWRVAESHPPERRGGSLAQAFLAYGRLLGDRRALGYVLCMGLAFAGMFAYISAAPFVFIEHFGVRAERFGWFFGLNILGVMLATWCSARLVRRHGPRPLLRAGSLLACVSGLFLLGYAALGERGGLWALVPGLLCFVSVTGLLGANCIASLLALYPGQAGAASAVAVSGQFGLGCLASLAVGWLALPGVLPMALVMAVCGVGSLLALGLALHGGNR</t>
  </si>
  <si>
    <t>GTGCCTGCGAGTGCATCGAGGATTCAGGTCGGAAGCGGCGAAGGACGCCTGTTGCTGCTGTTGTCGGCGCTGGTGGCGTTCGGCCCGCTGTCGATCGACATGTATTTGCCGAGCCTGCCGGCGATCGCCGCCGATCTCGGCGCCAGCGATGCCCAGGTGCAGCGGAGCATCAGCGGCTTCCTGGTCGGCTTCTGCTTCGGCATGCTGTTCTACGGCCCCTTGTCCGACCGTTTCGGCCGGCGCCCGGTGCTGCTGGCCGGTATCGCCTTGTACCTGTTCAGCAGCCTGGCCTGCGTGCTGGCCGACAGCGCGGGGCAACTGGTCCTGCTGAGGGTGCTCCAGGCCCTCGGCGGCGGCGCCGCGTCGGTGCTGGCGCGGGCCATGGTGCGCGACCTCTATCCGTTGGGCGAGGCCGCCCGGATGCTGGCATTGATGCACATGGTGACCATGCTGGCACCGCTGGCCGCGCCGCTGCTCGGCGGCTACCTGATGCTCTGGGCCGGCTGGCGCGCGTTGTTCGTGGTCCTGGCGCTGTTCGCCGGGCTCTGCCTGCTGGCGGTCTGGCGGGTCGCCGAAAGCCACCCGCCGGAGCGCCGCGGCGGCAGCCTGGCCCAGGCCTTTCTCGCCTATGGGCGGCTGCTCGGCGACCGTCGCGCGCTGGGCTACGTGCTGTGCATGGGGCTGGCGTTCGCCGGGATGTTCGCCTACATCAGCGCCGCGCCATTCGTGTTCATCGAGCATTTCGGCGTGCGCGCGGAGCGCTTCGGCTGGTTCTTCGGCCTGAACATCCTCGGCGTGATGCTCGCCACCTGGTGCAGCGCGCGCCTGGTGCGCCGCCACGGTCCGCGGCCGCTGCTGCGGGCCGGCAGCCTGCTGGCCTGCGTGTCCGGGCTGTTCCTCCTCGGCTATGCGGCGCTCGGCGAGCGGGGCGGGTTGTGGGCGCTGGTGCCGGGGTTGCTGTGCTTCGTCAGCGTCACCGGCCTGCTCGGCGCCAACTGCATCGCCAGCCTGCTGGCGTTGTATCCCGGACAGGCCGGGGCGGCTTCGGCGGTGGCGGTGTCCGGGCAGTTCGGCCTCGGCTGCCTGGCCAGCCTGGCGGTCGGCTGGCTGGCGCTGCCCGGCGTGCTGCCGATGGCGCTGGTGATGGCCGTCTGCGGCGTCGGCAGCCTGCTCGCGCTGGGCTTGGCCCTGCACGGCGGAAACCGTTGA</t>
  </si>
  <si>
    <t>major facilitator superfamily (MFS) antibiotic efflux pump</t>
  </si>
  <si>
    <t>bicyclomycin-like antibiotic</t>
  </si>
  <si>
    <t>bcr-1</t>
  </si>
  <si>
    <t>NODE_735_length_2670_cov_6.137069_3</t>
  </si>
  <si>
    <t>NODE_735_length_2670_cov_6.137069_3 # 881 # 2089 # -1 # ID=735_3;partial=00;start_type=GTG;rbs_motif=AGGAG;rbs_spacer=5-10bp;gc_cont=0.717</t>
  </si>
  <si>
    <t>azidamfenicol; chloramphenicol; thiamphenicol</t>
  </si>
  <si>
    <t>gnl|BL_ORD_ID|2511|hsp_num:0</t>
  </si>
  <si>
    <t>MGNYFESPFRGKLLSEQVSNPNIRVGRYSYYSGYYHGHSFDDCARYLMPDRDDVDKLVIGSFCSIGSGAAFIMAGNQGHRAEWASTFPFHFMHEEPVFAGAVNGYQPAGDTLIGHDVWIGTEAMFMPGVRVGHGAIIGSRALVTGDVEPYAIVGGNPARTIRKRFSDGDIQNLLEMAWWDWPLADIEAAMPLLCTGDIPALYRHWKQRQATA</t>
  </si>
  <si>
    <t>ESPFRGKLLSEQVSNPNIRVGRYSYYSGYYHGHSFDDCARYLMPDRDDVDKLVIGSFCSIGSGAAFIMAGNQGHRAEWASTFPFHFMHEEPVFAGAVNGYQPAGDTLIGHDVWIGTEAMFMPGVRVGHGAIIGSRALVTGDVEPYAIVGGNPARTIRKRFSDGDIQNLLEMAWWDWPLADIEAAMPLLCTGDIPALYRHWKQRQATA</t>
  </si>
  <si>
    <t>GAGAGCCCCTTCAGGGGCAAGCTGCTCTCGGAACAGGTCAGCAACCCGAACATACGGGTGGGGCGCTACAGCTACTACTCCGGCTACTATCACGGGCATTCCTTCGACGACTGCGCCCGCTACCTGATGCCGGACCGCGACGACGTGGACAAGCTGGTCATCGGCAGTTTCTGCTCGATCGGCAGTGGCGCCGCCTTCATCATGGCCGGCAACCAGGGACACCGCGCCGAATGGGCGTCGACCTTCCCCTTCCACTTCATGCACGAAGAGCCTGTCTTCGCCGGCGCCGTGAACGGCTATCAGCCAGCCGGCGACACGCTGATCGGCCATGACGTCTGGATCGGTACCGAGGCGATGTTCATGCCAGGCGTACGGGTCGGCCACGGAGCCATCATCGGCAGCCGCGCGCTGGTGACCGGCGATGTCGAGCCCTATGCCATCGTCGGCGGTAACCCGGCCCGGACCATTCGTAAGCGCTTTTCCGATGGCGATATCCAGAACCTGCTGGAAATGGCCTGGTGGGACTGGCCACTGGCCGATATCGAGGCAGCCATGCCACTGCTGTGTACTGGGGATATCCCCGCCTTGTACCGGCACTGGAAACAGCGCCAGGCCACGGCCTGA</t>
  </si>
  <si>
    <t>chloramphenicol acetyltransferase (CAT)</t>
  </si>
  <si>
    <t>phenicol antibiotic</t>
  </si>
  <si>
    <t>Pseudomonas aeruginosa catB7</t>
  </si>
  <si>
    <t>NODE_711_length_2852_cov_6.396741_4</t>
  </si>
  <si>
    <t>NODE_711_length_2852_cov_6.396741_4 # 2229 # 2852 # -1 # ID=711_4;partial=01;start_type=Edge;rbs_motif=None;rbs_spacer=None;gc_cont=0.636</t>
  </si>
  <si>
    <t>gnl|BL_ORD_ID|293|hsp_num:0</t>
  </si>
  <si>
    <t>MIHAQSIRSGLASALGLFSLLALSACTVGPDYRTPDTAAAKIDATASKPYDRSRFESLWWKQFDDPTLNQLVEQSLSGNRDLRVAFARLRAARALRDDVANDRFPVVTSRASADIGKGQQPGVTEDRVNSERYDLGLDSAWELDLFGRIRRQLESSDALSEAAEADLQQLQVSLIAELVDAYGQLRGAQLREKIALSNLENQKESRQLTEQLRDAGVGAELDVLRADARLAATAASVPQLQAEAERARHRIATLLGQRPEELTVDLSPRDLPAITKALPIGDPGELLRRRPDIRAAERRLAASTADVGVATADLFPRVSLSGFLGFTAGRGSQIGSSAARAWSVGPSISWAAFDLGSVRARLRGAKADADAALASYEQQVLLALEESANAFSDYGKRQERLVSLVRQSEASRAAAQQAAIRYREGTTDFLVLLDAEREQLSAEDAQAQAEVELYRGIVAIYRSLGGGWQPSA</t>
  </si>
  <si>
    <t>GPSISWAAFDLGSVRARLRGAKADADAALASYEQQVLLALEESANAFSDYGKRQERLVSLVRQSEASRAAAQQAAIRYREGTTDFLVLLDAEREQLSAEDAQAQAEVELYRGIVAIYRSLGGGWQPSA</t>
  </si>
  <si>
    <t>GGCCCGAGCATCAGTTGGGCCGCCTTCGACCTCGGCAGCGTGCGTGCCCGCCTGCGAGGCGCCAAGGCCGACGCCGACGCCGCGCTGGCCAGCTACGAACAGCAGGTGCTGCTGGCCCTGGAAGAATCGGCGAATGCCTTCAGCGACTATGGCAAGCGCCAGGAGCGCCTGGTCTCGCTGGTCCGCCAGTCGGAAGCCAGCCGCGCCGCCGCGCAACAGGCGGCGATCCGCTACCGCGAAGGCACCACCGATTTCCTGGTGCTGCTGGACGCCGAACGCGAGCAACTCTCCGCCGAAGATGCCCAGGCCCAGGCCGAGGTCGAGCTGTACCGCGGCATCGTGGCGATCTACCGCTCCCTCGGCGGTGGCTGGCAACCCAGCGCCTGA</t>
  </si>
  <si>
    <t>OprN</t>
  </si>
  <si>
    <t xml:space="preserve">NODE_637_length_3431_cov_3.962963_1 </t>
  </si>
  <si>
    <t>NODE_637_length_3431_cov_3.962963_1 # 1 # 387 # 1 # ID=637_1;partial=10;start_type=Edge;rbs_motif=None;rbs_spacer=None;gc_cont=0.703</t>
  </si>
  <si>
    <t>gentamicin C; gentamicin</t>
  </si>
  <si>
    <t>gnl|BL_ORD_ID|2318|hsp_num:0</t>
  </si>
  <si>
    <t>MTNYLYLAIAIAAEVVATTSLKAVAGFSKPLPLLLVVGGYVLAFSMLVLVMRTLPVGVVYAIWSGLGIVLVSLVAMFVYGQRLDPAALLGIGLIIAGVLVIQLFSRASGH</t>
  </si>
  <si>
    <t>ATGACCAATTATCTCTACCTCGCCATCGCCATCGCCGCCGAAGTGGTCGCCACCACCTCGCTGAAAGCCGTCGCCGGATTCAGCAAGCCACTGCCGCTGCTGCTGGTGGTGGGCGGCTACGTGCTCGCCTTCAGCATGCTCGTGCTGGTCATGCGCACCCTGCCGGTCGGCGTGGTCTACGCCATCTGGTCCGGGCTCGGCATCGTCCTGGTCAGCCTGGTGGCGATGTTCGTCTACGGCCAGCGCCTGGACCCCGCAGCCCTCCTCGGTATCGGCCTGATCATCGCCGGCGTGCTGGTGATCCAGTTGTTCTCCCGCGCTTCGGGGCACTGA</t>
  </si>
  <si>
    <t>small multidrug resistance (SMR) antibiotic efflux pump</t>
  </si>
  <si>
    <t>aminoglycoside antibiotic</t>
  </si>
  <si>
    <t>Pseudomonas aeruginosa emrE</t>
  </si>
  <si>
    <t>Perfect</t>
  </si>
  <si>
    <t>NODE_610_length_3670_cov_4.787146_4</t>
  </si>
  <si>
    <t>NODE_610_length_3670_cov_4.787146_4 # 2866 # 3198 # 1 # ID=610_4;partial=00;start_type=ATG;rbs_motif=GGAGG;rbs_spacer=5-10bp;gc_cont=0.658</t>
  </si>
  <si>
    <t>gnl|BL_ORD_ID|4685|hsp_num:0</t>
  </si>
  <si>
    <t>MQRFIDNSLESNWLWLTARICLALMFVASGLAKLFDYQASLEEMRAAGLEPAWLFNIATAVTLLAGSALVLLDRKLWLGAGALAVFLLLTILIVHTFWSKTGVEAKLAMFFALEHIAVIGGLIATAIASAQRQRLRQDVSVAATYQKA</t>
  </si>
  <si>
    <t>ATGCAGCGCTTCATCGATAACTCGCTCGAAAGCAACTGGCTCTGGCTGACCGCCCGGATCTGCCTGGCCCTGATGTTCGTCGCCTCGGGACTGGCGAAGCTGTTCGACTATCAGGCCAGCCTGGAGGAAATGCGCGCCGCCGGCCTGGAGCCGGCCTGGCTGTTCAACATCGCCACCGCCGTGACCCTGCTGGCCGGCTCCGCGCTGGTCCTGCTGGACCGCAAGCTATGGCTCGGCGCCGGGGCGCTGGCGGTGTTCCTGCTGCTGACCATCCTCATCGTCCACACCTTCTGGAGCAAGACCGGCGTCGAAGCCAAGCTGGCGATGTTCTTCGCCCTCGAACACATCGCGGTGATCGGCGGCCTGATCGCCACGGCCATCGCCAGCGCGCAACGCCAGCGGCTGCGCCAGGACGTCTCCGTGGCCGCCACCTACCAGAAGGCCTGA</t>
  </si>
  <si>
    <t>MexG</t>
  </si>
  <si>
    <t>NODE_609_length_3683_cov_6.881773_3</t>
  </si>
  <si>
    <t>NODE_609_length_3683_cov_6.881773_3 # 3100 # 3546 # -1 # ID=609_3;partial=00;start_type=ATG;rbs_motif=AGGA;rbs_spacer=5-10bp;gc_cont=0.669</t>
  </si>
  <si>
    <t>gnl|BL_ORD_ID|1344|hsp_num:0</t>
  </si>
  <si>
    <t>MQKPVLIASAALICAAVIGIAVYATGSAKKDAGGFAGYPPVKVALASVERRVVPRVFDGVGELEAGRQVQVAAEAAGRITRIAFESGQQVQQGQLLVQLNDAVEQAELIRLKAQLRNAEILHARARKLVERNVASQEQLDNAVAARDMALGAVRQTQALIDQKAIRAPFSGQLGIRRVHLGQYLGVAEPVASLVDARTLKSNFSLDESTSPELKLGQPLEVLVDAYPGRSFPARISAIDPLIGKSRTVQVQALLDNPEGLLAAGMFASIRVSRKADAPSLSVPETAVTYTAYGDTVFVAHQDGDRPLSAKRVSVRIGERWDGRVEILQGLAEGDRVVTSGQINLSDGMAVEPVKEDTLSSAAPPVPVAGR</t>
  </si>
  <si>
    <t>ATGCAGAAACCCGTCCTGATCGCCAGTGCCGCGCTCATCTGCGCGGCGGTTATCGGCATCGCCGTCTACGCCACCGGCTCGGCGAAGAAAGACGCCGGCGGTTTCGCCGGCTACCCGCCGGTAAAGGTCGCCCTCGCCTCGGTGGAGCGGCGGGTGGTGCCGCGCGTCTTCGATGGCGTCGGCGAGCTGGAGGCCGGTCGCCAGGTCCAGGTGGCCGCCGAAGCGGCAGGACGGATCACCCGCATCGCCTTCGAATCGGGCCAGCAGGTGCAGCAAGGGCAGTTGCTGGTGCAACTCAACGACGCGGTGGAACAGGCCGAGCTGATCCGTCTCAAGGCGCAGTTGCGCAATGCCGAGATCCTCCATGCCCGTGCGCGCAAGCTGGTAGAGCGCAACGTCGCCTCGCAGGAACAGCTGGACAACGCCGTCGCCGCCCGCGACATGGCGCTCGGCGCGGTGCGCCAGACCCAGGCGCTGATCGACCAGAAGGCGATCCGCGCGCCCTTCTCCGGCCAGCTCGGCATCCGCCGCGTGCACCTCGGCCAGTACCTCGGCGTCGCCGAGCCGGTGGCCAGCCTGGTGGATGCGCGGACCCTGAAAAGCAATTTCTCCCTGGACGAAAGCACCAGTCCCGAGCTGAAGCTCGGCCAGCCCCTCGAGGTCCTGGTCGACGCCTATCCGGGGCGCAGCTTCCCGGCGCGCATCAGCGCCATCGACCCGCTGATCGGCAAGTCGCGCACGGTGCAGGTCCAGGCCTTGCTGGACAACCCCGAAGGCCTGCTCGCCGCCGGCATGTTCGCCAGCATCCGGGTCTCGCGCAAAGCCGACGCGCCGTCGCTGAGCGTGCCGGAAACCGCAGTCACCTACACCGCCTACGGCGACACCGTGTTCGTCGCCCACCAGGACGGCGACCGGCCGCTCAGCGCCAAGCGCGTCTCGGTGCGGATCGGCGAGCGCTGGGACGGTCGCGTGGAAATCCTCCAGGGCCTCGCCGAGGGCGACCGGGTAGTGACTTCCGGACAGATCAACCTGAGCGACGGGATGGCCGTGGAACCGGTCAAGGAAGACACCCTGAGCAGCGCCGCGCCCCCCGTGCCGGTCGCAGGCCGCTGA</t>
  </si>
  <si>
    <t>MexH</t>
  </si>
  <si>
    <t>NODE_609_length_3683_cov_6.881773_2</t>
  </si>
  <si>
    <t>NODE_609_length_3683_cov_6.881773_2 # 1980 # 3092 # -1 # ID=609_2;partial=00;start_type=ATG;rbs_motif=GGAG/GAGG;rbs_spacer=5-10bp;gc_cont=0.695</t>
  </si>
  <si>
    <t>MTFTDLFVRRPVLALVVSTLILLLGLFSLGKLPIRQYPLLESSTITVTTEYPGASADLMQGFVTQPIAQAVSSVEGIDYLSSTSVQGRSVVTIRMLLNRDSTQAMTETMAKVNSVRYKLPERAYDSVIERSSGETTAVAYVGFSSKTLPIPALTDYLSRVVEPMFSSIDGVAKVQTFGGQRLAMRLWLDADRLAGRGLTASDVAEAIRRNNYQAAPGMVKGQYVLSNVRVNTDLTNVDDFREMVIRNDGNGLVRLRDVGTVELGAAATETSALMDGDPAVHLGLFPTPTGNPLVIVDGIRKLLPEIQKTLPPDVRVDLAYETSRFIQASIDEVVRTLVEALLIVVLVIYLCLGSLRSVLIPVATIPLSMLGAAALMLAFGFSVNLLTLLAMVLAIGLVVDDAIVVVENVHRHIEEGKSPVAAALIGAREVAGPVIAMTITLAAVYTPIGLMGGLTGALFREFALTLAGAVIVSGVVALTLSPVMSSLLLQAHQNEGRMGRAAEWFFGGLTRRYGQVLEFSLGHRWLTGGLALLVCISLPLLYSMPKRELAPTEDQAAVLTAIKAPQHANLDYVELFARKLDQVYTSIPETVSTWIINGTDGPAASFGGINLAAWEKRERDASAIQSELQGKVGDVEGSSIFAFQLAAGADGAAQP</t>
  </si>
  <si>
    <t>ATGACCTTTACCGACCTGTTCGTCCGCCGGCCGGTGCTGGCGCTGGTGGTCAGCACGCTGATCCTGCTGCTCGGCCTGTTCTCCCTGGGCAAGCTGCCGATCCGCCAGTACCCGCTGCTGGAAAGCTCGACCATCACCGTCACCACCGAGTACCCCGGCGCCTCCGCCGATCTCATGCAAGGCTTCGTCACCCAGCCGATCGCCCAGGCGGTGTCGTCGGTGGAGGGCATCGACTACCTTTCCTCGACCTCGGTGCAGGGGCGTAGCGTGGTGACCATCCGCATGCTGCTCAACCGCGATTCGACCCAGGCGATGACCGAGACCATGGCCAAGGTCAACTCGGTGCGCTACAAGCTGCCCGAGCGTGCCTACGACTCGGTGATCGAACGCTCTTCCGGCGAGACCACCGCGGTAGCCTACGTCGGCTTTTCCAGCAAGACCCTGCCGATCCCGGCGTTGACCGACTACCTGTCGCGGGTGGTCGAGCCGATGTTCTCTTCCATCGACGGCGTGGCCAAGGTCCAGACCTTTGGCGGCCAGCGCCTGGCCATGCGCCTCTGGCTCGACGCCGACCGCCTCGCCGGGCGCGGCCTGACCGCCTCCGACGTGGCCGAGGCGATCCGCCGCAACAACTACCAGGCGGCGCCGGGGATGGTGAAGGGGCAGTACGTGCTGTCCAACGTGCGGGTCAACACCGACCTGACCAACGTCGACGACTTCCGCGAGATGGTCATCCGCAACGATGGCAACGGCCTGGTGCGCCTGCGCGACGTCGGTACCGTCGAACTGGGCGCCGCGGCCACCGAGACCAGCGCACTGATGGACGGCGACCCGGCGGTGCACCTGGGGTTGTTCCCGACGCCCACCGGCAACCCGCTGGTGATCGTCGACGGCATCCGCAAGCTGCTGCCGGAGATCCAGAAGACCCTGCCGCCGGATGTCCGCGTCGACCTCGCCTACGAGACTTCGCGCTTCATCCAGGCCTCCATCGACGAGGTGGTGCGGACCCTGGTGGAAGCGCTGCTGATCGTGGTGCTGGTGATCTACCTCTGCCTCGGCTCGCTGCGCAGCGTGCTGATCCCGGTGGCGACCATTCCCCTGTCGATGCTCGGCGCCGCCGCGCTGATGCTGGCCTTCGGCTTCAGCGTCAACCTGCTGACCCTGCTGGCGATGGTGCTGGCCATCGGGCTGGTGGTGGACGACGCCATCGTGGTGGTGGAGAACGTCCACCGCCACATCGAGGAAGGCAAGTCGCCGGTGGCGGCGGCGCTGATCGGCGCCCGCGAAGTGGCCGGCCCGGTGATCGCCATGACCATCACCCTGGCCGCCGTGTACACCCCCATCGGCCTGATGGGCGGCCTCACCGGCGCGCTGTTCCGCGAGTTCGCCCTGACCCTGGCGGGCGCGGTGATCGTGTCCGGGGTGGTGGCGCTGACCCTGTCGCCGGTGATGAGTTCGCTGCTGCTCCAGGCGCACCAGAACGAGGGGCGCATGGGCCGCGCCGCCGAGTGGTTCTTCGGCGGCCTGACGCGGCGCTACGGGCAGGTCCTGGAGTTCTCCCTGGGCCACCGCTGGCTGACCGGCGGCCTGGCATTGCTGGTGTGCATCAGCCTGCCGCTGCTGTATTCGATGCCCAAGCGCGAACTGGCGCCGACCGAGGACCAGGCCGCGGTGCTCACCGCGATCAAGGCGCCGCAGCACGCCAACCTCGACTATGTCGAACTGTTCGCGCGCAAGCTCGACCAGGTCTACACCAGCATCCCGGAAACCGTCAGCACCTGGATCATCAACGGCACCGACGGACCGGCGGCGAGCTTCGGCGGGATCAACCTGGCGGCCTGGGAAAAACGCGAGCGCGACGCCTCGGCGATCCAGTCCGAGCTGCAAGGCAAGGTCGGCGACGTCGAGGGCAGCAGCATCTTCGCCTTCCAGTTGGCCGCCGGTGCAGATGGTGCTGCGCAGCCC</t>
  </si>
  <si>
    <t xml:space="preserve">NODE_609_length_3683_cov_6.881773_1 </t>
  </si>
  <si>
    <t>NODE_609_length_3683_cov_6.881773_1 # 3 # 1967 # -1 # ID=609_1;partial=10;start_type=ATG;rbs_motif=AGGA;rbs_spacer=5-10bp;gc_cont=0.681</t>
  </si>
  <si>
    <t>LITVPLSICGALLPLALGYATMNIYTQIGLVTLIGLISKHGILMVEFANELQLHERLDRRAAILRAAQIRLRPVLMTTAAMVFGLVPLLFASGAGAASRFGLGVVIVSGMLVGTLFTLFVLPTVYTLLARNHAEVDKSPRSRQLAEADLLVNKA</t>
  </si>
  <si>
    <t>CTGATCACCGTGCCGCTGTCGATCTGCGGCGCGCTGCTGCCGCTGGCGCTGGGCTACGCGACGATGAACATCTATACGCAGATCGGCCTGGTCACCCTGATCGGCCTGATCAGCAAGCACGGCATCCTCATGGTCGAGTTCGCCAACGAACTGCAACTCCACGAGCGCCTCGACCGCCGCGCGGCGATCCTGCGCGCCGCGCAGATCCGCCTGCGGCCGGTGCTGATGACCACCGCGGCAATGGTCTTCGGCCTGGTGCCGCTGCTCTTCGCCAGCGGCGCCGGCGCCGCCAGCCGCTTCGGCCTGGGCGTGGTGATCGTCTCCGGGATGCTGGTCGGCACCCTCTTCACCCTGTTCGTGCTGCCCACCGTCTATACCCTGCTGGCGCGCAACCACGCGGAAGTCGACAAGAGCCCGCGCAGCCGGCAACTGGCCGAGGCCGATCTGCTGGTGAACAAGGCATGA</t>
  </si>
  <si>
    <t xml:space="preserve">NODE_597_length_3753_cov_5.906284_4 </t>
  </si>
  <si>
    <t>NODE_597_length_3753_cov_5.906284_4 # 3288 # 3752 # -1 # ID=597_4;partial=01;start_type=Edge;rbs_motif=None;rbs_spacer=None;gc_cont=0.680</t>
  </si>
  <si>
    <t>gnl|BL_ORD_ID|449|hsp_num:0</t>
  </si>
  <si>
    <t>MKRSYPNLSRLALALAVGTGLAACSVGPDYQRPQSPPPRVASEHLGEFSGERREAPWWSFFDDPQLVRLVDQALARNHDIREARANLRSARALFDDRWLDQLPQVTSQAGYSRSIEQQLDYDGEPRRRLAESYRAGFDAQWEIDLFGRLGRLSDAALARAEAADADLRLVRLSIAADTARAYFEIQGYQRRLDVARAQVRSWRDTLELTRSSLQLGSGLPEDVENAQANLLRSEAAIPPLTTALESARYRLDVLRGEAPGSGAPILDGGAAAPLAKNLPLGDVDRLILQRPDVVSAERQLAASTEDVGAATAELYPRLDLGGFIGFFALRSGDLGSASRAFELAPSVSWPAFRLGNVRARLRAVEAQSDAALARYQRSLLLAQEDVGNALNQLAEHQRRLVALFQSATHGANALEIANERYRAGAGSYLAVLENQRALYQIREELAQAETASFVNVIALYKALGWGSGDLAPGAGQLAAGETAGANR</t>
  </si>
  <si>
    <t>MKRSYPNLSRLALALAVGTGLAACSVGPDYQRPQSPPPRVASEHLGEFSGERREAPWWSFFDDPQLVRLVDQALARNHDIREARANLRSARALFDDRWLDQLPQVTSQAGYSRSIEQQLDYDGEPRRRLAESYRAGFDAQWEIDLFGRLGRLSEAALARAEAADADLRLVRLSIAADTARAYFEIQGYQRRLDVARAQVRSWRDTLELTRSSLQLGSGLPEDVENAQANLLRSEAAIPPLTTALESARYRLDVLRGEAPGSGAPILDGGAAAPLAKNLPLGDVDRLILQRPDVVSAERQLAASTEDVGAATAELYPRLDLGGFIGFFALRSGDLGSASRAFELAPSVSWPAFRLGNVRARLRAVEAQSDAALARYQRSLLLAQEDVGNALNQLAEHQRRLVALFQSATHGANALEIANERYRAGAGSYLAVLENQRALYQIREELAQAETASFVNVIALYKALGWGSGDLAPGAGQLAAGETAGANR</t>
  </si>
  <si>
    <t>ATGAAGCGCTCCTACCCGAACCTTTCGCGCCTGGCGCTGGCCCTGGCGGTCGGCACCGGCCTGGCCGCCTGCAGCGTCGGCCCCGACTACCAGCGTCCGCAGTCGCCGCCGCCACGCGTCGCCAGCGAGCACCTCGGCGAGTTCTCCGGCGAGCGGCGGGAAGCGCCCTGGTGGAGTTTCTTCGACGATCCGCAACTGGTGCGCCTGGTCGACCAGGCGCTGGCGCGCAACCACGACATCCGCGAGGCCCGCGCCAACCTGCGCAGCGCCCGCGCGCTGTTCGACGACCGCTGGCTCGACCAGTTGCCGCAGGTCACCAGCCAGGCCGGCTACAGCCGCAGCATCGAACAACAGCTGGACTACGACGGCGAGCCGCGCCGGCGCCTGGCGGAGAGCTACCGCGCCGGCTTCGACGCGCAGTGGGAAATCGACCTGTTCGGCCGCCTCGGCCGACTTTCCGAAGCCGCCCTGGCCCGCGCCGAAGCGGCCGACGCCGACCTCCGGCTGGTACGCCTGAGCATCGCCGCCGACACCGCCCGCGCCTACTTCGAGATCCAGGGCTACCAGCGCCGGCTGGACGTGGCGCGCGCCCAGGTGCGCAGTTGGCGCGACACCCTGGAGCTGACCCGCAGCAGCCTGCAACTGGGCAGCGGCCTGCCGGAGGACGTGGAGAACGCCCAGGCCAACCTGCTGCGCAGCGAAGCGGCGATTCCGCCACTGACGACCGCGCTGGAGAGCGCCCGCTATCGCCTCGACGTGCTGCGCGGCGAGGCACCCGGCAGCGGCGCGCCGATCCTCGACGGCGGCGCCGCCGCGCCATTGGCGAAGAACCTGCCGCTGGGCGACGTCGACCGCCTGATCCTCCAGCGCCCCGACGTAGTCAGCGCCGAGCGGCAACTGGCAGCGAGCACCGAAGACGTCGGCGCGGCCACCGCCGAACTCTATCCGCGCCTCGACCTGGGCGGCTTCATCGGTTTCTTCGCCCTGCGCAGCGGCGACCTCGGCAGCGCCTCGCGCGCCTTCGAACTGGCGCCCAGCGTCAGTTGGCCGGCGTTCCGCCTGGGCAACGTGCGGGCCCGCCTGCGCGCCGTCGAGGCGCAGTCCGACGCCGCGCTGGCGCGCTACCAGCGCTCCCTGCTGCTGGCCCAGGAGGACGTCGGCAACGCGCTCAACCAACTGGCCGAACACCAGCGTCGGCTGGTCGCCCTGTTCCAGTCCGCGACCCATGGCGCGAACGCCCTGGAGATCGCCAACGAACGCTACCGCGCCGGCGCCGGCAGCTACCTGGCGGTGCTGGAGAACCAGCGCGCGCTGTACCAGATCCGCGAGGAACTGGCGCAGGCGGAGACCGCCTCGTTCGTCAACGTCATCGCGCTCTACAAGGCGCTCGGCTGGGGCAGCGGCGACCTGGCGCCGGGCGCCGGCCAACTGGCCGCCGGCGAAACCGCCGGGGCCAACCGTTGA</t>
  </si>
  <si>
    <t>OpmD</t>
  </si>
  <si>
    <t>NODE_597_length_3753_cov_5.906284_3</t>
  </si>
  <si>
    <t>NODE_597_length_3753_cov_5.906284_3 # 1828 # 3291 # -1 # ID=597_3;partial=00;start_type=ATG;rbs_motif=None;rbs_spacer=None;gc_cont=0.730</t>
  </si>
  <si>
    <t>ARVAFDDRATPAELGQSARVYVAAAEAVPLSVPLSALTAEAGQAFVWVVEPGSSTLRRQAVRTGPYAEDRVPVLEGLKAGDWVVATGVQVLREGQQVRPIDRANRTVKLAAKE</t>
  </si>
  <si>
    <t>GCCCGGGTGGCCTTCGACGACCGCGCGACTCCGGCCGAACTGGGCCAGAGCGCGCGGGTCTACGTCGCCGCCGCCGAGGCGGTGCCGTTATCGGTTCCCTTGTCGGCGCTGACCGCAGAGGCCGGCCAGGCGTTCGTCTGGGTGGTCGAGCCGGGCAGCTCGACCCTGCGCCGGCAGGCGGTGCGCACCGGTCCCTATGCCGAGGACCGGGTGCCGGTGCTCGAAGGCCTGAAGGCTGGCGACTGGGTGGTGGCCACCGGGGTCCAGGTGCTTCGCGAAGGGCAGCAGGTGCGTCCGATCGACCGGGCCAACCGCACGGTGAAACTGGCGGCCAAGGAGTAG</t>
  </si>
  <si>
    <t xml:space="preserve">NODE_548_length_4033_cov_7.419081_3 </t>
  </si>
  <si>
    <t>NODE_548_length_4033_cov_7.419081_3 # 3690 # 4031 # -1 # ID=548_3;partial=01;start_type=Edge;rbs_motif=None;rbs_spacer=None;gc_cont=0.731</t>
  </si>
  <si>
    <t>gnl|BL_ORD_ID|2010|hsp_num:0</t>
  </si>
  <si>
    <t>MSFNLSAWALQNRQIVLYLMILLGAVGALSYSKLGQSEDPPFTFKAMVVQTNWPGASAEEVARQVTERIEKKLMETGDYDRIVSFSRPGVSQVTFMAREDIHSSEIPELWYQIRKKISDIRATLPQSIQGPFFNDEFGTTYGNIYALTGKGFDYAVMKDYADRLQLQLQRIRNVGKVELIGLQDEKIWIDLSNTKLATLGLPLAAVQKALEEQNAVASSGFFETASDRVQLRVSGRFDSVEEIRDFPIRVGDRTFRIGDVAEVRRGFNDPPAPRMRFMGEDAIGLAVAMKPGGDILVLGKALETEFARLQQSLPAGLELRKVSDQPAAVRTGVGEFIRVLAEALVIVLLVSFFSLGLRTGLVVALSIPLVLAMTFAAMHYFGIGLHKISLGALVLALGLLVDDAIIAVEMMAVKMEQGYDRLKAASFAWTSTAFPMLTGTLITAAGFLPIATAQSGTGEYTRSLFQVVTIALVVSWFAAVVFVPYLGAKLLPDLARLHAQKHGGSADGYDPYATAFYQRFRRLVEWCVRYRKTVIVLTLAAFVGALLLFRLVPQQFFPPSARLELLLDIKLAEGASLRSTGEEVQRLEKMLQGHDGIDNYVAYVGTGSPRFYLPLDQQLPAASFAQVVVLAKDLESREALRKWLIERMNEDFPHLRSRISRLENGPPVGYPVQFRVSGEDIPQVRELARKVADKMRENPHVVNVHLDWEEPSKVVYLSIDQERARALGVSTASLSQFLQSALTGSHVSFFREDNELIEILLRGTEQERRDLSLLPSLAVPTENGRSVALSQIATLEYGFEEGIIWHRNRLPTVTVRADIYDDSLPATLVAQIAPTLEPIRAELPDGYLLEVGGTVEDAAKGQSSVNAGVPLFIVVVLSLLMVQLRSFSRMAMVFLTAPLGLIGVTLFLLLFRQPFGFVAMLGTIALAGMIMRNSVILVDQIEQDISHGLDRWHAIIEATVRRFRPIVLTALAAVLAMIPLSRSVFFGPMAVAIMGGLIVATVLTLLFLPALYAAWFRVKKDEARA</t>
  </si>
  <si>
    <t>MSFNLSAWALQNRQIVLYLMILLGAVGALSYSKLGQSEDPPFTFKAMVVQTNWPGASAEEVARQVTERIEKKLMETGDYDRIVSFSRPGVSQVTFMAREDIHSSEIPELWYQIRKKISDIRATLPQSIQGPFFNDEFGTTYGNIYALTGKGFDYAVMKDYADRLQLQLQRIRNVGKVELIGLQDEKIWIDLSNTKLATLGLPLAAVQKALEEQNAVASSGFFETASDRVQLRVSGRFDSVEEIRDFPIRVGDRTFRIGDVAEVRRGFNDPPAPRMRFMGEDAIGLAVAMKPGGDILVLGKALETEFARLQQSLPAGLELRKVSDQPAAVRTGVGEFIRVLAEALVIVLLVSFFSLGLRTGLVVALSIPLVLAMTFAAMHYFGIGLHKISLGALVLALGLLVDDAIIAVEMMAVKMEQGYDRLKAAAFAWTSTAFPMLTGTLITAAGFLPIATAQSGTGEYTRSLFQVVTIALVVSWFAAVVFVPYLGAKLLPDLARLHAQKHGGSADGYDPYATAFYQRFRRLVEWCVRYRKTVIVLTLAAFVGALLLFRLVPQQFFPPSARLELLLDIKLAEGASLRSTGEEVQRLEKMLQGHDGIDNYVAYVGTGSPRFYLPLDQQLPAASFAQVVVLAKDLESREALRKWLIERMNEDFPHLRSRISRLENGPPVGYPVQFRVSGEDIPQVRELARKVADKMRENPHVVNVHLDWEEPSKVVYLSIDQERARALGVSTASLSQFLQSALTGSHVSFFREDNELIEILLRGTEQERRDLSLLPSLAVPTENGRSVALSQIATLEYGFEEGIIWHRNRLPTVTVRADIYDDSLPATLVAQIAPTLEPIRAELPDGYLLEVGGTVEDAAKGQSSVNAGVPLFIVVVLSLLMVQLRSFSRMAMVFLTAPLGLIGVTLFLLLFRQPFGFVAMLGTIALAGMIMRNSVILVDQIEQDISHGLDRWHAIIEATVRRFRPIVLTALAAVLAMIPLSRSVFFGPMAVAIMGGLIVATVLTLLFLPALYAAWFRVKKDEARA</t>
  </si>
  <si>
    <t>ATGTCCTTCAACCTTTCCGCCTGGGCGTTGCAGAATCGCCAGATCGTCCTGTACCTGATGATCCTGCTTGGCGCGGTCGGCGCGCTGTCCTACAGCAAGCTGGGGCAGAGCGAAGACCCGCCGTTCACCTTCAAGGCCATGGTGGTGCAGACCAACTGGCCGGGCGCCAGCGCCGAAGAGGTGGCCCGGCAGGTCACCGAGCGTATCGAGAAGAAGCTGATGGAAACCGGCGACTACGATCGCATCGTGTCCTTCTCCCGCCCCGGCGTCTCGCAGGTGACCTTCATGGCCCGCGAGGACATCCATTCCAGCGAGATCCCCGAACTCTGGTACCAGATCCGCAAGAAGATCAGCGACATTCGCGCCACCTTGCCGCAAAGCATCCAGGGCCCGTTCTTCAACGACGAGTTCGGCACCACCTACGGCAACATCTATGCGCTCACCGGCAAGGGCTTCGACTACGCGGTGATGAAGGACTATGCCGACCGCCTGCAACTGCAATTGCAGCGGATCAGGAACGTCGGCAAGGTCGAGCTGATCGGCCTGCAGGACGAGAAGATCTGGATCGACCTGTCCAACACCAAGCTGGCCACCCTCGGCCTGCCCCTGGCGGCGGTACAGAAGGCGCTGGAGGAACAGAACGCGGTGGCCTCCTCCGGGTTCTTCGAGACCGCCAGCGACCGCGTGCAGTTGCGCGTTTCCGGGCGTTTCGATTCGGTGGAGGAGATCCGCGACTTCCCCATCCGCGTCGGCGACCGCACCTTCCGCATCGGCGACGTGGCCGAGGTTCGCCGCGGCTTCAACGATCCGCCGGCGCCGCGCATGCGCTTCATGGGCGAGGACGCCATCGGCCTGGCGGTAGCGATGAAGCCGGGCGGCGACATCCTGGTGCTGGGCAAGGCCCTGGAAACCGAGTTCGCCCGCCTGCAGCAGTCGCTGCCGGCCGGACTGGAACTGCGCAAGGTGTCCGACCAGCCGGCGGCGGTACGTACCGGGGTCGGCGAGTTCATCCGGGTGCTGGCCGAGGCGCTGGTGATCGTCCTGCTGGTGAGCTTCTTCTCCCTCGGCCTGCGCACCGGCCTGGTGGTGGCGCTGTCGATCCCGCTGGTGCTGGCGATGACCTTCGCCGCCATGCATTACTTCGGCATCGGCCTGCACAAGATCTCCCTCGGCGCCCTGGTGCTGGCGCTGGGATTGCTGGTGGACGACGCGATCATCGCGGTGGAGATGATGGCGGTGAAGATGGAGCAGGGCTACGACCGTCTCAAGGCGGCCGCCTTCGCCTGGACCAGTACCGCCTTCCCGATGCTCACCGGCACCCTGATCACCGCCGCCGGCTTCCTGCCGATCGCCACCGCGCAGTCCGGCACCGGCGAATACACCCGCTCGCTGTTCCAGGTGGTGACCATCGCCCTGGTGGTCTCCTGGTTCGCCGCGGTGGTCTTCGTTCCCTACCTGGGGGCCAAGCTGCTGCCGGACCTGGCCAGGTTGCACGCGCAGAAGCACGGCGGCAGCGCCGATGGCTACGATCCCTATGCTACGGCCTTCTACCAGCGCTTCCGGCGTCTGGTGGAGTGGTGCGTGCGCTACCGCAAGACGGTGATCGTCCTGACCCTCGCCGCCTTCGTCGGCGCGCTGCTGCTGTTCCGCCTGGTGCCGCAGCAGTTCTTCCCGCCCTCGGCGCGCCTGGAGCTGCTGCTGGACATCAAGCTGGCGGAGGGCGCCTCACTGCGCTCTACCGGCGAGGAAGTCCAGCGCCTGGAAAAAATGCTGCAGGGCCATGACGGCATCGACAACTACGTGGCCTACGTCGGCACCGGCTCGCCCCGCTTCTACCTGCCGCTGGACCAGCAATTGCCGGCGGCCAGCTTCGCCCAGGTGGTGGTGCTGGCCAAGGACCTGGAGAGCCGCGAGGCGCTGCGCAAGTGGCTGATCGAGCGGATGAACGAGGACTTCCCGCACCTGCGCAGCCGCATCAGTCGCCTGGAAAACGGGCCGCCGGTGGGCTATCCGGTGCAGTTCCGGGTTTCCGGCGAGGACATCCCGCAGGTTCGCGAACTGGCACGCAAGGTCGCCGACAAGATGCGCGAGAACCCGCACGTGGTGAATGTGCACCTGGATTGGGAAGAGCCGAGCAAGGTGGTGTACCTGAGCATCGACCAGGAGCGCGCCCGTGCCCTGGGGGTGAGCACCGCCAGCCTGTCGCAGTTCCTGCAGAGCGCGCTGACCGGCTCGCACGTGAGCTTCTTCCGCGAAGACAACGAGCTGATCGAGATCCTCCTGCGCGGCACCGAGCAGGAGCGTCGCGACCTGTCGTTGCTGCCGAGCCTGGCGGTGCCGACCGAGAATGGCCGGAGCGTGGCGCTGTCGCAGATCGCTACGCTCGAATACGGCTTCGAAGAGGGCATCATCTGGCACCGCAACCGCCTGCCGACGGTCACCGTGCGCGCCGATATCTACGACGATTCGCTGCCGGCGACCCTGGTCGCGCAGATCGCCCCGACCCTGGAACCGATCCGCGCCGAGCTGCCGGACGGCTACCTGCTGGAGGTGGGCGGCACGGTGGAGGACGCGGCGAAGGGCCAGAGTTCGGTGAACGCCGGCGTGCCGCTGTTCATCGTGGTGGTGTTGAGCCTGCTGATGGTGCAGTTGCGCAGCTTCTCGCGGATGGCGATGGTATTCCTCACCGCACCGCTGGGCCTGATCGGCGTGACCCTGTTCCTGCTGCTGTTCCGCCAGCCGTTCGGCTTCGTGGCGATGCTCGGGACCATCGCCCTGGCCGGCATGATCATGCGCAACTCGGTGATCCTGGTGGACCAGATCGAACAGGACATCAGCCATGGACTGGATCGCTGGCACGCCATCATCGAGGCTACCGTGCGGCGTTTCCGGCCCATCGTGCTGACCGCGCTGGCGGCGGTGCTGGCGATGATCCCGCTGTCGCGCAGCGTGTTCTTCGGGCCGATGGCGGTGGCGATCATGGGCGGGCTGATCGTCGCCACCGTGCTCACCCTGCTGTTCCTGCCGGCGCTCTATGCCGCCTGGTTCCGCGTGAAGAAGGACGAGGCGCGGGCCTGA</t>
  </si>
  <si>
    <t>MexK</t>
  </si>
  <si>
    <t>NODE_548_length_4033_cov_7.419081_2</t>
  </si>
  <si>
    <t>NODE_548_length_4033_cov_7.419081_2 # 608 # 3685 # -1 # ID=548_2;partial=00;start_type=ATG;rbs_motif=AGGAG;rbs_spacer=5-10bp;gc_cont=0.665</t>
  </si>
  <si>
    <t>triclosan</t>
  </si>
  <si>
    <t>gnl|BL_ORD_ID|1995|hsp_num:0</t>
  </si>
  <si>
    <t>MSDARGAFHSKGRWSRMALPAILCAGLLVGCGAEPPAEEHVRVLAQTVKMAEFASATSITGDIQARVQADQSFRVGGKIVERLVDVGDHVAAGQVLARLDPQDQRSNVENAQAAVAAQQAQSKLADLNYQRQKALLPKGYTSQSEYDQALASVRSAQSSLKAAQAQLANARDLLSYTELRASDAGVITARQAEVGQVVQATVPIFTLARDGERDAVFNVYESLFSHDVDGQRITVSLLGKPEVTASGKVREITPTVDERSGTLKVKVGLDSVPAEMSLGSVVNASVAAPAEHSVVLPWSALSKVGEQPAVWLLDQQGKARLQPVRVARYASEKVVIDGGLEAGQTVVTVGGQLLHPGQVVEVAQPPQPTQSTASRDAVGGGQP</t>
  </si>
  <si>
    <t>MALPAILCAGLLVGCGAEPPAEEHVRVLAQTVKMAEFASATSITGDIQARVQADQSFRVGGKIVERLVDVGDHVAAGQVLARLDPQDQRSNVENAQAAVAAQQAQSKLADLNYQRQKALLPKGYTSQSEYDQALASVRSAQSSLKAAQAQLANARDLLSYTELRASDAGVITARQAEVGQVVQATVPIFTLARDGERDAVFNVYESLFSHDVDGQRITVSLLGKPEVTASGKVREITPTVDERSGTLKVKVGLDSVPAEMSLGSVVNASVAAPAAHSVVLP</t>
  </si>
  <si>
    <t>ATGGCGCTGCCCGCCATCCTGTGCGCCGGCCTGCTTGTCGGTTGCGGCGCCGAGCCGCCCGCCGAGGAACACGTCCGTGTGCTGGCGCAGACGGTGAAGATGGCCGAGTTCGCCTCGGCCACCTCGATCACCGGCGACATCCAGGCACGGGTACAGGCCGACCAGTCGTTCCGTGTCGGCGGCAAGATCGTCGAGCGCCTGGTCGATGTCGGCGACCACGTCGCGGCTGGCCAGGTGCTGGCGCGGCTCGACCCGCAGGACCAGCGCAGCAACGTGGAGAACGCCCAGGCGGCGGTCGCCGCGCAGCAGGCGCAGTCGAAGCTCGCCGACCTCAACTACCAGCGGCAGAAGGCGCTGCTGCCCAAGGGCTACACCAGCCAGAGCGAGTACGACCAGGCGCTGGCCTCGGTGCGCAGCGCGCAGAGTTCGCTGAAGGCCGCCCAGGCGCAGTTGGCCAACGCCCGCGACCTGCTTTCCTATACCGAGCTGCGTGCCTCCGACGCCGGGGTCATCACTGCCCGCCAGGCCGAGGTCGGCCAGGTGGTGCAGGCCACCGTGCCGATCTTCACCCTGGCCCGCGACGGCGAGCGCGACGCGGTGTTCAACGTCTACGAGTCGTTGTTCAGCCACGATGTCGACGGCCAGCGGATCACCGTCAGCCTGCTCGGCAAGCCGGAAGTCACCGCCAGCGGCAAGGTCCGCGAGATCACCCCGACGGTGGACGAGCGCAGCGGTACGCTGAAGGTCAAGGTCGGCCTAGACTCGGTGCCGGCGGAAATGAGCCTCGGCAGCGTGGTCAACGCCAGCGTCGCCGCGCCGGCCGCGCACAGCGTGGTGCTGCCC</t>
  </si>
  <si>
    <t>disinfecting agents and antiseptics</t>
  </si>
  <si>
    <t>TriA</t>
  </si>
  <si>
    <t xml:space="preserve">NODE_496_length_4459_cov_6.078330_1 </t>
  </si>
  <si>
    <t>NODE_496_length_4459_cov_6.078330_1 # 3 # 845 # -1 # ID=496_1;partial=10;start_type=ATG;rbs_motif=None;rbs_spacer=None;gc_cont=0.705</t>
  </si>
  <si>
    <t>GIGLPVGYSLGLTDWFQEPTGPRGLWQGLVVGLTGAAIMLCIRLARSARRFIRQHERLQREDATAASVLGR</t>
  </si>
  <si>
    <t>GGCATCGGCCTGCCGGTGGGCTACAGCCTCGGCCTCACCGACTGGTTCCAGGAACCCACCGGACCGCGCGGCCTGTGGCAGGGCCTGGTGGTGGGCCTGACCGGCGCGGCGATCATGCTCTGCATCCGCCTGGCGCGCAGCGCGCGGCGCTTCATCCGCCAGCACGAGCGCCTGCAGCGGGAGGACGCGACGGCCGCCTCAGTCCTTGGCCGGTAG</t>
  </si>
  <si>
    <t xml:space="preserve">NODE_480_length_4608_cov_5.791658_1 </t>
  </si>
  <si>
    <t>NODE_480_length_4608_cov_5.791658_1 # 2 # 217 # 1 # ID=480_1;partial=10;start_type=Edge;rbs_motif=None;rbs_spacer=None;gc_cont=0.741</t>
  </si>
  <si>
    <t>erythromycin; tetracycline; novobiocin; aztreonam; kitasamycin; rokitamycin</t>
  </si>
  <si>
    <t>gnl|BL_ORD_ID|2370|hsp_num:0</t>
  </si>
  <si>
    <t>MSLSTPFIRRPVATTLLTLALLLAGTLSFGLLPVAPLPNVDFPAIVVSASLPGASPETMASSVATPLERSLGRIAGISEMTSSSSLGSTTVVLVFDLEKDIDGAAREVQAAINGAMSLLPSGMPNNPSYRKANPSDMPIMVLTLTSETQSRGEMYDLASTVLAPKLSQVQGVGQVSIGGSSLPAVRVDLNPDAMSQYGLSLDSVRTAIAAANSNGPKGAVEKDDKHWQVDANDQLRKAREYEPLVIHYNADNGAAVRLGDVAKVSDSVEDVRNAGFSDDLPAVLLIVTRQPGANIIEATDAIHAQLPVLQELLGPQVKLNVMDDRSPSIRASLEEAELTLLISVALVILVVFLFLRNGRATLIPSLAVPVSLIGTFAVMYLCDFSLNNLSLMALIIATGFVVDDAIVVVENIARRIEEGDPPIQAAITGARQVGFTVLSMTLSLVAVFIPLLLMGGLTGRLFREFAVTLSAAILVSLVVSLTLTPMLCARLLRPLKRPEGASLARRSDRFFAAFMLRYRASLGWALEHSRLMVVIMLACIAMNLWLFVVVPKGFLPQQDSGRLRGYAVADQSISFQSLSAKMGEYRKILSSDPAVENVVGFIGGGRWQSSNTGSFFVTLKPIGERDPVEKVLTRLRERIAKVPGAALYLNAGQDVRLGGRDSNAQYEFTLRSDDLTLLREWAPKVEAAMRKLPQLVDVNSDSQDKGVQTRLVIDRDRAATLGINVEMVDAVLNDSFGQRQVSTIFNPLNQYRVVMEVDQQYQQSPEILRQVQVIGNDGQRVPLSAFSHYEPSRAPLEVNHQGQFAATTLSFNLAPGAQIGPTREAIMQALEPLHIPVDVQTSFEGNAGAVQDTQNQMPWLILLALLAVYIVLGILYESYVHPLTILSTLPSAGVGALLALILCRSELSLIALIGIILLIGIVKKNAIMMIDFALEAERNHGLSPREAILEACMMRFRPIMMTTLAALLGALPLIFGIGGDAALRRPLGITIVGGLIGSQLLTLYTTPVVYLYLDRLRHWVNQKRGVRTDGALETPL</t>
  </si>
  <si>
    <t>MSLSTPFIRRPVATTLLTLALLLAGTLSFGLLPVAPLPNVDFPAIVVSASLPGASPETMASSVATPLERSLGRIAGISEMTSSSSLGSTTVVLVFDLEKDIDGAAREVQAAINGAMSLLPSGMPNNPSYRKANPSDMPIMVLTLTSETQSRGEMYDLASTVLAPKLSQVQGVGQVSIGGSSLPAVRVDLNPDAMSQYGLSLDSVRTAIAAANSNGPKGAVEKDDKHWQVDANDQLRKAREYEPLVIHYNADNGAAVRLGDVAKVSDSVEDVRNAGFSDDLPAVLLIVTRQPGANIIEATDAIHAQLPVLQELLGPQVKLNVMDDRSPSIRASLEEAELTLLISVALVILVVFLFLRNGRATLIPSLAVPVSLIG</t>
  </si>
  <si>
    <t>ATGAGTCTGTCCACGCCCTTCATCCGCCGCCCGGTCGCCACCACGCTGCTGACCCTGGCGTTGCTGCTGGCCGGCACCCTGTCGTTCGGCCTGCTGCCGGTGGCGCCGCTGCCCAACGTCGATTTTCCGGCCATCGTGGTCAGCGCCAGCCTGCCGGGCGCCAGCCCGGAAACCATGGCCTCGTCGGTGGCCACGCCGCTGGAGCGCTCGCTGGGACGGATCGCCGGGATCAGCGAGATGACCTCCAGCAGTTCGCTGGGCTCGACCACCGTGGTGCTCGTGTTCGACCTGGAGAAGGACATCGACGGCGCCGCCCGCGAGGTGCAGGCGGCGATCAACGGCGCGATGAGCCTGCTGCCCAGCGGTATGCCGAACAATCCCAGCTACCGCAAGGCCAACCCCTCGGACATGCCGATCATGGTCCTCACCCTGACCTCGGAGACCCAGAGTCGCGGCGAGATGTACGACCTCGCCTCGACCGTGCTGGCGCCCAAGCTGTCGCAGGTGCAGGGGGTAGGGCAGGTGAGCATCGGCGGCAGCTCGCTGCCGGCGGTGCGGGTCGACCTCAACCCGGATGCCATGAGCCAGTACGGGCTGTCCCTGGACAGCGTGCGCACGGCCATCGCCGCGGCCAACAGCAACGGCCCCAAGGGCGCCGTCGAGAAGGACGACAAGCATTGGCAGGTGGACGCCAACGACCAGTTGCGCAAGGCCCGCGAGTACGAGCCGCTGGTGATCCACTACAACGCCGACAACGGCGCCGCGGTGCGCCTCGGCGACGTGGCCAAGGTCAGCGACTCGGTGGAGGACGTGCGCAACGCCGGCTTTTCCGACGACCTGCCGGCGGTGCTGCTGATCGTCACCCGCCAGCCCGGCGCCAACATCATCGAGGCCACCGACGCCATCCACGCGCAACTGCCGGTGTTGCAGGAACTGCTCGGGCCGCAGGTCAAGCTGAACGTGATGGACGATCGCAGCCCGTCGATCCGTGCGTCGCTGGAAGAGGCCGAGCTGACCCTGCTGATCTCGGTGGCGCTGGTGATCCTGGTGGTCTTCCTGTTCCTGCGCAACGGCCGCGCCACGCTGATCCCCAGCCTGGCGGTGCCGGTCTCGCTGATCGGC</t>
  </si>
  <si>
    <t>macrolide antibiotic; monobactam; tetracycline antibiotic; aminocoumarin antibiotic</t>
  </si>
  <si>
    <t>MuxC</t>
  </si>
  <si>
    <t xml:space="preserve">NODE_455_length_4856_cov_6.310338_3 </t>
  </si>
  <si>
    <t>NODE_455_length_4856_cov_6.310338_3 # 3735 # 4856 # 1 # ID=455_3;partial=01;start_type=ATG;rbs_motif=GGA/GAG/AGG;rbs_spacer=5-10bp;gc_cont=0.688</t>
  </si>
  <si>
    <t>gnl|BL_ORD_ID|2367|hsp_num:0</t>
  </si>
  <si>
    <t>MNPSRPFILRPVATTLLMVAILLSGLIAYRFLPISALPEVDYPTIQVVTLYPGASPEIMTSSITAPLENQLGQIPGLNEMSSSSSGGASVITLQFSLQSNLDVAEQEVQAAINAAQSLLPNDLPNQPVFSKVNPADAPILTLAVMSDGMPLPQIQDLVDTRLAQKISQISGVGLVSISGGQRPAVRVRANPTALAAAGLSLEDLRSTVTSNNLNGPKGSFDGPTRASTLDANDQLRSADAYRDLIIAYKNGSPLRIRDVASVEDDAENVRLAAWANNLPAVVLNIQRQPGANVIEVVDRIKALLPQLQSTLPGNLDVQVLTDRTTTIRASVKDVQFELALAVALVVMVTFLFLRNVYATLIPSFAVPLSLIGTFGVMYLSGFSINNLTLMALTIATGFVVDDAIVMVENIARYLEQGDSPLEAALKGSKQIGFTIISLTFSLIAVLIPLLFMGDVAGRLFREFAITLAVAILISGFVSLTLTPMLSAKLLRHIDEDQQGRFARAAGRVIDGLIAQYAKALRVVLRHQPLTLLVAIATLALTALLYLAMPKGFFPVQDTGVIQGVAEAPQSISFQAMSERQRALAEVVLKDPAVASLSSYIGVDGSNPTLNTGRLLINLKPHSERDVTASEVIQRLQPELDHLPGIKLYMQPVQDLTIEDRVARTQYQFTLQDADPDVLAEWVPKLVARLQELPQLADVASDWQDKGLQAYLNIDRDTASRLGVKLSDIDSVLYNAFGQRLISTIFTQATQYRVVLEVAPQFQLGPQALEQLYVPSSDGTQVRLSSLAKVEERHTLLAINHIAQFPSATLSFNLAKGYSLGEAVEAIRGVEASLELPLSMQGSFRGAALAFEASLSNTLLLILASVVTMYIVLGILYESFIHPVTILSTLPSAGVGALLALMLAGQEIGIVAIIGIILLIGIVKKNAIMMIDFALDAERNEGKPPHEAIYQACLLRFRPILMTTMAALLGALPLMLAGGAGAELRQPLGITMVGGLLLSQVLTLFTTPVIYLYFDRLARRWAAWRKQRGLDLNTEAGFDGDAGR</t>
  </si>
  <si>
    <t>ATGAACCCGTCCCGCCCGTTCATCCTGCGGCCGGTCGCGACCACCCTGTTGATGGTGGCGATCCTGCTCTCGGGCCTGATCGCCTACCGCTTCCTGCCGATCTCGGCGTTGCCGGAAGTGGACTACCCGACCATCCAGGTGGTCACCCTGTACCCCGGCGCCAGCCCGGAGATCATGACCTCGTCGATCACCGCGCCGCTGGAGAACCAGCTCGGGCAGATTCCGGGGCTCAACGAGATGTCTTCCAGCAGTTCCGGCGGCGCCTCGGTGATCACCCTGCAATTCAGCCTGCAGAGCAACCTCGATGTCGCCGAGCAGGAAGTCCAGGCGGCGATCAACGCCGCGCAGAGCCTGCTGCCCAACGACCTGCCGAACCAGCCGGTGTTCAGCAAGGTGAATCCGGCGGACGCACCGATCCTGACCCTGGCGGTGATGTCCGACGGCATGCCGCTGCCGCAGATCCAGGACCTGGTGGATACCCGCCTGGCACAGAAGATCTCGCAGATCTCCGGGGTCGGCCTGGTCAGCATCAGCGGCGGCCAGCGCCCGGCGGTGCGGGTGCGCGCCAACCCGACGGCGCTGGCGGCGGCCGGGCTGAGCCTGGAGGACCTGCGCAGCACGGTGACCAGCAACAACCTCAACGGCCCCAAGGGCAGCTTCGACGGCCCGACCCGTGCCTCGACCCTGGACGCCAACGACCAGTTGCGCTCGGCCGACGCCTACCGCGACCTGATCATCGCCTACAAGAACGGCTCGCCGCTGCGCATCCGCGACGTCGCCAGCGTCGAGGACGACGCCGAGAACGTGCGCCTGGCCGCCTGGGCCAACAACCTGCCGGCGGTGGTGCTGAACATCCAACGCCAGCCGGGGGCCAACGTGATCGAGGTGGTCGACCGGATCAAGGCGCTGCTGCCGCAGCTGCAATCGACCCTGCCGGGCAATCTCGACGTGCAGGTGCTGACCGACCGCACCACCACCATCCGCGCCTCGGTCAAGGACGTGCAGTTCGAGCTGGCGCTGGCGGTGGCGCTGGTGGTGATGGTCACCTTCCTGTTCCTGCGCAACGTCTACGCCACCCTGATTCCCAGCTTCGCCGTGCCGCTGTCGCTGATCGGTACCTTCGGCGTGATGTACCTGTCCGGCTTCTCGATCAACAACCTGACCCTGATGGCGCTGACCATCGCCACCGGCTTCGTGGTCGACGACGCGATCGTCATGGTGGAGAACATCGCCCGCTACCTGGAGCAGGGCGACTCGCCGCTGGAAGCGGCGCTCAAGGGCTCGAAGCAGATCGGCTTCACCATCATCTCGCTGACCTTCTCGCTGATCGCCGTGCTGATCCCGCTGCTGTTCATGGGCGACGTCGCCGGGCGGCTGTTCCGCGAGTTCGCCATCACCCTGGCGGTGGCGATCCTGATTTCCGGCTTCGTCTCCCTGACCCTTACGCCGATGCTCAGCGCCAAGCTGCTGCGCCACATCGACGAGGACCAGCAGGGCCGCTTCGCGCGCGCCGCGGGGCGGGTCATCGATGGCCTGATCGCACAATACGCCAAGGCCCTGCGGGTGGTCCTGCGGCACCAGCCGCTGACCCTGCTGGTGGCCATCGCCACCCTGGCGCTGACCGCGCTGCTCTACCTGGCCATGCCCAAGGGCTTCTTCCCGGTGCAGGACACCGGGGTGATCCAGGGCGTCGCCGAAGCGCCGCAGTCGATCTCCTTCCAGGCCATGTCCGAGCGCCAGCGCGCCCTTGCCGAGGTGGTGCTGAAGGACCCGGCGGTGGCCAGCCTGTCCTCCTACATCGGCGTCGACGGCAGCAACCCGACCCTCAACACCGGCCGCCTGCTGATCAACCTCAAGCCGCACAGCGAGCGCGACGTCACCGCCAGCGAAGTGATCCAGCGCCTGCAGCCCGAACTCGACCACCTGCCCGGGATCAAGCTGTACATGCAGCCGGTGCAGGACCTGACCATCGAGGACCGGGTCGCCCGCACCCAGTACCAGTTCACCTTGCAGGACGCCGACCCGGACGTGCTCGCCGAGTGGGTGCCGAAGCTGGTGGCGCGGCTGCAGGAGTTGCCGCAGCTCGCCGACGTCGCCAGCGACTGGCAGGACAAGGGCTTGCAGGCCTACCTGAACATCGACCGCGACACCGCCTCGCGCCTCGGCGTGAAGCTCTCCGACATCGACAGCGTGCTCTACAACGCCTTCGGCCAGCGGCTGATCTCGACCATCTTCACCCAGGCCACCCAGTACCGCGTGGTGCTGGAGGTGGCGCCGCAGTTCCAGCTCGGCCCGCAGGCCCTGGAGCAGCTCTACGTGCCGTCCAGCGACGGCACCCAGGTGCGCCTGTCGAGCCTGGCGAAGGTGGAGGAGCGGCATACCCTGCTGGCGATCAACCATATCGCCCAGTTCCCCTCGGCGACCCTGTCGTTCAACCTGGCCAAGGGTTACTCCCTGGGCGAGGCGGTCGAGGCGATCCGTGGCGTCGAGGCCAGCCTGGAGCTGCCGCTGAGCATGCAGGGCAGCTTCCGCGGCGCGGCGCTGGCCTTCGAGGCCTCGCTGTCGAACACGCTGCTGCTGATCCTCGCCTCGGTGGTGACCATGTACATCGTCCTGGGCATCCTCTACGAGAGCTTCATCCATCCGGTGACCATCCTCTCGACCCTGCCCTCGGCCGGGGTCGGCGCGCTGCTGGCGCTGATGCTGGCGGGGCAGGAGATCGGCATCGTGGCGATCATCGGCATCATCCTGCTGATCGGCATCGTCAAGAAGAACGCGATCATGATGATCGACTTCGCCCTCGACGCCGAGCGCAACGAAGGCAAGCCGCCCCATGAGGCGATCTACCAGGCCTGCCTGCTGCGCTTCCGGCCGATCCTGATGACCACCATGGCCGCGCTGCTCGGCGCGCTGCCGCTGATGCTCGCCGGCGGCGCCGGCGCCGAGCTGCGCCAGCCGCTGGGCATCACCATGGTCGGTGGCCTGCTGCTGAGCCAGGTCCTGACCCTGTTCACCACCCCGGTGATCTATCTCTACTTCGACCGCCTGGCCCGTCGCTGGGCGGCCTGGCGCAAGCAGCGCGGGCTGGACCTGAACACCGAGGCCGGGTTCGACGGGGACGCCGGGCGATGA</t>
  </si>
  <si>
    <t>MuxB</t>
  </si>
  <si>
    <t>NODE_455_length_4856_cov_6.310338_2</t>
  </si>
  <si>
    <t>NODE_455_length_4856_cov_6.310338_2 # 607 # 3738 # 1 # ID=455_2;partial=00;start_type=ATG;rbs_motif=GGAG/GAGG;rbs_spacer=5-10bp;gc_cont=0.678</t>
  </si>
  <si>
    <t>gnl|BL_ORD_ID|2242|hsp_num:0</t>
  </si>
  <si>
    <t>MTPTTGKSKFRTLRPWLITALAFAAVIGLVMWLAAPASAPSSDGRPGRGGKPGAALPKANALTVGVARVEQGDLALHFNALGTVTAFNTVNVKPRVNGELVKVLFQEGQEVKAGDLLAVVDPRTYKAALAQAEGTLMQNQAQLKNAEIDLQRYKGLYAEDSIAKQTLDTQEAQVRQLQGTIRTNQGQVDDARLNLTFTEVRAPISGRLGLRQVDIGNLVTSGDTTPLVVITQVKPISVVFSLPQQQIGTVVEQMNGPGKLTVTALDRNQDKVLAEGTLTTLDNQIDTTTGTVKLKARFENADGKLFPNQFVNVRLLAQTLKGVLTIPANAVQRGTNGIYVYVVGADNKVSQRSVAIGTSENERVVVESGLKAGEQVVVEGTDRLRDGMEVRVAEASPQVLEGEPQKPQTGRPSGLQGDSVGSGSAE</t>
  </si>
  <si>
    <t>TPLVVITQVKPISVVFSLPQQQIGTVVEQMNGPGKLAVTALDRNQDKVLAEGTLTTLDNQIDTTTGTVKLKARFENADGKLFPNQFVNVRLLAQTLKGVLTIPANAVQRGTNGIYVYVVGADNKVSQRSVAIGTSENERVVVESGLKAGEQVVVEGTDRLRDGMEVRVAEASPQVLEGEPQKPQTGRPSGLQGDSVGSGSAE</t>
  </si>
  <si>
    <t>ACGCCGCTGGTGGTGATCACCCAGGTCAAGCCGATCTCGGTGGTGTTCAGCCTGCCGCAGCAGCAGATCGGCACCGTCGTCGAGCAGATGAACGGCCCCGGCAAGCTGGCGGTCACCGCGCTGGACCGCAACCAGGACAAGGTTCTCGCCGAAGGCACCCTGACCACCCTGGACAACCAGATCGACACCACCACCGGCACGGTCAAGCTCAAGGCGCGCTTCGAGAACGCCGACGGCAAGCTGTTCCCCAACCAGTTCGTCAACGTGCGCCTGCTGGCGCAGACCCTCAAGGGCGTGCTGACCATTCCGGCCAACGCCGTGCAGCGCGGCACCAACGGTATCTATGTGTACGTGGTCGGCGCCGACAACAAGGTCAGCCAGCGCAGCGTCGCCATCGGCACCAGCGAGAACGAGCGGGTGGTGGTGGAAAGCGGCCTGAAGGCCGGCGAGCAGGTGGTGGTGGAAGGCACCGACCGCCTGCGCGACGGTATGGAAGTGCGTGTCGCCGAGGCCTCCCCGCAGGTCCTCGAGGGCGAGCCGCAGAAACCGCAGACTGGCCGCCCCAGCGGCCTCCAGGGCGACTCGGTGGGTAGCGGGAGCGCTGAATGA</t>
  </si>
  <si>
    <t>MuxA</t>
  </si>
  <si>
    <t xml:space="preserve">NODE_455_length_4856_cov_6.310338_1 </t>
  </si>
  <si>
    <t>NODE_455_length_4856_cov_6.310338_1 # 2 # 610 # 1 # ID=455_1;partial=10;start_type=Edge;rbs_motif=None;rbs_spacer=None;gc_cont=0.673</t>
  </si>
  <si>
    <t>oxacillin; ampicillin; cefalotin</t>
  </si>
  <si>
    <t>gnl|BL_ORD_ID|1772|hsp_num:0</t>
  </si>
  <si>
    <t>MRPLLFSALLLLSGHTQASEWNDSQAVDKLFGAAGVKGTFVLYDVQRQRYVGHDRERAETRFVPASTYKVANSLIGLSTGAVRSADEVLPYGGKPQRFKAWEHDMSLRDAIKASNVPVYQELARRIGLERMRANVSRLGYGNAEIGQVVDNFWLVGPLKISAMEQTRFLLRLAQGELPFPAPVQSTVRAMTLLESGPGWELHGKTGWCFDCTPELGWWVGWVKRNERLYGFALNIDMPGGEADIGKRVELGKASLKALGILP</t>
  </si>
  <si>
    <t>ATGCGCCCTCTCCTCTTCAGTGCCCTTCTCCTGCTTTCCGGGCATACCCAGGCCAGCGAATGGAACGACAGCCAGGCCGTGGACAAGCTATTCGGCGCGGCCGGGGTGAAAGGCACCTTCGTCCTCTACGATGTGCAGCGGCAGCGCTATGTTGGCCATGACCGGGAGCGCGCGGAAACCCGCTTCGTTCCCGCTTCCACCTACAAGGTGGCGAACAGCCTGATCGGCTTATCCACAGGGGCGGTTAGATCCGCCGACGAGGTTCTTCCCTATGGCGGCAAGCCCCAGCGCTTCAAGGCCTGGGAGCACGACATGAGCCTGCGCGACGCGATCAAGGCATCGAACGTACCGGTCTACCAGGAACTGGCGCGGCGCATCGGCCTGGAGCGGATGCGCGCCAATGTCTCGCGCCTGGGTTACGGCAACGCGGAAATCGGCCAGGTTGTGGATAACTTCTGGTTGGTGGGACCGCTGAAGATCAGCGCGATGGAACAGACCCGCTTTCTGCTCCGACTGGCGCAGGGAGAATTGCCATTCCCCGCCCCGGTGCAGTCCACCGTGCGCGCCATGACCCTGCTGGAAAGCGGCCCGGGCTGGGAGCTGCACGGCAAGACCGGCTGGTGCTTCGACTGCACGCCGGAACTCGGCTGGTGGGTGGGCTGGGTGAAGCGCAACGAGCGGCTCTACGGCTTCGCCCTGAACATCGACATGCCCGGCGGCGAGGCCGACATCGGCAAGCGCGTCGAACTGGGCAAGGCCAGTCTCAAGGCTCTCGGGATACTGCCCTGA</t>
  </si>
  <si>
    <t>OXA beta-lactamase; OXA-50-like beta-lactamase</t>
  </si>
  <si>
    <t>cephalosporin; penicillin beta-lactam</t>
  </si>
  <si>
    <t>OXA-50</t>
  </si>
  <si>
    <t>NODE_446_length_4975_cov_6.361706_5</t>
  </si>
  <si>
    <t>NODE_446_length_4975_cov_6.361706_5 # 2723 # 3511 # -1 # ID=446_5;partial=00;start_type=ATG;rbs_motif=AGGA;rbs_spacer=5-10bp;gc_cont=0.648</t>
  </si>
  <si>
    <t>gnl|BL_ORD_ID|1635|hsp_num:0</t>
  </si>
  <si>
    <t>MARFFIDRPVFAWVISLLIVLAGVLAIRFLPVAQYPDIAPPVVNVSATYPGASAKVVEEAVTAIIEREMNGAPGLLYTKATSSTGQASLTLTFRQGVNANLAAVEVQNRLKIVESRLPESVRRDGIYVEKAADSIQLIVTLTSSSGRYDAMELGEIASSNVLQALRRVEGVGKVETWGAEYAMRIWPDPAKLTSMNLSASDLVNAVRRHNARLTVGDIGNLGVPDSAPISATVKVDDTLVTPEQFGEIPLAHPRDGGAIRLRDVARVEFGQSEYGFVSRVNQMTATGLAVKMAPGSNAVATAKRIRATLDELSRYFPEGVSYNIPYDTSAFVEISIRKVVSTLLEAMLLVFAVMYLFMQNFRATLIPTLVVPVALLGTFTVMLGLGFSINVLTMFGMVLAIGILVDDAIIVVENVERLMAEEGLSPHDATVKAMRQISGAIVGITVVLVSVFVPMAFFSGAVGNIYRQFAVTLAVSIGFSAFLALSLTPALCATLLRPIDADHHEKRGFFGWFNRAFLRLTGRYRNAVAGILARPIRWMLVYTLVIGVVALLFVRLPQAFLPEEDQGDFMIMVMQPEGTPMAETMANVGDVERYLAEHEPVAYAYAVGGFSLYGDGTSSAMIFATLKDWSERREASQHVGAIVERINQRFAGLPNRTVYAMNSPPLPDLGSTSGFDFRLQDRGGVGYEALVKARDQLLARAAEDPRLANVMFAGQGEAPQIRLDIDRRKAETLGVSMDEINTTLAVMFGSDYIGDFMHGSQVRKVVVQADRRKRLGIDDIGRLHVRNEQGEMGAAGDVRQGRLDPRPAATDPLQRLSLVQPRGPGRAGLQQREAMQAMEQLMQGTARGIRPRVVRPVLRRTPVAGAQAPALFALSVLIVFLALAALYESWSIPLAVILVVPLGVLGALLGVSLRGLPNDIYFKVGLITIIGLSAKNAILIIEVAKDHYQEGMSLLQATLEAARLRLRPIVMTSLAFGFGVVPLALSSGAGIRAQVAIGTGVLGGIVTATVLAVFLVPLFFLVVGRLFRLRKAPRTGNSPQIPTEQA</t>
  </si>
  <si>
    <t>MARFFIDRPVFAWVISLLIVLAGVLAIRFLPVAQYPDIAPPVVNVSASYPGASAKVVEEAVTAIIEREMNGAPGLLYTKATSSTGQASLTLTFRQGVNADLAAVEVQNRLKIVESRLPESVRRDGIYVEKAADSIQLIVTLTSSSGRYDAMELGEIASSNVLQALRRVEGVGKVETWGAEYAMRIWPDPAKLTSMNLSASDLVNAVRRHNARLTVGDIGNLGVPDSAPISATVKVDDTLVTPEQFGEIPLRIRADGGAIRLRDVARVEFGQSEYGFVSRVNQMTATGLAVKMAPGSNAVATAKRIRATLDELSRYFPEGVSYNIPYDTSAFVEISIRKVVSTLLEAMLLVFAVMYLFMQNFRATLIPTLVVPVALLGTFTVMLGLGFSINVLTMFGMVLAIGILVDDAIIVVENVERLMAEEGLSPHDATVKAMRQISGAIVGITVVLVSVFVPMAFFSGAVGNIYRQFAVTLAVSIGFSAFLALSLTPALCATLLRPIDADHHEKRGFFGWFNRAFLRLTGRYRNAVAGILARPIRWMLVYALVIGVVALLFVRLPQAFLPEEDQGDFMIMVMQPEGTPMAETMANVGDVERYLAEHEPVAYAYAVGGFSLYGDGTSSAMIFATLKDWSERREASQHVGAIVERINQRFAGLPNRTVYAMNSPPLPDLGSTSGFDFRLQDRGGVGYEALVKARDQLLARAAEDPRLANVMFAGQGEAPQIRLDIDRRKAETLGVSMDEINTTLAVMFGSDYIGDFMHGSQVRKVVVQADGAKRLGIDDIGRLHVRNEQGEMVPLATFAKAAWTLGPPQLTR</t>
  </si>
  <si>
    <t>ATGGCTCGTTTCTTCATTGACCGGCCGGTCTTCGCCTGGGTGATCTCCCTGCTGATCGTGCTCGCCGGGGTCCTGGCGATCCGCTTCCTGCCGGTCGCCCAGTACCCGGACATCGCGCCGCCGGTGGTCAACGTCAGCGCCAGCTATCCCGGCGCCTCGGCCAAGGTGGTCGAGGAAGCGGTGACCGCGATCATCGAGCGCGAGATGAACGGCGCGCCCGGCCTGCTCTACACCAAGGCCACCAGCAGCACCGGCCAGGCCTCGCTGACCCTGACCTTCCGCCAGGGCGTGAACGCCGACCTCGCCGCGGTGGAAGTGCAGAACCGCCTGAAGATCGTCGAGTCGCGCCTGCCCGAATCGGTGCGGCGCGACGGCATCTACGTGGAGAAGGCGGCGGACAGCATCCAGCTGATCGTTACCCTTACCTCCTCCAGCGGCCGCTACGACGCCATGGAGCTGGGCGAGATCGCCTCGTCCAACGTGTTGCAGGCGCTGCGCCGGGTGGAGGGCGTGGGCAAGGTCGAGACCTGGGGCGCCGAGTACGCCATGCGCATCTGGCCCGACCCGGCCAAGCTGACCTCGATGAACCTCAGCGCCAGCGACCTGGTCAACGCCGTGCGCCGGCACAACGCCCGCCTCACCGTGGGCGACATCGGCAACCTCGGGGTCCCCGACTCGGCGCCGATCAGCGCCACGGTGAAGGTCGACGACACCCTGGTGACGCCCGAGCAGTTCGGCGAGATTCCGCTGCGCATCCGCGCCGACGGCGGCGCGATCCGCCTGCGCGACGTGGCCCGCGTCGAGTTCGGCCAGAGCGAGTACGGCTTCGTCTCGCGGGTCAACCAGATGACCGCCACCGGCCTGGCGGTGAAGATGGCGCCCGGCTCCAACGCGGTGGCCACCGCCAAGCGCATCCGCGCCACCCTCGACGAGCTGTCGCGCTACTTCCCGGAGGGCGTGAGCTACAACATCCCCTATGACACCTCGGCGTTCGTCGAGATCTCGATCAGGAAGGTGGTCAGCACCCTGCTCGAGGCGATGCTGCTGGTGTTCGCCGTGATGTACCTGTTCATGCAGAACTTCCGCGCCACCCTGATCCCGACACTGGTGGTGCCGGTGGCCCTGCTGGGCACCTTCACGGTGATGCTCGGCCTGGGCTTCTCGATCAACGTGCTGACCATGTTCGGCATGGTCCTGGCGATCGGCATCCTGGTGGACGACGCGATCATCGTGGTGGAGAACGTCGAGCGGCTGATGGCCGAGGAAGGCCTGTCGCCGCACGACGCCACGGTCAAGGCGATGCGCCAGATCAGCGGGGCCATCGTCGGCATCACCGTGGTGCTGGTCTCGGTGTTCGTGCCGATGGCGTTCTTCAGCGGCGCGGTGGGCAACATCTACCGCCAGTTCGCGGTGACCCTGGCGGTCTCCATCGGCTTCTCGGCGTTCCTCGCGCTGTCGCTGACCCCGGCCCTGTGCGCCACCCTGCTGCGCCCGATCGACGCCGACCACCATGAGAAGCGCGGCTTCTTCGGCTGGTTCAACCGCGCCTTCCTGCGCCTGACCGGACGCTACCGCAACGCGGTGGCCGGCATCCTCGCCCGGCCGATCCGCTGGATGCTGGTCTACGCCCTGGTCATCGGCGTGGTCGCCCTGCTCTTCGTGCGCCTGCCGCAGGCGTTCCTGCCGGAAGAGGACCAGGGCGACTTCATGATCATGGTGATGCAGCCCGAAGGCACGCCGATGGCGGAGACCATGGCCAACGTCGGCGACGTCGAGCGCTACCTGGCGGAGCACGAACCGGTGGCCTACGCCTATGCGGTCGGCGGCTTCAGCCTGTACGGCGACGGCACCAGCTCGGCGATGATCTTCGCCACCCTGAAGGACTGGTCGGAACGCCGGGAGGCCAGCCAGCACGTCGGCGCCATCGTCGAGCGCATCAACCAGCGCTTCGCCGGCCTGCCCAACCGTACGGTGTATGCGATGAACTCGCCGCCGCTGCCGGACCTGGGTTCCACCAGCGGCTTCGACTTCCGCCTGCAGGACCGTGGCGGGGTTGGCTACGAGGCCCTGGTCAAGGCCCGCGACCAGTTGCTGGCGCGCGCCGCCGAGGACCCGCGCCTGGCCAACGTGATGTTCGCCGGCCAGGGCGAGGCGCCGCAGATCCGCCTGGACATCGACCGGCGCAAGGCGGAGACCCTCGGCGTGAGCATGGACGAGATCAACACCACCCTGGCGGTGATGTTCGGCTCGGACTACATCGGCGACTTCATGCACGGCAGCCAGGTGCGCAAGGTGGTGGTCCAGGCCGACGGCGCCAAGCGCCTGGGCATCGACGACATCGGCCGGCTTCACGTGCGCAACGAGCAGGGCGAGATGGTGCCGCTGGCGACGTTCGCCAAGGCCGCCTGGACCCTCGGCCCGCCGCAACTGACCCGC</t>
  </si>
  <si>
    <t>mexY</t>
  </si>
  <si>
    <t xml:space="preserve">NODE_423_length_5220_cov_6.146793_1 </t>
  </si>
  <si>
    <t>NODE_423_length_5220_cov_6.146793_1 # 3 # 2438 # -1 # ID=423_1;partial=10;start_type=ATG;rbs_motif=GGAG/GAGG;rbs_spacer=5-10bp;gc_cont=0.686</t>
  </si>
  <si>
    <t>VVGRLFRLRKAPRTGNSPQIPTEQA</t>
  </si>
  <si>
    <t>GTGGTCGGGCGCCTGTTCCGGTTGCGCAAGGCGCCGCGCACCGGCAACTCGCCCCAGATCCCCACGGAGCAAGCCTGA</t>
  </si>
  <si>
    <t xml:space="preserve">NODE_368_length_5790_cov_5.631661_1 </t>
  </si>
  <si>
    <t>NODE_368_length_5790_cov_5.631661_1 # 1 # 78 # 1 # ID=368_1;partial=10;start_type=Edge;rbs_motif=None;rbs_spacer=None;gc_cont=0.718</t>
  </si>
  <si>
    <t>VVRQPLADGKTLYLYDNDAAGSIDTPLSDAIIDARVRQTWIVTLSVTLPSLAAVGLLVWFIVAPLRKLTRWSMTLDDLAPDSQRPRFNYRELNVLADTLWNSVTRIKDFSQREERFLRYASHELRTPLAVIGMNLELLDQPGRAPSPHALQRIRRSALGMQQMTETLLWLSRESGELRDDGHIEVGRLLEELLEEQQALSQRRGLTFHLDVEPHSLPQTRARIIIGNLLRNALQYSDEGVVEIVVRDRSLLISNPIGAAQGTEESMAFGYGLGLDLVQRLCQKSGWRLHYSSDEQRFRCELLFPATPD</t>
  </si>
  <si>
    <t>GTGGTCCGCCAGCCACTGGCCGACGGCAAGACGCTCTACCTCTACGACAACGACGCCGCCGGCAGCATCGACACGCCGCTGTCCGACGCCATCATCGACGCCCGCGTCAGGCAGACCTGGATCGTCACCCTATCGGTCACCCTGCCTTCGCTGGCCGCCGTCGGCCTGCTGGTCTGGTTCATCGTCGCGCCGTTGCGCAAGCTGACGCGCTGGTCGATGACCCTCGACGACCTCGCCCCGGACAGCCAGCGGCCGCGCTTCAACTACCGCGAACTCAACGTGCTGGCGGATACCCTGTGGAACAGCGTGACCCGGATCAAGGACTTCAGCCAGCGCGAGGAGCGCTTCCTGCGCTACGCCAGCCATGAGCTGCGCACCCCGCTGGCGGTGATCGGCATGAACCTGGAGTTGCTCGACCAACCCGGCCGCGCGCCCTCCCCGCATGCCTTGCAACGCATCCGCCGCTCGGCGCTGGGCATGCAGCAGATGACCGAGACCCTGCTCTGGCTCAGCCGCGAGAGCGGCGAACTGCGCGACGACGGACACATCGAGGTCGGCCGCCTGCTGGAGGAACTGCTCGAGGAACAACAGGCGCTGAGCCAGCGCCGCGGCCTGACCTTCCACCTCGACGTGGAGCCACACAGCCTGCCGCAGACCCGCGCACGGATCATCATCGGCAACCTGCTGCGCAACGCCCTGCAGTACAGCGACGAGGGCGTGGTGGAAATCGTCGTGCGCGACCGCAGCCTGCTGATCAGCAACCCCATCGGTGCGGCCCAGGGCACGGAGGAGTCGATGGCGTTCGGTTATGGCCTGGGCCTCGACCTGGTCCAGCGCCTGTGCCAGAAGAGCGGCTGGCGCCTGCATTACAGCAGCGACGAGCAGCGCTTCCGCTGCGAGCTGCTGTTCCCCGCCACGCCGGACTGA</t>
  </si>
  <si>
    <t xml:space="preserve">NODE_361_length_5870_cov_7.483479_4 </t>
  </si>
  <si>
    <t>NODE_361_length_5870_cov_7.483479_4 # 4942 # 5868 # -1 # ID=361_4;partial=01;start_type=Edge;rbs_motif=None;rbs_spacer=None;gc_cont=0.681</t>
  </si>
  <si>
    <t>MTSKAVVFAYHDIGCTGIEALLNAGYEIAAVFTHADDPRENTFYASVARLCAERGIPLHAPEDVNHPLWLERIRQLRPDFLFSFYYRRLLGAELLACAARGAYNLHGSLLPRYRGRAPANWVLVNGETQTGVTLHRMIERADAGPILAQQAVAIDPEDTALSLHGKLRKAAGALLRDSLPLLALGVLPEVEQDES</t>
  </si>
  <si>
    <t>ATGACCTCGAAAGCCGTCGTCTTCGCCTACCACGACATCGGTTGCACCGGTATCGAAGCCCTGCTCAATGCCGGCTACGAGATCGCCGCCGTCTTCACCCATGCCGACGACCCACGGGAAAACACCTTCTACGCCTCGGTCGCGCGCCTCTGTGCCGAGCGCGGCATTCCGCTGCACGCGCCCGAGGACGTGAACCATCCGCTGTGGCTGGAGCGCATCCGCCAACTGCGCCCGGACTTCCTGTTCTCCTTCTACTACCGCCGCCTGCTCGGCGCCGAGCTGCTCGCCTGCGCCGCACGCGGCGCCTACAACCTGCACGGTTCGCTGCTGCCGCGCTACCGCGGACGCGCCCCGGCGAACTGGGTGCTGGTCAACGGCGAAACGCAGACCGGGGTGACCCTGCATCGCATGATCGAGCGCGCCGACGCCGGGCCGATCCTCGCCCAGCAGGCCGTCGCCATCGACCCCGAGGACACCGCCCTGAGCCTGCACGGCAAGCTGCGCAAGGCCGCCGGTGCCCTGCTGCGCGACAGCCTGCCGCTGCTCGCCCTCGGCGTGCTGCCGGAAGTCGAGCAGGACGAGAGC</t>
  </si>
  <si>
    <t xml:space="preserve">NODE_359_length_5887_cov_5.648856_6 </t>
  </si>
  <si>
    <t>NODE_359_length_5887_cov_5.648856_6 # 5302 # 5886 # 1 # ID=359_6;partial=01;start_type=ATG;rbs_motif=GGA/GAG/AGG;rbs_spacer=11-12bp;gc_cont=0.697</t>
  </si>
  <si>
    <t>DDAIVVVENIARRIEEGDPPIQAAITGARQVGFTVLSMTLSLVAVFIPLLLMGGLTGRLFREFAVTLSAAILVSLVVSLTLTPMLCARLLRPLKRPEGASLARRSDRFFAAFMLRYRASLGWALEHSRLMVVIMLACIAMNLWLFVVVPKGFLPQQDSGRLRGYAVADQSISFQSLSAKMGEYRKILSSDPAVENVVGFIGGGRWQSSNTGSFFVTLKPIGERDPVEKVLTRLRERIAKVPGAALYLNAGQDVRLGGRDSNAQYEFTLRSDDLTLLREWAPKVEAAMRKLPQLVDVNSDSQDKGVQTRLVIDRDRAATLGINVEMVDAVLNDSFGQRQVSTIFNPLNQYRVVMEVDQQYQQSPEILRQVQVIGNDGQRVPLSAFSHYEPSRAPLEVNHQGQFAATTLSFNLAPGAQIGPTREAIMQALEPLHIPVDVQTSFEGNAGAVQDTQNQMPWLILLALLAVYIVLGILYESYVHPLTILSTLPSAGVGALLALILCRSELSLIALIGIILLIGIVKKNAIMMIDFALEAERNHGLSPREAILEACMMRFRPIMMTTLAALLGALPLIFGIGGDAALRRPLGITIVGGLIGSQLLTLYTTPVVYLYLDRLRHWVNQKRGVRTDGALETPL</t>
  </si>
  <si>
    <t>GACGACGCCATCGTGGTGGTGGAGAACATCGCCCGACGCATCGAGGAGGGCGATCCGCCGATCCAGGCGGCGATCACCGGCGCCCGCCAGGTCGGTTTCACCGTGCTGTCGATGACGCTCTCGCTGGTCGCGGTGTTCATCCCGCTGCTGCTCATGGGCGGCCTCACCGGACGGCTGTTCCGCGAGTTCGCGGTGACTCTCTCGGCGGCGATCCTGGTGTCCCTGGTGGTATCCCTGACCCTCACGCCGATGCTCTGCGCGCGTCTGCTGCGTCCGCTGAAACGGCCCGAAGGCGCTTCCCTGGCGCGGCGCAGCGATCGCTTCTTCGCCGCCTTCATGCTGCGCTACCGCGCCAGCCTGGGCTGGGCGCTGGAGCACTCGCGGCTGATGGTGGTGATCATGCTGGCCTGCATCGCCATGAACCTCTGGTTGTTCGTGGTGGTGCCCAAGGGCTTCCTCCCGCAGCAGGACTCCGGGCGCCTGCGCGGCTACGCGGTGGCCGACCAGAGCATCTCGTTCCAGTCCCTGAGCGCGAAGATGGGCGAGTACCGCAAGATCCTCTCTTCCGATCCGGCGGTGGAAAACGTAGTCGGCTTCATCGGTGGCGGCCGTTGGCAGTCGAGCAACACCGGTTCGTTCTTCGTCACTCTCAAGCCGATCGGCGAGCGCGACCCGGTGGAGAAGGTCCTCACCCGGCTGCGCGAGCGGATCGCCAAGGTGCCCGGCGCGGCGCTCTATCTCAACGCCGGCCAGGACGTGCGCCTGGGCGGCCGCGACAGCAACGCGCAGTACGAATTCACCCTGCGCAGCGACGACCTGACCCTGCTCCGCGAATGGGCGCCGAAGGTCGAGGCGGCGATGCGCAAGCTGCCGCAGCTGGTGGACGTCAACAGCGACTCCCAGGACAAGGGCGTGCAGACCCGCCTGGTGATCGACCGCGACCGCGCGGCGACCCTGGGGATCAACGTGGAAATGGTCGACGCGGTGCTCAACGACTCTTTCGGCCAGCGCCAGGTGTCGACCATCTTCAACCCGCTGAACCAGTACCGGGTGGTGATGGAGGTCGACCAGCAGTACCAGCAGAGCCCGGAGATCCTCCGCCAGGTCCAGGTGATCGGCAACGACGGCCAGCGCGTGCCGCTGTCCGCGTTCAGCCACTACGAACCGAGCCGGGCACCGCTGGAGGTCAACCATCAGGGCCAGTTCGCCGCCACCACGCTGTCCTTCAACCTGGCACCGGGCGCGCAGATCGGCCCGACCCGCGAGGCCATCATGCAGGCCCTGGAGCCGCTGCACATCCCGGTGGACGTGCAGACCAGCTTCGAGGGCAACGCCGGCGCGGTGCAGGACACGCAGAACCAGATGCCCTGGCTGATCCTCCTGGCGCTGCTGGCGGTGTACATCGTCCTCGGCATCCTCTACGAGAGCTACGTGCACCCGCTGACCATCCTCTCGACCCTGCCTTCGGCCGGGGTCGGCGCGCTGCTCGCGCTGATCCTCTGCCGCAGCGAGCTGAGCCTGATCGCGCTGATCGGCATCATCCTGCTGATCGGCATCGTCAAGAAGAACGCGATCATGATGATCGACTTCGCCCTGGAGGCCGAGCGCAACCACGGCCTGAGCCCGCGCGAGGCGATCCTCGAGGCCTGCATGATGCGCTTCCGGCCGATCATGATGACCACCCTGGCCGCCTTGCTCGGCGCCTTGCCGCTGATCTTCGGCATCGGCGGCGACGCCGCGCTGCGCCGGCCGCTGGGCATCACCATCGTCGGCGGGCTGATCGGCAGCCAGTTGCTGACCCTGTACACCACCCCGGTGGTCTACCTCTATCTCGACCGCCTGCGCCACTGGGTCAACCAGAAACGCGGCGTACGCACGGACGGTGCGCTGGAGACACCCCTATGA</t>
  </si>
  <si>
    <t xml:space="preserve">NODE_315_length_6389_cov_5.743553_6 </t>
  </si>
  <si>
    <t>NODE_315_length_6389_cov_5.743553_6 # 4483 # 6387 # -1 # ID=315_6;partial=01;start_type=Edge;rbs_motif=None;rbs_spacer=None;gc_cont=0.676</t>
  </si>
  <si>
    <t>gnl|BL_ORD_ID|2314|hsp_num:0</t>
  </si>
  <si>
    <t>MKHTPSLLALALVAALGGCAIGPDYQRPDLAVPAEFKEAEGWRRAEPRDVFQRGAWWELYGDQTLNDLQMHLERSNQTLAQSVAQFRQAEALVRGARAAFFPSITGNVGKTRSGQGGGDSTVLLPGGSTVSSGGSGAISTSYSTNLSVSWEVDLWGKLRRQLEANQASLHASAADLAAVRLSQQSQLAQNYLQLRVMDEQIRLLNDTVTAYERSLKVAENKYRAGIVTRADVAQARTQLKSTQAQAIDLKYQRAQLEHAIAVLVGLPPAQFNLPPVASVPKLPDLPAVVPSQLLERRPDIASAERKVISANAQIGVAKAAYFPDLTLSAAGGYRSGSLSNWISTPNRFWSIGPQFAMTLFDGGLIGSQVDQAEATYDQTVATYRQTVLDGFREVEDYLVQLSVLDEESGVQREALESAREALRLAENQYKAGTVDYTDVVTNQATALSNERTVLTLLGSRLTASVQLIAAMGGGWDSADIERTDERLGRVEEGLPPSP</t>
  </si>
  <si>
    <t>ATGAAACACACCCCCTCGTTGCTCGCCCTGGCCCTGGTCGCCGCCCTCGGCGGCTGCGCCATCGGCCCCGACTACCAGCGACCGGACCTGGCGGTGCCCGCCGAATTCAAGGAAGCCGAAGGCTGGCGCCGCGCCGAGCCGCGCGACGTGTTCCAGCGCGGCGCCTGGTGGGAGCTGTACGGCGACCAGACCCTGAACGACCTGCAGATGCACCTGGAACGTTCCAACCAGACCCTGGCCCAGTCGGTGGCGCAGTTCCGCCAGGCCGAGGCGCTGGTGCGCGGCGCGCGGGCGGCGTTCTTCCCGTCGATCACCGGCAACGTGGGCAAGACCCGCAGCGGCCAGGGCGGCGGCGACAGCACCGTGTTGCTGCCGGGAGGCTCGACGGTGAGCAGCGGCGGCTCTGGCGCGATCAGCACCAGCTACTCGACCAACCTCAGTGTCAGCTGGGAGGTCGACCTCTGGGGCAAGCTGCGCCGGCAACTGGAGGCCAACCAGGCGAGCCTGCATGCCAGCGCCGCCGACCTCGCCGCGGTGCGCCTCAGCCAGCAGTCGCAACTGGCGCAGAACTACCTGCAACTGCGGGTGATGGACGAACAGATCCGCCTGCTCAACGACACGGTGACGGCCTACGAGCGTTCGCTGAAGGTGGCCGAGAACAAATACCGCGCCGGCATCGTCACCAGGGCCGACGTGGCCCAGGCCCGCACCCAGCTGAAAAGCACCCAGGCCCAGGCCATCGACCTGAAGTACCAGCGTGCCCAGCTGGAGCACGCCATCGCCGTGCTGGTCGGCCTGCCGCCGGCGCAATTCAACCTGCCGCCGGTGGCGAGCGTGCCGAAGCTGCCGGACCTGCCGGCAGTGGTGCCGTCGCAATTGCTCGAGCGGCGGCCGGACATCGCCTCGGCGGAACGCAAGGTGATTTCCGCCAACGCCCAGATCGGCGTGGCCAAGGCCGCCTATTTCCCCGACCTCACCCTGAGCGCCGCCGGCGGCTACCGCAGCGGCAGCCTGAGCAACTGGATCAGCACGCCGAACCGCTTCTGGTCGATCGGCCCGCAGTTCGCCATGACCCTGTTCGACGGCGGCCTGATCGGCTCCCAGGTGGACCAGGCCGAGGCGACCTACGACCAGACCGTGGCGACCTACCGGCAGACCGTGCTCGACGGTTTCCGCGAGGTGGAGGACTACCTGGTGCAATTGAGCGTCCTCGACGAGGAGAGCGGGGTGCAGCGCGAAGCCCTGGAGTCGGCCCGCGAGGCACTGCGCCTGGCCGAGAACCAGTACAAGGCCGGCACCGTCGACTACACCGACGTGGTCACCAACCAGGCCACCGCGCTGAGCAACGAACGCACCGTGCTGACCCTGCTTGGCAGCCGCCTGACCGCCAGCGTCCAGTTGATCGCGGCAATGGGCGGCGGCTGGGACAGCGCCGACATCGAGCGGACCGACGAGCGGCTCGGCCGGGTCGAAGAGGGCCTGCCGCCTTCGCCCTGA</t>
  </si>
  <si>
    <t>OpmB</t>
  </si>
  <si>
    <t>NODE_315_length_6389_cov_5.743553_5</t>
  </si>
  <si>
    <t>NODE_315_length_6389_cov_5.743553_5 # 2990 # 4486 # -1 # ID=315_5;partial=00;start_type=ATG;rbs_motif=GGAG/GAGG;rbs_spacer=5-10bp;gc_cont=0.697</t>
  </si>
  <si>
    <t>gnl|BL_ORD_ID|2002|hsp_num:0</t>
  </si>
  <si>
    <t>MNLRHFIRITATLGVAALIAGCGESAPPGAASAPPSVPVAEVVVRPVTPYAEFTGSLTAVEQVELRPRVAGYIQDVTVPEGRLVEKGQQLFLIDPRVFKAAQDAARARLREAEAAALLARTEHERAELLYARKVVARERLDSAIASRNASKAQVDAARAALDAAQLDLGFTRVTAPIGGRVGHIQVTEGNYVTNGVTALTSIVSVDPLYVYFDVDERTYLQALAPTRGREGEQAPRVKVALLTDESYGRSSRLDFLANAADRGTGTVRVRAVVDNPDGQLTPGLFAKVRLETGKPRAQVLVADHSIGTDQGRRYVLVVDEGNKTQYRPVELGPMVDGLRVVRQGLQPGERIVVKGLVRPDMQITPRLAEIDGTPVDLSKTVGAAQ</t>
  </si>
  <si>
    <t>MNLRHFIRITATLGVAALIAGCGESAPPGAASAPPSVPVAEVVVRPVTPYAEFTGSLTAVEQVELRPRVAGYIQDVTVPEGRLVEKGQQLFLIDPRVFKAAQDAARARLREAEAAALLARTEHERAELLYARKVVARERLDSAIASRNASKAQVDAARAALDAAQLDLGFTRVTAPIGGRVGHIQVTEGNYVTNGVTALTSIVSVDPLYVYFDVDERTYLQALAPTRGREGEQAPRVKVALLTDESYGRSSRLDFLANAADRGTGTVRVRAVVDNPDGQLTPGLFAKVRLETGKPRAQVLVADHSIGTDQGRRYVLVVDEGNKTQYRPVELGPMVDGLRVVRQGLQPGERIVVKGLVRPDMQITPLLAEIDGTPVDLSKTVGAAQ</t>
  </si>
  <si>
    <t>ATGAATCTCAGACACTTCATCCGCATCACCGCGACGCTAGGTGTCGCGGCCCTTATCGCTGGCTGCGGGGAGTCGGCGCCGCCGGGGGCGGCGAGCGCCCCGCCAAGCGTTCCCGTCGCCGAGGTGGTGGTTCGCCCGGTGACACCCTACGCCGAGTTCACCGGCTCGCTGACCGCTGTCGAGCAGGTAGAACTGCGGCCGCGCGTCGCCGGCTACATCCAGGACGTTACGGTGCCGGAAGGCCGCCTGGTGGAGAAGGGCCAGCAACTGTTCCTCATCGACCCGCGCGTGTTCAAGGCGGCGCAGGATGCCGCCAGGGCACGCCTGCGCGAGGCCGAGGCCGCGGCGTTGCTGGCGCGCACCGAACACGAGCGAGCCGAGCTGCTGTATGCGCGGAAGGTCGTCGCCCGGGAGCGGCTCGACAGCGCCATCGCCTCGCGCAATGCCAGCAAGGCCCAGGTCGATGCGGCCAGGGCCGCCCTCGACGCGGCGCAACTGGATCTCGGCTTCACGCGGGTGACGGCACCGATCGGCGGGCGTGTCGGGCATATCCAGGTCACCGAGGGCAACTACGTCACCAATGGCGTCACCGCGCTGACCAGCATCGTTTCGGTCGATCCGCTGTACGTGTACTTCGATGTCGACGAGCGCACCTACCTGCAGGCCCTGGCGCCGACCCGCGGCAGGGAAGGCGAGCAGGCCCCCAGGGTCAAGGTGGCGCTGCTCACCGACGAGTCCTATGGACGAAGCAGTCGCCTCGATTTCCTCGCCAACGCCGCCGACCGCGGGACCGGCACGGTCCGGGTTCGGGCGGTGGTGGACAACCCGGACGGGCAACTGACGCCGGGGCTGTTCGCCAAGGTCAGGCTGGAGACCGGCAAGCCTCGCGCGCAGGTGCTGGTCGCCGACCATTCCATCGGCACCGACCAGGGCAGGCGCTATGTGCTGGTCGTCGACGAAGGCAACAAGACCCAGTACCGGCCGGTGGAACTCGGCCCGATGGTCGACGGCCTGCGGGTCGTCCGCCAGGGCCTGCAGCCGGGCGAGCGCATCGTCGTCAAGGGCCTGGTGCGGCCGGACATGCAGATCACGCCGCTCCTTGCGGAAATCGATGGCACGCCCGTCGACCTGTCGAAGACCGTGGGGGCCGCACAATGA</t>
  </si>
  <si>
    <t>mexP</t>
  </si>
  <si>
    <t>NODE_255_length_7455_cov_6.250741_4</t>
  </si>
  <si>
    <t>NODE_255_length_7455_cov_6.250741_4 # 3186 # 4343 # 1 # ID=255_4;partial=00;start_type=ATG;rbs_motif=AGGA;rbs_spacer=5-10bp;gc_cont=0.695</t>
  </si>
  <si>
    <t>gnl|BL_ORD_ID|6178|hsp_num:0</t>
  </si>
  <si>
    <t>MRDTRFPCLCGIAASTLLFATTPAIAGEAPADRLKALVDAAVQPVMKANDIPGLAVAISLKGEPHYFSYGLASKEDGRRVTPETLFEIGSVSKTFTATLAGYALAQDKMRLDDRASQHWPALQGSRFDGISLLDLATYTAGGLPLQFPDSVQKDQAQIRDYYRQWQPTYAPGSQRRYSNPSIGLFGYLAARSLGQPFERLMEQQVFPALGLEQTHLDVPEAALAQYAQGYGKDDRPLRVGPGPLDAEGYGVKTSAADLLRFVDANLHPERLDRPWEQALDATHRGYYKVGDMTQGLGWEAYDWPISLKRLQAGNSTPMALQPHRIARLPAPQALEGQRLLNKTGSTNGFGAYVAFIPGRDLGLVILANRNYPNAERVKIAYAILSGLEQQGKVPLKR</t>
  </si>
  <si>
    <t>MRDTRFPCLCGIAASTLLFATTPAIAGEAPADRLKALVDAAVQPVMKANDIPGLAVAISLKGEPHYFSYGLASKEDGRRVTPETLFEIGSVSKTFTATLAGYALAQDKMRLDDRASQHWPALQGSRFDGISLLDLATYTAGGLPLQFPDSVQKDQAQIRDYYRQWQPTYAPGSQRRYSNPSIGLFGYLAARSLGQPFERLMEQQVFPALGLEQTHLDVPEAALAQYAQGYGKDDRPLRVGPGPLDAEGYGVKTSAADLLRFVDANLHPERLDRPWAQALDATHRGYYKVGDMTQGLCWEAYDWPISLKRLQAGNSTPMALQPHRIARLPAPQALEGQRLL</t>
  </si>
  <si>
    <t>ATGCGCGATACCAGATTCCCCTGCCTGTGCGGCATCGCCGCTTCCACACTGCTGTTCGCCACCACCCCGGCCATTGCCGGCGAGGCCCCGGCGGATCGCCTGAAGGCACTGGTCGACGCCGCCGTACAACCGGTGATGAAGGCCAATGACATTCCGGGCCTGGCCGTAGCCATCAGCCTGAAAGGAGAACCGCATTACTTCAGCTATGGGCTGGCCTCGAAAGAGGACGGCCGCCGGGTGACGCCGGAGACCCTGTTCGAGATCGGCTCGGTGAGCAAGACCTTCACCGCCACCCTCGCCGGCTATGCCCTGGCCCAGGACAAGATGCGTCTCGACGACCGCGCCAGCCAGCACTGGCCGGCACTGCAGGGCAGCCGCTTCGACGGCATCAGCCTGCTCGACCTCGCGACCTATACCGCCGGCGGCTTGCCGCTGCAGTTCCCCGACTCGGTGCAGAAGGACCAGGCACAGATCCGCGACTACTACCGCCAGTGGCAGCCGACCTACGCGCCGGGCAGCCAGCGCCGCTATTCCAACCCGAGCATCGGCCTGTTCGGCTATCTCGCCGCGCGCAGCCTGGGCCAGCCGTTCGAACGGCTCATGGAGCAGCAAGTGTTCCCGGCACTGGGCCTCGAACAGACCCACCTCGACGTGCCCGAGGCGGCGCTGGCGCAGTACGCCCAGGGCTACGGCAAGGACGACCGCCCGCTACGGGTCGGTCCCGGCCCGCTGGATGCCGAAGGCTACGGGGTGAAGACCAGCGCGGCCGACCTGCTGCGCTTCGTCGATGCCAACCTGCATCCGGAGCGCCTGGACAGGCCCTGGGCGCAGGCGCTCGATGCCACCCATCGCGGTTACTACAAGGTCGGCGACATGACCCAGGGCCTGTGCTGGGAAGCCTACGACTGGCCGATCTCCCTGAAGCGCCTGCAGGCCGGCAACTCGACGCCGATGGCGCTGCAACCGCACAGGATCGCCAGGCTGCCCGCGCCACAGGCGCTGGAGGGCCAGCGCCTGCTG</t>
  </si>
  <si>
    <t>PDC-639</t>
  </si>
  <si>
    <t>NODE_224_length_8091_cov_6.335277_8</t>
  </si>
  <si>
    <t>NODE_224_length_8091_cov_6.335277_8 # 7070 # 8089 # 1 # ID=224_8;partial=01;start_type=ATG;rbs_motif=AGGA/GGAG/GAGG;rbs_spacer=11-12bp;gc_cont=0.685</t>
  </si>
  <si>
    <t>vancomycin</t>
  </si>
  <si>
    <t>gnl|BL_ORD_ID|4756|hsp_num:0</t>
  </si>
  <si>
    <t>MIEVYKLTQRKRLTQLFPFLLPLRKWQRKKYFYFKMKFDGNRYAKKTSEKLLPNTVFETSSLMLNENSGFDMKYQINKVHNLKLAAKTINKVIIEPKETFSFWQLVRWADRHEKYKDGLNLVNGKIVGSYGGGLCQLSNMLFWLFLHTPLVIVERHGHAVESFPSTTEDLPCGTDATINEGWLDLKLRNDTDNTFQIEISFDDNFMYGRILSQSSVNIEYTVFNSSVSYFKREEKVYQIASVCRTEKDKMTGSQTEKELYVNQCEIAYKLPDDVKIEERGV</t>
  </si>
  <si>
    <t>MRKPLSLYHPWLYWLRVWQRRLWRHCRWRLGGRRYVRLPSIDERLPYRYIKHTSKLIRRLGDSDLALQRNKVVNLRLAVDCMNGVSIGPGEYFSFCRLVGRPSARRGFVEGMELSFGEARSGIGGGICQLSNLIHWMALHSPLRVVERANHSFDPFPDEGRILPFGSGAAIFYNFIDLVLHNPTADTFQLRFHIAAHQLEGELLCSAPRPVRYHVYERAQRFVRDGDAVLRLNEIWRDIREKGQAGTLLASECLYRNRVRVKYPVEEARLSRD</t>
  </si>
  <si>
    <t>ATGCGCAAACCCCTATCGCTCTACCACCCCTGGCTCTACTGGCTGCGGGTCTGGCAACGACGTCTCTGGCGGCACTGCCGCTGGCGTCTTGGCGGCCGTCGCTACGTGCGGTTGCCATCGATCGACGAGCGCCTGCCGTACCGCTACATCAAGCACACCTCGAAGTTGATCCGCCGCCTCGGCGACAGCGACCTCGCCCTGCAACGCAACAAGGTGGTCAACCTGCGCCTGGCGGTGGACTGCATGAACGGCGTGAGCATCGGCCCCGGCGAGTACTTCTCGTTCTGCCGGCTGGTCGGTCGGCCCAGCGCCCGGCGTGGCTTCGTCGAAGGTATGGAGTTGTCCTTCGGCGAGGCGCGCAGCGGAATCGGCGGCGGCATCTGCCAACTGAGCAACCTGATCCACTGGATGGCCCTGCATTCCCCGCTGCGCGTGGTGGAGCGGGCCAACCACAGCTTCGACCCGTTTCCCGACGAGGGACGGATCCTGCCGTTCGGCTCGGGCGCGGCGATCTTCTACAACTTCATCGACCTGGTGCTGCACAATCCGACGGCGGATACCTTCCAGCTGCGCTTCCATATCGCCGCCCACCAACTGGAAGGCGAACTGCTGTGCAGCGCGCCGCGCCCTGTGCGCTACCACGTCTATGAGAGGGCCCAGCGCTTTGTCCGCGACGGCGATGCGGTGCTGAGGCTCAACGAGATCTGGCGCGACATCCGGGAAAAGGGCCAGGCCGGCACCCTGCTGGCCAGCGAGTGCCTGTACCGCAACCGGGTGCGCGTGAAGTATCCGGTGGAAGAGGCCCGCCTGTCCCGAGATTGA</t>
  </si>
  <si>
    <t>vanW; glycopeptide resistance gene cluster</t>
  </si>
  <si>
    <t>glycopeptide antibiotic</t>
  </si>
  <si>
    <t>vanW gene in vanG cluster</t>
  </si>
  <si>
    <t>NODE_222_length_8200_cov_5.678987_3</t>
  </si>
  <si>
    <t>NODE_222_length_8200_cov_5.678987_3 # 1553 # 2374 # 1 # ID=222_3;partial=00;start_type=ATG;rbs_motif=AGGA;rbs_spacer=5-10bp;gc_cont=0.661</t>
  </si>
  <si>
    <t>erythromycin; acriflavine; tetracycline; chloramphenicol</t>
  </si>
  <si>
    <t>gnl|BL_ORD_ID|2012|hsp_num:0</t>
  </si>
  <si>
    <t>MAFTDPFIRRPVLASVVSLLIVLLGMQAFSKLVIREYPQMENALITVTTLYAGANAETIQGYITQPLQQSLASAEGIDYMTSVSRQNYSTISIYARIGANTDRLVTELLAKSNEVKSQLPPDAEDPVLQKEAADASALMYISFYSEQMNNPQITDYLSRVIQPKLATLPGIAEAEILGNQVFAMRLWLDPVKMAAFGVTAGEINQAVQQYNFLAAAGEVKGQLVVTSVNASTDLKSPQAFAAIPVKTDGDRRVLMGDVARVELGAASYDAISSFNGIPSVYIGIKGTPSANPLDVIKEVRAKMPELEEQLPPNLKVSIAYDATRFIQASIDEVVKTLGEAVLIVIVVVFLFLGAFRSVLIPVVTIPLSMIGVLFFMQAMGYSINLLTLLAMVLAIGLVVDDAIVVVENIHRHIEEGKPPFEAALEGAREIAVPVVSMTITLAAVYAPIGFLTGLTGALFKEFAFTLAGAVIISGIVALTLSPMMCSRLLRHEENPSGLAHRLDLIFEGLKQRYQRALHGTLDTRPVVLVFAVLVLALIPVLLMFTKKELAPEEDQGIVFLMTNSPQTANLDYLNRYTAEFEGIFRSFPEYYSAFQINGYNGVQAGIGGMLLKPWDEREKSQMELLHAVQAKLNEIPGVQIFAFNLPSLPGTGEGLPFQFVLNTANDYESLLQVAQRVKQRASESGKFAFLDLDLAFDKPELVVDIDREKAAQMGVSMQDLGVALASLLGEGEINRFTIDGRSYKVIAQVERPYRDNPGWLGSYYVKSRNGQLVALSTLIETHERARPRQLNQFQQLNSAIISGFPIVSMGEAIETVQQIAREEAPRGFAVDYAGASRQYVQEGSALLVTFGLALAIIFLVLAAQFESFRDPLVIMVTVPLSICGALIPLFLGVSSLNIYTQVGLVTLIGLISKHGILIVEFANQLRHEQGLGRREAIEQAAAIRLRPVLMTTAAMVLGVIPLILATGAGAVSRFDIGIVIATGMSVGTLFTLFVLPCIYTLVARPDAPPGVTQAANAH</t>
  </si>
  <si>
    <t>MAFTDPFIRRPVLASVVSLLIVLLGMQAFSKLVIREYPQMENALITVTTLYAGANAETIQGYITQPLQQSLASAEGIDYMTSVSRQNYSTISIYARIGANTDRLVTELLAKSNEVKSQLPPDAEDPVLQKEAADASALMYISFYSEQMNNPQITDYLSRVIQPKLATLPGIAEAEILGNQVFAMRLWLDPVKMAAFGVTAGEINQAVQQYNFLAAAGEVKGQLVVTSVNASTDLKSPQAFAAIPVKTDGDRRVLMGDVARVELGAASYDAISSFNGIPSVYIGIKGTPSANPLDVIKEVRAKMPELEEQLPPNLKVSIAYDATRFIQASIDEVVKTLGEAVLIVIVVVFLFLGAFRSVLIPVVTIPLSMIGVLFFMQAMGYSINLLTLLAMVLAIGLVVDDAIVVVENIHRHIEEGKPPFEAALEGAREIAVPVVSMTITLAAVYAPIGFLTGLTGALFKEFAFTLAGAVIISGIVALTLSPMMCSRLLRHEENPSGLAHRLDLIFEGLKQRYQRALHGTLDTRPVVLVFAVLVLALIPVLLMFTKKELAPEEDQGIVFLMTNSPQTANLDYLNHYTAEFEGIFRSFPEYYSAFQINGYNGVQAGIGGMLLKPWDEREKSQMELLHAVQAKLNEIPGVQIFAFNLPSLPGTGEGLPFQFVLNTANDYESLLQVAQRVKQRASESGKFAFLDLDLAFDKPELVVDIDREKAAQMGVSMQDLGVALASLLGEGEINRFTIDGRSYKVIAQVERPYRDNPGWLGSYYVKSRNGQLVALSTLIETHERARPRQLNQFQQLNSAIISGFPIVSMGEAIETVQQIAREEAPRGFAVDYAGASRQYVQEGSALLVTFGLALAIIFLVLAAQFESFRDPLVIMVTVPLSICGALIPLFLGVSSLNIYTQVGLVTLIGLISKHGILIVEFANQLRHEQGLGRREAIEQAAAIRLRPVLMTTAAMVLGVIPLILATGAGAVSRFDIGIVIATGMSVGTLFTLFVLPCIYTLVARPDAPPGVTQAANAH</t>
  </si>
  <si>
    <t>ATGGCTTTTACCGATCCGTTCATCCGTCGTCCGGTCCTGGCGAGCGTGGTCAGCCTGCTGATCGTCCTGCTCGGCATGCAGGCCTTCAGCAAGCTGGTGATCCGCGAGTATCCGCAAATGGAGAACGCGCTGATCACGGTGACCACGCTCTACGCCGGCGCCAACGCGGAAACCATCCAGGGCTACATCACCCAGCCGCTGCAGCAGAGCCTGGCCAGCGCCGAAGGCATCGACTACATGACCTCGGTGAGCCGGCAGAACTATTCGACCATCTCCATCTACGCGCGGATCGGCGCCAATACCGATCGCCTGGTCACCGAGCTGCTGGCCAAGTCCAACGAAGTGAAGAGCCAGCTGCCGCCGGACGCCGAGGACCCGGTGCTGCAGAAGGAGGCCGCGGACGCCTCGGCGCTGATGTACATCAGCTTCTACAGCGAGCAGATGAACAACCCGCAGATCACCGACTACCTGTCGCGGGTGATCCAGCCCAAGCTGGCGACCCTGCCCGGTATCGCCGAGGCGGAGATCCTCGGCAACCAGGTGTTCGCCATGCGCCTGTGGCTGGACCCGGTGAAGATGGCCGCGTTCGGCGTCACCGCCGGCGAGATCAACCAGGCGGTGCAGCAGTACAACTTCCTCGCCGCCGCCGGCGAGGTGAAGGGCCAGTTGGTGGTCACCAGCGTCAATGCTTCCACCGACCTCAAGTCGCCCCAGGCCTTCGCCGCCATCCCGGTGAAGACCGACGGCGACCGCCGGGTGCTGATGGGTGATGTCGCACGGGTCGAGCTGGGCGCCGCCAGCTACGACGCGATCAGTTCGTTCAATGGGATTCCCTCGGTCTACATCGGCATCAAGGGCACGCCCAGCGCCAACCCGCTGGACGTGATCAAGGAAGTGCGGGCGAAGATGCCCGAACTGGAAGAGCAATTGCCGCCCAACCTCAAGGTGTCCATCGCCTACGACGCCACGCGCTTCATTCAGGCCTCCATCGATGAAGTGGTGAAGACCCTCGGCGAGGCGGTGCTGATCGTCATCGTGGTGGTGTTCCTGTTCCTCGGCGCGTTCCGTTCGGTACTGATCCCGGTGGTGACCATTCCGCTGTCGATGATCGGCGTATTGTTCTTCATGCAGGCCATGGGCTACTCGATCAACCTGCTGACCCTGCTGGCGATGGTCCTGGCCATCGGCCTGGTGGTGGACGACGCGATCGTGGTGGTGGAAAACATCCACCGCCACATCGAGGAGGGCAAGCCGCCCTTCGAGGCTGCCCTGGAGGGCGCGCGGGAGATCGCCGTACCGGTGGTCAGCATGACCATCACCCTCGCCGCGGTCTACGCGCCGATCGGCTTCCTCACCGGCCTCACCGGCGCCCTGTTCAAGGAGTTCGCCTTCACCCTGGCCGGCGCGGTGATCATTTCCGGGATCGTCGCCCTGACCCTGTCGCCGATGATGTGCTCGCGCCTGTTGCGCCACGAGGAGAATCCCTCGGGCCTGGCGCATCGCCTCGACCTGATCTTCGAGGGCCTGAAGCAACGCTACCAGCGCGCCCTCCACGGCACCCTGGACACCCGTCCGGTGGTCCTGGTGTTCGCCGTGCTGGTACTGGCGCTGATCCCGGTACTGCTGATGTTCACCAAGAAGGAGCTGGCGCCGGAAGAGGACCAGGGCATCGTGTTCCTCATGACCAACTCGCCGCAAACCGCCAACCTCGACTACCTGAATCACTACACCGCCGAGTTCGAAGGCATCTTCCGCAGCTTCCCGGAGTATTACTCGGCGTTCCAGATCAACGGCTACAACGGCGTCCAGGCCGGCATCGGCGGCATGCTGCTCAAGCCCTGGGACGAACGCGAAAAGAGCCAGATGGAATTGCTCCATGCGGTGCAGGCGAAGCTCAACGAGATTCCCGGCGTGCAGATCTTCGCCTTCAACCTGCCGTCGCTACCGGGCACCGGCGAGGGCCTGCCATTCCAGTTCGTGCTCAACACCGCCAACGACTACGAGTCGCTGCTGCAAGTGGCGCAACGGGTGAAGCAGCGCGCCAGCGAGTCCGGCAAGTTCGCCTTCCTCGATCTCGACCTGGCGTTCGACAAACCCGAGCTGGTGGTCGACATCGACCGCGAGAAGGCCGCGCAGATGGGCGTCTCCATGCAGGACCTGGGGGTGGCGCTGGCCAGCCTGCTCGGCGAGGGCGAGATCAACCGCTTCACCATCGACGGGCGCAGCTACAAGGTCATCGCCCAGGTCGAACGCCCCTATCGCGACAATCCCGGCTGGCTCGGCAGCTACTACGTGAAGAGCCGCAACGGCCAACTGGTCGCCCTCTCGACCCTGATCGAGACCCACGAACGGGCACGGCCACGGCAACTGAACCAGTTCCAGCAGCTCAACTCGGCGATCATCTCCGGCTTCCCCATCGTCAGCATGGGCGAGGCCATCGAGACGGTTCAGCAGATCGCCCGCGAGGAAGCCCCGCGTGGCTTCGCCGTCGACTACGCCGGCGCTTCCCGGCAATACGTGCAGGAAGGCAGCGCATTGCTGGTCACCTTCGGACTGGCCCTGGCGATCATCTTCCTGGTCCTCGCCGCACAGTTCGAAAGCTTCCGCGATCCGCTGGTGATCATGGTCACCGTGCCGCTGTCGATCTGCGGTGCGCTGATACCGCTGTTCCTCGGCGTGTCGAGCCTGAACATCTATACCCAGGTCGGCCTGGTGACACTGATCGGCCTGATCAGCAAACACGGCATCCTGATCGTCGAGTTCGCCAACCAGTTGCGCCACGAACAGGGGCTGGGGCGTCGCGAGGCCATCGAGCAGGCCGCCGCGATCCGCCTGCGGCCAGTACTGATGACCACCGCGGCTATGGTGCTCGGGGTGATCCCGCTGATCCTCGCCACCGGCGCCGGGGCGGTCAGTCGCTTCGACATCGGCATCGTGATCGCGACCGGCATGTCGGTGGGCACCCTCTTCACCCTGTTCGTCCTGCCGTGCATCTACACCCTGGTGGCCAGGCCGGATGCCCCGCCAGGCGTGACGCAAGCGGCAAACGCACACTGA</t>
  </si>
  <si>
    <t>macrolide antibiotic; fluoroquinolone antibiotic; tetracycline antibiotic; phenicol antibiotic; disinfecting agents and antiseptics</t>
  </si>
  <si>
    <t>MexW</t>
  </si>
  <si>
    <t>NODE_178_length_9627_cov_6.697958_6</t>
  </si>
  <si>
    <t>NODE_178_length_9627_cov_6.697958_6 # 5750 # 8806 # 1 # ID=178_6;partial=00;start_type=ATG;rbs_motif=GGA/GAG/AGG;rbs_spacer=5-10bp;gc_cont=0.645</t>
  </si>
  <si>
    <t>gnl|BL_ORD_ID|2011|hsp_num:0</t>
  </si>
  <si>
    <t>MLLRRMLIMLAAVIAVVAILAGYKVYSIRQQIALFSAPKPPISVTASLAEKRPWQSRLPAIGSLKAFQGVTLTAEVSGTVRDVLFLSGDQVKLDQPLIQLESDVEEATLRTAEADLGLARAEYQRGRELIGSKAISKSEFDRLAAQWAKTSATVAELKAALAKKRVLAPFAGTIGIRQVDVGDYVSPGTPIATLQDLSTLLLDFHLPEQDFPLLSRGQLVKVRVAAYPAQVFDAEIAAINPKVDNETRNLQVRAALENPDGKLLPGMFANLEVMLPGEEQRVVVPETAITFTLYGDSIYVVGQKKDEQGQVSKDDKGQPQQVVERRFVRIGERREGLAVVLEGLEGGEQVVTSGQLKLDNGAAVAIVAERDLQQEH</t>
  </si>
  <si>
    <t>MLLRRMLIMLAAVIAVVAILAGYKVYSIRQQIALFSAPKPPISVTASLAEKRPWQSRLPAIGSLKAFQGVTLTAEVSGTVRDVLFLSGDQVKLDQPLIQLESDVEEATLRTAEADLGLARAEYQRGRELIGSKAISKSEFDRLAAQWAKTSATVAELKAALAKKRVLAPFAGTIGIRQVDVGDYVSPGTPIATLQDLSTLLLDFHLPEQDFPLLSRGQLVKVRVAAYPAQVFDAEIAAINPKVDNETRNLQVRAALENPDGKLLPGMFANLEVMLPGEEQRVVVPETAITFTLYGDSIYVVGQKKDEQGQVSKDDKGQPQRVVERRFVRIGERREGLAVVLEGLEGGEQVVTSGQLKLDNGAAVAIVAERDLQQEH</t>
  </si>
  <si>
    <t>ATGTTGCTCCGCCGCATGTTGATCATGCTCGCCGCGGTGATCGCCGTGGTGGCGATTCTCGCCGGCTACAAGGTCTACTCCATCCGTCAGCAGATCGCCCTTTTCAGCGCACCGAAACCGCCGATCAGCGTGACCGCCAGCCTGGCCGAAAAGCGTCCCTGGCAGAGCCGCCTGCCAGCCATCGGCAGCCTCAAGGCATTCCAGGGCGTGACCCTCACCGCCGAAGTCTCCGGCACGGTACGCGACGTACTGTTCCTTTCCGGCGACCAGGTGAAGCTGGACCAACCGCTGATCCAGTTGGAAAGCGACGTCGAGGAAGCCACCCTGCGCACTGCCGAGGCCGATCTCGGCCTGGCCAGGGCCGAGTACCAGCGCGGCCGCGAACTGATCGGCAGCAAGGCCATCTCGAAAAGCGAATTCGATCGTCTCGCCGCGCAGTGGGCCAAGACCAGCGCCACCGTCGCCGAGCTGAAGGCGGCGCTGGCGAAGAAGCGCGTGCTCGCGCCCTTCGCCGGGACCATCGGCATCCGCCAGGTGGACGTCGGCGACTACGTCTCGCCCGGGACGCCGATCGCCACCTTGCAGGACCTTTCCACCCTGCTCCTGGATTTCCACCTGCCCGAGCAGGACTTCCCCCTGCTCAGCCGCGGCCAACTGGTGAAGGTCCGGGTCGCCGCCTACCCCGCCCAGGTGTTCGACGCCGAGATCGCCGCCATCAACCCCAAGGTCGACAACGAGACCCGCAACCTGCAGGTCCGCGCTGCCCTGGAGAACCCGGACGGCAAGCTGCTGCCGGGCATGTTCGCCAACCTCGAGGTGATGTTGCCTGGCGAGGAACAACGCGTCGTGGTCCCGGAGACGGCGATCACCTTCACCCTCTACGGCGACTCGATCTACGTCGTCGGGCAGAAGAAGGACGAGCAGGGCCAGGTGTCGAAGGATGACAAGGGCCAGCCGCAACGGGTCGTCGAGCGCCGCTTCGTCAGGATCGGCGAACGCCGCGAAGGCCTGGCGGTGGTGCTCGAAGGCCTGGAGGGCGGCGAGCAGGTAGTGACTTCCGGGCAACTGAAGCTCGACAACGGCGCCGCGGTGGCCATCGTCGCCGAGCGGGACCTCCAGCAAGAGCACTGA</t>
  </si>
  <si>
    <t>MexV</t>
  </si>
  <si>
    <t>NODE_178_length_9627_cov_6.697958_5</t>
  </si>
  <si>
    <t>NODE_178_length_9627_cov_6.697958_5 # 4569 # 5699 # 1 # ID=178_5;partial=00;start_type=ATG;rbs_motif=GGA/GAG/AGG;rbs_spacer=5-10bp;gc_cont=0.667</t>
  </si>
  <si>
    <t>chloramphenicol; thiamphenicol</t>
  </si>
  <si>
    <t>gnl|BL_ORD_ID|2015|hsp_num:0</t>
  </si>
  <si>
    <t>MTPRAGISGWCVRHPIATALLTLASLLLGLLAFLRLGVAPLPEADFPTIQINALLPGGSPETMASSVATPLEVQFSAIPGITEMTSSSALGTTTLTLQFSLDKSIDVAAQEVQAAINAAAGRLPVDMPNLPTWRKVNPADSPIMILRVNSEMMPLIELSDYAETILARQLSQVNGVGQIFVVGQQRPAIRIQAQPEKLAAYQLTLADLRQSLQSASVNLAKGALYGEGRVSTLAANDQLFNASDYDDLVVAYRQGAPVFLKDVARIVSAPEDDYVQAWPNGVPGVALVILRQPGANIVDTADAIQAALPRLREMLPATIEVDVLNDRTRTIRSSLHEVELTLLLTIGLVVLVMGLFLRQLSATLIVATVLAVSLSASFAAMYVLGFTLNNLTLVALIIAVGFIVDDAIVVVENIHRHLEAGASKVEAALKGAAEIGFTVISISFSLIAAFIPLLFMGGIVGRLFREFAVSVTVAILISVVASLTLAPMLASRFMPALRHAEAPRKGFAEWLTGGYERGLRWALGHQRLMLVGFAFTVLVAVAGYVGIPKGFFPLQDTAFVIGTSQAAEDISYDDMVAKHRQLAEIIASDPAVQSYNHAVGVTGGSQSLANGRFWIVLKDRGERDVSVGEFIDRLRPQLAKVPGIMLYLRAAQDINLSSGPSRTQYQYALRSSDSTQLALWAQRLTERLKQVPGLMDVSNDLQVGASVTALDIDRVAAARFGLSAEDVSQTLYDAFGQRQVGEYQTEVNQYKVVLELDARQRGRAESLDWFYLRSPLSGEMVPLSAIAKVAAPRSGPLQINHNGMFPAVNLSFNLAAGVSLGEAVQAVQRAQEEIGMPSTIIGVFQGAAQAFQSSLASQPLLILAALIAVYIILGVLYESFVHPLTILSTLPSAGIGAVFLLWAWGQDFSIMALIGIVLLIGIVKKNGILMVDFAIVAQREQGMSAEQAIYQACLTRFRPIMMTTLAALLGAIPLMIGFGTGSELRQPLGIAVVGGLLVSQVLTLFSTPVVYLALERLFHRRGTTTSDGGTAGATAT</t>
  </si>
  <si>
    <t>MTPRAGISGWCVRHPIATALLTLASLLLGLLAFLRLGVAPLPEADFPTIQINALLPGGSPETMASSVATPLEVQFSAIPGITEMTSSSALGTTTLTLQFSLDKSIDVAAQEVQAAINAAAGRLPVDMPNLPTWRKVNPADSPIMILRVNSEMMPLIELSDYAETILARQLSQVNGVGQIFVVGQQRPAIRIQAQPEKLAAYQLTLADLRQSLQSASVNLAKGALYGEGRVSTLAANDQLFNASDYDDLVVAYRQGAPVFLKDVARIVSAPEDDYVQAWPNGVPGVALVILRQPGANIVDTADAIQAALPRLREMLPATIEVDVLNDRTRTIRSSLHEVELTLLLTIGLVVLVMGLFLRQLSATLIVATVLAVSLSASFAAMYVLGFTLNNLTLVALIIAVGFIVDDAIVVVENIHRHLEAGASKVEAALKGAAEIGFTVISISFSLIAAFIPLLFMGGIVGRLFREFAVSVTVAILISVLASLTLAPMLASRFMPALRHADAPRKGFAEWLTGGYERGLRWALGHQRLMLVGFAFTVLVAVAGYVGIPKGFFPLQDTAFVFGTSQAAEDISYDDMVAKHRQLAEIIASDPAVQSYNHAVGVTGGSQSLANGRFWIVLKDRGERDVSVGEFIDRLRPQLAKVPGIMLYLRAAQDINLSSGPSRTQYQYALRSSDSTQLALWAQRLTERLKQVPGLMDVSNDLQVGASVTALDIDRVAAARFGLSAEDVSQTLYDAFGQRQVGEYQTEVNQYKVVLELDARQRGRAESLDWFYLRSPLSGEMVPLSAIAKVAAPRSGPLQINHNGMFPAVNLSFNLAAGVSLGEAVQAVQRAQEEIGMPSTIIGVFQGAAQAFQSSLASQPLLILAALIAVYIILGVLYESFVHPLTILSTLPSAGIGAVFLLWAWGQDFSIMALIGIVLLIGIVKKNGILMVDFAIVAQREQGMNAEQAIYQACLTRFRPIMMTTLAALLGAIPLMIGFGTGSELRQPLGIAVVGGLLVSQVLTLFSTPVVYLALERLFHRRGTTTSDGGTAGATAT</t>
  </si>
  <si>
    <t>GTGACGCCGCGCGCCGGGATTTCCGGCTGGTGCGTACGGCACCCGATCGCCACCGCGCTGCTGACCCTGGCCTCGCTGCTGCTGGGGCTGCTGGCGTTCCTCCGGCTCGGTGTGGCGCCGTTGCCGGAGGCGGACTTCCCGACCATCCAGATCAACGCCTTGCTGCCCGGCGGTAGCCCGGAAACCATGGCCTCGTCGGTGGCCACCCCCTTGGAAGTGCAGTTCAGCGCGATTCCCGGGATCACCGAGATGACTTCCAGCAGCGCCCTGGGCACCACCACCCTGACCCTGCAGTTCAGCCTCGACAAGAGCATCGACGTCGCCGCCCAGGAGGTCCAGGCGGCGATCAACGCCGCGGCGGGGCGGCTGCCGGTGGACATGCCGAACCTGCCGACCTGGCGCAAGGTCAACCCGGCGGACAGCCCGATCATGATCCTGCGGGTCAACTCGGAGATGATGCCGCTGATCGAACTCAGCGATTACGCCGAGACCATCCTCGCCCGCCAGCTCAGCCAGGTGAACGGCGTGGGGCAGATCTTCGTGGTCGGCCAGCAGCGCCCGGCGATCCGCATCCAGGCCCAGCCGGAGAAGCTCGCCGCCTACCAGCTGACCCTGGCCGACCTGCGCCAGTCGTTGCAGTCGGCCAGCGTCAACCTGGCCAAGGGCGCGCTCTACGGCGAGGGGCGGGTGTCGACCCTCGCGGCCAACGACCAGTTGTTCAACGCCAGCGACTATGACGACCTGGTGGTCGCCTACCGCCAGGGCGCGCCGGTGTTCCTCAAGGACGTGGCGCGGATCGTCTCGGCGCCCGAGGACGACTACGTGCAGGCCTGGCCGAACGGGGTGCCCGGGGTGGCACTGGTGATCCTCCGCCAGCCTGGGGCGAACATCGTCGATACCGCCGACGCGATCCAGGCCGCATTGCCGCGCCTGCGCGAGATGCTCCCGGCGACCATCGAGGTAGACGTGCTCAACGATCGCACCCGGACCATCCGCTCGTCGCTGCACGAGGTCGAACTGACCCTGCTGCTGACCATTGGCCTGGTGGTGCTGGTGATGGGCCTGTTCCTCCGCCAGCTGTCGGCGACCCTGATCGTCGCCACGGTGCTGGCGGTGTCCCTGAGCGCCAGCTTCGCGGCGATGTACGTGCTCGGTTTCACCCTCAACAACCTGACCCTGGTGGCGCTGATCATCGCCGTCGGCTTCATCGTCGACGACGCCATCGTGGTCGTGGAGAACATCCACCGACACCTGGAAGCGGGCGCCTCGAAGGTCGAGGCGGCGCTCAAGGGCGCGGCGGAGATCGGCTTTACCGTGATTTCCATCAGCTTCTCGCTGATCGCCGCGTTCATTCCCCTGCTGTTCATGGGCGGGATCGTCGGCCGGCTGTTCCGCGAATTCGCGGTCAGCGTGACGGTGGCGATCCTGATCTCGGTGCTCGCTTCGCTGACCCTGGCGCCGATGCTGGCTTCGCGCTTCATGCCGGCATTGCGGCATGCCGACGCGCCGAGAAAGGGCTTCGCCGAATGGCTGACCGGCGGCTACGAACGCGGCCTGCGCTGGGCGCTCGGGCACCAGCGGCTGATGCTGGTCGGCTTCGCCTTTACCGTGCTGGTGGCGGTGGCCGGCTACGTCGGGATTCCCAAGGGTTTCTTCCCCTTGCAGGACACCGCCTTCGTCTTCGGCACGAGCCAGGCTGCCGAGGATATCTCCTACGACGACATGGTCGCCAAGCACCGGCAACTGGCCGAGATCATCGCCAGCGACCCGGCGGTGCAGAGCTACAACCATGCGGTGGGCGTCACCGGCGGTAGCCAGAGCCTGGCCAACGGACGTTTCTGGATCGTCCTCAAGGACCGTGGCGAGCGCGATGTCTCGGTCGGCGAGTTCATCGACCGGCTGCGCCCGCAACTGGCGAAGGTGCCGGGAATCATGCTCTACCTGCGCGCGGCGCAGGACATCAACCTCAGTTCCGGACCCTCGCGGACCCAGTACCAGTACGCCCTGCGCAGCAGCGACAGCACCCAGCTGGCGCTCTGGGCGCAACGCCTCACCGAGCGCCTGAAGCAGGTGCCGGGGCTGATGGATGTGTCCAACGACCTGCAGGTCGGCGCCAGCGTCACCGCGCTGGACATCGACCGGGTGGCCGCGGCGCGTTTCGGCCTCAGCGCCGAGGATGTCAGCCAGACCCTCTACGACGCCTTCGGCCAGCGCCAGGTCGGCGAGTACCAGACCGAGGTCAACCAGTACAAGGTGGTCCTCGAACTCGATGCGCGCCAGCGCGGCCGCGCGGAAAGCCTGGACTGGTTCTACCTGCGCTCGCCGCTGAGCGGCGAGATGGTCCCGCTGTCGGCCATCGCCAAGGTCGCGGCGCCGCGCTCCGGGCCGCTGCAGATCAACCACAACGGCATGTTCCCGGCGGTCAACCTGTCCTTCAACCTGGCTGCCGGGGTGTCCCTCGGCGAGGCGGTGCAGGCGGTGCAGCGCGCCCAGGAGGAGATCGGCATGCCCTCGACCATTATCGGCGTGTTCCAGGGCGCGGCGCAGGCCTTCCAGAGCTCGCTGGCCTCGCAACCGCTGCTGATCCTCGCCGCGCTGATCGCGGTGTACATCATCCTCGGCGTGCTCTACGAGAGTTTCGTACATCCGCTGACGATCCTCTCGACCCTGCCCTCGGCGGGGATCGGCGCGGTGTTCCTGCTCTGGGCCTGGGGCCAGGACTTCTCGATCATGGCGCTGATCGGCATCGTGCTGCTGATCGGCATCGTCAAGAAGAACGGCATCCTCATGGTCGACTTCGCCATCGTCGCCCAGCGCGAGCAGGGCATGAACGCGGAGCAGGCGATCTACCAGGCCTGCCTGACCCGTTTCCGGCCGATCATGATGACCACCCTGGCCGCGCTGCTGGGCGCGATACCCCTGATGATCGGCTTCGGCACCGGTTCCGAGCTGCGCCAGCCTCTGGGCATCGCGGTGGTCGGCGGGCTGCTGGTGAGCCAGGTGCTGACCCTGTTCAGCACGCCGGTGGTATACCTGGCCCTGGAGCGGCTGTTCCACCGGCGCGGGACGACGACCTCGGACGGCGGAACCGCTGGGGCGACGGCGACATGA</t>
  </si>
  <si>
    <t>mexN</t>
  </si>
  <si>
    <t>NODE_139_length_10802_cov_5.861227_4</t>
  </si>
  <si>
    <t>NODE_139_length_10802_cov_5.861227_4 # 3071 # 6181 # 1 # ID=139_4;partial=00;start_type=GTG;rbs_motif=GGAG/GAGG;rbs_spacer=5-10bp;gc_cont=0.679</t>
  </si>
  <si>
    <t>gnl|BL_ORD_ID|2014|hsp_num:0</t>
  </si>
  <si>
    <t>MQALRSGGGRVLVGVLAAGLVAFGGWAWLGGDAGAKAAPAPARVPVIVARVERRDVEQQVSGIGTVTSLHNVVIRTQIDGQLTRLLVSEGQMVEAGELLATIDDRAVVAALEQAQASRASNQAQLKSAEQDLQRYRSLYAERAVSRQLLDQQQATVDQLRATLKANDATINAERVRLSYTRITSPVSGKVGIRNVDVGNLVRVGDSLGLFSVTQIAPISVVFSLQQEQLLQLQALLGGEAAVRAYSRDGGSALGEGRLLTIDNQIDSSTGTIRVRASFDNRQARLWPGQFVAVSLHTGVRRDQLVLSSKAVRRGLEGNFVYRVADDRVEAVPVRVLQDIDGLSVVEGLASGDQVVVDGHSRLMPGALVDIQEPRPSLAQATERRP</t>
  </si>
  <si>
    <t>MQALRSSGGRVLVGVLAAGLVAFGGWAWLGGDAGAKAAPAPARVPVNVARVERRDVEQQVSGIGTVTSLHNVVIRTQIDGQLTRLLVSEGQMVEAGELLATIDDRAVVAALEQAQASRASNQAQLKSAEQDLQRYRSLYAERAVSRQLLDQQQATVDQLRATLKANDATINAERVRLSYTRITSPVSGKVGIRNVDVGNLVRVGDSLGLFSVTQIAPISVVFSLQQEQLPQLQALLGGEAAVRAYSRDGGSALGEGRLLTIDNQIDSSTGTIRVRASFDNRQARLWPGQFVAVSLHTGVRRDQLVLSSKAVRRGLEGNFVYRVAADRVEAVPVRVLQDIDGLSVVEGLASGDQVVVDGHSRLMPGALVDIQEPRPSLAQAAERQP</t>
  </si>
  <si>
    <t>ATGCAGGCGTTGCGCAGTAGTGGGGGACGGGTCCTGGTGGGCGTGCTGGCGGCGGGCCTGGTCGCCTTCGGCGGTTGGGCATGGCTCGGCGGCGACGCCGGGGCGAAGGCGGCGCCCGCGCCGGCCAGGGTCCCGGTGAACGTGGCGCGGGTGGAGCGGCGCGACGTCGAGCAACAGGTCAGCGGCATCGGCACGGTGACTTCGTTGCACAACGTGGTGATCCGCACCCAGATCGACGGCCAGTTGACCCGCCTGCTGGTGAGCGAAGGGCAGATGGTCGAGGCGGGCGAGTTGCTGGCGACCATCGATGACCGCGCCGTCGTCGCCGCGCTGGAGCAGGCGCAGGCCTCCAGGGCGAGCAACCAGGCCCAGCTGAAATCCGCCGAGCAGGACCTGCAACGCTACCGCAGCCTGTATGCCGAGCGTGCGGTGTCACGCCAACTGCTGGACCAGCAGCAGGCGACGGTCGACCAGTTGCGCGCGACCCTGAAGGCCAACGATGCCACCATCAACGCCGAGCGGGTGCGCCTGTCCTACACCCGGATCACCTCGCCGGTATCCGGCAAGGTCGGTATCCGCAACGTCGATGTCGGCAACCTGGTGCGGGTCGGCGACAGTCTCGGCCTGTTCAGCGTGACCCAGATCGCACCGATCTCCGTAGTCTTCTCCCTGCAACAGGAACAGTTGCCCCAGTTGCAGGCGCTGCTCGGCGGCGAGGCGGCGGTGCGCGCCTACAGCCGCGACGGCGGGAGCGCGCTGGGCGAGGGCCGGTTGCTGACCATCGACAACCAGATCGACAGTTCCACCGGTACCATCCGCGTGCGCGCCTCCTTCGATAACCGCCAGGCCCGGCTCTGGCCCGGGCAGTTCGTCGCGGTGAGCCTGCACACCGGGGTCCGGCGCGACCAGTTGGTGCTGTCGAGCAAGGCGGTGCGCCGCGGCCTGGAGGGTAATTTCGTCTACCGGGTCGCCGCCGACCGGGTCGAGGCGGTGCCAGTGCGGGTGCTCCAGGACATCGACGGCCTCAGTGTGGTGGAAGGCCTGGCCAGCGGTGACCAGGTGGTGGTGGACGGCCACTCGCGGCTGATGCCCGGCGCCCTGGTCGATATCCAGGAGCCGCGCCCGAGCCTGGCTCAGGCGGCGGAGCGGCAGCCGTGA</t>
  </si>
  <si>
    <t>mexM</t>
  </si>
  <si>
    <t>NODE_139_length_10802_cov_5.861227_3</t>
  </si>
  <si>
    <t>NODE_139_length_10802_cov_5.861227_3 # 1917 # 3074 # 1 # ID=139_3;partial=00;start_type=ATG;rbs_motif=AGxAGG/AGGxGG;rbs_spacer=3-4bp;gc_cont=0.702</t>
  </si>
  <si>
    <t>neomycin; erythromycin; amikacin; ciprofloxacin; kanamycin A; tetracycline; tobramycin; ceftazidime; ceftriaxone; meropenem; novobiocin; azithromycin; trimethoprim; sulfamethoxazole; chloramphenicol; aztreonam; colistin A; colistin B; ampicillin; panipenem; trimethoprim-sulfamethoxazole; gentamicin</t>
  </si>
  <si>
    <t>gnl|BL_ORD_ID|2301|hsp_num:0</t>
  </si>
  <si>
    <t>MSELLLIDDDRELCELLGTWLVQEGFSVRASHDGAQARRALAEQTPDAVVLDVMLPDGSGLELLKQLRGDHPDLPVLMLSARGEPLDRILGLELGADDYLAKPCDPRELTARLRAVLRRTHPAQPSAQMQLGDLSLNLTRGVAQIDGQEISLTLSESRILEALLRQPGEPLDKQALAQLALGRKLTLYDRSLDMHVSNLRKKLGSHPDGSPRILALRGRGYYYSH</t>
  </si>
  <si>
    <t>ATGAGCGAACTGCTGTTGATCGACGATGACCGGGAGCTCTGCGAGCTGCTCGGTACCTGGCTGGTCCAGGAAGGTTTCTCCGTGCGTGCCAGCCACGACGGCGCCCAGGCCCGTCGCGCCCTCGCCGAGCAGACGCCGGATGCCGTGGTGCTCGACGTGATGCTGCCGGACGGCAGCGGCCTGGAACTGCTCAAGCAACTGCGCGGCGACCATCCCGACCTGCCGGTGCTGATGCTGTCCGCCCGCGGCGAGCCGCTGGACCGCATCCTGGGTCTGGAACTGGGCGCCGACGACTACCTGGCCAAGCCCTGCGACCCGCGCGAACTCACCGCACGGCTGCGCGCCGTGCTGCGGCGAACCCACCCGGCGCAGCCCAGCGCGCAGATGCAACTGGGCGACCTGTCGCTGAACCTGACGCGCGGCGTGGCGCAGATCGACGGCCAGGAGATCAGCCTGACCCTTTCCGAAAGCCGCATCCTCGAAGCGCTCCTGCGCCAGCCCGGCGAGCCGCTGGACAAGCAGGCCCTGGCGCAACTGGCGCTGGGCCGCAAGCTGACCCTCTACGACCGCAGCCTGGACATGCACGTCAGCAACCTGCGCAAGAAGCTCGGCAGCCACCCCGACGGCAGCCCGCGCATCCTCGCCCTGCGCGGCCGCGGCTACTACTACAGCCACTGA</t>
  </si>
  <si>
    <t>macrolide antibiotic; fluoroquinolone antibiotic; monobactam; aminoglycoside antibiotic; carbapenem; cephalosporin; penicillin beta-lactam; tetracycline antibiotic; peptide antibiotic; aminocoumarin antibiotic; diaminopyrimidine antibiotic; sulfonamide antibiotic; phenicol antibiotic</t>
  </si>
  <si>
    <t>Pseudomonas aeruginosa CpxR</t>
  </si>
  <si>
    <t>NODE_127_length_11388_cov_6.234968_12</t>
  </si>
  <si>
    <t>NODE_127_length_11388_cov_6.234968_12 # 9623 # 10300 # 1 # ID=127_12;partial=00;start_type=ATG;rbs_motif=GGA/GAG/AGG;rbs_spacer=5-10bp;gc_cont=0.701</t>
  </si>
  <si>
    <t>MTPTTGKSKFRTLRPWLITALAFAAVIGLVMWLAAPASAPSSDGRPGRGGKPGAALPKANALTVGVARVEQGDLALHFNALGTVTAFNTVNVKPRVNGELVKVLFQEGQEVKAGDLLAVVDPRTYKAALAQAEGTLMQNQAQLKNAEIDLQRYKGLYAEDSIAKQTLDTQEAQVRQLQGTIRTNQGQVDDARLNLTFTEVRAPISGRLGLRQVDIGNLVTSGDT</t>
  </si>
  <si>
    <t>ATGACTCCAACGACCGGTAAATCCAAGTTCCGTACCCTGCGCCCGTGGCTGATCACCGCCCTGGCCTTCGCCGCCGTGATCGGCCTGGTGATGTGGCTGGCGGCGCCCGCCTCGGCGCCGTCCTCCGACGGGCGACCCGGTCGCGGCGGCAAGCCGGGCGCCGCGCTGCCCAAGGCCAACGCGCTCACCGTCGGCGTGGCCAGGGTGGAGCAGGGCGACCTGGCGCTGCATTTCAACGCGCTTGGCACCGTCACCGCCTTCAACACGGTGAACGTCAAGCCGCGGGTCAACGGCGAGCTGGTCAAGGTGCTGTTCCAGGAGGGGCAGGAGGTCAAGGCCGGCGACCTGCTGGCGGTGGTCGACCCGCGCACCTACAAGGCGGCGCTGGCCCAGGCCGAGGGCACGCTGATGCAGAACCAGGCGCAACTGAAGAACGCCGAGATCGACCTGCAGCGCTACAAGGGGCTGTACGCCGAGGACTCGATCGCCAAGCAGACCCTGGATACCCAGGAAGCCCAGGTCCGCCAGTTGCAGGGCACCATCCGTACCAACCAGGGCCAGGTCGACGACGCCCGCCTCAACCTGACCTTCACCGAGGTCCGCGCACCGATTTCCGGGCGCCTCGGTCTGCGCCAGGTGGACATCGGCAACCTGGTCACCAGCGGCGATACC</t>
  </si>
  <si>
    <t xml:space="preserve">NODE_122_length_11677_cov_5.070828_1 </t>
  </si>
  <si>
    <t>NODE_122_length_11677_cov_5.070828_1 # 3 # 674 # -1 # ID=122_1;partial=10;start_type=ATG;rbs_motif=None;rbs_spacer=None;gc_cont=0.692</t>
  </si>
  <si>
    <t>gnl|BL_ORD_ID|1997|hsp_num:0</t>
  </si>
  <si>
    <t>MKGGFNLSDWALRHQSLVWYLMAVSLVMGVFSYLNLGREEDPSFAIKTMVIQTRWPGATVDDTLEQVTDRIEKKLEELDSLDYVKSYTRPGESTVFVYLKDTTKAGDIPDIWYQVRKKISDIQGEFPQGIQGPGFNDEFGDVFGSVYAFTADGLDFRQLRDYVEKVRLDIRSVKDLGKVQMIGAQNEVIYLNFSTRKLAALGLDQRQVVQSLQAQNAVTPSGVVEAGPERISVRTSGNFRSEKDLQAVNLRVNDRFYRLSDLASISRDFVDPPTSLFRYKGEPAIGLAVAMKEGGNILEFGEALNARMQEITGELPVGVGVHQVSNQAQVVKKAVGGFTRALFEAVVIVLIVSFVSLGLRAGLVVACSIPLVLAMVFVFMEYTDITMQRVSLGALIIALGLLVDDAMITVEMMITRLELGDSLHDSATYAYTSTAFPMLTGTLVTVAGFVPIGLNASSAGEYTFTLFAVIAVALLLSWIVAVLFAPVIAVHILPKTLKHKSEQKKGRIAERFDSLLHLAMRRRWTTIFLTALLFGVSLFLMKFVQHQFFPSSDRPELLVDLNLPQNSSIHETRAVMDRLEATLKDDEDIDHWSAYVGEGAIRFYLPLDQQLQNNFYGQLVIVTKDLEARERVAARLRDRLRKDYVGISTYVQPLEMGPPVGRPIQYRVSGPQIDKVREYAMGLAGVLDGNPNIGDIVYDWNEPGKMLKIDIAQDKARQLGLSSEDVAQIMNSVVTGSAVTQVRDDIYLVNVIGRAEDSERGSLETLESLQIVTPSGTSIPLKAFAKVSYELEQPLVWRRDRKPTITVKASLRGEIQPTDLVARLAPEVKRFADGLPANYRIEVGGTVEESGKAEGPIAKVVPLMLFLMATFLMIQLQSVQKLFLVASVAPLGLIGVVAALLPTGTPMGFVAILGILALIGIIIRNSVILVTQIDAFEKDGKTPWEAVLEATHHRTRPILLTAAAASLGMIPIAREVFWGPMAYAMIGGIVAATLLTLIFLPALYVAWYRIPEPGR</t>
  </si>
  <si>
    <t>MKGGFNLSDWALRHQSLVWYLMAVSLVMGVFSYLNLGREEDPSFAIKTMVIQTRWPGATVDDTLEQVTDRIEKKLEELDSLDYVKSYTRPGESTVFVYLKDTTKAGDIPDIWYQVRKKISDILVMGVFSYLNLGREEDPSFAIKTMVIQTRWPGATVDDTLEQVTDRIEKKLEELDSLDYVKSYTRPGESTVFVYLKDTTKAGDIPDIWYQVRKKISDIQGEFPQGIQGPGFNDEFGDVFGSVYAFTADGLDFRQLRDYVEKVRLDIRSVKDLGKVQMIGAQNEVIYLNFSTRKLAALGLDQRQVVQSLQAQNAVTPSGVVEAGPERISVRTSGNFRSEKDLQAVNLRVNDRFYRLSDLASISRDFVDPPTSLFRYKGEPAIGLAVAMKEGGNILEFGEALNARMQEITGELPVGVGVHQVSNQAQVVKKAVGGFTRALFEAVVIVLIVSFVSLGLRAGLVVACSIPLVLAMVFVFMEYTDITMQRVSLGALIIALGLLVDDAMITVEMMITRLELGDSLHDSATYAYTSTAFPMLTGTLVTVAGFVPIGLNASSAGEYTFTLFAVIAVALLLSWIVAVLFAPVIAVHILPKTLKHKSEQKKGRIAERFDSLLHLAMRRRWTTIFLTALLFGVSLFLMKFVQHQFFPSSDRPELLVDLNLPQNSSIHETRAVMDRLEATLKDDEDIDHWSAYVGEGAIRFYLPLDQQLQNNFYGQLVIVTKDLEARERVAARLRDRLRKDYVGISTYVQPLEMGPPVGRPIQYRVSGPQIDKVREYAMGLAGVLDGNPNIGDIVYDWNEPGKMLKIDIAQDKARQLGLSSEDVAQIMNSVVTGSAVTQVRDDIYLVNVIGRAEDSERGSLETLESLQIVTPSGTSIPLKAFAKVSYELEQPLVWRRDRKPTITVKASLRGEIQPTDLVARLAPEVKRFADGLPANYRIEVGGTVEESGKAEGPIAKVVPLMLFLMATFLMIQLQSVQKLFLVASVAPLGLIGVVAALLPTGTPMGFVAILGILALIGIIIRNSVILVTQIDAFEKDGKTPWEAVLEATHHRTRPILLTAAAASLGMIPIAREVFWGPMAYAMIGGIVAATLLTLIFLPALYVAWYRIPEPGR</t>
  </si>
  <si>
    <t>ATGAAGGGCGGTTTCAACCTGTCGGACTGGGCCCTGCGCCACCAGTCCCTGGTCTGGTACCTGATGGCGGTATCGCTGGTGATGGGCGTGTTCTCCTACCTCAACCTGGGGCGCGAGGAGGATCCCTCGTTCGCCATCAAGACCATGGTCATCCAGACCCGCTGGCCGGGCGCCACGGTGGACGACACCCTGGAGCAGGTCACCGACCGCATCGAGAAGAAGCTCGAGGAGCTGGACTCGCTGGATTACGTGAAGAGCTACACGCGACCCGGCGAATCGACGGTCTTCGTCTACCTCAAGGACACCACCAAGGCCGGCGACATCCCGGATATCTGGTACCAGGTGCGCAAGAAGATATCCGACATCCTGGTGATGGGCGTGTTCTCCTACCTCAACCTGGGGCGCGAGGAGGATCCCTCGTTCGCCATCAAGACCATGGTCATCCAGACCCGCTGGCCGGGCGCCACGGTGGACGACACCCTGGAGCAGGTCACCGACCGCATCGAGAAGAAGCTCGAGGAGCTGGACTCGCTGGATTACGTGAAGAGCTACACGCGACCCGGCGAATCGACGGTCTTCGTCTACCTCAAGGACACCACCAAGGCCGGCGACATCCCGGATATCTGGTACCAGGTGCGCAAGAAGATATCCGACATCCAGGGCGAATTCCCCCAGGGCATCCAGGGACCGGGTTTCAACGACGAGTTCGGCGACGTGTTCGGCAGCGTCTACGCCTTCACCGCCGACGGCCTGGACTTCCGCCAGCTGCGCGACTACGTGGAGAAGGTGCGCCTGGACATCCGCTCGGTGAAAGACCTGGGCAAGGTGCAGATGATCGGTGCGCAGAACGAGGTCATCTACCTCAACTTCTCTACCCGCAAGCTGGCCGCCCTCGGTCTCGACCAGCGCCAGGTCGTGCAGAGCCTGCAGGCGCAGAACGCGGTGACCCCGTCCGGCGTGGTCGAGGCCGGCCCCGAGCGCATCTCGGTGCGCACCTCCGGCAACTTCCGTTCGGAAAAGGACCTGCAGGCGGTCAACCTGCGGGTCAACGATCGTTTCTACCGGCTGTCCGACCTGGCCAGCATCAGCCGCGATTTCGTCGACCCGCCGACCTCGCTGTTCCGCTACAAGGGCGAGCCGGCCATCGGCCTGGCGGTGGCGATGAAGGAGGGCGGCAATATCCTCGAGTTCGGCGAGGCGCTCAATGCGCGCATGCAGGAGATCACCGGCGAACTGCCGGTTGGTGTCGGCGTGCACCAGGTGTCGAACCAGGCCCAGGTGGTGAAGAAGGCGGTCGGCGGTTTCACCCGGGCGCTGTTCGAGGCGGTGGTGATCGTCCTCATCGTCAGCTTCGTCAGCCTCGGCCTGCGCGCCGGGCTGGTGGTGGCCTGCTCGATCCCGCTGGTGCTGGCGATGGTCTTCGTGTTCATGGAATACACCGACATCACCATGCAGCGGGTTTCCCTCGGCGCGCTGATCATCGCCCTCGGCCTGCTGGTGGACGATGCCATGATCACCGTGGAGATGATGATCACGCGCCTCGAACTGGGCGACTCGCTACACGACTCGGCGACCTACGCCTACACCTCGACGGCCTTCCCGATGCTCACCGGGACCCTGGTGACGGTGGCCGGCTTCGTACCCATCGGGCTCAACGCCAGCTCCGCTGGCGAGTACACCTTCACCCTGTTCGCAGTGATCGCCGTGGCGCTGCTGCTGTCGTGGATCGTCGCGGTGCTGTTCGCCCCGGTGATCGCCGTGCACATCCTGCCGAAGACTCTCAAGCACAAGTCGGAGCAGAAGAAGGGCCGCATCGCCGAGCGTTTCGACAGCCTGCTGCACCTGGCGATGCGCCGGCGCTGGACGACCATCTTCCTCACCGCGCTGCTGTTCGGCGTGTCGCTGTTCCTGATGAAGTTCGTCCAGCACCAGTTCTTCCCGTCTTCCGACCGTCCGGAACTGCTGGTCGACCTCAACCTGCCGCAAAACAGCAGCATCCACGAGACCAGGGCGGTGATGGACCGCCTGGAAGCGACGCTGAAGGACGACGAGGACATCGACCACTGGAGCGCCTACGTCGGCGAAGGCGCGATCCGCTTCTACCTGCCGCTGGACCAGCAGTTGCAGAACAACTTCTATGGCCAGCTGGTGATCGTCACCAAGGACCTGGAGGCCCGCGAGCGCGTCGCCGCACGCCTGCGCGATCGCTTGCGCAAGGACTACGTCGGCATCAGCACCTACGTGCAGCCGCTGGAGATGGGGCCGCCGGTGGGACGGCCGATCCAGTACCGGGTCAGCGGACCGCAGATCGACAAGGTCCGCGAGTACGCCATGGGCCTGGCCGGCGTGCTCGACGGCAACCCGAACATCGGCGATATCGTCTACGACTGGAACGAGCCCGGGAAGATGCTCAAGATCGACATCGCCCAGGACAAGGCGCGCCAGCTCGGGCTTTCCTCCGAGGACGTGGCGCAGATCATGAACAGCGTGGTGACCGGCAGCGCGGTGACCCAGGTGCGCGACGACATCTACCTGGTGAACGTCATCGGCCGCGCCGAGGATAGCGAGCGCGGCTCGCTGGAGACCCTGGAGAGCCTGCAGATCGTCACGCCCAGCGGCACCTCGATCCCGCTCAAGGCGTTCGCCAAGGTCAGCTACGAGCTGGAGCAGCCGCTGGTGTGGCGCCGCGACCGCAAGCCGACGATCACGGTGAAGGCGTCGCTGCGCGGCGAGATCCAGCCCACCGACCTGGTCGCCCGGCTGGCGCCGGAGGTCAAGCGCTTCGCCGACGGCCTGCCGGCGAACTACCGGATCGAAGTGGGCGGCACGGTGGAGGAGAGCGGCAAGGCCGAGGGCCCGATCGCCAAGGTGGTGCCGCTGATGCTGTTCCTCATGGCGACCTTCCTGATGATCCAGTTGCAGAGCGTGCAGAAGCTGTTCCTGGTGGCCAGCGTCGCGCCGCTGGGGCTGATCGGGGTGGTCGCGGCGTTGCTGCCGACCGGCACGCCGATGGGCTTCGTGGCGATCCTCGGGATTCTCGCGCTGATCGGCATCATCATCCGCAACTCGGTGATCCTGGTGACCCAGATCGATGCCTTCGAGAAAGACGGCAAGACGCCCTGGGAAGCCGTGCTGGAAGCCACCCACCACCGCACCCGGCCGATCCTGCTGACGGCGGCGGCGGCCAGCCTGGGGATGATCCCCATCGCCCGCGAAGTGTTCTGGGGGCCGATGGCCTATGCGATGATCGGCGGCATCGTCGCCGCCACGCTGCTCACGCTGATCTTCCTGCCGGCGCTGTACGTCGCCTGGTACCGGATTCCGGAACCGGGACGCTGA</t>
  </si>
  <si>
    <t>TriC</t>
  </si>
  <si>
    <t xml:space="preserve">NODE_97_length_13273_cov_6.826185_3 </t>
  </si>
  <si>
    <t>NODE_97_length_13273_cov_6.826185_3 # 1321 # 4659 # 1 # ID=97_3;partial=00;start_type=ATG;rbs_motif=GGAG/GAGG;rbs_spacer=5-10bp;gc_cont=0.653</t>
  </si>
  <si>
    <t>gnl|BL_ORD_ID|1996|hsp_num:0</t>
  </si>
  <si>
    <t>MKPFSLAGLFGFALLLSGCGDEPPPAPPRPVLTVTVKTLKNDDLGRFAGSIQARYESVLGFRTNGRIASRLFDVGDFVGKGALLATLDPTDQQNQLRASQGDLASAEAQLIDAQANARRQEELFARSVTAQARLDDARTRLKTSQASFDQAKAAVQQARDQLSYTRLVTDFDGVITTWHAEAGQVVSAGQAVVTLARPEVREAVFDLPTEVAESLPADARFLVSAQLDPQARTTGSIRELGPQADASTRTRRVRLSLAQTPEAFRLGSTIQVQLSSAGSVRSVLPASVLLERDGKTQVWVVDGKQSSVALREVQVLSRDERQVVIGQGLADGDRVVRAGVNSLKPGQKIKLDEDAR</t>
  </si>
  <si>
    <t>MKPFSLAGLFGFALLLSGCGDEPPPAPPRPVLTVTVKTLKNDDLGRFAGSIQARYESVLGFRTNGRIASRLFDVGDFVGKGALLATLDPTDQQNQLRASQGDLASAEAQLIDAQANARRQEELFARSVTAQARLDDARTRLKTSQASFDQAKATVQQARDQLSYTRLVTDFDGVITTWHAEAGQVVSAGQAVVTLARPEVREAVFDLPTEVAESLPADARFLVSAQLDPQARTTGSIRELGPQADASTRTRRVRLSLAQTPEAFRLGSTIQVQLSSAGSVRSVLPASVLLERDGKTQVWVVDGKQSSVALREVQVLSRDERQVVIGQGLADGDRVVRAGVNSLKPGQKIKLDEDAR</t>
  </si>
  <si>
    <t>ATGAAGCCGTTTTCCCTCGCCGGCCTGTTCGGCTTCGCCCTGCTCCTCTCCGGCTGCGGCGACGAGCCGCCGCCGGCACCGCCGCGGCCGGTGCTGACGGTGACCGTGAAGACCCTGAAGAACGACGACCTCGGTCGCTTCGCCGGGAGCATCCAGGCGCGCTACGAGAGCGTGCTCGGCTTCCGCACCAACGGACGGATCGCCTCGCGCCTGTTCGACGTCGGTGACTTCGTCGGCAAGGGCGCGCTGCTGGCGACCCTCGACCCCACCGACCAGCAGAACCAGTTGCGCGCCAGCCAGGGCGACCTGGCCAGCGCCGAGGCACAGTTGATCGACGCCCAGGCCAATGCCCGGCGCCAGGAAGAACTGTTCGCCCGCAGCGTCACCGCCCAGGCGCGCCTGGACGATGCGCGGACCCGCCTGAAGACCAGCCAGGCCAGCTTCGACCAGGCCAAAGCGACGGTGCAGCAGGCCAGGGACCAGCTTTCCTACACGCGCCTGGTGACCGATTTCGACGGCGTCATCACCACCTGGCACGCCGAGGCCGGGCAAGTGGTCAGCGCCGGCCAGGCGGTGGTCACCCTGGCCCGGCCCGAAGTGCGCGAGGCGGTCTTCGACCTGCCCACCGAGGTCGCCGAGAGCCTGCCGGCCGACGCGCGCTTCCTGGTCAGCGCCCAGCTCGACCCGCAGGCCAGGACCACCGGCAGCATCCGCGAGCTGGGTCCGCAGGCCGACGCCTCGACCCGCACCCGTCGCGTGCGCCTGAGCCTGGCGCAGACGCCGGAGGCGTTTCGCCTCGGTTCGACCATCCAGGTCCAGCTGAGCAGCGCCGGTAGCGTGCGCAGCGTGCTGCCGGCCAGCGTGCTGCTGGAGCGCGACGGCAAGACCCAGGTCTGGGTCGTCGATGGGAAACAGTCCAGCGTGGCCCTGCGCGAGGTACAGGTGCTCAGCCGCGACGAACGCCAGGTGGTGATCGGACAGGGCCTGGCCGACGGCGACCGGGTGGTCCGCGCCGGAGTCAACAGCCTCAAGCCCGGCCAGAAGATCAAACTCGACGAGGATGCGCGATGA</t>
  </si>
  <si>
    <t>TriB</t>
  </si>
  <si>
    <t>NODE_97_length_13273_cov_6.826185_2</t>
  </si>
  <si>
    <t>NODE_97_length_13273_cov_6.826185_2 # 254 # 1324 # 1 # ID=97_2;partial=00;start_type=ATG;rbs_motif=GGAGG;rbs_spacer=5-10bp;gc_cont=0.709</t>
  </si>
  <si>
    <t>ALSKVGEQPAVWLLDQQGKARLQPVRVARYASEKVVIDGGLEAGQTVVTVGGQLLHPGQVVEVAQPPQPTQSTASRDAVGGGQP</t>
  </si>
  <si>
    <t>GCGCTGTCCAAGGTCGGCGAGCAGCCGGCGGTCTGGTTGCTCGACCAGCAAGGCAAGGCGCGTCTGCAACCGGTGCGGGTGGCACGCTACGCCAGCGAGAAGGTGGTCATCGACGGTGGCCTGGAGGCGGGCCAGACGGTGGTCACGGTGGGCGGCCAACTGCTCCATCCGGGCCAGGTGGTCGAGGTGGCCCAGCCGCCGCAGCCGACCCAGAGCACCGCCAGCCGCGACGCCGTGGGCGGAGGCCAGCCATGA</t>
  </si>
  <si>
    <t xml:space="preserve">NODE_97_length_13273_cov_6.826185_1 </t>
  </si>
  <si>
    <t>NODE_97_length_13273_cov_6.826185_1 # 3 # 257 # 1 # ID=97_1;partial=10;start_type=Edge;rbs_motif=None;rbs_spacer=None;gc_cont=0.725</t>
  </si>
  <si>
    <t>erythromycin; amikacin; gentamicin C; ciprofloxacin; acriflavine; tetracycline; tobramycin; meropenem; azithromycin; chloramphenicol; thiamphenicol; norfloxacin; ofloxacin; gentamicin</t>
  </si>
  <si>
    <t>gnl|BL_ORD_ID|2358|hsp_num:0</t>
  </si>
  <si>
    <t>MKRSFLSLAVAAVVLSGCSLIPDYQRPEAPVAAAYPQGQAYGQNTGAAAVPAADIGWREFFRDPQLQQLIGVALENNRDLRVAALNVEAFRAQYRIQRADLFPRIGVDGSGTRQRLPGDLSTTGSPAISSQYGVTLGTTAWELDLFGRLRSLRDQALEQYLATEQAQRSAQTTLVASVATAYLTLKADQAQLQLTKDTLGTYQKSFDLTQRSYDVGVASALDLRQAQTAVEGARATLAQYTRLVAQDQNALVLLLGSGIPANLPQGLGLDQTLLTEVPAGLPSDLLQRRPDILEAEHQLMAANASIGAARAAFFPSISLTANAGTMSRQLSGLFDAGSGSWLFQPSINLPIFTAGSLRASLDYAKIQKDINVAQYEKAIQTAFQEVADGLAARGTFTEQLQAQRDLVKASDEYYQLADKRYRTGVDNYLTLLDAQRSLFTAQQQLITDRLNQLTSEVNLYKALGGGWNQQTVTQQQTAKKEDPQA</t>
  </si>
  <si>
    <t>ATGAAACGGTCCTTCCTTTCCCTGGCGGTAGCCGCTGTCGTTCTGTCCGGCTGCTCGCTGATCCCCGACTACCAGCGCCCCGAGGCGCCGGTAGCCGCGGCCTACCCGCAAGGGCAGGCCTACGGGCAGAACACCGGCGCGGCGGCCGTTCCGGCCGCCGACATCGGCTGGCGCGAGTTCTTCCGCGACCCGCAGTTGCAGCAACTGATCGGCGTGGCGCTGGAAAACAACCGCGACCTGCGGGTCGCCGCGCTGAACGTCGAGGCCTTCCGGGCGCAGTACCGCATCCAGCGGGCCGACCTGTTCCCGCGGATCGGCGTGGACGGTAGCGGCACCCGCCAGCGTTTGCCGGGCGACCTGTCGACCACCGGCAGTCCGGCGATTTCCAGCCAGTACGGGGTGACCCTGGGCACTACCGCCTGGGAACTCGATCTCTTCGGCCGCCTGCGCAGCCTGCGCGACCAGGCCCTGGAGCAGTACCTGGCGACCGAACAGGCGCAGCGCAGCGCGCAGACCACCCTGGTGGCCAGCGTGGCGACCGCCTACCTGACGCTGAAGGCCGACCAGGCGCAGTTGCAGCTGACCAAGGACACCCTGGGCACCTACCAGAAGAGTTTCGACCTGACCCAGCGCAGCTACGACGTCGGCGTCGCCTCCGCGCTCGACCTGCGCCAGGCGCAGACCGCCGTGGAAGGCGCCCGCGCGACCCTGGCGCAGTACACCCGCCTGGTAGCCCAGGACCAGAATGCGCTGGTCCTGCTGCTGGGCTCCGGGATCCCGGCGAACCTGCCGCAAGGCCTGGGCCTGGACCAGACCCTGCTGACCGAAGTGCCGGCGGGTCTGCCGTCGGACCTGCTGCAACGGCGCCCGGACATCCTCGAGGCCGAGCACCAGCTCATGGCTGCCAACGCCAGCATCGGCGCCGCGCGCGCGGCGTTCTTCCCGAGCATCAGCCTGACCGCCAACGCCGGCACCATGAGCCGCCAACTGTCCGGCCTGTTCGACGCCGGTTCGGGTTCCTGGTTGTTCCAGCCGTCGATCAACCTGCCGATCTTCACCGCCGGCAGCCTGCGTGCCAGCCTGGACTACGCGAAGATCCAGAAGGACATCAACGTCGCGCAGTACGAGAAGGCGATCCAGACGGCGTTCCAGGAAGTCGCCGACGGCCTGGCCGCGCGCGGTACCTTCACCGAGCAGTTGCAGGCGCAGCGCGATCTGGTCAAGGCCAGCGACGAGTACTACCAGCTCGCCGACAAGCGCTATCGCACGGGGGTGGACAACTACCTGACCCTGCTCGACGCGCAACGCTCGCTGTTCACCGCGCAGCAGCAACTGATCACCGACCGCCTCAATCAGCTGACCAGCGAGGTCAACCTGTACAAGGCCCTCGGCGGCGGCTGGAACCAGCAGACCGTGACCCAGCAGCAGACCGCGAAGAAGGAAGATCCCCAGGCCTGA</t>
  </si>
  <si>
    <t>OprM</t>
  </si>
  <si>
    <t>NODE_67_length_15394_cov_7.535373_10</t>
  </si>
  <si>
    <t>NODE_67_length_15394_cov_7.535373_10 # 11811 # 13268 # 1 # ID=67_10;partial=00;start_type=ATG;rbs_motif=GGA/GAG/AGG;rbs_spacer=5-10bp;gc_cont=0.687</t>
  </si>
  <si>
    <t>gnl|BL_ORD_ID|1784|hsp_num:0</t>
  </si>
  <si>
    <t>MSKFFIDRPIFAWVIALVIMLAGGLSILSLPVNQYPAIAPPAIAVQVSYPGASAETVQDTVVQVIEQQMNGIDNLRYISSESNSDGSMTTTVTFEQGTDPDIAQVQVQNKLQLATPLLPQEVQRQGIRVTKAVKNFLMVVGVVSTDGSMTKEDLSNYIVSNIQDPLSRTKGVGDFQVFGSQYSMRIWLDPAKLNSYQLTPGDVSSAIQAQNVQISSGQLGGLPAVKGQQLNATIIGKTRLQTAEQFENILLKVNPDGSQVRLKDVADVGLGGQDYSINAQFNGSPASGIAIKLATGANALDTAKAIRQTIANLEPFMPQGMKVVYPYDTTPVVSASIHEVVKTLGEAILLVFLVMYLFLQNFRATLIPTIAVPVVLLGTFGVLAAFGFSINTLTMFGMVLAIGLLVDDAIVVVENVERVMAEEGLSPREAARKSMGQIQGALVGIAMVLSAVFLPMAFFGGSTGVIYRQFSITIVSAMALSVIVALILTPALCATMLKPIEKGDHGEHKGGFFGWFNRMFLSTTHGYERGVASILKHRAPYLLIYVVIVAGMIWMFTRIPTAFLPDEDQGVLFAQVQTPPGSSAERTQVVVDSMREYLLEKESSSVSSVFTVTGFNFAGRGQSSGMAFIMLKPWEERPGGENSVFELAKRAQMHFFSFKDAMVFAFAPPSVLELGNATGFDLFLQDQAGVGHEVLLQARNKFLMLAAQNPALQRVRPNGMSDEPQYKLEIDDEKASALGVSLADINSTVSIAWGSSYVNDFIDRGRVKRVYLQGRPDARMNPDDLSKWYVRNDKGEMVPFNAFATGKWEYGSPKLERYNGVPAMEILGEPAPGLSSGDAMAAVEEIVKQLPKGVGYSWTGLSYEERLSGSQAPALYALSLLVVFLCLAALYESWSIPFSVMLVVPLGVIGALLATSMRGLSNDVFFQVGLLTTIGLSAKNAILIVEFAKELHEQGKGIVEAAIEACRMRLRPIVMTSLAFILGVVPLAISTGAGSGSQHAIGTGVIGGMVTATVLAIFWVPLFYVAVSTLFKDEASKQQASVEKGQ</t>
  </si>
  <si>
    <t>MSKFFIDRPIFAWVIALVIMLAGGLSILSLPVNQYPAIAPPAIAVQVSYPGASAETVQDTVVQVIEQQMNGIDNLRYISSESNSDGSMTITVTFEQGTDPDIAQVQVQNKLQLATPLLPQEVQRQGIRVTKAVKNFLMVVGVVSTDGSMTKEDLSNYIVSNIQDPLSRTKGVGDFQVFGSQYSMRIWLDPAKLNSYQLTPGDVSSAIQAQNVQISSGQLGGLPAVKGQQLNATIIGKTRLQTAEQFENILLKVNPDGSQVRLKDVADVGLGGQDYSINAQFNGSPASGIAIKLATGANALDTAKAIRQTIANLEPFMPQGMKVVYPYDTTPVVSASIHEVVKTLGEAILLVFLVMYLFLQNFRATLIPTIAVPVVLLGTFGVLAAFGFSINTLTMFGMVLAIGLLVDDAIVVVENVERVMAEEGLSPREAARKSMGQIQGALVGIAMVLSAVFLPMAFFGGSTGVIYRQFSITIVSAMALSVIVALILTPALCATMLKPIEKGDHGEHKGGFFGWFNRMFLSTTHGYERGVASILKHRAPYLLIYVVIVAGMIWMFTRIPTAFLPDEDQGVLFAQVQTPPGSSAERTQVVVDSMREYLLEKESSSVSSVFTVTGFNFAGRGQSSGMAFIMLKPWEERPGGENSVFELAKRAQMHFFSFKDAMVFAFAPPSVLELGNATGFDLFLQDQAGVGHEVLLQARNKFLMLAAQNPALQRVRPNGMSDEPQYKLEIDDEKASALGVSLADINSTVSIAWGSSYVNDFIDRGRVKRVYLQGRPDARMNPDDLSKWYVRNDKGEMVPFNAFATGKWEYGSPKLERYNGVPAMEILGEPAPGLSSGDAMAAVEEIVKQLPKGVGYSWTGLSYEERLSGSQAPALYALSLLVVFLCLAALYESWSIPFSVMLVVPLGVIGALLATSMRGLSNDVFFQVGLLTTIGLSAKNAILIVEFAKELHEQGKGIVEAAIEACRMRLRPIVMTSLAFILGVVPLAISTGAGSGSQHAIGTGVIGGMVTATVLAIFWVPLFYVAVSTLFKDEASKQQASVEKGQ</t>
  </si>
  <si>
    <t>ATGTCGAAGTTTTTCATTGATAGGCCCATTTTCGCGTGGGTGATCGCCTTGGTGATCATGCTCGCGGGCGGCCTGTCGATCCTCAGTCTGCCGGTCAACCAGTACCCGGCCATCGCCCCGCCGGCCATCGCCGTGCAGGTGAGCTACCCGGGCGCCTCGGCCGAGACGGTGCAGGACACCGTGGTCCAGGTGATCGAGCAGCAGATGAACGGGATCGACAATCTGCGCTACATCTCCTCGGAGAGTAACTCCGACGGCAGCATGACCATCACCGTGACCTTCGAACAGGGCACCGACCCCGACATCGCCCAGGTCCAGGTGCAGAACAAGCTGCAACTGGCCACCCCGCTACTGCCGCAGGAAGTGCAGCGCCAGGGGATCCGGGTGACCAAGGCGGTGAAGAACTTCCTCATGGTGGTCGGTGTGGTTTCCACCGACGGCAGCATGACCAAGGAAGACCTGTCGAACTACATTGTTTCCAACATCCAGGATCCGCTCTCGCGGACCAAGGGCGTCGGTGACTTCCAGGTGTTCGGCTCGCAGTACTCGATGCGCATCTGGCTCGACCCGGCCAAGCTGAACAGCTACCAGCTGACCCCCGGCGACGTGAGCAGCGCGATCCAGGCGCAGAACGTGCAGATTTCCTCCGGCCAGCTCGGCGGCTTGCCGGCGGTCAAGGGCCAGCAGCTCAACGCCACCATCATCGGCAAGACCCGCCTGCAGACCGCGGAGCAATTCGAGAACATCCTGCTCAAGGTCAATCCCGACGGTTCCCAGGTGCGCCTGAAGGACGTCGCCGATGTAGGCCTGGGCGGCCAGGACTACAGCATCAACGCGCAGTTCAACGGCAGCCCGGCGTCCGGTATCGCGATCAAGCTGGCCACCGGCGCCAACGCGCTGGATACCGCCAAGGCGATCCGCCAGACCATCGCCAACCTGGAACCGTTCATGCCGCAGGGCATGAAGGTGGTCTACCCGTACGACACCACCCCGGTGGTCTCGGCCTCGATCCATGAGGTAGTGAAGACCCTCGGCGAGGCGATCCTCCTCGTGTTCCTGGTGATGTACCTGTTCCTGCAGAACTTCCGCGCCACGCTGATCCCGACCATCGCCGTACCGGTGGTGCTGCTGGGGACCTTCGGCGTGCTCGCCGCGTTCGGCTTCTCGATCAACACCCTGACCATGTTCGGCATGGTGCTGGCCATCGGCTTGCTGGTGGACGACGCCATCGTGGTGGTGGAGAACGTCGAGCGGGTGATGGCCGAGGAAGGCCTGTCGCCAAGGGAGGCGGCGCGCAAGTCCATGGGCCAGATCCAGGGCGCGCTGGTCGGTATCGCCATGGTGCTCTCGGCGGTATTCCTGCCGATGGCGTTCTTCGGCGGCTCCACCGGGGTGATCTACCGGCAGTTCTCCATCACCATCGTGTCGGCCATGGCCCTCTCGGTGATCGTGGCGCTGATCCTCACCCCGGCGCTCTGCGCGACCATGCTCAAGCCGATCGAGAAAGGCGACCATGGCGAGCACAAGGGCGGCTTCTTCGGCTGGTTCAACCGGATGTTCCTTTCCACCACCCACGGCTACGAGCGGGGCGTGGCGTCGATCCTCAAGCATCGCGCGCCGTACCTGCTGATCTACGTGGTGATCGTGGCCGGGATGATCTGGATGTTCACCCGCATTCCCACCGCGTTCCTCCCCGACGAGGACCAGGGCGTACTGTTCGCCCAGGTACAGACCCCGCCGGGCTCCAGTGCCGAGCGTACCCAGGTGGTGGTGGACTCGATGCGCGAATACCTGCTGGAGAAGGAAAGCTCTTCGGTCAGCTCGGTGTTCACCGTGACCGGCTTCAACTTCGCCGGCCGCGGCCAGAGTTCGGGCATGGCGTTCATCATGCTCAAGCCCTGGGAAGAGCGTCCCGGTGGCGAGAACAGCGTGTTCGAACTGGCCAAGCGCGCGCAGATGCACTTCTTCAGCTTCAAGGACGCGATGGTGTTCGCCTTCGCGCCGCCGTCGGTACTGGAACTGGGTAACGCCACCGGCTTCGACCTGTTCCTCCAGGACCAGGCGGGTGTCGGCCACGAAGTCCTGCTCCAGGCGCGCAACAAGTTCCTCATGCTCGCCGCGCAGAACCCGGCGCTGCAACGCGTGCGCCCCAACGGCATGAGCGACGAACCGCAGTACAAGCTGGAGATCGACGACGAGAAGGCCAGCGCCCTCGGCGTGTCCCTTGCCGACATCAACAGCACCGTGTCCATCGCCTGGGGTTCCAGCTACGTCAACGACTTCATCGACCGTGGCCGGGTCAAGCGGGTCTACCTGCAGGGCAGGCCGGACGCGCGGATGAACCCGGACGACCTGAGCAAGTGGTACGTGCGCAACGACAAGGGCGAGATGGTGCCGTTCAACGCCTTCGCCACCGGCAAGTGGGAATACGGTTCGCCGAAGCTGGAGCGCTACAATGGCGTGCCGGCGATGGAGATCCTCGGCGAGCCGGCGCCCGGCCTGAGTTCCGGTGACGCCATGGCGGCGGTCGAGGAGATCGTCAAGCAATTGCCGAAAGGCGTTGGCTACTCCTGGACCGGCCTGTCCTACGAGGAGCGCTTGTCCGGCTCGCAGGCGCCGGCGCTGTATGCGCTGTCGCTGCTGGTGGTGTTCCTCTGCCTGGCGGCCCTGTACGAAAGCTGGTCGATTCCGTTCTCGGTGATGCTGGTGGTGCCGTTGGGCGTGATCGGCGCGCTGCTGGCGACGTCCATGCGCGGCCTGTCCAACGACGTGTTCTTCCAGGTGGGCCTGTTGACGACCATCGGCCTGTCGGCGAAGAACGCCATTCTCATCGTGGAGTTCGCCAAGGAGCTGCACGAGCAGGGCAAGGGCATCGTCGAGGCGGCCATCGAAGCCTGCCGCATGCGTCTGCGGCCGATCGTGATGACCTCCCTGGCGTTCATCCTCGGCGTGGTCCCGCTGGCGATCTCCACCGGCGCCGGCTCGGGCAGCCAGCATGCGATCGGTACCGGCGTGATCGGCGGCATGGTCACTGCGACCGTCCTGGCGATCTTCTGGGTACCGCTGTTCTACGTGGCGGTCAGCACGCTGTTCAAGGACGAGGCGTCCAAGCAGCAAGCGTCCGTCGAAAAGGGGCAATGA</t>
  </si>
  <si>
    <t>MexB</t>
  </si>
  <si>
    <t>NODE_67_length_15394_cov_7.535373_9</t>
  </si>
  <si>
    <t>NODE_67_length_15394_cov_7.535373_9 # 8669 # 11809 # 1 # ID=67_9;partial=00;start_type=ATG;rbs_motif=GGA/GAG/AGG;rbs_spacer=5-10bp;gc_cont=0.645</t>
  </si>
  <si>
    <t>gnl|BL_ORD_ID|437|hsp_num:0</t>
  </si>
  <si>
    <t>MQRTPAMRVLVPALLVAISALSGCGKSEAPPPAQTPEVGIVTLEAQTVTLNTELPGRTNAFRIAEVRPQVNGIILKRLFKEGSDVKAGQQLYQIDPATYEADYQSAQANLASTQEQAQRYKLLVADQAVSKQQYADANAAYLQSKAAVEQARINLRYTKVLSPISGRIGRSAVTEGALVTNGQANAMATVQQLDPIYVDVTQPSTALLRLRRELASGQLERAGDNAAKVSLKLEDGSQYPLEGRLEFSEVSVDEGTGSVTIRAVFPNPNNELLPGMFVHAQLQEGVKQKAILAPQQGVTRDLKGQATALVVNAQNKVELRVIKADRVIGDKWLVTEGLNAGDKIITEGLQFVQPGVEVKTVPAKNVASAQKADAAPAKTDSKG</t>
  </si>
  <si>
    <t>ATGCAACGAACGCCAGCCATGCGTGTACTGGTTCCGGCCCTGCTGGTCGCGATTTCGGCCCTTTCCGGGTGCGGAAAAAGCGAGGCGCCGCCGCCGGCGCAAACGCCGGAGGTCGGGATCGTGACCCTGGAAGCGCAGACGGTGACCCTGAATACCGAGCTGCCGGGCCGGACCAATGCGTTCCGCATCGCCGAGGTGCGTCCCCAGGTGAACGGCATCATCCTCAAGCGCCTGTTCAAGGAAGGCAGCGACGTCAAGGCCGGGCAGCAGCTCTACCAGATCGACCCCGCCACCTACGAGGCCGACTACCAGAGCGCCCAGGCCAACCTGGCTTCGACCCAGGAGCAGGCCCAGCGCTACAAGCTGCTGGTCGCCGACCAGGCCGTGAGCAAGCAGCAGTACGCCGACGCCAATGCCGCCTACCTGCAGTCCAAGGCGGCGGTGGAGCAGGCGCGGATCAACCTGCGCTACACCAAGGTGCTGTCGCCGATCTCCGGCCGCATCGGCCGTTCCGCGGTGACCGAAGGCGCCCTGGTGACCAACGGCCAGGCCAACGCGATGGCCACCGTGCAACAGCTCGACCCGATCTACGTCGACGTCACCCAGCCGTCCACCGCCCTGCTGCGCCTGCGCCGCGAACTGGCCAGCGGCCAGTTGGAGCGCGCCGGCGACAACGCGGCGAAGGTCTCCCTGAAGCTGGAGGACGGTAGCCAATACCCGCTGGAAGGTCGCCTCGAATTCTCCGAGGTTTCCGTCGACGAAGGCACCGGCTCGGTCACCATCCGCGCCGTGTTCCCCAACCCGAACAACGAGCTGCTGCCCGGCATGTTCGTTCACGCGCAGTTGCAGGAAGGCGTCAAGCAGAAGGCCATCCTCGCTCCGCAGCAAGGCGTGACCCGCGACCTCAAGGGCCAGGCTACCGCGCTGGTGGTGAACGCGCAGAACAAGGTCGAGCTGCGGGTGATCAAGGCCGACCGGGTGATCGGCGACAAATGGCTGGTTACCGAAGGCCTGAACGCCGGCGACAAGATCATTACCGAAGGCCTGCAGTTCGTGCAGCCGGGTGTCGAGGTGAAGACCGTGCCGGCGAAGAATGTCGCGTCCGCGCAGAAGGCCGACGCCGCTCCGGCGAAAACCGACAGCAAGGGCTGA</t>
  </si>
  <si>
    <t>MexA</t>
  </si>
  <si>
    <t>NODE_67_length_15394_cov_7.535373_8</t>
  </si>
  <si>
    <t>NODE_67_length_15394_cov_7.535373_8 # 7502 # 8653 # 1 # ID=67_8;partial=00;start_type=ATG;rbs_motif=GGAG/GAGG;rbs_spacer=5-10bp;gc_cont=0.666</t>
  </si>
  <si>
    <t>erythromycin; gentamicin C; tetracycline; novobiocin; trimethoprim; chloramphenicol; ofloxacin; gentamicin</t>
  </si>
  <si>
    <t>gnl|BL_ORD_ID|743|hsp_num:0</t>
  </si>
  <si>
    <t>MRKPAFGVSALLIALTLGACSMAPTYERPAAPVADSWSGAAAQRQGAAIDTLDWKSFIVDAELRRLVDMALDNIRSLRQTLLDIEAARAQYRIQRADRVPGLNAAATGNRQRQPADLSAGNRSEVASSYQVGLALPEYELDLFGRVKSLTDAALQQYLASEEAARAARIALVAEVSQAYLSYDGALRRLALTRQTLVSREYSFALIDQRRAAGAATALDYQEALGLVEQARAEQERNLRQKQQAFNALVLLLGSDDAAQAIPRSPGQRPKLLQDIAPGTPSELIERRPDILAAEHRLRARNADIGAARAAFFPRISLTGSFGTSSAEMSGLFDGGSRSCSFLPTLTLPIFDGGRNRANLSLAEARKDSAVAAYEGTIQTAFREVADALAASDTLRREEKALRALANSSNEALKLAKARYESGVDNHLRYLDAQRSSFLNEIAFIDGSTQRQIALVDLFRALGGGWDEGRSLVVHRGGRS</t>
  </si>
  <si>
    <t>MRKPAFGVSALLIALTLGACSMAPTYERPAAPVADSWSGAAAQRQGAAIDTLDWKSFIVDAELRRLVGVALDNNRSLRQTLLDIEAARAQYRIQRADRVPGLNAAATGNRQRQPADLSAGNRSEVASSYQVGLALPEYELDLFGRVKSLTDAALQQYLASEEAARAARIALVAEVSQAYLSYDGALRRLALTRQTLVSREYSFALIDQRRAAGAATALDYQEALGLVEQARAEQERNLRQKQQAFNALVLLLGSDDAAQAIPRSPGQRPKLLQDIAPGTPSELIERRPDILAAEHRLRARNADIGAARAAFFPRISLTGSFGTSSAEMSGLFDGGSRSWSFLPTLTLPIFDGGRNRANLSLAEARKDSAVAAYEGTIQTAFREVADALAASDTLRREEKALRALANSSNEALKLAKARYESGVDNHLRYLDAQRSSFLNEIAFIDGSTQRQIALVDLFRALGGGWDEGRSLVVHRGGRS</t>
  </si>
  <si>
    <t>ATGCGCAAACCTGCTTTCGGCGTATCGGCGCTGCTGATCGCCCTGACCCTCGGTGCCTGCTCCATGGCGCCGACCTACGAACGTCCCGCCGCGCCGGTGGCCGACAGCTGGAGCGGCGCCGCCGCCCAGCGCCAGGGCGCGGCGATCGACACGCTGGATTGGAAGAGTTTCATCGTCGATGCCGAACTACGCCGCCTGGTGGGCGTGGCCCTGGATAACAACCGCTCGCTGCGTCAGACCCTCCTGGATATCGAGGCGGCCCGCGCGCAGTACCGAATCCAGCGCGCCGACCGGGTTCCGGGCCTGAATGCCGCTGCCACCGGCAACCGCCAGCGGCAGCCGGCCGACCTGTCCGCCGGCAATCGCTCGGAAGTGGCCAGCAGCTACCAGGTCGGGCTGGCCCTGCCGGAGTACGAACTGGACCTCTTCGGTCGGGTCAAGAGCCTGACCGACGCAGCCCTGCAACAGTACCTGGCCAGCGAGGAGGCAGCGCGCGCGGCACGGATCGCCCTGGTCGCCGAGGTCAGCCAGGCCTACCTGAGCTATGACGGCGCCCTGCGGCGCCTGGCGCTGACCCGTCAGACCCTGGTCAGCCGCGAGTATTCCTTCGCCCTGATCGACCAGCGCCGCGCGGCCGGCGCCGCCACCGCGCTGGACTACCAGGAAGCCCTTGGCCTGGTGGAGCAGGCGCGCGCCGAGCAGGAGCGCAACCTGCGGCAGAAACAGCAGGCATTCAACGCGCTGGTGTTGCTGCTGGGTAGCGACGATGCCGCGCAGGCGATTCCGCGGAGTCCGGGGCAGCGGCCGAAGCTGCTGCAGGACATCGCTCCCGGCACGCCGTCCGAGCTGATCGAGCGACGCCCGGACATCCTTGCCGCCGAACATCGTTTGCGGGCGCGCAACGCGGATATCGGCGCGGCGCGCGCGGCGTTCTTCCCGCGCATCAGCCTGACCGGCAGCTTCGGCACCTCCAGCGCGGAAATGTCCGGCCTGTTCGATGGCGGCTCGCGCTCCTGGAGCTTCCTGCCGACGCTGACGCTGCCGATCTTCGATGGCGGGCGCAACCGTGCCAACCTGAGCCTGGCCGAGGCGCGCAAGGATTCGGCGGTGGCCGCCTACGAGGGGACCATCCAGACCGCTTTCCGCGAGGTCGCCGACGCCCTGGCGGCCAGCGATACCCTGCGTCGCGAAGAGAAGGCCCTGCGCGCCCTGGCGAACAGCAGCAACGAAGCCCTGAAGCTGGCCAAGGCACGCTACGAGAGTGGCGTCGACAACCACCTGCGCTACCTCGATGCGCAGCGCAGCAGCTTCCTCAACGAGATCGCCTTCATCGACGGCAGCACCCAGCGGCAGATCGCCCTGGTCGACCTGTTCCGCGCGCTCGGCGGAGGCTGGGACGAGGGACGGAGCCTGGTGGTACATCGAGGCGGCAGGAGTTGA</t>
  </si>
  <si>
    <t>macrolide antibiotic; fluoroquinolone antibiotic; aminoglycoside antibiotic; cephalosporin; penicillin beta-lactam; tetracycline antibiotic; aminocoumarin antibiotic; diaminopyrimidine antibiotic; phenicol antibiotic</t>
  </si>
  <si>
    <t>OprJ</t>
  </si>
  <si>
    <t>NODE_64_length_15611_cov_6.713259_6</t>
  </si>
  <si>
    <t>NODE_64_length_15611_cov_6.713259_6 # 10028 # 11467 # 1 # ID=64_6;partial=00;start_type=ATG;rbs_motif=GGAG/GAGG;rbs_spacer=5-10bp;gc_cont=0.697</t>
  </si>
  <si>
    <t>gnl|BL_ORD_ID|1480|hsp_num:0</t>
  </si>
  <si>
    <t>MSEFFIKRPNFAWVVALFISLGGLLVISKLPVAQYPNVAPPQITITATYPGASAKVLVDSVTSVLEESLNGAKGLLYFESTNNSNGTAEIVVTFEPGTDPDLAQVDVQNRLKKAEARMPQAVLTQGLQVEQTSAGFLLIYALSYKEGAQRSDTTALGDYAARNINNELRRLPGVGKLQFFSSEAAMRVWIDPQKLVGFGLSIDDVSNAIRGQNVQVPAGAFGSAPGSSAQELTATLAVKGTLDDPQEFGQVVLRANEDGSLVPARRCRAPGTRQGELQHFLATERHAHRGRGYPAVARGQRDPDPTLVKQRLAELSAFFPEDMQYSVPYDTSRFVDVAIEKVIHTLIEAMVLVFLVMFLFLENVRYTLIPSIVVPVCLLGTLMVMYLLGFSVNMMTMFGMVLAIGILVDDAIVVVENVERIMAEEGISPAEATVKAMKQVSGAIVGITLVLSAVFLPLAFMAGSVGVIYQQFSVSLAVSILFSGFLALTFTPALCATLFKPIPEGHHEKRGFFGAFNRGFARVTERYSLLNSKLVARAGRFMLVYAGLVAMLGYFYLRLPEAFVPAEDLGYMVVDVQLPPGASRVRTDATGEELERFLKSREAVASVFLISGFSFSGQGDNAALAFPTFKDWSERGAEQSSAAEIAALNEHFALPDDGTVMAVSPPPINGLGNSGGFALRLMDRSGVGREALLQARDTLLGEIQTNPKFLYAMMEGLAEAPQLRLLIDREKARALGVSFETISGTLSAAFGSEVINDFTNAGRQQRVVIQAEQGNRMTPESVLELYVPNAAGNLVPLSAFVSVKWEEGPVQLVRYNGYPSIRIVGDAAPGFSTGEAMAEMERLASQLPAGIGYEWTGLSYQEKVSAGQATSLFALAILVVFLLLVALYESWSIPLSVMLIVPIGAIGAVLAVMVSGMSNDVYFKVGLITIIGLSAKNAILIVEFAKELWEQGHSLRDAAIEAARLRFRPIIMTSMAFILGVIPLALASGAGAASQRAIGTGVIGGMLSATFLGVLFVPICFVWLLSLLRSKPAPIEQAASAGE</t>
  </si>
  <si>
    <t>MSEFFIKRPNFAWVVALFISLAGLLVISKLPVAQYPNVAPPQITITATYPGASAKVLVDSVTSVLEESLNGAKGLLYFESTNNSNGTAEIVVTFEPGTDPDLAQVDVQNRLKKAEARMPQAVLTQGLQVEQTSAGFLLIYALSYKEGAQRSDTTALGDYAARNINNELRRLPGVGKLQFFSSEAAMRVWIDPQKLVGFGLSIDDVSNAIRGQNVQVPAGAFGSAPGSSAQELTATLAVKGTLDDPQEFGQVVLRANQDGSLVRLADVARLELGKESYNISSRLNGTPTVGGAIQLSPGANAIQTATLVKQRLAELSAFFPEDMQYSVPYDTSRFVDVAIEKVIHTLIEAMVLVFLVMFLFLQNVRYTLIPSIVVPVCLLGTLMVMYLLGFSVNMMTMFGMVLAIGILVDDAIVVVENVERIMAEEGISPAEATVKAMKQVSGAIVGITLVLSAVFLPLAFMAGSVGVIYQQFSVSLAVSILFSGFLALTFTPALCATLLKPIPEGHHEKRGFFGAFNRGFARVTERYSLLNSKLVARAGRFMLVYAGLVAMLGYFYLRLPEAFVPAEDLGYMVVDVQLPPGASRVRTDATGEELERFLKSREAVASVFLISGFSFSGQGDNAALAFPTFKDWSERGAEQSAAAEIAALNEHFALPDDGTVMAVSPPPINGLGNSGGFALRLMDRSGVGREALLQARDTLLGEIQTNPKFLYAMMEGLAEAPQLRLLIDREKARALGVSFETISGTLSAAFGSEVINDFTNAGRQQRVVIQAEQGNRMTPESVLELYVPNAAGNLVPLSAFVSVKWEEGPVQLVRYNGYPSIRIVGDAAPGFSTGEAMAEMERLAAQLPAGIGYEWTGLSYQEKVSAGQATSLFALAILVVFLLLVALYESWSIPLSVMLIVPIGAIGAVLAVMVSGMSNDVYFKVGLITIIGLSAKNAILIVEFAKELWEQGHSLRDAAIEAARLRFRPIIMTSMAFILGVIPLALASGAGAASQRAIGTGVIGGMLSATFLGVLFVPICFVWLLSLLRSKPAPIEQAASAGE</t>
  </si>
  <si>
    <t>ATGTCCGAATTCTTCATCAAGCGGCCGAACTTCGCCTGGGTGGTGGCCCTGTTCATCTCCCTGGCCGGCCTGCTGGTCATTTCCAAATTGCCGGTAGCGCAGTACCCCAATGTCGCGCCGCCACAGATCACCATCACCGCCACCTATCCCGGCGCCTCGGCGAAGGTGCTGGTGGACTCCGTCACCAGTGTGCTCGAGGAGTCGCTGAACGGCGCCAAGGGCCTGCTCTACTTCGAGTCGACCAACAACTCCAACGGCACCGCCGAGATCGTCGTCACCTTCGAGCCGGGCACCGATCCGGACCTGGCCCAGGTGGACGTGCAGAACCGCCTGAAGAAAGCCGAGGCGCGCATGCCGCAGGCGGTGCTGACCCAGGGCCTGCAGGTCGAGCAGACCAGCGCCGGTTTCCTGCTGATCTATGCGCTCAGCTACAAGGAAGGCGCTCAGCGCAGCGACACCACCGCCCTCGGCGACTACGCCGCGCGCAATATCAACAACGAGCTGCGGCGCCTGCCGGGCGTCGGCAAGCTGCAATTCTTCTCTTCCGAGGCGGCCATGCGGGTCTGGATCGATCCGCAGAAGCTGGTGGGCTTCGGCCTCTCCATCGACGACGTGAGCAATGCCATCCGCGGGCAGAACGTGCAGGTGCCGGCCGGCGCCTTCGGCAGCGCACCGGGCAGTTCCGCGCAGGAGCTGACGGCGACCCTGGCGGTGAAGGGCACCCTGGACGATCCGCAGGAGTTCGGCCAGGTAGTGCTGCGCGCCAACCAGGACGGCTCGCTGGTCCGGCTCGCCGATGTCGCGCGCCTGGAACTCGGCAAGGAGAGCTACAACATTTCCTCGCGACTGAACGGCACGCCCACCGTGGGCGGGGCGATCCAGCTGTCGCCCGGGGCCAACGCGATCCAGACCGCTACCCTGGTGAAACAGCGTCTCGCCGAACTGTCGGCGTTCTTCCCCGAGGACATGCAGTACAGCGTGCCCTACGACACCTCGCGCTTCGTCGACGTGGCCATCGAGAAGGTGATCCACACCCTGATCGAAGCGATGGTCCTGGTGTTCCTGGTGATGTTCCTGTTCCTGCAGAACGTCCGCTACACCCTGATCCCGTCCATCGTGGTGCCGGTGTGCCTGCTGGGTACGCTGATGGTGATGTACCTGCTGGGGTTCTCGGTGAACATGATGACCATGTTCGGCATGGTCCTGGCGATCGGCATCCTGGTGGACGACGCCATCGTGGTGGTGGAGAACGTCGAGCGGATCATGGCGGAGGAGGGGATTTCCCCGGCCGAGGCCACGGTCAAGGCGATGAAGCAGGTATCCGGCGCCATCGTCGGCATCACCCTGGTGCTCTCGGCGGTGTTCCTGCCGCTGGCTTTCATGGCCGGTTCGGTGGGGGTGATCTACCAGCAGTTCTCGGTGTCGCTGGCGGTCTCGATCCTGTTCTCCGGCTTCCTCGCCCTGACCTTCACCCCGGCGCTGTGCGCCACGCTGCTCAAGCCCATTCCCGAAGGGCACCACGAGAAGCGCGGCTTCTTCGGCGCCTTCAACCGTGGCTTCGCCCGCGTCACCGAGCGCTATTCGCTGCTCAACTCGAAGCTGGTGGCGCGCGCCGGACGCTTCATGCTGGTGTACGCCGGCCTGGTGGCCATGCTCGGCTACTTCTACCTGCGCCTGCCGGAAGCCTTCGTGCCGGCGGAAGACCTCGGCTACATGGTGGTCGACGTGCAACTGCCGCCTGGTGCTTCGCGCGTGCGCACCGATGCCACCGGCGAGGAGCTCGAGCGCTTCCTCAAGTCCCGCGAGGCGGTGGCTTCGGTGTTCCTGATCTCGGGCTTCAGCTTCTCCGGCCAGGGCGACAATGCCGCGCTGGCCTTCCCGACCTTCAAGGACTGGTCCGAGCGAGGCGCCGAGCAGTCGGCCGCCGCCGAGATCGCCGCGCTGAACGAGCATTTCGCGCTGCCCGACGATGGCACGGTCATGGCCGTGTCGCCGCCACCGATCAACGGTCTGGGTAACTCCGGCGGCTTCGCATTGCGCCTGATGGACCGTAGCGGGGTCGGCCGCGAAGCGCTGCTGCAGGCTCGCGATACTCTTCTTGGCGAGATCCAGACCAACCCGAAATTCCTTTACGCGATGATGGAAGGACTGGCCGAAGCGCCGCAACTGCGCCTGTTGATCGACCGGGAGAAGGCCCGCGCCCTGGGGGTGAGCTTCGAGACCATCAGCGGCACGCTGTCCGCTGCCTTCGGCTCGGAGGTGATCAACGACTTCACCAATGCGGGGCGCCAACAGCGGGTGGTGATCCAGGCCGAACAGGGCAACCGGATGACCCCGGAAAGCGTGCTCGAGCTATACGTGCCTAACGCTGCTGGCAACCTGGTACCGCTCAGCGCCTTCGTCAGCGTGAAATGGGAAGAGGGACCGGTGCAATTGGTGCGCTATAACGGCTACCCGTCGATCCGCATCGTCGGTGACGCCGCGCCCGGCTTCAGCACCGGCGAAGCCATGGCGGAAATGGAGCGCCTGGCCGCGCAGCTGCCGGCCGGCATCGGCTACGAGTGGACCGGCCTGTCCTATCAGGAGAAGGTCTCCGCCGGGCAGGCCACCAGCCTGTTCGCCCTCGCCATCCTGGTGGTGTTCCTGTTGCTGGTGGCGCTCTACGAGAGCTGGTCGATCCCGCTGTCGGTGATGCTGATCGTGCCGATCGGCGCCATCGGCGCGGTGCTCGCGGTGATGGTCAGCGGTATGTCCAACGACGTGTATTTCAAGGTCGGCCTGATCACCATCATCGGTCTTTCGGCGAAGAACGCGATTCTCATCGTCGAGTTCGCCAAGGAACTCTGGGAGCAGGGGCATAGCCTGCGCGACGCCGCCATCGAGGCCGCGCGCCTGCGCTTCCGGCCGATCATCATGACTTCCATGGCGTTCATCCTCGGCGTGATACCCCTGGCCCTGGCCAGCGGTGCCGGCGCGGCGAGCCAGCGTGCCATCGGCACCGGAGTGATCGGCGGGATGCTCAGCGCCACCTTCCTCGGCGTGCTGTTCGTACCTATCTGTTTCGTCTGGCTGCTGTCGCTGCTGCGCAGCAAGCCGGCACCCATCGAACAGGCCGCTTCGGCCGGGGAGTGA</t>
  </si>
  <si>
    <t>MexD</t>
  </si>
  <si>
    <t>NODE_64_length_15611_cov_6.713259_5</t>
  </si>
  <si>
    <t>NODE_64_length_15611_cov_6.713259_5 # 6891 # 10022 # 1 # ID=64_5;partial=00;start_type=ATG;rbs_motif=GGAG/GAGG;rbs_spacer=5-10bp;gc_cont=0.656</t>
  </si>
  <si>
    <t>possible complete gene, missing n-terminus</t>
  </si>
  <si>
    <t>gnl|BL_ORD_ID|742|hsp_num:0</t>
  </si>
  <si>
    <t>MADLRAIGRIGALAMAIALAGCGPAEERQEAAEMVLPVEVLTVQAEPLALSSELPGRIEPVRVAEVRARVAGIVVRKRFEEGADVKAGDLLFQIDPAPLKAAVSRAEGELARNRAVLFEAQARVRRYEPLVKIQAVSQQDFDTATADLRSAEAATRSAQADLETARLNLGYASVTAPISGRIGRALVTEGALVGQGEATLMARIQQLDPIYADFTQTAAEALRLRDALKKGTLAAGDSQALTLRVEGTPYERQGALQFADVAVDRGTGQIALRGKFANPDGVLLPGMYVRVRTPQGIDNQAILVPQRAVHRSSDGSAQVMVVGADERAESRSVGTGVMQGSRWQITEGLEPGDRVIVGGLAAVQPGVKIVPKPDGAQAQAQSPAPQQ</t>
  </si>
  <si>
    <t>ATGGCTGATTTGCGTGCAATAGGAAGGATCGGGGCGTTGGCTATGGCCATCGCGTTGGCGGGTTGTGGGCCGGCGGAAGAGCGACAGGAGGCCGCCGAAATGGTGTTGCCGGTGGAGGTCCTGACGGTGCAGGCCGAGCCCCTGGCGCTGAGTTCGGAACTGCCTGGGCGGATCGAACCGGTGCGGGTCGCCGAGGTGCGCGCGCGGGTGGCCGGCATCGTCGTGCGGAAGCGCTTCGAGGAGGGCGCCGACGTCAAGGCTGGCGACCTGCTGTTCCAGATCGATCCGGCACCGCTGAAGGCTGCGGTGTCGCGCGCCGAAGGTGAGCTGGCGCGGAACCGCGCGGTGCTGTTCGAGGCGCAGGCGCGGGTGCGTCGCTACGAGCCGCTGGTGAAGATCCAGGCGGTCAGCCAGCAGGACTTCGATACCGCCACCGCCGACCTGCGCAGCGCCGAGGCGGCGACCCGCTCGGCCCAGGCCGACCTGGAGACCGCGCGCCTGAACCTCGGCTACGCCTCGGTCACTGCGCCGATCTCCGGGCGCATCGGCCGCGCGCTGGTGACCGAGGGCGCGCTGGTCGGGCAGGGCGAGGCGACGCTGATGGCGCGCATCCAGCAGCTCGATCCGATCTATGCGGATTTCACCCAGACCGCGGCCGAGGCCCTGCGCCTGCGCGACGCCCTGAAGAAAGGCACCTTGGCCGCCGGCGACAGCCAGGCGCTGACCCTGCGCGTCGAAGGGACGCCCTACGAGCGCCAGGGCGCGTTGCAGTTCGCCGACGTGGCGGTGGATCGCGGTACCGGCCAGATCGCCCTGCGCGGCAAGTTCGCCAACCCCGACGGGGTCCTGCTGCCGGGCATGTACGTGCGCGTACGTACGCCCCAGGGCATCGACAACCAGGCGATCCTGGTGCCGCAACGGGCCGTGCACCGCTCCAGCGACGGCAGCGCCCAGGTGATGGTGGTGGGCGCCGACGAGCGCGCCGAGTCGCGCAGCGTCGGTACCGGCGTCATGCAGGGTTCGCGCTGGCAGATCACCGAGGGCCTGGAGCCGGGTGACCGGGTCATAGTCGGCGGCCTGGCTGCGGTGCAGCCGGGGGTGAAGATCGTGCCGAAGCCGGATGGTGCCCAGGCGCAAGCCCAGTCACCTGCGCCGCAACAGTAA</t>
  </si>
  <si>
    <t>MexC</t>
  </si>
  <si>
    <t>NODE_64_length_15611_cov_6.713259_4</t>
  </si>
  <si>
    <t>NODE_64_length_15611_cov_6.713259_4 # 5799 # 6863 # 1 # ID=64_4;partial=00;start_type=ATG;rbs_motif=AGGAG;rbs_spacer=5-10bp;gc_cont=0.718</t>
  </si>
  <si>
    <t>vancomycin; tigecycline; tetracycline; linezolid; rifampin; chloramphenicol; ampicillin; cefalotin; triclosan</t>
  </si>
  <si>
    <t>gnl|BL_ORD_ID|2793|hsp_num:0</t>
  </si>
  <si>
    <t>MSFLIPAAYADAAAPAAAGPAGTGFEWVFLVGFLVIFYLMIWRPQAKRAKEHKNLLGNLQKGDEVVTSGGIAGKVTKVADDFVVVEVSDNVELKFQKAAIAATLPKGTLKAI</t>
  </si>
  <si>
    <t>ATGAGCTTTCTAATTCCCGCTGCCTACGCCGACGCAGCCGCTCCGGCAGCCGCTGGCCCGGCCGGCACCGGTTTCGAGTGGGTCTTCCTGGTTGGTTTCCTGGTCATCTTCTACCTGATGATCTGGCGTCCCCAGGCCAAGCGCGCCAAGGAACACAAGAACCTGCTGGGCAACCTGCAAAAAGGTGACGAAGTCGTCACTTCCGGTGGTATCGCCGGCAAGGTGACCAAGGTCGCCGACGATTTCGTCGTCGTCGAGGTTTCCGACAACGTCGAGCTGAAGTTCCAGAAGGCCGCGATTGCCGCGACCCTGCCGAAAGGCACCCTGAAAGCGATCTGA</t>
  </si>
  <si>
    <t>fluoroquinolone antibiotic; cephalosporin; glycylcycline; penicillin beta-lactam; tetracycline antibiotic; oxazolidinone antibiotic; glycopeptide antibiotic; rifamycin antibiotic; phenicol antibiotic; disinfecting agents and antiseptics</t>
  </si>
  <si>
    <t>YajC</t>
  </si>
  <si>
    <t>NODE_63_length_15627_cov_7.444544_5</t>
  </si>
  <si>
    <t>NODE_63_length_15627_cov_7.444544_5 # 3959 # 4297 # -1 # ID=63_5;partial=00;start_type=ATG;rbs_motif=AGGAG;rbs_spacer=5-10bp;gc_cont=0.608</t>
  </si>
  <si>
    <t>gnl|BL_ORD_ID|1036|hsp_num:0</t>
  </si>
  <si>
    <t>MEQSSHFSWRYPLALAAVLVLSACGKAPETTQGMAAPKVSVAEVIEQPLNEWDEFTGRLEAPESVELRPRVSGYIDRVAFHEGALVKKGDLLFQIDPRPFEAEVKRLEAQLQQARAAQARSVNEAQRGERLRASNAISAELADARTTAAQEAKAAVAATQAQLDAARLNLSFTRITAPIDGRVSRAEVTAGNLVNSGETLLTTLVSTDKVYAYFDADERVFLKYVELARQAGRDTRSESPVYLGLSSEDGNPHLGRLDFLDNQVNPRTGTIRGRAVFDNAKGEFTPGLYVRLKLVGSKTYAATLIKDEAVGTDLGKKFVLVLDGDNKTVYRTVEMGPKLEGLRIVRSGLSKGDRIVVNGLQRVRPGMQVDPQKVEMASADTLATLARLRQSVGDSEPPKVAASKDNATRNEPRG</t>
  </si>
  <si>
    <t>ATGGAACAGTCATCCCACTTCTCCTGGCGCTACCCCCTCGCACTCGCGGCCGTACTGGTCCTGAGCGCCTGCGGCAAGGCCCCGGAAACCACCCAAGGCATGGCGGCGCCCAAGGTCAGCGTCGCCGAAGTCATCGAACAACCGCTGAACGAGTGGGACGAATTCACCGGCCGCCTGGAGGCCCCGGAGTCGGTGGAGCTGCGCCCGCGGGTGTCGGGCTACATCGACCGCGTGGCCTTCCATGAAGGCGCACTGGTGAAGAAAGGCGACCTGCTGTTCCAGATCGACCCGCGCCCGTTCGAGGCCGAGGTCAAGCGCCTCGAAGCCCAGCTGCAACAGGCCCGCGCGGCCCAGGCGCGGAGCGTCAACGAAGCCCAGCGCGGCGAACGCCTGCGCGCCAGCAACGCGATCTCCGCGGAACTCGCCGACGCCCGCACCACCGCCGCCCAGGAAGCCAAGGCGGCGGTCGCCGCGACCCAGGCGCAACTGGACGCGGCGCGCCTGAACCTGAGCTTCACCCGGATCACCGCGCCGATCGACGGTCGCGTCAGCCGCGCCGAGGTCACCGCCGGCAACCTGGTCAACTCCGGGGAAACCCTGCTCACCACCCTGGTCAGCACCGACAAGGTCTACGCCTACTTCGACGCCGACGAACGCGTGTTCCTCAAGTACGTCGAGCTGGCCCGCCAGGCCGGTCGCGACACGCGCAGCGAGAGCCCGGTCTACCTCGGCCTGAGCAGCGAGGACGGCAACCCGCACCTGGGCCGGCTGGACTTCCTCGACAACCAGGTCAACCCGCGTACCGGCACCATCCGCGGCCGCGCCGTGTTCGACAACGCCAAGGGCGAGTTCACCCCGGGCCTCTACGTGCGCCTGAAGCTGGTCGGCAGCAAGACCTACGCCGCCACCCTGATCAAGGACGAAGCGGTCGGCACCGACCTGGGCAAGAAGTTCGTGCTGGTCCTGGATGGCGACAACAAGACCGTCTACCGCACCGTCGAGATGGGACCGAAGCTGGAGGGCCTGCGCATCGTCCGCAGCGGCCTGAGCAAGGGCGACCGGATCGTCGTGAATGGCCTGCAGCGGGTCCGCCCGGGCATGCAGGTGGATCCGCAGAAGGTCGAGATGGCCAGCGCCGACACCCTGGCCACCCTCGCGCGCCTGCGGCAGTCGGTCGGCGACAGCGAACCACCGAAGGTGGCGGCGTCCAAGGACAACGCCACTCGCAACGAGCCGCGCGGCTGA</t>
  </si>
  <si>
    <t>MexE</t>
  </si>
  <si>
    <t>NODE_45_length_18539_cov_6.165478_3</t>
  </si>
  <si>
    <t>NODE_45_length_18539_cov_6.165478_3 # 3930 # 5174 # -1 # ID=45_3;partial=00;start_type=ATG;rbs_motif=GGAG/GAGG;rbs_spacer=5-10bp;gc_cont=0.692</t>
  </si>
  <si>
    <t>ATGAATTTCTCCCAATTCTTCATCCAGCGGCCGATCTTCGCCGCGGTGCTGTCGCTGCTGATCCTGATTGGCGGCGCCATCTCCCTGTTCCAGCTACCCATCAGCGAATACCCGGAAGTGGTGCCGCCGACCGTCGTGGTCCGCGCCAACTTCCCCGGCGCCAACCCGAAAGTCATCGGCGAGACCGTCGCCTCTCCCCTTGAACAGGCGATCACCGGGGTGGAGAACATGCTCTACATGTCCTCCCAGTCGACCTCCGACGGCAAGCTGACCCTGACCATCACCTTCGCCCTCGGCACCGACCTGGACAACGCCCAGGTGCAGGTGCAGAACCGCGTCACCCGGACCGAGCCGAAGCTCCCGGAAGAAGTGACCCGGCTCGGCATCACCGTCGACAAGGCCTCGCCCGACCTGACCATGGTCGTGCACCTGACCTCGCCGGATAACCGCTACGACATGCTCTACCTGTCGAACTACGCGGTGCTCAACGTGAAGGACGAACTGGCCCGCCTCGACGGCGTCGGCGACGTCCAGTTGTTCGGCCTCGGTGACTATTCGCTGCGCGTCTGGCTGGATCCGAACAAGGTCGCCTCGCGCAACCTCACCGCCACCGACGTGGTCAACGCCATCCGCGAGCAGAACCGCCAGGTCGCCGCCGGCACCCTGGGCGCGCCGCCGGCGCCGAGCGACACCAGCTTCCAGTTGTCGATCAACACCCAGGGTCGCCTGGTCACCGAGGAAGAGTTCGAGAACATCATCATCCGCGCCGGCGCCAACGGCGAGATCACCCGTCTGCGCGACATCGCCCGGGTCGAGCTGGGCTCCAACCAGTACGCCCTGCGTTCGCTGCTGAACAACAAGCCGGCGGTGGCGATCCCGATCTTCCAGCGTCCCGGCTCGAACGCCATCGAGATCTCCAACCTGGTGCGGGAGAAGATGGCCGAGCTGAAGCACAGCTTCCCGCAGGGCATGGACTACTCCATCGTCTACGACCCGACCATCTTCGTCCGCGGCTCCATCGAGGCGGTGGTGCACACCCTGTTCGAAGCCCTGGTGCTGGTGGTGCTGGTGGTGATCCTGTTCCTGCAGACCTGGCGCGCCTCGATCATCCCGCTGGCCGCGGTGCCGGTGTCGCTGATCGGCACCTTCGCGGTGATGCACATGCTCGGCTTCTCGCTCAACGCGCTGTCGCTGTTCGGCCTGGTGCTGGCCATCGGCATCGTGGTGGACGACGCCATCGTGGTGGTGGAGAACGTCGAGCGCAACATCGGCCTCGGCCTCAAGCCGGTGGAAGCCACCAAGCGTGCCATGCGCGAAGTGACCGGGCCGATCATCGCCACGGCGCTGGTGCTCTGCGCGGTGTTCATCCCGACCGCGTTCATCTCCGGCCTCACCGGGCAGTTCTACCGCCAGTTCGCCCTGACCATCGCGATCTCCACGGTGATCTCGGCGTTCAACTCGCTGACCCTGTCGCCAGCGCTGGCGGCGGTCCTGCTCAAGGGCCACCACGAGCCGAAGGACCGCTTCTCGGTGTTCCTCGACAAGCTCCTCGGCAGTTGGCTGTTCCGTCCGTTCAACCGTTTCTTCGACCGCGCCAGCCATGGCTACGTCGGCACGGTGAACCGGGTCCTGCGCGGCAGCTCGATCGCCCTGCTGGTCTACGGCGGGCTGATGGTGCTGACCTACTTCGGCTTCTCCAGCACGCCGACCGGTTTCGTCCCGCAGCAGGACAAGCAGTACCTGGTGGCCTTCGCCCAGTTGCCCGACGCGGCCAGCCTGGACCGTACCGAGGCGGTGATCAAGCAGATGTCCGAGATCGCCCTGGCGCAGCCCGGCGTGGCGGACTCGGTGGCCTTCCCCGGCCTGTCGATCAACGGCTTCACCAACAGCCCGAACAGCGGCATCGTGTTCACCCCGCTGAAGCCGTTCGACGAGCGCAAGGACCCGAGCCAGTCGGCCGGTGCCATCGCCGCCGCGCTGAACGCCAAGTACGCCGACATCCAGGACGCCTACATCGCGATCTTCCCGCCGCCGCCGGTACAGGGGCTGGGGACCATCGGCGGCTTCCGCCTGCAGATCGAGGACCGTGGCAACCAGGGCTACGAGGAGCTGTTCAAGCAGACCCAGAACATCATCACCAAGGCCCGTGCGCTGCCTGAGCTGGAACCCAGCTCGGTGTTCTCCAGCTACCAGGTCAACGTGCCGCAGATCGACGCCGACATCGACCGCGAGAAGGCCAAGACCCACGGCGTGGCGATCAGCGACATCTTCGACACCCTGCAGGTCTACCTCGGCTCGCTGTACGCGAACGACTTCAACCGCTTCGGCCGTACCTATCAGGTCAACGTCCAGGCCGAGCAGCAGTTCCGCCTCGAACCCGAGCAGATCGGCCAGCTGAAGGTGCGCAACAACCTCGGCGAGATGGTCCCGCTGGCGTCCTTCATCAAGGTCAGCGACACCTCCGGTCCGGACCGTGTGATGCACTACAACGGCTTCATCACCGCCGAACTCAACGGCGCCCCGGCCGCGGGCTACAGCTCCGGCCAGGCGCAGGCGGCGATCGAGAAGCTGCTGAAGGAGGAACTGCCCAACGGCATGACCTACGAGTGGACCGAGCTGACCTACCAGCAGATCCTCGCCGGCAATACCGCGCTGTTCGTCTTCCCGCTCTGCGTGCTGCTGGCCTTCCTCGTGCTGGCCGCCCAGTACGAGAGCTGGAGCCTGCCGCTGGCGGTGATCCTGATCGTGCCGATGACCCTGCTGTCGGCGATCACCGGGGTGATCCTGGCCGGCAGCGACAACAACATCTTTACCCAGATCGGCCTGATCGTTCTGGTGGGGCTGGCGTGCAAGAACGCGATCCTGATCGTCGAGTTCGCCAAGGACAAGCAGGAGGAAGGCATGGACCGCGTCGCCGCGGTGCTGGAAGCCTGCCGCCTGCGCCTGCGGCCGATCCTGATGACGTCCATCGCCTTCATCATGGGCGTGGTGCCGCTGGTGATCTCCACCGGCGCCGGCGCCGAGATGCGCCATGCGATGGGCGTGGCGGTGTTCTCCGGGATGATCGGGGTGACCTTCTTCGGCCTGCTGCTGACGCCGGTGTTCTACGTCCTCATCCGCCGCTTCGTGGAGAACCGCGAAGCGCGCCGCGCCGCCAACGACAAAGGCCTGCCAGAGGTGCATGCATGA</t>
  </si>
  <si>
    <t>NODE_45_length_18539_cov_6.165478_2</t>
  </si>
  <si>
    <t>NODE_45_length_18539_cov_6.165478_2 # 720 # 3908 # -1 # ID=45_2;partial=00;start_type=ATG;rbs_motif=AGGA;rbs_spacer=5-10bp;gc_cont=0.657</t>
  </si>
  <si>
    <t>MIHAQSIRSGLASALGLFSLLALSACTVGPDYRTPDTAAAKIDATASKPYDRSRFESLWWKQFDDPTLNQLVEQSLSGNRDLRVAFARLRAARALRDDVANDRFPVVTSRASADIGKGQQPGVTEDRVNSERYDLGLDSAWELDLFGRIRRQLESSDALSEAAEADLQQLQVSLIAELVDAYGQLRGAQLREKIALSNLENQKESRQLTEQLRDAGVGAELDVLRADARLAATAASVPQLQ</t>
  </si>
  <si>
    <t>ATGATTCACGCGCAGTCGATCCGGAGCGGGCTCGCGTCCGCCCTGGGTCTGTTCAGTCTGCTGGCGCTCAGCGCCTGCACGGTGGGTCCGGACTACCGGACCCCCGACACCGCGGCGGCGAAGATCGACGCCACGGCGAGCAAGCCCTACGACCGCAGCCGCTTCGAAAGCCTGTGGTGGAAACAGTTCGACGATCCGACCCTGAACCAGTTGGTCGAACAGTCGCTGAGCGGCAACCGCGACCTGCGCGTGGCCTTCGCCCGCCTGCGCGCCGCCCGCGCCCTGCGCGACGACGTGGCCAACGATCGCTTCCCGGTGGTCACCAGCCGCGCCAGCGCCGACATCGGCAAGGGCCAGCAACCGGGAGTGACCGAGGACCGGGTCAACAGCGAGCGCTACGACCTTGGCCTGGATAGCGCCTGGGAGCTTGACCTGTTCGGGCGCATCCGCCGTCAGCTGGAGTCCAGCGACGCCCTCAGCGAAGCAGCCGAGGCCGACCTGCAGCAACTGCAGGTCAGCCTGATCGCCGAGCTGGTGGACGCCTACGGCCAGCTGCGCGGCGCGCAACTGCGCGAGAAGATTGCCCTGAGCAACCTGGAGAACCAGAAGGAGTCGCGCCAGCTCACCGAGCAACTGCGCGACGCCGGGGTCGGTGCCGAACTCGACGTACTGCGCGCCGATGCGCGCCTGGCGGCCACCGCCGCCAGCGTGCCGCAACTGCAG</t>
  </si>
  <si>
    <t xml:space="preserve">NODE_45_length_18539_cov_6.165478_1 </t>
  </si>
  <si>
    <t>NODE_45_length_18539_cov_6.165478_1 # 1 # 723 # -1 # ID=45_1;partial=10;start_type=ATG;rbs_motif=GGAG/GAGG;rbs_spacer=5-10bp;gc_cont=0.697</t>
  </si>
  <si>
    <t>trimethoprim; chloramphenicol</t>
  </si>
  <si>
    <t>gnl|BL_ORD_ID|2814|hsp_num:0</t>
  </si>
  <si>
    <t>MLILTRRVGETLMVGDDVTVTVLGVKGNQVRIGVNAPKEVAVHREEIYQRIQKEKDQEPNH</t>
  </si>
  <si>
    <t>ATGCTGATTCTGACTCGTCGGGTCGGAGAGACCCTGATGGTAGGTGACGACGTCACCGTGACGGTACTGGGTGTCAAAGGGAACCAGGTGCGCATCGGCGTCAACGCGCCGAAGGAAGTCGCCGTACACCGGGAGGAAATTTACCAGCGCATCCAGAAAGAGAAAGATCAAGAGCCAAACCATTAA</t>
  </si>
  <si>
    <t>rsmA</t>
  </si>
  <si>
    <t>NODE_44_length_19018_cov_5.934910_13</t>
  </si>
  <si>
    <t>NODE_44_length_19018_cov_5.934910_13 # 10709 # 10894 # -1 # ID=44_13;partial=00;start_type=ATG;rbs_motif=AGGAG;rbs_spacer=5-10bp;gc_cont=0.559</t>
  </si>
  <si>
    <t>tigecycline; ciprofloxacin; tetracycline; rifampin; chloramphenicol; ampicillin; norfloxacin; cefalotin; triclosan</t>
  </si>
  <si>
    <t>gnl|BL_ORD_ID|2401|hsp_num:0</t>
  </si>
  <si>
    <t>MKNSCASRELSVGELARRAGVAVSALHFYETKGLISSQRNAGNQRRFSRETLRRVVVIKVAQRVGIPLAEIARALQTLPAGRSPSAADWARLSAQWKEDLTERIDKLLLLRDQLDGCIGCGCLSLQACPLRNPGDQLSAEGPGAHWLDAEGREHDG</t>
  </si>
  <si>
    <t>MKNSCASRELSVGELARRAGVAVSALHFYETKGLISSQRNAGNQRRFSRETLRRVVVIKVAQRVGIPLAEIARALQTLPAGRSPTAADWARLSAQWKEDLTERIDKLLLLRDQLDGCIGCGCLSLQACPLRNPGDQLSAEGPGAHWLDAEGREHDG</t>
  </si>
  <si>
    <t>ATGAAGAATTCCTGCGCATCTCGTGAACTGAGCGTCGGCGAACTGGCCAGGCGTGCCGGCGTGGCGGTCTCCGCCCTGCATTTCTACGAAACCAAGGGGCTGATCAGCAGCCAGCGCAACGCCGGCAACCAGCGGCGCTTCAGTCGCGAGACGCTACGCCGGGTGGTGGTGATCAAGGTCGCCCAGCGGGTCGGCATTCCCCTCGCGGAGATCGCTCGCGCCCTGCAGACCCTGCCGGCGGGGCGTAGCCCTACCGCGGCGGACTGGGCGCGCCTGTCGGCGCAGTGGAAGGAGGATCTCACCGAGCGCATCGACAAGCTGCTGCTGTTGCGCGACCAACTGGACGGCTGCATCGGTTGCGGCTGCCTGTCGCTCCAGGCCTGCCCGTTGCGCAACCCCGGCGACCAGCTTTCCGCCGAGGGGCCGGGAGCGCACTGGCTGGACGCCGAGGGCCGCGAGCACGACGGCTAG</t>
  </si>
  <si>
    <t>ATP-binding cassette (ABC) antibiotic efflux pump; major facilitator superfamily (MFS) antibiotic efflux pump; resistance-nodulation-cell division (RND) antibiotic efflux pump</t>
  </si>
  <si>
    <t>fluoroquinolone antibiotic; cephalosporin; glycylcycline; penicillin beta-lactam; tetracycline antibiotic; rifamycin antibiotic; phenicol antibiotic; disinfecting agents and antiseptics</t>
  </si>
  <si>
    <t>Pseudomonas aeruginosa soxR</t>
  </si>
  <si>
    <t>NODE_33_length_21022_cov_5.201782_12</t>
  </si>
  <si>
    <t>NODE_33_length_21022_cov_5.201782_12 # 10009 # 10479 # 1 # ID=33_12;partial=00;start_type=ATG;rbs_motif=AGGA/GGAG/GAGG;rbs_spacer=11-12bp;gc_cont=0.694</t>
  </si>
  <si>
    <t>neomycin; ribostamycin; butirosin; kanamycin A; gentamicin B; paromomycin; gentamicin</t>
  </si>
  <si>
    <t>gnl|BL_ORD_ID|873|hsp_num:0</t>
  </si>
  <si>
    <t>MHDAATSMPPQAPSTWADYLAGYRWRGQGEGCSAATVHRLEAARRPTLFVKQEVLSAHAELPAEIARLRWLHGAGIDCPQVLNETQSDGRQWLLMSAMPGDTLSALAQRDELEPERLVRLVAAALRRLHDLDPAACPFDHRLERRLDTVRQRVEAGLVDEADFDDDHRGRSATELYRLLLDRRPAVEDLVVAHGDACLPNLLAEGRRFSGFIDCGRLGVADRHQDLALAARDIEAELGAAWAEAFLVEYGGDIDGERLAYFRLLDEFF</t>
  </si>
  <si>
    <t>MHDAATSMPPQAPSTWADYLAGYRWRGQGEGCSAATVHRLEAARRPTLFVKQEVLSAHAELPAEIARLRWLHGAGIDCPQVLNETQSDGRQWLLMSAVPGDTLSALAQRGELEPERLVRLVAAALRRLHDLDPAACPFDHRLERRLDTVRQRVEAGLVDEADFDDDHRGRSATELYRLLLDRRPAVEDLVVAHGDACLPNLLAEGRRFSGFIDCGRLGVADRHQDLALAARDIEAELGAAWAEAFLVEYGGDIDGERLAYFRLLDEFF</t>
  </si>
  <si>
    <t>ATGCATGATGCAGCCACCTCCATGCCGCCGCAGGCTCCCTCAACCTGGGCCGACTACCTTGCCGGCTACCGCTGGCGAGGGCAGGGCGAAGGATGTTCCGCGGCCACGGTCCACCGCCTGGAGGCTGCGCGGCGGCCGACCCTGTTCGTCAAGCAGGAAGTGCTGTCCGCACATGCCGAGCTGCCCGCCGAAATCGCCCGCCTGCGCTGGCTGCACGGTGCCGGCATCGATTGCCCGCAGGTGCTGAACGAAACCCAGAGCGACGGCCGGCAATGGCTGCTGATGAGCGCAGTGCCGGGGGACACGCTGTCCGCGCTGGCGCAGCGCGGCGAGCTGGAGCCCGAGCGCCTGGTGCGCCTGGTGGCCGCCGCCCTGCGCCGGCTGCACGATCTCGATCCGGCCGCCTGTCCCTTCGACCATCGCCTGGAACGGCGTCTGGACACCGTGCGCCAGCGGGTCGAGGCCGGGCTGGTGGACGAGGCGGACTTCGACGACGACCATCGCGGTCGCAGCGCCACGGAGCTGTACCGCCTGCTGCTCGACCGGCGTCCGGCGGTCGAAGACCTGGTGGTCGCCCATGGCGACGCCTGCCTGCCAAATCTGCTGGCGGAGGGGCGGCGCTTCAGCGGCTTCATCGATTGCGGGCGGCTCGGCGTCGCCGACCGGCACCAGGACCTGGCCCTGGCCGCGCGGGACATCGAGGCCGAACTCGGCGCGGCCTGGGCCGAGGCCTTCCTCGTCGAATACGGCGGCGATATCGACGGCGAACGGCTGGCGTACTTCAGGCTATTGGACGAGTTCTTCTAG</t>
  </si>
  <si>
    <t>APH(3')</t>
  </si>
  <si>
    <t>APH(3')-IIb</t>
  </si>
  <si>
    <t>NODE_32_length_21094_cov_7.120152_8</t>
  </si>
  <si>
    <t>NODE_32_length_21094_cov_7.120152_8 # 10419 # 11225 # -1 # ID=32_8;partial=00;start_type=ATG;rbs_motif=AGGA/GGAG/GAGG;rbs_spacer=11-12bp;gc_cont=0.710</t>
  </si>
  <si>
    <t>MLRLFLRLYLLLALGFAAAIFVVDHVIDAFYDSIVENYHRDAVRGQAYSLVEKLAPLDQAGRQRQLEDWRPHYGLELSLTDARQAKLTQEEQALLDKNLLVVREDFTEFISRIDAGPQLLDIKLPPEPSLTPLFTVLAYILLGVLVGIALLVWVRPHWRDLETLRLAAQRFGDGDLSSRTRIFRRSDIRTLAQHFNQMADRIESLISNQRELTNAVSHELRTPISRLSFELEQLNKQVDAEVRHDLIEDMRADLGELEEMVSELLTYARLEHGNVGSHREIVDAASWLDSVVADVALEAEAAGVTCEISACQVEQIRIEPRFMARAVINLLRNAIRHAHSRVEIALLDQGD</t>
  </si>
  <si>
    <t>ATGCTGCGCCTGTTCCTGCGCCTCTACCTGCTACTGGCCCTGGGGTTCGCCGCCGCGATCTTCGTGGTCGACCATGTCATCGACGCGTTCTACGACAGCATCGTCGAGAACTATCACCGCGACGCCGTTCGCGGCCAGGCCTATTCGCTGGTGGAAAAGCTGGCCCCGCTGGACCAGGCCGGACGCCAGCGACAGCTCGAAGACTGGCGTCCCCACTACGGGCTCGAGCTGAGCCTGACGGATGCCAGGCAGGCGAAGCTGACGCAGGAAGAGCAGGCCCTCCTCGACAAGAACCTGCTGGTGGTACGCGAGGACTTCACGGAATTCATCAGCCGCATCGACGCGGGCCCGCAGCTGCTCGACATCAAACTGCCGCCGGAACCCTCGCTGACCCCACTATTCACCGTGCTGGCCTACATCCTGCTCGGCGTGCTGGTCGGCATCGCCCTGCTGGTATGGGTCCGCCCGCACTGGCGCGACCTCGAGACCCTGCGCCTGGCCGCGCAACGCTTCGGCGACGGCGACCTGTCATCGCGCACGCGCATTTTCCGACGCTCCGACATCCGCACCCTGGCCCAGCACTTCAACCAGATGGCCGACCGCATCGAAAGCCTGATCAGCAACCAGCGTGAACTGACCAACGCGGTATCCCACGAATTGCGCACGCCGATCTCCCGCCTGTCCTTCGAACTCGAGCAATTGAACAAGCAGGTCGACGCCGAAGTACGCCACGACCTGATAGAGGACATGCGCGCCGATCTCGGCGAACTGGAGGAAATGGTCTCCGAACTGCTGACCTACGCCCGCCTGGAGCACGGCAACGTCGGGAGCCACCGGGAAATCGTCGACGCCGCGAGCTGGCTGGATAGCGTCGTCGCCGACGTCGCCCTGGAAGCCGAAGCCGCCGGAGTCACCTGCGAGATCAGCGCCTGCCAGGTCGAACAGATCCGCATCGAGCCTCGCTTCATGGCGCGCGCAGTGATCAACCTGCTGCGCAACGCCATTCGCCACGCACACTCGCGCGTCGAAATCGCCCTCCTCGATCAAGGCGAC</t>
  </si>
  <si>
    <t xml:space="preserve">NODE_28_length_22311_cov_6.456288_17 </t>
  </si>
  <si>
    <t>NODE_28_length_22311_cov_6.456288_17 # 21259 # 22311 # 1 # ID=28_17;partial=01;start_type=ATG;rbs_motif=GGAG/GAGG;rbs_spacer=5-10bp;gc_cont=0.649</t>
  </si>
  <si>
    <t>gnl|BL_ORD_ID|2813|hsp_num:0</t>
  </si>
  <si>
    <t>MDCPTLSKVLLVEDDQKLARLIASFLSQHGFEVRQVHRGDAAFAAFLDFKPQVVVLDLMLPGQNGLQVCREIRRVANLPILILTAQEDDLDHILGLESGADDYVIKPIEPPVLLARLRALMRRHAPLPASPESLTFGKLNIDRRRREAELEGLGIELTTMEFELLWLLASQAGEILSRDEILNQIRGIGFDGLNRSVDVCISKLRNKLKDNPREPVRIKTVWGKGYLFNPLGWEL</t>
  </si>
  <si>
    <t>ATGGACTGCCCTACCCTCAGCAAGGTATTGCTCGTCGAAGACGACCAGAAGCTCGCCCGCCTGATCGCCAGTTTCCTTTCCCAGCATGGTTTCGAAGTGCGCCAGGTGCATCGCGGTGATGCCGCGTTCGCCGCCTTCCTCGACTTCAAACCGCAAGTGGTGGTTCTCGACCTCATGCTCCCCGGACAGAATGGTCTGCAGGTGTGCCGGGAGATCCGCCGGGTCGCGAACCTGCCGATCCTCATACTCACCGCCCAGGAGGACGATCTCGATCACATCCTCGGCCTGGAGTCCGGCGCCGACGACTACGTGATCAAGCCGATCGAGCCACCGGTGCTGCTCGCCCGCCTGCGCGCCCTGATGCGCCGGCACGCGCCCCTTCCCGCCTCCCCGGAAAGCCTGACATTCGGCAAGCTGAACATCGACCGACGGCGGCGCGAAGCGGAACTCGAAGGCCTCGGCATCGAACTGACCACGATGGAGTTCGAGCTGCTCTGGCTGCTGGCCAGCCAGGCAGGGGAAATACTCTCCCGCGACGAGATCCTCAACCAGATCCGCGGCATCGGCTTCGACGGCCTGAACCGCAGCGTCGACGTCTGCATCAGCAAGCTGCGCAATAAACTGAAGGACAATCCGCGCGAGCCGGTCCGGATCAAGACCGTCTGGGGCAAGGGCTACCTGTTCAACCCGCTGGGCTGGGAGCTCTGA</t>
  </si>
  <si>
    <t>ParR</t>
  </si>
  <si>
    <t>NODE_28_length_22311_cov_6.456288_16</t>
  </si>
  <si>
    <t>NODE_28_length_22311_cov_6.456288_16 # 20551 # 21258 # 1 # ID=28_16;partial=00;start_type=ATG;rbs_motif=None;rbs_spacer=None;gc_cont=0.638</t>
  </si>
  <si>
    <t>gnl|BL_ORD_ID|1998|hsp_num:0</t>
  </si>
  <si>
    <t>MLRRLSLAAAVAAATGVAWAAQPTPLPTKTDLISVYKEAVDNNADLAAAQADYLARKEVVPQARAGLLPQLGAGARVGDTRIAFDERPATVKRNSQVVQATLSQPLFRADRWFQWQAAKETSDQARLEFSATQQDLILRSAETYFTVLRAQDNLATSKAEEAAFKRQLDQANERFDVGLSDKTDVLEAQASYDTARANRLIAEQRVDDAFQALVTLTNRDYSAIEGMRHTLPVVPPAPNDAKAWVDTAVQQNLRLLASNYAVNAAEETLRQRKAGHLPTLDAVAQYQKGDNDALGFANSAANPLVHYGKYVDERSIGLELNIPIYSGGLTSSQVRESYQRLNQSEQSREGQRRQVVQDTRNLHRAVNTDVEQVQARRQAIISNQSSLEATEIGYQVGTRNIVDVLNAQRQLYAAVRDYNNSRYDYILDTLRLKQAAGTLSPADLEALSAYLKQDYDPDKDFLPPDLAKAAAEQLQSKPRQQY</t>
  </si>
  <si>
    <t>MLRRLSLAAAVAAATGVAWAAQPTPLPTKTDLISVYKEAVDNNADLAAAQADYLARKEVVPQARAGLLPQLGAGARVGDTRIAFDERPATVKRNSQVVQATLSQPLFRADRWFQWQAAKETSDQARLEFSATQQDLILRSAETYFTVLRAQDNLATSKAEEAAFKRQLDQANERFDVGLSDKTDVLEAQASYDTARANRLIAEQRVDDAFQALVTLTNRDYSAIEGMRHTLPVVPPAPNDAKAWVDTAVQQNLRLLASNYAVNAAEETLRQRKAGHLPTLDAVAQYQKGDNDALGFANSAANPLVHYGKYVDERSIGLELNIPIYSGGLTSSQVRESYQRLNQSEQSREGQRRQVVQDTRNLHRAVNTDVEQVQARRQAIISNQSSLEATEIGYQVGTRNIVDVLNAQRQLYAAVRDYNNSRYDYILDTLRLKQAAGTLSPADLEALSAYLKQDYDPDKDFLPPDLAKAASEQLQSKPRQQY</t>
  </si>
  <si>
    <t>ATGCTGCGCAGACTCTCCCTGGCGGCCGCCGTGGCCGCTGCTACCGGTGTCGCCTGGGCCGCCCAGCCGACCCCGCTGCCGACCAAGACCGACCTGATCAGCGTCTACAAGGAAGCCGTCGACAACAACGCCGACCTCGCCGCCGCCCAGGCCGACTACCTGGCGCGCAAGGAAGTGGTGCCCCAGGCCCGCGCCGGCCTGCTGCCGCAACTCGGCGCCGGCGCCCGCGTCGGAGACACCCGGATCGCATTCGACGAGCGTCCGGCGACCGTCAAGCGCAACAGCCAGGTCGTCCAGGCCACCCTCAGCCAGCCGTTGTTCCGCGCCGACCGCTGGTTCCAGTGGCAGGCCGCCAAGGAAACCAGCGACCAGGCCCGGCTGGAATTCTCCGCGACCCAGCAGGACCTGATCCTGCGCAGCGCCGAGACCTACTTCACGGTGCTCCGCGCCCAGGACAACCTGGCCACCAGCAAGGCCGAGGAAGCCGCCTTCAAGCGCCAGCTGGACCAGGCCAACGAGCGCTTCGACGTGGGCCTTTCCGACAAGACCGACGTGCTCGAGGCCCAGGCCAGCTACGACACCGCCCGCGCCAACCGGTTGATCGCCGAACAGCGCGTGGACGATGCCTTCCAGGCCCTGGTGACCCTGACCAACCGCGACTACAGCGCCATCGAGGGCATGCGCCACACCCTGCCGGTGGTGCCGCCGGCGCCGAACGACGCCAAGGCCTGGGTCGACACCGCGGTGCAGCAGAACCTGCGCCTGCTGGCCAGCAACTACGCGGTCAACGCCGCCGAGGAAACCCTCCGCCAGCGCAAGGCCGGGCACCTGCCGACCCTCGATGCCGTGGCCCAGTACCAGAAGGGCGACAACGACGCCCTCGGCTTCGCCAACAGCGCCGCCAATCCGCTGGTGCACTATGGCAAGTATGTCGACGAGCGCAGCATTGGCCTGGAACTGAACATCCCGATCTACAGCGGCGGCCTGACCTCCTCCCAGGTCCGCGAGTCCTACCAGCGCCTCAACCAGAGCGAGCAATCCCGCGAAGGCCAGCGCCGCCAGGTGGTGCAGGACACCCGCAACCTGCACCGCGCGGTGAATACCGACGTCGAGCAGGTCCAGGCGCGGCGCCAGGCGATCATCTCCAACCAGAGTTCGCTGGAAGCCACCGAGATCGGCTACCAGGTCGGCACCCGCAACATCGTCGACGTGCTCAACGCCCAGCGCCAGCTGTACGCCGCCGTGCGCGACTACAACAACAGCCGCTACGACTACATCCTCGATACCCTGCGCCTGAAGCAGGCGGCCGGCACCCTCAGCCCGGCCGACCTGGAGGCGCTCAGCGCCTACCTGAAGCAGGACTACGATCCGGACAAGGACTTCCTCCCGCCGGACCTGGCCAAGGCCGCCTCCGAGCAGTTACAGAGCAAGCCGCGCCAGCAGTACTAG</t>
  </si>
  <si>
    <t>OpmH</t>
  </si>
  <si>
    <t>NODE_6_length_35814_cov_6.577002_4</t>
  </si>
  <si>
    <t>NODE_6_length_35814_cov_6.577002_4 # 2519 # 3967 # -1 # ID=6_4;partial=00;start_type=ATG;rbs_motif=AGGA;rbs_spacer=5-10bp;gc_cont=0.687</t>
  </si>
  <si>
    <t>gnl|BL_ORD_ID|2353|hsp_num:0</t>
  </si>
  <si>
    <t>MSRAAVPSVRRRLLVNLLVGFVLCWLSVAALTYHLSLKQVNRLFDDDMVDFGEAALRLLDLATEDQAGEDGSITEIIERSREAIQGLPLLRRESALGYALWRDGQPLLSSLNLPPEITAQGPGFSTVEAQGTHWRVLQLNIDGFQIWISENLIYRQHTMNLLLFYSLFPLLLALPLLGGLVWFGVARGLAPLREVQAEVQQRSARHLQPIAVEAVPLEIRGLIDELNLLLERLRTALEAERRLTSDAAHEIRTPLASLRTHAQVALRSEDPKAHARGLLQVSRSVERISTLMEQILLLARLDGDALLEQFHPVNLATLAEDVLSELARQAIDKDIELSLHQETVHVMGIDLWLKAMVGNLVGNALRYTPAGGQVEIRVENRAQHAVLRVRDNGPGVALEEQQAIFTRFYRSPATSSGEGSGLGLPIVKRIVELHFGSIGLGKGLEGKGLEVQVFLPKTQPDATRPPARGPDSGRSHI</t>
  </si>
  <si>
    <t>ATGTCCCGTGCCGCCGTCCCCTCCGTCCGCCGGCGCCTGCTGGTCAACCTGCTGGTCGGCTTCGTGCTGTGCTGGCTGAGCGTGGCGGCGCTGACCTACCACCTCTCGCTGAAGCAGGTGAACCGCCTGTTCGACGACGACATGGTGGACTTCGGCGAAGCCGCCCTGCGCCTGCTCGACCTTGCCACCGAAGACCAGGCCGGCGAGGACGGCTCCATCACCGAGATCATCGAACGCAGCCGCGAAGCGATCCAGGGTCTGCCCCTGCTGCGCCGCGAAAGCGCCCTCGGCTACGCCCTGTGGCGCGACGGCCAGCCGCTGCTGTCGAGCCTCAACCTGCCGCCGGAGATCACGGCCCAGGGCCCCGGCTTCAGCACCGTGGAAGCCCAGGGCACCCACTGGCGGGTGCTCCAGCTGAATATCGACGGCTTCCAGATCTGGATCAGCGAAAACCTGATCTACCGCCAGCACACCATGAACCTGCTGCTGTTCTACTCGCTGTTCCCACTGCTGCTGGCGCTGCCGTTGCTCGGCGGCCTGGTCTGGTTCGGCGTTGCCCGCGGCCTGGCGCCGCTACGCGAAGTGCAGGCCGAGGTCCAGCAGCGCTCCGCGCGACACCTGCAGCCGATCGCGGTGGAAGCGGTGCCGCTGGAGATCCGCGGCCTCATCGACGAACTCAACCTCCTGCTGGAGCGTCTGCGCACCGCCCTCGAGGCCGAACGCCGACTGACCAGCGACGCCGCCCATGAAATCCGCACGCCACTGGCCAGCCTGCGCACCCATGCCCAGGTCGCGCTGCGTTCGGAAGACCCCAAGGCCCACGCCCGCGGCCTGCTGCAAGTCAGTCGCAGCGTCGAGCGGATCAGCACCTTGATGGAGCAGATCCTGCTCCTCGCCCGCCTCGACGGCGACGCCCTGCTGGAGCAATTCCACCCGGTCAACCTCGCCACCCTGGCCGAAGACGTACTCTCCGAACTGGCGCGCCAGGCCATCGACAAGGACATCGAGCTGTCGTTGCACCAGGAGACCGTGCACGTGATGGGCATCGACCTGTGGCTGAAGGCGATGGTCGGCAACCTGGTGGGCAACGCCCTGCGCTACACACCGGCCGGGGGCCAGGTCGAGATCCGCGTCGAGAATCGCGCCCAGCACGCCGTGCTGCGGGTGCGCGACAACGGCCCCGGGGTCGCCCTGGAAGAGCAGCAGGCGATCTTCACCCGCTTCTACCGCAGCCCCGCCACCAGCAGCGGCGAGGGCAGCGGCCTGGGCCTGCCGATCGTCAAGCGCATCGTCGAACTGCACTTCGGCAGTATCGGCCTGGGCAAGGGACTGGAGGGCAAAGGGCTGGAAGTGCAGGTGTTCCTGCCGAAGACCCAGCCGGACGCGACGCGGCCGCCGGCCAGAGGTCCGGACAGCGGGCGGTCACATATCTGA</t>
  </si>
  <si>
    <t>basS</t>
  </si>
  <si>
    <t>NODE_3_length_41194_cov_7.485097_33</t>
  </si>
  <si>
    <t>NODE_3_length_41194_cov_7.485097_33 # 36680 # 38113 # 1 # ID=3_33;partial=00;start_type=ATG;rbs_motif=GGAG/GAGG;rbs_spacer=5-10bp;gc_cont=0.685</t>
  </si>
  <si>
    <t>benzalkonium chloride</t>
  </si>
  <si>
    <t>gnl|BL_ORD_ID|4669|hsp_num:0</t>
  </si>
  <si>
    <t>MHYLYLFISIATEIIGTSFLKTSEGFTKLWPTLGTLLSFGICFYFLSLTIKFLPLNITYATWAGLGLVLTTIISVIVFKENVNLISIISIGLIVIGVVLLNVFGESH</t>
  </si>
  <si>
    <t>MPGYLYLAIAIVAEVIATASLKSVKGLSTPLPLVLVIVGYGISFWMLTLVVRSIPVGIAYAIWAGLGIVLVSVAALVLYQQKLDTAALLGMGLIVSGVVVIQLFSGNAGH</t>
  </si>
  <si>
    <t>ATGCCCGGCTATCTCTACCTCGCCATCGCCATCGTTGCCGAAGTCATCGCCACCGCCTCGCTGAAGTCGGTGAAGGGCCTGTCCACGCCGCTGCCGCTGGTGCTGGTGATCGTCGGCTACGGCATTTCCTTCTGGATGCTGACCCTGGTGGTGCGCAGCATCCCGGTGGGGATCGCCTACGCCATCTGGGCAGGGCTGGGCATCGTGCTGGTCAGCGTGGCGGCGCTGGTGCTCTACCAGCAGAAGCTCGATACCGCCGCCCTGCTCGGCATGGGCCTGATCGTCAGCGGGGTCGTGGTGATCCAGCTGTTCTCCGGCAACGCCGGCCACTGA</t>
  </si>
  <si>
    <t>qacG</t>
  </si>
  <si>
    <t>tetracycline</t>
  </si>
  <si>
    <t>gnl|BL_ORD_ID|133|hsp_num:0</t>
  </si>
  <si>
    <t>MNISKFFIDRPIFAGVLSVLILLAGLLSVFQLPISEYPEVVPPSVVVRAQYPGANPKVIAETVASPLEESINGVEDMLYMQSQANSDGNLTITVNFKLGIDPDKAQQLVQNRVSQAMPRLPEDVQRLGVTTLKSSPTLTMVVHLTSPDNRYDMTYLRNYAVLNVKDRLARLQGVGEVGLFGSGDYAMRVWLDPQKVAQRNLTATEIVNAIREQNIQVAAGTIGASPSNSPLQLSVNAQGRLTTEQEFADIILKTAPDGAVTRLGDVARVELAASQYGLRSLLDNKQAVAIPIFQAPGANALQVSDQVRSTMKELSKDFPSSIKYDIVYDPTQFVRASIKAVVHTLLEAITLVVVVVILFLQTWRASIIPLLAVPVSIIGTFALMLAFGYSINALSLFGMVLAIGIVVDDAIVVVENVERNIEAGLNPREATYRAMREVSGPIIAIALTLVAVFVPLAFMTGLTGQFYKQFAMTIAISTVISAFNSLTLSPALAALLLKGHDAKPDALTRIMNRVFGRFFALFNRVFSRASDRYSQGVSRVISHKASAMGVYAALLGLTVGISYIVPGGFVPAQDKQYLISFAQLPNGASLDRTEAVIRKMSDTALKQPGVESAVAFPGLSINGFTNSSSAGIVFVTLKPFDERKAKDLSANAIAGALNQKYSAIQDAYIAVFPPPPVMGLGTMGGFKLQLEDRGALGYSALNDAAQNFMKAAQSAPELGPMFSSYQINVPQLNVDLDRVKAKQQGVAVTDVFNTMQIYLGSQYVNDFNRFGRVYQVRAQADAPFRANPEDILQLKTRNSAGQMVPLSSLVNVTQTYGPEMVVRYNGYTSADINGGPAPGYSSSQAEAAVERIAAQTLPRGIKFEWTDLTYQKILAGNAGLWVFPISVLLVFLVLAAQYESLTLPLAVILIVPMGILAALTGVWLTAGDNNIFTQIGLMVLVGLACKNAILIVEFARELEMQGATAFKAAVEASRLRLRPILMTSIAFIMGVVPLVTSTGAGSEMRHAMGVAVFFGMIGVTFFGLFLTPAFYVLIRTLNSKHKLHSAAVHEAPLASPHDH</t>
  </si>
  <si>
    <t>fluoroquinolone antibiotic; tetracycline antibiotic</t>
  </si>
  <si>
    <t>adeF</t>
  </si>
  <si>
    <t>gnl|BL_ORD_ID|1066|hsp_num:0</t>
  </si>
  <si>
    <t>MQNKKIAVIFGGNSTEYEVSLQSASAVFENINTNKFDIIPIGITRSGEWYHYTGEKEKILNNTWFEDSKNLCPVVVSQNRSVKGFLEIASDKYRIIKVDLVFPVLHGKNGEDGTLQGIFELAGIPVVGCDTLSSALCMDKDRAHKLVSLAGISVPKSVTFKRFNEEAAMKEIEANLTYPLFIKPVRAGSSFGITKVIEKQELDAAIELAFEHDTEVIVEETINGFEVGCAVLGIDELIVGRVDEIELSSGFFDYTEKYTLKSSKIYMPARIDAEAEKRIQEAAVTIYKALGCSGFSRVDMFYTPSGEIVFNEVNTIPGFTSHSRYPNMMKGIGLSFSQMLDKLIGLYVE</t>
  </si>
  <si>
    <t>glycopeptide resistance gene cluster; Van ligase</t>
  </si>
  <si>
    <t>vanG</t>
  </si>
  <si>
    <t>colistin A; colistin B</t>
  </si>
  <si>
    <t>gnl|BL_ORD_ID|2805|hsp_num:0</t>
  </si>
  <si>
    <t>MKSIRYGVSLIALFALYYLLPLNFRLLWQPDETRYAEISREMLATGDWVVPHFLGLRYFEKPIAGYWINSIGQWLFGHNNFGVRFGSVFAITMTALLVAWLAWRIFRDKRVAILSLIIFLTAMLVYAIGTYAVLDPMITLWLALAMCSFWGAVQAHSRSGKILGYVLLGVACGMGVMTKGFLALAVPVVGVLPWVIARKRWREVLTYGWLAVIVCTLVVLPWGLAIAQREPDFWRYFFWVEHIQRFAEKDAQHKAPFWYYIPFLIAGSLPWLALLPGALKRGWLERDEARGALYLLGWVAMPFLFFSIAKGKLPTYILPCFAPLSILMARYALEAAKTGAKALRINGMINLGVGLLGLIAVLVVSPWGFMHKPVWTKIELYKCLLAAIAFAVWALMGWLAMKDSGRRWSLAALCPLGLALLVGFAIPDRVIDSKQPQFLVDIVSESLQPSRYVLTNNVGIAGGLAWELKRSDIIMFDKQGELKYGLDWPDAQGSFVSQAGFADWLAAHRQQGPVSLVLLMDKGESMLDLPLPKPDNAYELGRVVFLQYLPQ</t>
  </si>
  <si>
    <t>ArnT</t>
  </si>
  <si>
    <t>NODE_685_length_1432_cov_12.116892_2</t>
  </si>
  <si>
    <t>NODE_685_length_1432_cov_12.116892_2 # 1061 # 1393 # 1 # ID=685_2;partial=00;start_type=ATG;rbs_motif=GGAGG;rbs_spacer=5-10bp;gc_cont=0.661</t>
  </si>
  <si>
    <t>gnl|BL_ORD_ID|1667|hsp_num:0</t>
  </si>
  <si>
    <t>MNDDFVYVDDWVPGVRWDAKYATWDNFTGKPVDGYLANRIVGTRALCAALEQAREKAASLGFGLLLWDGYRPRRAVDSFLRWSEQPEDGQTKQRHYPNIDRPEMLEKGYVATQSGHSRGGAVDLTLYHLATGELAPMGGDHDLMDPISHHRARGIKPIESKNRELLRSIMEDCGFDRYDCEWWHYTLKREPYPDVYFDFPIT</t>
  </si>
  <si>
    <t>MNRAGARFTLLLCLLVSPALRADQPAQDGFVYLDQVLKSARYDVRYAGSDNFVGEPIDGYQKARIILTRQAATALAAVEKDLALSGLALKIFDGYRPQRAVDDFRRWATDPQDLRQKARYYPDLDKPALFRDGYIAQHSGHSRGSTVDLTLVKAQSGEELDMGSPFDFFGPISHHGTALVTVQQTRNRETLRHGFEPYSAEWWHYTLKAEPFPTTYFDFPVQ</t>
  </si>
  <si>
    <t>ATGAATCGGGCAGGCGCACGGTTCACGCTGCTGCTCTGCCTGCTCGTCAGCCCGGCATTACGCGCCGATCAGCCGGCGCAGGACGGCTTCGTCTATCTCGACCAGGTGCTGAAATCAGCGCGCTATGACGTGCGCTACGCCGGCAGCGACAACTTCGTCGGCGAGCCCATCGACGGCTACCAGAAGGCGCGGATCATCCTCACCCGCCAGGCAGCCACCGCCTTGGCCGCGGTGGAAAAGGACCTCGCCCTCAGCGGTCTGGCGTTGAAAATCTTCGATGGCTATCGCCCGCAGCGCGCGGTGGACGACTTCCGCCGCTGGGCTACCGACCCGCAGGACCTGCGGCAGAAGGCCCGCTATTACCCCGATCTGGACAAGCCCGCGCTGTTCCGCGACGGCTACATCGCCCAGCACTCCGGACATTCGCGCGGCAGTACGGTCGACCTCACGCTGGTCAAGGCACAGTCAGGAGAGGAGTTGGACATGGGCAGCCCGTTCGACTTCTTCGGGCCGATTTCCCATCACGGCACGGCGCTGGTCACGGTGCAGCAGACACGCAACCGCGAAACCCTGCGCCACGGCTTCGAACCGTACAGCGCGGAATGGTGGCACTACACCCTGAAAGCCGAGCCGTTTCCCACGACCTACTTCGACTTCCCGGTGCAGTGA</t>
  </si>
  <si>
    <t>vanX; glycopeptide resistance gene cluster</t>
  </si>
  <si>
    <t>vanX gene in vanO cluster</t>
  </si>
  <si>
    <t>NODE_452_length_4153_cov_12.306014_3</t>
  </si>
  <si>
    <t>NODE_452_length_4153_cov_12.306014_3 # 1113 # 1781 # -1 # ID=452_3;partial=00;start_type=ATG;rbs_motif=GGA/GAG/AGG;rbs_spacer=5-10bp;gc_cont=0.650</t>
  </si>
  <si>
    <t>MKESSSCSMHRELSVGELARRAGVAVSALHFYEAKGLISSSRNAGNQRRYARDTLRRVAVIKVAQRVGIPLGEIAEALGSLPTGHNPTAADWARLSARWRDDLNERIEKLLLLRDQLDGCIGCGCLSMEACPLRN</t>
  </si>
  <si>
    <t>ATGAAAGAATCTTCTTCCTGTTCGATGCACCGCGAGCTGAGCGTCGGCGAGCTGGCCAGGCGCGCCGGCGTGGCCGTGTCCGCGCTGCACTTCTACGAGGCCAAGGGGCTGATTTCCAGCTCGCGCAATGCCGGCAACCAGCGCCGTTACGCCCGCGACACGCTGCGCCGGGTGGCGGTGATCAAGGTGGCGCAACGGGTTGGCATCCCCCTGGGCGAGATCGCCGAGGCGCTGGGCTCGCTGCCCACCGGGCACAACCCGACGGCAGCGGACTGGGCGCGGCTGTCGGCGCGCTGGCGGGACGACCTGAACGAGCGGATCGAGAAATTGCTGCTGCTGCGCGATCAGCTCGATGGCTGTATTGGCTGTGGGTGCCTGTCGATGGAGGCCTGCCCGCTGCGCAAT</t>
  </si>
  <si>
    <t>NODE_364_length_5704_cov_18.415154_6</t>
  </si>
  <si>
    <t>NODE_364_length_5704_cov_18.415154_6 # 5299 # 5703 # 1 # ID=364_6;partial=01;start_type=ATG;rbs_motif=GGAG/GAGG;rbs_spacer=5-10bp;gc_cont=0.681</t>
  </si>
  <si>
    <t>MGKVRVGVIFGGRSAEHEVSLQSAKNIVDALDRERFEPVLIGIDKEGRWHLNDASDYLLNQENPALIALNRSNRELAVVPGKAEQQLVETGSRQLLDHVDVIFPIVHGTQGEDGCLQGLLRMADIPFVGSDVLGSAICMDKDVSKRLLRDAGLAITPFLTLTRASAARTPFAEAQRKLGLPLFIKPANMGSSVGVSKVEDEAQYDEAVRLALAFDDKVLVEAAVKGREIECAVLGNEQPIASGCGEIVVGSGFYSYDSKYIDEDAAKVVVPADIPAEASERIRQLAVEAFLALECSGLARVDVFLTDSGEVLINELNSLPGFTRISMYPKLWQAAGMTYSELVSRLIDLALERHAARRNLQTNR</t>
  </si>
  <si>
    <t>ATGGGCAAGGTGCGCGTTGGGGTGATTTTCGGTGGGCGTTCGGCGGAGCACGAGGTGTCCCTGCAATCGGCGAAAAACATCGTCGACGCGCTGGACCGCGAGCGTTTCGAACCGGTGCTGATCGGCATCGACAAGGAAGGCCGCTGGCACCTCAACGATGCCTCCGACTACCTGCTCAACCAGGAGAACCCGGCGCTGATCGCCCTCAACCGCTCCAACCGCGAGCTGGCCGTGGTGCCGGGCAAGGCCGAGCAGCAGCTGGTGGAAACCGGCAGCCGCCAGTTGCTCGACCATGTCGATGTGATCTTCCCCATCGTTCACGGCACCCAGGGCGAGGACGGCTGCCTGCAGGGCCTGTTGCGCATGGCCGACATCCCCTTCGTCGGCTCCGACGTGCTGGGCTCGGCCATCTGCATGGACAAGGACGTGAGCAAGCGCCTGCTGCGCGACGCCGGCCTCGCCATCACGCCCTTCCTCACCCTGACCCGCGCCAGCGCCGCGCGCACGCCCTTCGCCGAGGCACAGCGCAAGCTCGGCCTGCCGCTGTTCATCAAACCGGCGAACATGGGCTCCTCGGTGGGTGTGAGCAAGGTCGAGGACGAAGCGCAGTACGACGAAGCGGTTCGCCTGGCGCTGGCCTTCGACGACAAGGTGCTGGTGGAGGCCGCCGTGAAGGGCCGCGAGATTGAGTGCGCGGTACTGGGCAACGAGCAGCCGATCGCCAGCGGCTGCGGCGAGATCGTCGTGGGCAGCGGCTTCTATTCCTACGACAGCAAATACATCGACGAGGACGCGGCCAAGGTCGTGGTGCCCGCCGATATCCCCGCCGAGGCCAGCGAGCGCATCCGCCAGCTCGCCGTGGAAGCCTTCCTCGCCCTGGAGTGCTCGGGGCTGGCGCGGGTCGATGTGTTCCTCACCGACAGCGGCGAGGTGCTGATCAACGAGTTGAACTCGCTGCCCGGCTTTACCCGCATCAGCATGTATCCCAAGCTCTGGCAGGCCGCCGGGATGACCTACAGCGAACTGGTCAGCCGCCTGATCGACCTGGCCCTCGAGCGCCACGCCGCCCGCCGGAACCTGCAGACCAACCGCTGA</t>
  </si>
  <si>
    <t>NODE_142_length_13559_cov_12.952328_12</t>
  </si>
  <si>
    <t>NODE_142_length_13559_cov_12.952328_12 # 10174 # 11268 # 1 # ID=142_12;partial=00;start_type=ATG;rbs_motif=GGAGG;rbs_spacer=5-10bp;gc_cont=0.668</t>
  </si>
  <si>
    <t>MNFSQFFIQRPIFAAVLSLIILIGGAISLFQLPISEYPEVVPPTVVVRANFPGANPKVIGETVAAPLEQAITGVENMLYMSSQSTADGKMTLTITFALGTDLDNAQVQVQNRVTRTQPKLPEEVTRIGITVDKASPDLTMVVHLTSPDNRYDMLYLSNYAILNIKDELARLDGVGDVQLFGMGDYSLRVWLDPNKVASRNLTATDVVAAIREQNRQVAAGALGAPPSPSDTSFQLSINTQGRLVTEEEFENIIIRSGPDGEITRLKDIARVELGSSQYALRSLLDNQPAVAIPIFQRPGSNAIAISNLVREKMAELKKDFPQGVDYSIVYDPTIFVRGSIEAVVHTLFEALILVVLVVVLFLQTWRASIIPLAAVPVSLIGTFAVMHAFGFSLNALSLFGLVLAIGIVVDDAIVVVENVERNIGLGLTPVEATKRAMKEVTGPIIATALVLCAVFIPTAFISGLTGQFYRQFALTIAISTVISAFNSLTLSPALSAVLLKGHHEPKDRFSVLLDKLLGGWLFRPFNRFFDRASHGYVGTVTRVLRGSSIALLLYAGLIGLTYLGFSSTPTGFVPQQDKQYLVAFAQLPDAATLDRTEAVIKRMSEIAGKHPGIEHTVSFPGLSINGFTNSPNSGIVFTPLKDFSERKGPGMSANEIAAELNKQFADIQDAYIAIFPPPPVQGLGTIGGFRLQIEDRGNAGYEELYAQTQNILNKARALPELNPMSVFTSYQVNVPQVDAAIDREKAKTHGVAISDIFDTLQVYLGSLYANDFNRFGRTYQVNVQGEQQFRLEPEQIGQLKVRNNLGEMVPLATFIKISDTAGPDRVMHYNGFITAEINGAAAPGYSSGQAEAAIERLLKQELPNGMTYEWTELTYQQILAGNSAVYVFPLCVLLAFLVLAALYESWGLPLAVILIVPMTLLSAIAGVILSGGDNNIFTQIGLIVLVGLACKNAILIVEFAKDKQDEGMDRLSAVLEACRLRLRPILMTSIAFIMGVVPLVLSSGAGAEMRHAMGVAVFSGMLGVTFFGLLLTPVFYVLIRRFMEAREAKKQAHQARIAQNHEAHQA</t>
  </si>
  <si>
    <t>ATGAACTTTTCGCAATTCTTCATCCAGCGGCCGATCTTCGCCGCCGTGCTCTCGCTGATCATCCTGATCGGCGGGGCCATCTCGCTGTTCCAGCTACCGATCAGCGAATACCCCGAAGTGGTGCCGCCCACCGTGGTGGTGCGCGCCAACTTCCCCGGCGCCAACCCCAAGGTGATCGGTGAAACCGTCGCCGCACCGCTGGAGCAGGCCATCACCGGCGTCGAGAACATGCTCTACATGTCCTCGCAGTCCACCGCCGACGGCAAGATGACCCTGACCATCACCTTCGCCCTGGGCACCGACCTGGACAACGCGCAGGTGCAGGTGCAGAACCGTGTGACCCGTACGCAGCCCAAGCTGCCCGAGGAAGTCACGCGGATCGGCATCACCGTCGACAAGGCCTCGCCCGACCTGACCATGGTCGTGCACCTCACCTCGCCGGATAACCGCTACGACATGCTCTACCTGTCCAACTACGCCATCCTCAACATCAAGGATGAGCTGGCGCGCCTGGACGGTGTGGGCGACGTTCAACTGTTCGGCATGGGCGACTACTCCCTGCGCGTCTGGCTGGACCCGAACAAGGTCGCCTCGCGCAACCTGACCGCCACCGATGTGGTCGCCGCGATCCGCGAGCAGAACCGCCAGGTCGCCGCCGGCGCCCTGGGCGCCCCGCCCTCGCCGAGCGACACCAGCTTCCAGTTGTCGATCAACACCCAGGGTCGCCTGGTCACCGAGGAAGAGTTCGAGAACATCATCATCCGCAGCGGCCCGGACGGCGAGATCACCCGTCTGAAGGACATCGCCCGCGTCGAGCTCGGCTCCAGCCAGTACGCCCTGCGCTCGCTGCTGGACAACCAGCCGGCGGTCGCCATCCCGATCTTCCAGCGTCCGGGCTCCAACGCCATCGCCATCTCCAACCTGGTGCGCGAGAAGATGGCCGAGCTGAAGAAGGACTTCCCGCAGGGCGTGGACTACTCCATCGTTTATGACCCAACCATCTTCGTTCGCGGCTCCATCGAGGCCGTGGTGCACACCCTGTTCGAAGCCCTGATCCTGGTGGTGCTGGTGGTCGTGCTGTTCCTGCAGACCTGGCGCGCCTCGATCATCCCGCTGGCCGCCGTGCCGGTATCGCTGATCGGTACCTTCGCGGTGATGCACGCCTTCGGCTTCTCGCTCAACGCGCTGTCGCTGTTCGGCCTGGTACTGGCCATCGGCATCGTGGTGGACGACGCCATCGTGGTGGTAGAGAACGTCGAGCGGAACATCGGGCTGGGCCTCACGCCTGTGGAGGCGACCAAGCGCGCCATGAAGGAAGTGACCGGGCCGATCATCGCCACCGCGCTGGTGCTGTGCGCCGTGTTCATCCCGACGGCGTTCATCTCCGGCCTCACCGGGCAGTTCTACCGGCAGTTCGCGCTGACCATCGCGATCTCCACGGTGATCTCCGCGTTCAACTCGCTGACCCTGTCGCCGGCGCTGTCCGCCGTGCTGCTCAAGGGGCACCACGAGCCCAAGGACCGCTTCTCGGTGCTACTGGACAAGCTGCTGGGCGGCTGGCTGTTCCGTCCGTTCAACCGCTTCTTCGACCGCGCCAGCCATGGCTATGTCGGCACCGTCACCCGCGTGCTGCGTGGCAGCTCCATCGCGCTGCTGCTGTATGCCGGGTTGATCGGCCTGACCTACCTGGGCTTCTCCAGCACCCCCACCGGCTTCGTGCCGCAGCAGGACAAGCAGTACCTGGTGGCCTTCGCGCAACTGCCCGACGCCGCCACCCTGGACCGCACCGAAGCGGTGATCAAGCGCATGTCGGAAATCGCCGGCAAGCACCCGGGCATCGAGCACACCGTGTCCTTCCCGGGCCTGTCGATCAACGGCTTCACCAACAGCCCCAACAGCGGCATCGTCTTCACCCCGCTCAAGGACTTCAGCGAGCGCAAGGGCCCGGGCATGTCGGCCAACGAGATCGCCGCCGAGCTGAACAAGCAGTTCGCGGACATCCAGGACGCCTACATCGCGATCTTCCCGCCGCCGCCGGTACAGGGGCTGGGGACCATCGGCGGCTTCCGCCTGCAGATCGAGGACCGCGGCAACGCCGGTTACGAGGAGCTCTACGCGCAGACCCAGAACATCCTCAACAAGGCCCGCGCGCTGCCGGAGCTCAACCCCATGTCGGTGTTCACCAGCTACCAGGTGAACGTGCCGCAGGTGGATGCCGCCATCGACCGCGAGAAGGCCAAGACCCACGGGGTTGCGATCAGCGACATCTTCGACACCCTGCAGGTCTACCTGGGCTCGCTGTACGCGAACGACTTCAACCGCTTCGGCCGCACCTACCAGGTGAACGTCCAGGGCGAGCAGCAGTTCCGTCTCGAACCCGAGCAGATCGGCCAGCTGAAGGTGCGCAACAACCTGGGTGAAATGGTCCCGCTGGCCACCTTCATCAAGATCAGCGACACCGCAGGTCCCGACCGCGTGATGCACTACAACGGCTTCATCACCGCCGAGATCAACGGCGCCGCCGCACCGGGCTACAGCTCCGGCCAGGCCGAGGCTGCCATCGAGCGCCTGCTCAAGCAGGAACTGCCCAATGGCATGACCTACGAATGGACCGAGCTGACCTACCAGCAGATCCTCGCCGGCAACTCCGCGGTGTACGTGTTCCCGCTCTGCGTGCTGCTCGCCTTCCTCGTGCTGGCCGCGCTGTACGAAAGCTGGGGCCTGCCGCTGGCGGTAATTCTGATCGTGCCGATGACCCTGCTGTCGGCCATCGCGGGCGTGATCCTGTCCGGTGGCGACAACAACATCTTCACCCAGATCGGCCTGATCGTACTGGTGGGCCTGGCGTGCAAGAACGCGATCCTCATCGTCGAGTTCGCCAAGGACAAGCAGGACGAAGGCATGGACCGCCTGAGCGCGGTGCTGGAAGCCTGCCGCCTGCGTCTGCGACCGATCCTGATGACCTCCATCGCCTTCATCATGGGCGTGGTGCCCCTGGTGCTGTCGTCCGGCGCCGGCGCCGAAATGCGCCACGCCATGGGGGTCGCGGTGTTCTCCGGGATGCTCGGCGTGACCTTCTTCGGCCTGCTGCTGACCCCGGTCTTCTATGTGCTGATCCGCCGCTTCATGGAAGCGCGTGAAGCGAAGAAACAGGCGCACCAAGCGCGCATCGCCCAGAACCACGAGGCCCACCAGGCATGA</t>
  </si>
  <si>
    <t>NODE_107_length_16272_cov_11.483716_2</t>
  </si>
  <si>
    <t>NODE_107_length_16272_cov_11.483716_2 # 1744 # 4944 # 1 # ID=107_2;partial=00;start_type=ATG;rbs_motif=AGGA;rbs_spacer=5-10bp;gc_cont=0.652</t>
  </si>
  <si>
    <t>MKRLAYPSLLAALVLCILLPTAFHGLWIPDESRNAQIAQAMLQSGDWVSPHLLGLRYFEKPTGGYWLTAISQAVFGQNLFGVRAGSALVTALSTLLVILVARRLWNDPRRTWAAGALYLSFGLIAGQAGYANLDPQFTLCVNLSLGALWFAFDASTARGRFAAWSLLGAACAFGLMTKGFLAFLLPVIVGVPYALLQKRVGDLLRYGPLAVLVAVLVSAPWALLIHAREPEFWDFFFWNEHIRRFAAEDAQHGRPIWFFVPLLFASALPWAVLIFPALRNGVKGWRESKLLYLLLWFAMPFLFFSLSKGKLPTYIMPCFAPLALLMADAIGRALQQGKPLALKLNGALNLLLGSSALAGLLFLQARHPQYHDELPSVLMVALVCVVWLLTGLLQLLQPTRYWAAPAFAAWLLVALVPNAMPNKMVNSKMPDQFIAEHLEQLKGARSLLSNDLGAATALAWRTQRSDITLFNTEGELKFGLGYPEGQGRSIASKDIHAWLERNRAAGTIGVVMRVNSASDEAELAMLPSDAISYRQNHLVVLLIPQASP</t>
  </si>
  <si>
    <t>ATGAAGCGCCTGGCCTACCCGTCGCTGCTCGCCGCCCTGGTGCTGTGCATCCTGTTGCCGACGGCCTTCCACGGCCTGTGGATTCCCGATGAATCGCGCAACGCGCAGATCGCCCAGGCCATGCTGCAGAGCGGCGACTGGGTGTCCCCGCACCTGCTCGGCCTGCGCTATTTCGAGAAGCCCACCGGCGGCTACTGGCTGACCGCAATCAGCCAGGCGGTGTTCGGCCAGAACCTGTTCGGCGTGCGCGCCGGCTCCGCGCTGGTGACGGCGCTGAGCACCCTGCTGGTGATCCTGGTGGCGCGCCGGCTGTGGAACGATCCGCGCCGGACCTGGGCCGCGGGCGCGCTGTACCTGAGTTTCGGGCTGATCGCGGGCCAGGCCGGCTATGCCAACCTCGACCCGCAGTTCACCCTGTGCGTGAACCTCAGCCTCGGCGCGCTGTGGTTCGCCTTCGACGCCAGCACCGCACGGGGGCGCTTCGCCGCCTGGAGCCTGCTCGGCGCAGCCTGCGCCTTCGGCCTGATGACCAAGGGCTTCCTCGCCTTCCTGCTGCCGGTGATCGTCGGCGTGCCCTACGCGCTGCTGCAGAAGCGTGTGGGCGACCTACTGCGCTACGGGCCGCTGGCGGTGCTGGTGGCGGTGCTGGTCAGCGCGCCCTGGGCACTGCTGATCCACGCCCGCGAACCGGAGTTCTGGGACTTCTTCTTCTGGAACGAACACATCCGCCGCTTCGCCGCCGAAGACGCCCAGCATGGCCGGCCGATCTGGTTCTTCGTGCCGCTGCTGTTCGCCAGCGCGCTGCCCTGGGCGGTGCTGATCTTCCCGGCGCTGCGCAACGGGGTGAAAGGCTGGCGCGAATCGAAGCTGTTGTACCTGCTGCTGTGGTTCGCCATGCCCTTCCTGTTCTTCAGCCTGTCCAAGGGCAAGCTGCCGACCTACATCATGCCCTGCTTCGCCCCGCTGGCCCTGCTGATGGCCGACGCCATCGGCCGCGCCCTGCAACAGGGCAAGCCGCTCGCCCTGAAACTCAACGGCGCGCTCAACCTGCTGCTGGGCAGCAGCGCGCTGGCCGGCCTGCTGTTCCTGCAGGCGCGCCACCCGCAGTACCACGACGAACTGCCCAGCGTGCTGATGGTCGCCCTGGTCTGCGTCGTCTGGCTGCTCACAGGACTGCTGCAACTGCTGCAGCCCACTCGCTACTGGGCCGCCCCGGCCTTCGCCGCCTGGCTGCTGGTGGCGCTGGTGCCCAACGCGATGCCGAACAAGATGGTCAACAGCAAGATGCCTGACCAGTTCATCGCCGAGCACCTGGAGCAGCTCAAGGGCGCGCGCAGCCTGCTGAGCAACGACCTGGGCGCCGCCACTGCCCTGGCCTGGCGCACCCAGCGCAGCGACATCACCCTGTTCAACACCGAAGGCGAGCTGAAGTTCGGCCTGGGTTACCCCGAAGGCCAGGGCCGCAGCATCGCGTCCAAGGACATCCATGCCTGGCTCGAACGCAACCGCGCCGCGGGCACCATCGGCGTGGTCATGCGCGTCAACAGCGCCAGCGACGAAGCGGAACTGGCGATGCTGCCCAGCGACGCCATCAGCTACCGGCAGAACCACCTGGTGGTCCTGCTGATCCCGCAGGCCTCGCCATGA</t>
  </si>
  <si>
    <t>NODE_99_length_17194_cov_12.833557_5</t>
  </si>
  <si>
    <t>NODE_99_length_17194_cov_12.833557_5 # 3337 # 4983 # -1 # ID=99_5;partial=00;start_type=ATG;rbs_motif=GGxGG;rbs_spacer=5-10bp;gc_cont=0.685</t>
  </si>
  <si>
    <t>MSKFFIDRPIFAWVIALVIMLAGGLSILKLPVNQYPAIAPPAIAIQVSYPGASAETVQDTVVQVIEQQMNGLDHLRYISSESNSDGSMTITVTFDQGTSPDIAQVQVQNKLQLATPLLPQEVQQQGIRVTKAVKNFLMVVGVVSTDGSMTKEDLSNYIVSNIQDPLSRTAGVGDFQVFGSQYAMRIWLDPAKLNSYQMTPGDVKTAIQAQNVQISSGQLGGLPAVKGQQLNATIIGKTRLQSAEQFKNILLRVNADGSQVRLKDVADVALGGQDYSINAQFNGKPASGIAIKLATGANALDTAKSIRATLSTLEPFFPQGMKIVYPYDTTPVVSASIHEVVKTLGEAILLVFLVMYLFLQNFRATLIPTIAVPVVLLGTFGVLAAFGFSINTLTMFGMVLAIGLLVDDAIVVVENVERVMAEEGLSPREAARKSMGQIQGALVGIALVLSAVFLPMAFFGGSTGVIYRQFSITIVSAMALSVLVALVLTPALCATMLKPIEKGDHGEHKRGFFGWFNRAFLSTTHGYERGVKSILSHRVPYLLMYVLILGGMVYLFTRIPTAFLPDEDQGVLFAQVQTPAGSSAERTQVVVDSMREYLLDKESSSVASVFTVTGFNFAGRGQSSGMAFIMLKPWEERPGAENSVFALAQRAQQHFFSFKDAMVFAFAPPAVLELGNAVGFDIFLQDQAGVGHDVLMQARNQFLGLAAQNPVLQRVRPNGLNDEPQYKLLIDDEKASALGISLADINSTISIAWGSNYVNDFIDRGRVKKVYLQGRPNARMSPEDLDKWYVRNSAGEMVPFSAFATGEWSYGSPKLARYNGVPAMEVLGEPAPGRSTGEAMAAVEDIVKQLPKGVGYSWTGLSYEERLSGSQAPALYALSLIVVFLCLAALYESWSIPFSVMLVVPLGVIGALLATSMRGLSNDVFFQVGLLTTIGLSAKNAILIVEFAKELHEQGKGIVEAAIEACRMRLRPIVMTSLAFILGVVPLAISTGAGSGSQHAIGTGVIGGMVTATVLAIFWVPLFYVVVSTLFKDPASREQESTEKGH</t>
  </si>
  <si>
    <t>ATGTCGAAGTTTTTCATTGACCGGCCCATCTTCGCCTGGGTGATCGCCCTGGTGATCATGCTGGCGGGCGGTCTGTCGATCCTCAAGTTGCCGGTGAACCAGTACCCGGCCATTGCGCCGCCGGCCATCGCCATCCAGGTGAGCTACCCGGGCGCCTCCGCCGAAACGGTGCAGGACACCGTGGTGCAGGTGATCGAGCAGCAGATGAACGGTCTCGACCATCTGCGCTACATCTCCTCGGAGTCCAACTCCGACGGCAGCATGACCATCACCGTGACCTTCGACCAGGGCACCAGCCCTGACATCGCCCAGGTCCAGGTGCAGAACAAGCTGCAGCTGGCCACCCCGCTCCTGCCGCAGGAAGTACAGCAGCAGGGCATCCGCGTGACCAAGGCGGTGAAGAACTTCCTGATGGTGGTCGGCGTCGTCTCCACCGACGGCAGCATGACCAAGGAAGACCTGTCGAACTACATCGTCTCCAACATCCAGGACCCGCTGTCGCGGACCGCCGGTGTGGGCGACTTCCAGGTGTTCGGTTCGCAGTACGCGATGCGCATCTGGCTCGATCCGGCCAAGCTCAACAGCTACCAGATGACCCCGGGCGACGTGAAGACGGCGATCCAGGCGCAGAACGTGCAGATCTCCTCCGGCCAGCTGGGCGGCCTGCCTGCGGTCAAGGGCCAGCAGCTCAACGCCACGATCATCGGCAAGACCCGCCTGCAGAGCGCCGAGCAGTTCAAGAACATCCTGCTCCGGGTCAACGCCGACGGCTCTCAGGTTCGCCTGAAGGACGTCGCCGACGTCGCCCTGGGCGGCCAGGACTACAGCATCAATGCCCAGTTCAACGGCAAGCCGGCCTCGGGTATCGCGATCAAGCTGGCCACCGGCGCCAACGCGCTGGACACCGCCAAGTCGATCCGCGCGACCCTGAGCACGCTGGAGCCGTTCTTCCCGCAGGGCATGAAGATCGTCTACCCGTACGACACCACGCCGGTGGTCTCCGCCTCCATCCATGAGGTGGTTAAGACCCTGGGCGAAGCGATCCTGCTGGTGTTCCTGGTGATGTACCTGTTCCTGCAGAACTTCCGCGCCACGCTGATCCCGACGATCGCCGTGCCCGTGGTCCTGCTGGGCACCTTCGGCGTACTCGCCGCCTTCGGCTTTTCGATCAACACCCTGACCATGTTCGGCATGGTGCTGGCGATCGGCCTGTTGGTGGACGACGCCATCGTGGTGGTGGAAAACGTCGAGCGGGTGATGGCCGAGGAAGGCCTGTCGCCCCGCGAGGCGGCGCGCAAGTCCATGGGACAGATCCAGGGCGCGCTGGTGGGCATCGCGCTGGTGCTCTCGGCGGTGTTCCTGCCGATGGCGTTCTTCGGCGGCTCCACCGGGGTGATCTACCGCCAGTTCTCCATCACCATCGTCTCGGCCATGGCCCTGTCGGTGCTGGTGGCCCTGGTGCTGACCCCGGCGCTCTGCGCCACCATGCTCAAGCCCATCGAGAAGGGCGACCACGGCGAGCACAAGCGCGGCTTCTTCGGCTGGTTCAACCGTGCCTTCCTCTCCACCACCCACGGCTACGAGCGCGGCGTGAAGTCGATCCTCTCGCACCGCGTGCCGTACCTGCTGATGTACGTGCTGATCCTGGGCGGCATGGTCTACCTGTTCACCCGCATCCCCACCGCGTTCCTCCCCGACGAGGACCAGGGCGTGCTGTTCGCCCAGGTGCAGACCCCGGCCGGTTCCTCCGCCGAGCGCACCCAGGTGGTGGTGGACTCGATGCGCGAGTATCTGCTGGACAAGGAAAGCAGCTCGGTGGCCTCGGTGTTCACCGTGACCGGCTTCAACTTCGCCGGCCGCGGCCAGAGCTCGGGCATGGCGTTCATCATGCTCAAGCCCTGGGAAGAGCGTCCGGGCGCGGAGAACAGCGTGTTCGCGCTGGCCCAGCGCGCGCAGCAGCACTTCTTCAGCTTCAAGGATGCGATGGTGTTCGCCTTCGCCCCGCCGGCGGTACTCGAACTGGGTAACGCCGTGGGCTTCGACATCTTCCTCCAGGACCAGGCGGGCGTCGGCCACGACGTACTGATGCAGGCGCGCAACCAGTTCCTCGGCCTTGCCGCGCAGAACCCGGTGCTGCAACGCGTGCGTCCCAACGGCCTGAACGACGAGCCGCAGTACAAGCTGCTGATCGACGACGAGAAGGCCAGTGCGCTGGGCATCTCGCTGGCGGACATCAACAGCACCATCTCCATCGCCTGGGGTTCGAACTACGTCAACGACTTCATCGACCGCGGTCGCGTGAAGAAGGTCTACCTGCAAGGCCGCCCGAACGCGCGGATGAGCCCGGAAGACCTGGACAAGTGGTACGTGCGCAACAGCGCCGGCGAGATGGTGCCGTTCAGCGCCTTCGCCACCGGCGAATGGAGCTACGGCTCGCCCAAGCTTGCGCGCTACAACGGCGTGCCGGCCATGGAAGTCCTCGGTGAACCGGCCCCGGGCCGATCCACCGGTGAGGCCATGGCGGCGGTCGAGGACATCGTCAAGCAACTGCCCAAGGGCGTCGGTTACTCCTGGACCGGCCTGTCCTACGAGGAGCGTCTGTCCGGCTCCCAGGCGCCCGCGCTCTACGCACTGTCGCTGATCGTGGTGTTCCTCTGCCTGGCGGCGCTGTACGAGAGCTGGTCGATCCCGTTCTCGGTGATGCTGGTGGTGCCGCTGGGCGTCATCGGTGCGCTGCTGGCGACCTCCATGCGCGGCCTGTCCAACGACGTGTTCTTCCAGGTGGGCCTGTTGACCACCATCGGCCTGTCGGCGAAGAACGCGATTCTGATCGTCGAGTTCGCCAAGGAACTGCACGAGCAGGGCAAGGGCATCGTCGAGGCGGCCATCGAGGCCTGCCGGATGCGTCTGCGCCCCATCGTGATGACCTCCCTGGCCTTCATCCTCGGCGTGGTGCCGCTGGCGATTTCCACCGGCGCCGGCTCGGGCAGCCAGCATGCGATCGGTACCGGCGTGATCGGCGGCATGGTCACCGCGACCGTCCTGGCGATCTTCTGGGTGCCGTTGTTCTACGTGGTGGTCAGTACCCTGTTCAAGGACCCGGCGTCCAGGGAACAGGAATCCACCGAGAAGGGGCATTGA</t>
  </si>
  <si>
    <t>NODE_74_length_20828_cov_16.889706_15</t>
  </si>
  <si>
    <t>NODE_74_length_20828_cov_16.889706_15 # 16083 # 19223 # 1 # ID=74_15;partial=00;start_type=ATG;rbs_motif=GGA/GAG/AGG;rbs_spacer=5-10bp;gc_cont=0.654</t>
  </si>
  <si>
    <t>ATGCTGATTCTGACTCGCCGGGTCGGAGAGACCCTGATGGTCGGTGATGACGTCACCGTGACTGTACTGGGCGTCAAAGGAAATCAGGTGCGTATCGGTGTGAATGCGCCGAAGGAAGTTGCTGTGCACCGTGAGGAAATCTACCAGCGCATCCAGAAAGAGAAAGACCAAGAACCAAACCATTAA</t>
  </si>
  <si>
    <t>NODE_57_length_23682_cov_11.758339_4</t>
  </si>
  <si>
    <t>NODE_57_length_23682_cov_11.758339_4 # 5423 # 5608 # 1 # ID=57_4;partial=00;start_type=ATG;rbs_motif=AGGAG;rbs_spacer=5-10bp;gc_cont=0.527</t>
  </si>
  <si>
    <t>gnl|BL_ORD_ID|4681|hsp_num:0</t>
  </si>
  <si>
    <t>MRKSMGITVFGCEQDEANAFRTLSPDFHIIPTLISDAISADNAKLAAGNQCISVGHKSEVSEATILALRKVGVKYISTRSIGCNHIDTTAAERMGISVGTVAYSPDSVADYALMLMLMAIRGAKSTIHAVAQQNFRLDCVRGKELRDMTVGVIGTGHIGQAVVKRLRGFGCRVLAYDNSRKIEADYVQLDELLKNSDIVTLHVPLCADTRHLIGQSEIGEMKQGAFLINTGRGALVDTGSLVEALGSGKLGGAALDVLEGEDQFVYTDCSQKVLDHPFLSQLLRMPNVIITPHTAYYTERVLRDTTEKTIRNCLNFERSLQHE</t>
  </si>
  <si>
    <t>MRIILFSNQTYDRDSFLAANHGHGFELHFQQTQLRLDTVALAMGFEVVCPFVNDDLSRPVLEHLAAGGTKLIALRSAGYNHVDLAAAHALGLAVVRVPAYSPHAVAEHGVGLVLALCRHLHRAYNRTREGDFSLHGLTGFDLHGRTVGVIGSGQIGEVFARIMSGFGCHILAYDPYPNRAIEALGGRFVELDELLAQSDIISLHCPLNEATRHLINAQSLARMKRGAMLINTGRGALVDTPALIEALKSGQLGYLGLDVYEEEADIFFADRSDQPLQDDVLARLLTFPNVIITAHQAFLTREALAGIAQTTLANIAAWQGGNPVNLVEG</t>
  </si>
  <si>
    <t>ATGCGCATTATCCTGTTCAGCAACCAGACCTACGACCGTGACAGCTTCCTTGCAGCCAACCACGGCCACGGCTTCGAGCTGCATTTCCAGCAGACCCAGCTGCGCCTGGACACCGTGGCCCTGGCCATGGGTTTCGAAGTGGTCTGCCCGTTCGTCAACGACGACCTCTCGCGCCCGGTGCTAGAGCATCTGGCGGCCGGCGGCACGAAGCTGATCGCCCTGCGCTCGGCCGGCTACAACCACGTCGACCTGGCTGCCGCCCACGCATTGGGGCTGGCGGTGGTGCGGGTACCGGCCTATTCGCCCCACGCCGTAGCTGAACATGGCGTAGGACTAGTCCTGGCGCTCTGTCGGCATCTGCACCGCGCCTACAACCGCACCCGCGAAGGCGACTTCTCCCTGCACGGGCTGACCGGCTTCGACCTGCACGGGCGCACCGTCGGCGTGATCGGCAGCGGGCAGATTGGCGAAGTCTTCGCCCGCATCATGAGCGGCTTCGGCTGCCACATCCTGGCCTACGACCCCTACCCCAATCGCGCCATCGAGGCGCTGGGCGGGCGCTTCGTCGAACTGGACGAGCTGCTCGCGCAGTCCGACATCATCAGCCTGCACTGCCCGCTCAACGAGGCCACCAGACACCTGATCAACGCCCAGAGCCTGGCGCGCATGAAGCGCGGCGCCATGCTGATCAACACCGGGCGCGGCGCACTGGTGGACACCCCGGCACTGATCGAGGCGCTGAAAAGCGGCCAGCTCGGCTACCTCGGCCTGGACGTCTATGAAGAAGAAGCCGACATCTTCTTCGCCGACCGCTCCGACCAGCCGCTGCAGGACGATGTGCTGGCGCGCCTGCTGACCTTCCCCAACGTGATCATCACCGCGCACCAGGCCTTCCTCACTCGCGAGGCGCTGGCCGGGATCGCCCAGACCACCCTCGCCAACATCGCCGCCTGGCAGGGCGGCAACCCGGTCAACCTCGTCGAGGGCTGA</t>
  </si>
  <si>
    <t>vanH; glycopeptide resistance gene cluster</t>
  </si>
  <si>
    <t>vanH gene in vanB cluster</t>
  </si>
  <si>
    <t>NODE_48_length_25718_cov_13.936782_4</t>
  </si>
  <si>
    <t>NODE_48_length_25718_cov_13.936782_4 # 2217 # 3206 # -1 # ID=48_4;partial=00;start_type=ATG;rbs_motif=GGA/GAG/AGG;rbs_spacer=5-10bp;gc_cont=0.669</t>
  </si>
  <si>
    <t>MSFLIPAAYADAAAPAAAAGPAGTGFEWVFLVGFLVIFYLMIWRPQAKRSKEHKNLLSGLQKGDEVVTSAGIAGKVTKVAEDFVVVEVSDNVELKFQKAAIAATLPKGTLKAI</t>
  </si>
  <si>
    <t>ATGAGTTTTCTGATCCCCGCTGCCTACGCTGACGCCGCAGCCCCCGCCGCTGCCGCCGGCCCGGCCGGCACCGGCTTCGAGTGGGTCTTCCTGGTCGGTTTCCTGGTCATCTTCTACCTGATGATCTGGCGTCCCCAGGCCAAGCGCTCCAAGGAGCACAAGAACCTGCTGTCCGGCCTGCAGAAGGGCGATGAAGTCGTCACCTCCGCCGGTATCGCCGGCAAGGTCACCAAGGTCGCCGAGGACTTCGTCGTCGTCGAGGTTTCCGACAACGTCGAGCTGAAGTTCCAGAAGGCCGCGATCGCCGCGACCCTGCCGAAAGGCACCCTGAAGGCGATCTGA</t>
  </si>
  <si>
    <t>NODE_44_length_26161_cov_16.113003_4</t>
  </si>
  <si>
    <t>NODE_44_length_26161_cov_16.113003_4 # 3632 # 3973 # -1 # ID=44_4;partial=00;start_type=ATG;rbs_motif=AGGAG;rbs_spacer=5-10bp;gc_cont=0.646</t>
  </si>
  <si>
    <t>MKPLSSYHPLLYWLRVRQKRLARSLAWRFSGRRYARPVAGSPRLPYRYIKHTSKLIRTLGDCDLALQHNKVINLRLAVACIDGVRIGPGEYFSFCQLVGRPSRARGFVEGMELSFGEARSGIGGGICQLSNLIHWMAIHSPLQVVERANHSFDPFPDEGRVLPFGSGAAIFYNYIDLVLHNPGPHAFQLKLHVGAHQLEGELLCEQPRDYRYHVYQQGHRFVREGGRVLRENQIWRDIRTKGQDSELVQQECLYRNRVVVKYPVADDLLEQA</t>
  </si>
  <si>
    <t>ATGAAGCCGTTGTCTTCGTACCACCCGTTGTTGTACTGGCTGCGCGTGCGCCAGAAGCGTCTGGCGCGCAGCCTGGCCTGGCGTTTTTCCGGTCGGCGTTATGCGCGGCCCGTAGCCGGTAGCCCACGCTTGCCTTATCGCTACATCAAGCACACCTCCAAGCTGATCCGCACCCTGGGCGATTGCGACCTGGCCCTGCAGCACAACAAGGTGATCAATCTCAGGCTGGCGGTGGCTTGCATCGATGGGGTGCGCATCGGTCCGGGGGAGTATTTTTCCTTCTGCCAGCTGGTGGGCCGGCCCAGTCGCGCGCGGGGGTTCGTCGAGGGCATGGAGCTGTCGTTCGGCGAGGCGCGCAGCGGTATCGGCGGGGGCATCTGCCAGCTGAGCAACCTGATCCACTGGATGGCGATCCACTCGCCATTGCAAGTGGTGGAGCGGGCCAACCACAGCTTCGACCCGTTTCCCGACGAGGGCCGGGTGCTGCCTTTCGGCTCCGGCGCGGCGATCTTCTACAACTACATCGACCTGGTGCTGCACAACCCCGGGCCGCACGCCTTCCAGCTCAAGCTGCATGTCGGCGCGCACCAGCTCGAGGGCGAACTGTTGTGCGAGCAACCGCGCGACTACCGCTATCACGTCTACCAGCAGGGCCATCGTTTCGTCCGCGAGGGTGGTCGGGTGCTGCGCGAGAACCAGATCTGGCGCGACATCCGCACCAAGGGCCAGGATTCCGAGCTGGTGCAGCAGGAGTGCCTGTATCGCAACCGGGTGGTGGTCAAGTACCCGGTGGCCGACGACTTGCTGGAGCAAGCCTGA</t>
  </si>
  <si>
    <t>NODE_1625_length_1288_cov_2.811755_2</t>
  </si>
  <si>
    <t>NODE_1625_length_1288_cov_2.811755_2 # 438 # 1256 # 1 # ID=1625_2;partial=00;start_type=ATG;rbs_motif=None;rbs_spacer=None;gc_cont=0.647</t>
  </si>
  <si>
    <t>NAIEVADAVHARFASLSKEFPQGVGYTSVWDPTVFVRESISAVRHTLFEAMVLIVLVVVLFLQTWRASIIPLIAVPVSIVGTFAVLYLLGYSINTLTLFGLVLAIGIVVDDAIVVVENVERHIELGLSPLQAAHQAMAEVSGPILAIGLVLCAVFIPMTFMSGVTGQFYKQFAVTIAISTLISTVNSLTLSPALAARLLRRHDAPRDRMTRWMDGTLGWLLRPFERFFKLNAERYGASIARLLPRRGVVFAVYGVLLGATGILFNAIPSGFIPNQDKLYLFAGATLPPGASLSRSEAVAREMSAIASSVEGVDYSNSYVGSNALQSTTTPNLVTSYVILKPFGQRSRSAEQINAELNRKFAAIKDGAAYALLPPPIQGLGNGSGYALFLTDRGGLGYAALQQALDRFQAEIASTPGMTFPVSSYQSNIPQLQVQVDRTRAQAQGVELTAIFETLQTYLGSVYVNDFNLLGRVYRVVAQADASFRQTRADVGNLQVRNARGEMLPLSSVVNIVPTFGPDPVMRYNGYPAADLIGDADPRILSSGEAIETLQEIAARTLPRGIELEWTDLSYQQVTQSNSAAIVFAIAAMLVFLVLAALYESWLLPLAVILIVPICLFAALTGVWLAGADNNVFVQVGLVVLMGLACKNAILIVEFARELEMHGQSTVDAALQACRLRLRPIVMTSVAFIAGAVPLLIGTGAGSEVRHVTGVTVFSGMLGVTVFGLFLTPVFYVVLRKLGATIPGRPSSSVSEEAQGPSHG</t>
  </si>
  <si>
    <t>AACGCCATCGAGGTCGCCGACGCGGTCCATGCCCGGTTCGCGAGCCTGTCCAAGGAGTTCCCGCAAGGCGTGGGCTACACCAGTGTCTGGGACCCGACCGTTTTCGTCCGCGAATCGATCAGCGCCGTGCGCCATACCTTGTTCGAAGCGATGGTCCTGATCGTCCTGGTGGTGGTGCTCTTCCTGCAGACCTGGCGGGCCTCGATCATCCCGCTGATCGCGGTGCCGGTATCGATTGTCGGCACCTTCGCGGTCCTGTACCTGCTGGGCTACTCCATCAATACCCTGACCTTGTTCGGCCTGGTCCTGGCCATCGGCATCGTCGTGGATGACGCGATCGTGGTGGTGGAAAACGTCGAGCGCCACATCGAGCTCGGCCTGAGCCCGTTGCAAGCGGCCCATCAGGCCATGGCCGAAGTCTCGGGGCCGATCCTGGCGATCGGGCTGGTGCTGTGCGCCGTGTTCATTCCCATGACCTTCATGAGTGGCGTCACCGGGCAGTTCTACAAGCAGTTCGCCGTCACCATTGCGATTTCGACCCTGATCTCGACAGTCAACTCGCTGACCTTGTCGCCGGCCCTGGCGGCCCGCCTGTTGCGTCGGCATGACGCCCCCAGGGACCGCATGACCCGCTGGATGGATGGAACCCTGGGCTGGCTGTTGCGACCGTTCGAGCGATTCTTCAAGCTCAACGCCGAACGCTACGGGGCCAGTATTGCCCGCCTGCTGCCACGGCGCGGAGTCGTCTTCGCGGTGTATGGCGTATTGCTCGGCGCCACCGGGATCCTGTTCAACGCGATTCCCAGCGGCTTCATCCCCAACCAGGACAAGCTCTATCTGTTCGCCGGAGCCACCTTGCCCCCGGGCGCTTCGCTTTCCCGCTCCGAGGCCGTGGCCCGCGAGATGTCGGCCATCGCCTCGAGCGTAGAGGGTGTCGACTACAGCAACTCGTACGTCGGTTCGAACGCCCTGCAAAGCACCACCACGCCGAACCTGGTGACCTCCTACGTCATTCTCAAGCCCTTTGGCCAACGCTCCCGCAGCGCCGAGCAGATCAACGCCGAATTGAACCGCAAGTTCGCGGCGATCAAGGATGGGGCGGCCTATGCCCTGTTGCCGCCACCGATCCAGGGGCTGGGCAACGGCTCCGGATACGCGTTGTTCCTGACGGACCGGGGTGGATTGGGTTACGCGGCACTGCAGCAGGCGCTGGACAGGTTCCAGGCCGAGATCGCCAGCACCCCGGGCATGACCTTCCCGGTGAGTTCCTACCAGTCCAACATCCCGCAGTTGCAAGTGCAGGTCGATCGGACCAGGGCCCAAGCCCAGGGGGTGGAGCTGACAGCCATCTTCGAGACCCTGCAGACCTACCTGGGCTCGGTCTACGTCAACGACTTCAACCTGCTGGGACGGGTGTATCGGGTCGTTGCCCAGGCGGACGCCAGCTTCCGCCAAACCAGGGCGGATGTGGGCAACCTGCAGGTGCGCAATGCCCGGGGCGAAATGCTGCCGCTCAGTTCCGTGGTGAACATCGTGCCGACCTTCGGCCCGGATCCGGTCATGCGCTACAACGGCTATCCGGCGGCTGACCTGATCGGCGACGCCGACCCTCGCATCCTGTCGTCGGGCGAGGCCATCGAGACACTGCAAGAGATCGCCGCCCGCACCCTGCCACGCGGCATCGAACTGGAATGGACCGACCTGAGCTACCAGCAAGTGACCCAGAGCAACAGCGCGGCGATCGTCTTTGCGATCGCCGCCATGCTGGTGTTCCTGGTCCTGGCCGCCCTGTACGAGAGCTGGCTGCTGCCGCTTGCCGTCATCCTGATCGTGCCCATTTGCCTGTTTGCCGCCTTGACGGGGGTCTGGCTGGCGGGTGCGGACAACAATGTCTTCGTCCAGGTGGGACTGGTGGTACTGATGGGGCTGGCTTGCAAGAACGCGATCTTGATCGTCGAGTTCGCGCGGGAACTGGAAATGCACGGCCAAAGCACCGTCGACGCGGCGCTGCAAGCCTGCAGGCTGCGCCTGCGACCGATCGTGATGACCTCCGTGGCCTTTATCGCCGGTGCCGTTCCGCTCCTGATCGGCACTGGGGCAGGTAGCGAAGTGCGCCATGTCACGGGAGTCACGGTGTTTAGCGGCATGCTCGGGGTGACGGTGTTTGGCCTGTTCCTGACCCCGGTGTTCTACGTCGTGCTGAGAAAGCTCGGAGCCACCATTCCCGGCCGCCCCTCAAGCAGCGTGTCTGAAGAAGCACAGGGCCCGAGCCACGGTTGA</t>
  </si>
  <si>
    <t>NODE_684_length_3111_cov_4.493835_1</t>
  </si>
  <si>
    <t>NODE_684_length_3111_cov_4.493835_1 # 1 # 2280 # 1 # ID=684_1;partial=10;start_type=Edge;rbs_motif=None;rbs_spacer=None;gc_cont=0.642</t>
  </si>
  <si>
    <t>MTRRWALPLLLIAFGLFYLLPMATHGLWIPDETRYAQISQEMLHGGQWASPHFMGIRYFEKPVGGYWLMAIGQALFGDNLFGVRVASALSTGLSVVLAYLLAMRLWNDSRKAVASALLYMSFTVVALLAGYANLDPQFTFWVNLSLVALWFTFDCKTSRGQLLAWVVLGLACGMGFMTKGFLAWLLPVLVALPYAIWQKRLRSLLVLGGIGVLVAVVISLPWALAVHAQEPDYWRFFFWHEHIRRFAGEDAQHASPWWYYLPLLVAFSVPWVMLLPATFKQAWHQRRLGSSRFLLLWLALPLAFFSLSKGKLPAYILPCLLPLALLMGNALMDRLSNKQTRLISLNGLLNLLAGLLGLLALVYFQLKKPVYVDEPQHLVLVYVLLLGWIFSNLLAAMRPSNMWAAPALGSFLLVALAPAALPNSVVYNKIPDQFIIDHVAELSESKSLLSNDLGAASALAWRLRRSDVTLYNTEGELKYGLTYADSARRKVDLDQVQPWITEARKQGPVGVVMRVKSSDEEHEVQLLPPDAKRYAQGNIVIFIIPQSQP</t>
  </si>
  <si>
    <t>ATGACCAGACGCTGGGCCCTGCCGCTGCTGCTGATCGCTTTCGGCCTGTTCTACCTCCTGCCCATGGCCACCCATGGCCTGTGGATTCCCGATGAAACGCGCTACGCGCAGATCAGCCAGGAAATGCTCCATGGCGGGCAATGGGCGTCGCCGCATTTCATGGGCATTCGCTACTTCGAAAAACCGGTGGGCGGTTATTGGCTGATGGCCATCGGCCAAGCGCTGTTCGGTGACAACCTGTTCGGCGTGCGCGTGGCCTCGGCCCTGAGCACCGGCCTGAGCGTAGTCCTGGCCTACCTGTTGGCCATGCGCTTGTGGAACGACTCGCGCAAGGCCGTGGCCAGCGCCTTGCTGTACATGAGCTTCACCGTAGTGGCGCTGCTGGCCGGCTACGCCAATCTCGATCCGCAGTTCACTTTCTGGGTCAACCTGAGCCTGGTGGCATTGTGGTTCACTTTCGACTGCAAGACTTCCCGCGGACAGCTGCTGGCCTGGGTAGTCCTGGGCCTGGCCTGCGGCATGGGCTTCATGACCAAGGGATTCCTGGCCTGGCTGCTGCCGGTGTTGGTGGCCCTGCCCTACGCCATCTGGCAGAAGCGCCTGCGCTCGCTGCTGGTCCTTGGTGGCATCGGTGTGCTCGTCGCGGTGGTCATCAGCCTGCCCTGGGCCCTGGCGGTACATGCGCAAGAGCCGGACTACTGGCGTTTCTTCTTCTGGCACGAGCATATCCGCCGCTTCGCCGGTGAAGACGCCCAGCATGCCTCGCCGTGGTGGTATTACCTGCCGTTGCTGGTGGCCTTCAGTGTGCCGTGGGTCATGCTGCTGCCAGCTACATTCAAACAAGCCTGGCACCAGCGACGCCTGGGCAGTAGCAGGTTCCTGCTGTTGTGGCTGGCGCTGCCACTGGCCTTCTTCAGCCTGAGCAAGGGCAAGCTGCCCGCCTATATCCTGCCGTGCCTGTTGCCTCTGGCGCTGTTGATGGGCAATGCCCTGATGGATCGCCTGAGCAACAAGCAGACGCGCCTCATCAGTCTCAATGGCCTGCTCAATCTGCTGGCGGGCCTGCTGGGACTCCTGGCACTGGTGTACTTCCAGCTGAAGAAGCCAGTGTATGTAGATGAACCGCAGCACCTGGTGCTGGTGTACGTCCTGCTGCTGGGTTGGATCTTCAGCAACCTGCTGGCGGCCATGCGCCCATCGAACATGTGGGCGGCTCCGGCTTTGGGCAGCTTCCTGCTGGTGGCCCTGGCCCCGGCCGCCCTGCCCAATTCGGTGGTCTATAACAAGATTCCCGACCAGTTCATCATCGATCACGTCGCTGAGCTGAGCGAATCCAAGAGCCTGCTGAGCAACGATCTTGGCGCGGCATCGGCGCTGGCCTGGCGCCTGCGCCGCAGCGACGTAACCCTGTACAACACCGAAGGTGAATTGAAGTACGGCCTGACCTACGCTGATTCGGCCCGCCGCAAGGTCGATCTGGACCAGGTCCAGCCGTGGATAACCGAGGCCCGCAAGCAAGGCCCAGTGGGCGTGGTCATGCGGGTCAAGAGCAGCGACGAAGAGCATGAAGTCCAACTGCTGCCACCGGATGCCAAGCGCTACGCCCAGGGCAACATCGTGATCTTCATCATTCCCCAGAGCCAGCCATGA</t>
  </si>
  <si>
    <t>NODE_502_length_3747_cov_4.059978_3</t>
  </si>
  <si>
    <t>NODE_502_length_3747_cov_4.059978_3 # 1775 # 3424 # 1 # ID=502_3;partial=00;start_type=ATG;rbs_motif=GGAG/GAGG;rbs_spacer=5-10bp;gc_cont=0.624</t>
  </si>
  <si>
    <t>gnl|BL_ORD_ID|4922|hsp_num:0</t>
  </si>
  <si>
    <t>MLNALNHLTLAVSNLPASITFWRDLLGLRLHAEWHTGAYLTCGDLWLCLSYDETRTFIPPQNSDYTHYAFSVEPEHFDAVAQKLKDAGVTVWKENKSEGASFYFLDPDGHKLELHVGDLAARLAACREKPYAGMVFTSDEA</t>
  </si>
  <si>
    <t>MLTGLNHLTLAVTDVPRSLAFYHSLLQLRLEASWDGGAYLSLPGLWLCLSLDGQRQAPAVADYTHYAFSLEAGDFDSFVSRLREAGVQEWRDNRSEGASFYFLDPDGHRLEAHVGDLASRLQACRQRPYAGMRFYPAG</t>
  </si>
  <si>
    <t>ATGTTGACCGGCCTCAACCACCTGACCCTGGCGGTTACCGATGTGCCCCGCAGCCTGGCTTTCTACCATTCGCTGCTGCAACTGCGCCTGGAGGCCAGTTGGGATGGCGGCGCCTACCTGTCCCTGCCGGGCCTGTGGTTGTGCCTGTCGCTGGATGGGCAACGCCAGGCGCCTGCGGTGGCCGACTACACCCACTATGCGTTCAGCCTGGAAGCGGGTGATTTCGATTCATTCGTCTCGCGCCTGCGTGAAGCTGGGGTGCAGGAGTGGCGCGACAATCGCAGCGAGGGAGCTTCGTTCTATTTTCTCGATCCGGACGGGCATCGGCTCGAGGCCCATGTCGGCGACCTGGCGTCGCGCTTGCAGGCCTGTCGCCAGAGGCCCTATGCCGGCATGCGTTTCTATCCGGCCGGCTAG</t>
  </si>
  <si>
    <t>FosA8</t>
  </si>
  <si>
    <t>NODE_194_length_5781_cov_4.657337_2</t>
  </si>
  <si>
    <t>NODE_194_length_5781_cov_4.657337_2 # 273 # 689 # -1 # ID=194_2;partial=00;start_type=ATG;rbs_motif=AGGA;rbs_spacer=5-10bp;gc_cont=0.647</t>
  </si>
  <si>
    <t>MSFLIPAAYADAAAPAAAGPAGTGFEWIFLVGFLVIFYLMIWRPQAKRAKEQKNLLGSLQKGDEVVTTGGIAGKINKVTDDFVVLEVSDSVELKFQKGAIAATLPKGTLKAI</t>
  </si>
  <si>
    <t>ATGAGCTTTTTGATCCCTGCCGCGTATGCGGATGCCGCCGCACCTGCTGCTGCCGGCCCTGCTGGCACTGGTTTCGAGTGGATTTTTCTGGTGGGTTTCCTGGTCATCTTCTATCTGATGATCTGGCGTCCACAGGCCAAGCGCGCCAAAGAGCAGAAGAACCTGCTGGGCAGCTTGCAGAAAGGCGATGAAGTTGTGACCACCGGTGGTATCGCCGGCAAGATCAACAAAGTGACCGACGATTTCGTGGTTCTGGAAGTGTCGGACTCGGTTGAGCTGAAGTTCCAGAAGGGCGCGATCGCGGCCACGCTGCCAAAAGGCACGCTGAAAGCGATCTAA</t>
  </si>
  <si>
    <t>NODE_65_length_8056_cov_4.932602_3</t>
  </si>
  <si>
    <t>NODE_65_length_8056_cov_4.932602_3 # 1841 # 2179 # 1 # ID=65_3;partial=00;start_type=ATG;rbs_motif=GGAG/GAGG;rbs_spacer=5-10bp;gc_cont=0.569</t>
  </si>
  <si>
    <t>MPQFFIDRPVFAWVVAFFILIGGALAIPQLPVAQYPNVAPPQIEIAATYPGASAQTMDESVVSLIEQELNGADHLLYFSSQSSLGSATITATFQPGTNPELAQVDVQNRLKAVEPRLPQTVTQQGLQVEKVSAGFLLLITLSSNDGRLDEVALSDYMARSVLNEIRRLDGVGKAQLYGAERAMRIWLDPQKLIGFNLTPADVNAAVAAQNAQVPAGSIGDLPGPSSQEITATVLVKGQLSNPEEFADIVLKANPDGSTVRIGDVARVEVGSQEYQFGTRLNGKQSTAVGVQLSPGANALNTATLIRAKMDELSRYFPAGVEYKIPYDTSPFVKVSITKVLYTLLEAMVLVFLVMLLFLQNIRYTLIPTLVVPVALMGTFATMLALGFSINVLTMFGMVLAIGIVVDDAIVVVENVERIMAEEGLPPTEATIKAMKQVSGAIVGITLVLSAVFMPLAFMSGSVGVIYQQFSVSLAISILFSGFLALTFTPALCATLLKPIPEGHHEKRGFFGAFNRGFARVTERYSVLSSGLVKRAGRFMLVYAGIVAVLGYTYLRLPEAFVPSEDLGYMIVDVQLPPGASRMRTDTTGKELEQYLMSRKAVDSVFLVSGFSFSGQGDNAALAFPVFKDWSVRGKEESAAAEVAALNEHFALPSDGTIMAVSPPPIDGLGNSGGFALRLMDRGGLGREALLQARDTLLGQINGNPKFLYGMMEGLSEAPQLRLVIDREKARAQGVNFETISSTLSSAFGSDVVNDFTNAGRQQRVVIQAEGDQRSQVEDLLRLNVRNSAGKMVPLSSFVSASWKMGPAQLTRYNGYPAVDVSGEPAAGRSTGEAMQEIERLVAQLPNGLGLEWTGLSLQERLSGSQAPLLLGLSLLIVFLCLAALYESWSIPASVLLVVPLGVLGAVLAVTLRGMPNDVFFKVGLITIIGLSAKNAILIVEFAKELWEKGHSLRDAAIEAARLRFRPIIMTSMAFILGVVPLAIATGAGAASQRAIGTGVIGGMLSATLLGVLFVPICFVWLLSLLRTKRPATEQPALTQE</t>
  </si>
  <si>
    <t>ATGCCGCAATTCTTCATTGACCGTCCGGTGTTCGCCTGGGTGGTCGCCTTCTTCATCCTGATCGGCGGCGCCCTGGCGATCCCCCAGTTGCCGGTGGCCCAGTACCCCAACGTCGCCCCGCCGCAGATCGAGATCGCCGCCACCTACCCGGGTGCCTCGGCCCAGACCATGGACGAGTCGGTGGTCAGCCTGATCGAGCAAGAGCTCAACGGCGCCGACCACCTGCTGTACTTCTCGTCCCAGAGCAGCCTGGGCAGTGCCACCATCACCGCCACCTTCCAGCCGGGCACCAACCCGGAGCTGGCCCAGGTGGACGTGCAGAACCGCCTCAAGGCGGTGGAGCCACGCCTGCCCCAGACCGTGACCCAGCAAGGCCTGCAAGTGGAGAAAGTCTCTGCCGGCTTCCTGCTGCTGATCACCCTGAGCTCCAATGACGGGCGCCTGGACGAGGTCGCGCTCAGCGACTACATGGCGCGCAGCGTGCTGAACGAGATCCGCCGCCTGGATGGCGTCGGCAAGGCCCAGTTGTATGGCGCCGAACGGGCCATGCGGATCTGGCTCGATCCGCAGAAGCTGATCGGCTTCAACCTGACTCCGGCCGACGTCAACGCCGCCGTAGCCGCGCAGAACGCCCAGGTACCGGCAGGCAGCATCGGCGACCTGCCCGGCCCTTCCAGCCAGGAAATCACCGCCACCGTGCTGGTCAAGGGCCAACTGAGCAACCCGGAGGAGTTCGCCGACATCGTCCTCAAGGCCAACCCCGACGGTTCCACCGTGCGTATCGGCGACGTGGCGCGGGTGGAAGTGGGCAGCCAGGAATACCAGTTCGGCACGCGCCTGAACGGCAAGCAGTCCACCGCCGTCGGCGTGCAGCTGTCTCCCGGAGCCAATGCGCTGAACACCGCGACCCTGATCCGGGCAAAGATGGATGAGCTGTCGCGCTACTTCCCCGCCGGCGTGGAATACAAGATCCCCTACGACACCTCGCCGTTCGTCAAGGTCTCGATCACCAAGGTGCTCTACACCCTGCTCGAGGCCATGGTCCTGGTGTTCCTGGTGATGCTGCTGTTCCTGCAGAACATCCGCTACACCCTGATCCCGACCCTGGTGGTCCCGGTGGCGCTGATGGGCACCTTCGCCACCATGCTGGCCCTGGGTTTCTCCATCAACGTGCTGACCATGTTCGGCATGGTGCTGGCCATCGGCATCGTGGTGGACGACGCCATCGTGGTGGTGGAGAACGTCGAGCGGATCATGGCCGAGGAGGGCCTGCCCCCGACCGAAGCGACGATCAAGGCGATGAAGCAGGTGTCCGGTGCCATCGTCGGTATCACCCTGGTGTTGTCCGCGGTGTTCATGCCGCTGGCGTTCATGAGCGGTTCGGTGGGCGTCATCTACCAGCAGTTCTCGGTATCCCTTGCGATCTCGATCCTGTTCTCCGGCTTCCTGGCCCTGACCTTCACCCCGGCCCTGTGCGCCACGCTGCTCAAGCCGATCCCTGAAGGCCATCACGAGAAGCGCGGTTTCTTCGGTGCCTTCAACCGTGGCTTCGCCCGCGTCACCGAGCGCTATTCGGTGCTCAGTTCCGGGCTGGTCAAGCGTGCCGGCCGCTTCATGCTGGTGTACGCCGGTATCGTCGCGGTGCTGGGCTACACCTACCTGCGCCTGCCGGAAGCCTTCGTCCCAAGCGAAGACCTGGGCTACATGATCGTCGACGTGCAGCTGCCGCCCGGCGCCAGCCGCATGCGTACCGATACCACCGGCAAGGAACTTGAGCAGTACCTGATGTCGCGCAAGGCGGTGGACTCGGTATTTCTCGTCTCCGGCTTCAGTTTCTCCGGCCAAGGCGACAACGCAGCACTCGCATTCCCGGTTTTCAAGGATTGGTCGGTACGCGGCAAGGAAGAGTCTGCTGCTGCCGAGGTAGCGGCGCTGAACGAGCATTTCGCACTGCCGAGCGACGGCACCATCATGGCGGTCTCGCCGCCACCTATCGACGGCCTGGGCAACTCCGGCGGTTTCGCCCTGCGCTTGATGGACCGTGGCGGTTTGGGCCGCGAGGCCTTGTTGCAGGCACGGGATACGCTGCTGGGCCAAATCAACGGCAACCCGAAATTCCTCTACGGGATGATGGAGGGCCTGTCCGAGGCACCGCAGTTGCGCCTGGTGATCGACCGCGAGAAAGCCCGGGCCCAAGGCGTCAACTTCGAGACCATCAGTTCCACCCTGTCCTCGGCCTTCGGTTCCGACGTGGTCAACGACTTCACCAACGCCGGTCGCCAGCAACGGGTGGTGATCCAGGCCGAGGGCGACCAGCGCAGCCAGGTCGAGGACCTGTTGCGCCTGAACGTGCGCAACAGCGCCGGCAAGATGGTGCCGTTGTCGTCCTTCGTCAGCGCCAGCTGGAAGATGGGCCCCGCACAGTTGACCCGCTACAACGGCTACCCGGCGGTCGACGTCTCCGGCGAGCCGGCAGCGGGCCGCAGCACCGGCGAAGCCATGCAGGAAATCGAACGCCTGGTGGCCCAGCTGCCGAACGGCCTGGGCCTGGAGTGGACCGGCCTGTCGTTGCAGGAGCGCCTGTCGGGCAGCCAGGCCCCGCTACTGCTGGGATTGTCGTTGCTGATCGTGTTCCTGTGCCTGGCGGCGCTCTATGAGAGCTGGTCGATCCCGGCCTCGGTGCTGCTGGTGGTGCCGCTGGGCGTACTCGGCGCAGTACTGGCGGTGACCTTGCGCGGCATGCCCAACGACGTGTTCTTCAAGGTGGGCCTGATCACCATCATCGGCCTGTCGGCGAAGAACGCGATCCTCATCGTCGAGTTCGCCAAGGAACTGTGGGAGAAGGGCCACAGCCTGCGTGACGCCGCCATCGAGGCCGCGCGCCTGCGCTTTCGCCCGATCATCATGACGTCCATGGCCTTCATCCTCGGCGTGGTCCCCCTGGCCATCGCCACCGGCGCCGGTGCGGCCAGCCAGCGCGCCATCGGTACCGGGGTGATCGGCGGGATGCTCAGCGCCACCTTGCTGGGTGTGCTGTTCGTGCCGATCTGTTTCGTCTGGTTGCTGTCGTTGCTGCGTACCAAACGGCCTGCCACCGAACAACCAGCCCTGACCCAGGAGTGA</t>
  </si>
  <si>
    <t>NODE_59_length_8238_cov_3.778414_6</t>
  </si>
  <si>
    <t>NODE_59_length_8238_cov_3.778414_6 # 4859 # 7981 # 1 # ID=59_6;partial=00;start_type=ATG;rbs_motif=GGA/GAG/AGG;rbs_spacer=5-10bp;gc_cont=0.653</t>
  </si>
  <si>
    <t>Antibiotic</t>
  </si>
  <si>
    <t>Hit_End</t>
  </si>
  <si>
    <t>Hit_Start</t>
  </si>
  <si>
    <t>Note</t>
  </si>
  <si>
    <t>Nudged</t>
  </si>
  <si>
    <t>Model_ID</t>
  </si>
  <si>
    <t>ID</t>
  </si>
  <si>
    <t>Percentage Length of Reference Sequence</t>
  </si>
  <si>
    <t>CARD_Protein_Sequence</t>
  </si>
  <si>
    <t>Predicted_Protein</t>
  </si>
  <si>
    <t>Predicted_DNA</t>
  </si>
  <si>
    <t>AMR Gene Family</t>
  </si>
  <si>
    <t>Resistance Mechanism</t>
  </si>
  <si>
    <t>Drug Class</t>
  </si>
  <si>
    <t>Other_SNPs</t>
  </si>
  <si>
    <t>SNPs_in_Best_Hit_ARO</t>
  </si>
  <si>
    <t>Model_type</t>
  </si>
  <si>
    <t>ARO</t>
  </si>
  <si>
    <t>Best_Identities</t>
  </si>
  <si>
    <t>Best_Hit_ARO</t>
  </si>
  <si>
    <t>Best_Hit_Bitscore</t>
  </si>
  <si>
    <t>Pass_Bitscore</t>
  </si>
  <si>
    <t>Cut_Off</t>
  </si>
  <si>
    <t>Orientation</t>
  </si>
  <si>
    <t>Stop</t>
  </si>
  <si>
    <t>Start</t>
  </si>
  <si>
    <t>Contig</t>
  </si>
  <si>
    <t>ORF_ID</t>
  </si>
  <si>
    <t>None</t>
  </si>
  <si>
    <t>Neural Network (Specific Model)</t>
  </si>
  <si>
    <t>contigs</t>
  </si>
  <si>
    <t>Gradient Boost (General Model)</t>
  </si>
  <si>
    <t>Additional_Notes</t>
  </si>
  <si>
    <t>Max_Contig_Length</t>
  </si>
  <si>
    <t>Total_Contigs</t>
  </si>
  <si>
    <t>Total_Coding_Sequences</t>
  </si>
  <si>
    <t>GC_Content</t>
  </si>
  <si>
    <t>Genome_Size</t>
  </si>
  <si>
    <t>Average_Gene_Length</t>
  </si>
  <si>
    <t>Contig_N50</t>
  </si>
  <si>
    <t>Coding_Density</t>
  </si>
  <si>
    <t>Translation_Table_Used</t>
  </si>
  <si>
    <t>Completeness_Model_Used</t>
  </si>
  <si>
    <t>Contamination</t>
  </si>
  <si>
    <t>Completeness</t>
  </si>
  <si>
    <t>Name</t>
  </si>
  <si>
    <t>IsolateId</t>
  </si>
  <si>
    <t>CARD</t>
  </si>
  <si>
    <t xml:space="preserve">trimethoprim </t>
  </si>
  <si>
    <t xml:space="preserve">clindamycin </t>
  </si>
  <si>
    <t xml:space="preserve">ampicillin </t>
  </si>
  <si>
    <t xml:space="preserve">tetracycline </t>
  </si>
  <si>
    <t xml:space="preserve">chloramphenicol </t>
  </si>
  <si>
    <t xml:space="preserve">gentamicin </t>
  </si>
  <si>
    <t xml:space="preserve">amoxicillin/clavulanic acid </t>
  </si>
  <si>
    <t xml:space="preserve">nitrofurantoin </t>
  </si>
  <si>
    <t xml:space="preserve">azithromycin </t>
  </si>
  <si>
    <t xml:space="preserve">cefotaxime </t>
  </si>
  <si>
    <t xml:space="preserve">colistin </t>
  </si>
  <si>
    <t xml:space="preserve">erythromycin </t>
  </si>
  <si>
    <r>
      <t>cipro</t>
    </r>
    <r>
      <rPr>
        <b/>
        <sz val="9"/>
        <color theme="1"/>
        <rFont val="AdvOT2e364b11+fb"/>
      </rPr>
      <t>fl</t>
    </r>
    <r>
      <rPr>
        <b/>
        <sz val="9"/>
        <color theme="1"/>
        <rFont val="AdvOT2e364b11"/>
      </rPr>
      <t xml:space="preserve">oxacin </t>
    </r>
  </si>
  <si>
    <t>low</t>
  </si>
  <si>
    <t>na</t>
  </si>
  <si>
    <t>1=sensitive</t>
  </si>
  <si>
    <t>0=mid</t>
  </si>
  <si>
    <t>key</t>
  </si>
  <si>
    <t>confusion matrix</t>
  </si>
  <si>
    <t>MCC</t>
  </si>
  <si>
    <t>TP</t>
  </si>
  <si>
    <t>TN</t>
  </si>
  <si>
    <t>FP</t>
  </si>
  <si>
    <t>FN</t>
  </si>
  <si>
    <t>ACC</t>
  </si>
  <si>
    <t>PRE</t>
  </si>
  <si>
    <t>recall</t>
  </si>
  <si>
    <t>f1</t>
  </si>
  <si>
    <t>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</si>
</sst>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Aptos Narrow"/>
      <scheme val="minor"/>
    </font>
    <font>
      <sz val="9"/>
      <color theme="1"/>
      <name val="AdvOT2e364b11"/>
    </font>
    <font>
      <b/>
      <sz val="9"/>
      <color theme="1"/>
      <name val="AdvOT2e364b11"/>
    </font>
    <font>
      <b/>
      <sz val="12"/>
      <color rgb="FF000000"/>
      <name val="Aptos Narrow"/>
      <family val="2"/>
      <scheme val="minor"/>
    </font>
    <font>
      <b/>
      <sz val="9"/>
      <color theme="1"/>
      <name val="AdvOT2e364b11+fb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14" fontId="19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E2F4-6E7D-7445-BE90-7BBDB08A7F22}">
  <dimension ref="A1:P6"/>
  <sheetViews>
    <sheetView workbookViewId="0">
      <selection activeCell="E5" sqref="E5"/>
    </sheetView>
  </sheetViews>
  <sheetFormatPr baseColWidth="10" defaultRowHeight="16"/>
  <sheetData>
    <row r="1" spans="1:16">
      <c r="B1" t="s">
        <v>721</v>
      </c>
      <c r="C1" t="s">
        <v>720</v>
      </c>
      <c r="D1" t="s">
        <v>719</v>
      </c>
      <c r="E1" t="s">
        <v>718</v>
      </c>
      <c r="F1" t="s">
        <v>717</v>
      </c>
      <c r="G1" t="s">
        <v>716</v>
      </c>
      <c r="H1" t="s">
        <v>715</v>
      </c>
      <c r="I1" t="s">
        <v>714</v>
      </c>
      <c r="J1" t="s">
        <v>713</v>
      </c>
      <c r="K1" t="s">
        <v>712</v>
      </c>
      <c r="L1" t="s">
        <v>711</v>
      </c>
      <c r="M1" t="s">
        <v>710</v>
      </c>
      <c r="N1" t="s">
        <v>709</v>
      </c>
      <c r="O1" t="s">
        <v>708</v>
      </c>
      <c r="P1" t="s">
        <v>707</v>
      </c>
    </row>
    <row r="2" spans="1:16">
      <c r="A2">
        <v>30</v>
      </c>
      <c r="B2" t="s">
        <v>22</v>
      </c>
      <c r="C2" t="s">
        <v>705</v>
      </c>
      <c r="D2">
        <v>100</v>
      </c>
      <c r="E2">
        <v>1.31</v>
      </c>
      <c r="F2" t="s">
        <v>706</v>
      </c>
      <c r="G2">
        <v>11</v>
      </c>
      <c r="H2">
        <v>0.88900000000000001</v>
      </c>
      <c r="I2">
        <v>3410</v>
      </c>
      <c r="J2">
        <v>235.45066344993899</v>
      </c>
      <c r="K2">
        <v>6573486</v>
      </c>
      <c r="L2">
        <v>0.64</v>
      </c>
      <c r="M2">
        <v>8290</v>
      </c>
      <c r="N2">
        <v>3695</v>
      </c>
      <c r="O2">
        <v>20625</v>
      </c>
      <c r="P2" t="s">
        <v>703</v>
      </c>
    </row>
    <row r="3" spans="1:16">
      <c r="A3">
        <v>50</v>
      </c>
      <c r="B3" t="s">
        <v>27</v>
      </c>
      <c r="C3" t="s">
        <v>705</v>
      </c>
      <c r="D3">
        <v>99.92</v>
      </c>
      <c r="E3">
        <v>3</v>
      </c>
      <c r="F3" t="s">
        <v>704</v>
      </c>
      <c r="G3">
        <v>11</v>
      </c>
      <c r="H3">
        <v>0.89400000000000002</v>
      </c>
      <c r="I3">
        <v>5948</v>
      </c>
      <c r="J3">
        <v>261.23634435213</v>
      </c>
      <c r="K3">
        <v>4948844</v>
      </c>
      <c r="L3">
        <v>0.61</v>
      </c>
      <c r="M3">
        <v>5657</v>
      </c>
      <c r="N3">
        <v>1795</v>
      </c>
      <c r="O3">
        <v>44157</v>
      </c>
      <c r="P3" t="s">
        <v>703</v>
      </c>
    </row>
    <row r="4" spans="1:16">
      <c r="A4">
        <v>81</v>
      </c>
      <c r="B4" t="s">
        <v>30</v>
      </c>
      <c r="C4" t="s">
        <v>705</v>
      </c>
      <c r="D4">
        <v>100</v>
      </c>
      <c r="E4">
        <v>1.32</v>
      </c>
      <c r="F4" t="s">
        <v>704</v>
      </c>
      <c r="G4">
        <v>11</v>
      </c>
      <c r="H4">
        <v>0.873</v>
      </c>
      <c r="I4">
        <v>14180</v>
      </c>
      <c r="J4">
        <v>301.38612788357301</v>
      </c>
      <c r="K4">
        <v>6683825</v>
      </c>
      <c r="L4">
        <v>0.66</v>
      </c>
      <c r="M4">
        <v>6459</v>
      </c>
      <c r="N4">
        <v>1970</v>
      </c>
      <c r="O4">
        <v>76266</v>
      </c>
      <c r="P4" t="s">
        <v>703</v>
      </c>
    </row>
    <row r="5" spans="1:16">
      <c r="A5">
        <v>161</v>
      </c>
      <c r="B5" t="s">
        <v>32</v>
      </c>
      <c r="C5" t="s">
        <v>705</v>
      </c>
      <c r="D5">
        <v>99.98</v>
      </c>
      <c r="E5">
        <v>0.94</v>
      </c>
      <c r="F5" t="s">
        <v>704</v>
      </c>
      <c r="G5">
        <v>11</v>
      </c>
      <c r="H5">
        <v>0.88900000000000001</v>
      </c>
      <c r="I5">
        <v>7796</v>
      </c>
      <c r="J5">
        <v>263.77322690395101</v>
      </c>
      <c r="K5">
        <v>6788207</v>
      </c>
      <c r="L5">
        <v>0.66</v>
      </c>
      <c r="M5">
        <v>7642</v>
      </c>
      <c r="N5">
        <v>2546</v>
      </c>
      <c r="O5">
        <v>66590</v>
      </c>
      <c r="P5" t="s">
        <v>703</v>
      </c>
    </row>
    <row r="6" spans="1:16" s="2" customFormat="1">
      <c r="A6" s="2">
        <v>1</v>
      </c>
      <c r="B6" s="2" t="s">
        <v>35</v>
      </c>
      <c r="C6" s="2" t="s">
        <v>705</v>
      </c>
      <c r="D6" s="2">
        <v>19.670000000000002</v>
      </c>
      <c r="E6" s="2">
        <v>0.63</v>
      </c>
      <c r="F6" s="2" t="s">
        <v>704</v>
      </c>
      <c r="G6" s="2">
        <v>11</v>
      </c>
      <c r="H6" s="2">
        <v>0.88700000000000001</v>
      </c>
      <c r="I6" s="2">
        <v>432</v>
      </c>
      <c r="J6" s="2">
        <v>114.58750687947099</v>
      </c>
      <c r="K6" s="2">
        <v>1403200</v>
      </c>
      <c r="L6" s="2">
        <v>0.6</v>
      </c>
      <c r="M6" s="2">
        <v>3634</v>
      </c>
      <c r="N6" s="2">
        <v>3551</v>
      </c>
      <c r="O6" s="2">
        <v>3723</v>
      </c>
      <c r="P6" s="2" t="s">
        <v>703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2185-8060-1046-AABD-47CB1AB799A9}">
  <dimension ref="A1:AD95"/>
  <sheetViews>
    <sheetView workbookViewId="0">
      <selection activeCell="E15" sqref="E15"/>
    </sheetView>
  </sheetViews>
  <sheetFormatPr baseColWidth="10" defaultRowHeight="16"/>
  <cols>
    <col min="2" max="2" width="16.83203125" bestFit="1" customWidth="1"/>
  </cols>
  <sheetData>
    <row r="1" spans="1:30">
      <c r="B1" t="s">
        <v>0</v>
      </c>
      <c r="C1" t="s">
        <v>702</v>
      </c>
      <c r="D1" t="s">
        <v>701</v>
      </c>
      <c r="E1" t="s">
        <v>700</v>
      </c>
      <c r="F1" t="s">
        <v>699</v>
      </c>
      <c r="G1" t="s">
        <v>698</v>
      </c>
      <c r="H1" t="s">
        <v>697</v>
      </c>
      <c r="I1" t="s">
        <v>696</v>
      </c>
      <c r="J1" t="s">
        <v>695</v>
      </c>
      <c r="K1" t="s">
        <v>694</v>
      </c>
      <c r="L1" t="s">
        <v>693</v>
      </c>
      <c r="M1" t="s">
        <v>692</v>
      </c>
      <c r="N1" t="s">
        <v>691</v>
      </c>
      <c r="O1" t="s">
        <v>690</v>
      </c>
      <c r="P1" t="s">
        <v>689</v>
      </c>
      <c r="Q1" t="s">
        <v>688</v>
      </c>
      <c r="R1" t="s">
        <v>687</v>
      </c>
      <c r="S1" t="s">
        <v>686</v>
      </c>
      <c r="T1" t="s">
        <v>685</v>
      </c>
      <c r="U1" t="s">
        <v>684</v>
      </c>
      <c r="V1" t="s">
        <v>683</v>
      </c>
      <c r="W1" t="s">
        <v>682</v>
      </c>
      <c r="X1" t="s">
        <v>681</v>
      </c>
      <c r="Y1" t="s">
        <v>680</v>
      </c>
      <c r="Z1" t="s">
        <v>679</v>
      </c>
      <c r="AA1" t="s">
        <v>678</v>
      </c>
      <c r="AB1" t="s">
        <v>677</v>
      </c>
      <c r="AC1" t="s">
        <v>676</v>
      </c>
      <c r="AD1" t="s">
        <v>675</v>
      </c>
    </row>
    <row r="2" spans="1:30">
      <c r="A2">
        <v>358</v>
      </c>
      <c r="B2" t="s">
        <v>22</v>
      </c>
      <c r="C2" t="s">
        <v>674</v>
      </c>
      <c r="D2" t="s">
        <v>673</v>
      </c>
      <c r="E2">
        <v>4859</v>
      </c>
      <c r="F2">
        <v>7981</v>
      </c>
      <c r="G2" t="s">
        <v>74</v>
      </c>
      <c r="H2" t="s">
        <v>48</v>
      </c>
      <c r="I2">
        <v>750</v>
      </c>
      <c r="J2">
        <v>767.7</v>
      </c>
      <c r="K2" t="s">
        <v>594</v>
      </c>
      <c r="L2">
        <v>43.8</v>
      </c>
      <c r="M2">
        <v>3000777</v>
      </c>
      <c r="N2" t="s">
        <v>46</v>
      </c>
      <c r="O2" t="s">
        <v>45</v>
      </c>
      <c r="P2" t="s">
        <v>45</v>
      </c>
      <c r="Q2" t="s">
        <v>593</v>
      </c>
      <c r="R2" t="s">
        <v>43</v>
      </c>
      <c r="S2" t="s">
        <v>42</v>
      </c>
      <c r="T2" t="s">
        <v>672</v>
      </c>
      <c r="U2" t="s">
        <v>671</v>
      </c>
      <c r="V2" t="s">
        <v>592</v>
      </c>
      <c r="W2">
        <v>98.21</v>
      </c>
      <c r="X2" t="s">
        <v>591</v>
      </c>
      <c r="Y2">
        <v>153</v>
      </c>
      <c r="AB2">
        <v>12</v>
      </c>
      <c r="AC2">
        <v>3111</v>
      </c>
      <c r="AD2" t="s">
        <v>590</v>
      </c>
    </row>
    <row r="3" spans="1:30">
      <c r="A3">
        <v>359</v>
      </c>
      <c r="B3" t="s">
        <v>22</v>
      </c>
      <c r="C3" t="s">
        <v>670</v>
      </c>
      <c r="D3" t="s">
        <v>669</v>
      </c>
      <c r="E3">
        <v>1841</v>
      </c>
      <c r="F3">
        <v>2179</v>
      </c>
      <c r="G3" t="s">
        <v>74</v>
      </c>
      <c r="H3" t="s">
        <v>48</v>
      </c>
      <c r="I3">
        <v>200</v>
      </c>
      <c r="J3">
        <v>204.1</v>
      </c>
      <c r="K3" t="s">
        <v>519</v>
      </c>
      <c r="L3">
        <v>91.07</v>
      </c>
      <c r="M3">
        <v>3005040</v>
      </c>
      <c r="N3" t="s">
        <v>46</v>
      </c>
      <c r="O3" t="s">
        <v>45</v>
      </c>
      <c r="P3" t="s">
        <v>45</v>
      </c>
      <c r="Q3" t="s">
        <v>518</v>
      </c>
      <c r="R3" t="s">
        <v>43</v>
      </c>
      <c r="S3" t="s">
        <v>42</v>
      </c>
      <c r="T3" t="s">
        <v>668</v>
      </c>
      <c r="U3" t="s">
        <v>667</v>
      </c>
      <c r="V3" t="s">
        <v>516</v>
      </c>
      <c r="W3">
        <v>100</v>
      </c>
      <c r="X3" t="s">
        <v>515</v>
      </c>
      <c r="Y3">
        <v>3783</v>
      </c>
      <c r="AB3">
        <v>0</v>
      </c>
      <c r="AC3">
        <v>336</v>
      </c>
      <c r="AD3" t="s">
        <v>514</v>
      </c>
    </row>
    <row r="4" spans="1:30">
      <c r="A4">
        <v>360</v>
      </c>
      <c r="B4" t="s">
        <v>22</v>
      </c>
      <c r="C4" t="s">
        <v>666</v>
      </c>
      <c r="D4" t="s">
        <v>665</v>
      </c>
      <c r="E4">
        <v>273</v>
      </c>
      <c r="F4">
        <v>689</v>
      </c>
      <c r="G4" t="s">
        <v>49</v>
      </c>
      <c r="H4" t="s">
        <v>48</v>
      </c>
      <c r="I4">
        <v>100</v>
      </c>
      <c r="J4">
        <v>176.8</v>
      </c>
      <c r="K4" t="s">
        <v>664</v>
      </c>
      <c r="L4">
        <v>61.03</v>
      </c>
      <c r="M4">
        <v>3007371</v>
      </c>
      <c r="N4" t="s">
        <v>46</v>
      </c>
      <c r="O4" t="s">
        <v>45</v>
      </c>
      <c r="P4" t="s">
        <v>45</v>
      </c>
      <c r="Q4" t="s">
        <v>234</v>
      </c>
      <c r="R4" t="s">
        <v>111</v>
      </c>
      <c r="S4" t="s">
        <v>233</v>
      </c>
      <c r="T4" t="s">
        <v>663</v>
      </c>
      <c r="U4" t="s">
        <v>662</v>
      </c>
      <c r="V4" t="s">
        <v>661</v>
      </c>
      <c r="W4">
        <v>97.87</v>
      </c>
      <c r="X4" t="s">
        <v>660</v>
      </c>
      <c r="Y4">
        <v>5899</v>
      </c>
      <c r="AB4">
        <v>0</v>
      </c>
      <c r="AC4">
        <v>408</v>
      </c>
      <c r="AD4" t="s">
        <v>228</v>
      </c>
    </row>
    <row r="5" spans="1:30">
      <c r="A5">
        <v>361</v>
      </c>
      <c r="B5" t="s">
        <v>22</v>
      </c>
      <c r="C5" t="s">
        <v>659</v>
      </c>
      <c r="D5" t="s">
        <v>658</v>
      </c>
      <c r="E5">
        <v>1775</v>
      </c>
      <c r="F5">
        <v>3424</v>
      </c>
      <c r="G5" t="s">
        <v>74</v>
      </c>
      <c r="H5" t="s">
        <v>48</v>
      </c>
      <c r="I5">
        <v>400</v>
      </c>
      <c r="J5">
        <v>426.4</v>
      </c>
      <c r="K5" t="s">
        <v>602</v>
      </c>
      <c r="L5">
        <v>41.47</v>
      </c>
      <c r="M5">
        <v>3005053</v>
      </c>
      <c r="N5" t="s">
        <v>46</v>
      </c>
      <c r="O5" t="s">
        <v>45</v>
      </c>
      <c r="P5" t="s">
        <v>45</v>
      </c>
      <c r="Q5" t="s">
        <v>142</v>
      </c>
      <c r="R5" t="s">
        <v>178</v>
      </c>
      <c r="S5" t="s">
        <v>141</v>
      </c>
      <c r="T5" t="s">
        <v>657</v>
      </c>
      <c r="U5" t="s">
        <v>656</v>
      </c>
      <c r="V5" t="s">
        <v>601</v>
      </c>
      <c r="W5">
        <v>99.64</v>
      </c>
      <c r="X5" t="s">
        <v>600</v>
      </c>
      <c r="Y5">
        <v>3795</v>
      </c>
      <c r="AB5">
        <v>27</v>
      </c>
      <c r="AC5">
        <v>1653</v>
      </c>
      <c r="AD5" t="s">
        <v>599</v>
      </c>
    </row>
    <row r="6" spans="1:30">
      <c r="A6">
        <v>362</v>
      </c>
      <c r="B6" t="s">
        <v>22</v>
      </c>
      <c r="C6" t="s">
        <v>655</v>
      </c>
      <c r="D6" t="s">
        <v>654</v>
      </c>
      <c r="E6">
        <v>1</v>
      </c>
      <c r="F6">
        <v>2280</v>
      </c>
      <c r="G6" t="s">
        <v>74</v>
      </c>
      <c r="H6" t="s">
        <v>48</v>
      </c>
      <c r="I6">
        <v>750</v>
      </c>
      <c r="J6">
        <v>756.9</v>
      </c>
      <c r="K6" t="s">
        <v>594</v>
      </c>
      <c r="L6">
        <v>56.33</v>
      </c>
      <c r="M6">
        <v>3000777</v>
      </c>
      <c r="N6" t="s">
        <v>46</v>
      </c>
      <c r="O6" t="s">
        <v>45</v>
      </c>
      <c r="P6" t="s">
        <v>45</v>
      </c>
      <c r="Q6" t="s">
        <v>593</v>
      </c>
      <c r="R6" t="s">
        <v>43</v>
      </c>
      <c r="S6" t="s">
        <v>42</v>
      </c>
      <c r="T6" t="s">
        <v>653</v>
      </c>
      <c r="U6" t="s">
        <v>652</v>
      </c>
      <c r="V6" t="s">
        <v>592</v>
      </c>
      <c r="W6">
        <v>71.67</v>
      </c>
      <c r="X6" t="s">
        <v>591</v>
      </c>
      <c r="Y6">
        <v>153</v>
      </c>
      <c r="AB6">
        <v>894</v>
      </c>
      <c r="AC6">
        <v>3117</v>
      </c>
      <c r="AD6" t="s">
        <v>590</v>
      </c>
    </row>
    <row r="7" spans="1:30">
      <c r="A7">
        <v>363</v>
      </c>
      <c r="B7" t="s">
        <v>22</v>
      </c>
      <c r="C7" t="s">
        <v>651</v>
      </c>
      <c r="D7" t="s">
        <v>650</v>
      </c>
      <c r="E7">
        <v>438</v>
      </c>
      <c r="F7">
        <v>1256</v>
      </c>
      <c r="G7" t="s">
        <v>74</v>
      </c>
      <c r="H7" t="s">
        <v>48</v>
      </c>
      <c r="I7">
        <v>50</v>
      </c>
      <c r="J7">
        <v>133.30000000000001</v>
      </c>
      <c r="K7" t="s">
        <v>407</v>
      </c>
      <c r="L7">
        <v>30.71</v>
      </c>
      <c r="M7">
        <v>3002965</v>
      </c>
      <c r="N7" t="s">
        <v>46</v>
      </c>
      <c r="O7" t="s">
        <v>45</v>
      </c>
      <c r="P7" t="s">
        <v>45</v>
      </c>
      <c r="Q7" t="s">
        <v>406</v>
      </c>
      <c r="R7" t="s">
        <v>178</v>
      </c>
      <c r="S7" t="s">
        <v>405</v>
      </c>
      <c r="T7" t="s">
        <v>649</v>
      </c>
      <c r="U7" t="s">
        <v>648</v>
      </c>
      <c r="V7" t="s">
        <v>402</v>
      </c>
      <c r="W7">
        <v>96.8</v>
      </c>
      <c r="X7" t="s">
        <v>401</v>
      </c>
      <c r="Y7">
        <v>1622</v>
      </c>
      <c r="AB7">
        <v>30</v>
      </c>
      <c r="AC7">
        <v>822</v>
      </c>
      <c r="AD7" t="s">
        <v>400</v>
      </c>
    </row>
    <row r="8" spans="1:30">
      <c r="A8">
        <v>963</v>
      </c>
      <c r="B8" t="s">
        <v>30</v>
      </c>
      <c r="C8" t="s">
        <v>647</v>
      </c>
      <c r="D8" t="s">
        <v>646</v>
      </c>
      <c r="E8">
        <v>3632</v>
      </c>
      <c r="F8">
        <v>3973</v>
      </c>
      <c r="G8" t="s">
        <v>49</v>
      </c>
      <c r="H8" t="s">
        <v>48</v>
      </c>
      <c r="I8">
        <v>200</v>
      </c>
      <c r="J8">
        <v>202.6</v>
      </c>
      <c r="K8" t="s">
        <v>519</v>
      </c>
      <c r="L8">
        <v>94.69</v>
      </c>
      <c r="M8">
        <v>3005040</v>
      </c>
      <c r="N8" t="s">
        <v>46</v>
      </c>
      <c r="O8" t="s">
        <v>45</v>
      </c>
      <c r="P8" t="s">
        <v>45</v>
      </c>
      <c r="Q8" t="s">
        <v>518</v>
      </c>
      <c r="R8" t="s">
        <v>43</v>
      </c>
      <c r="S8" t="s">
        <v>42</v>
      </c>
      <c r="T8" t="s">
        <v>645</v>
      </c>
      <c r="U8" t="s">
        <v>644</v>
      </c>
      <c r="V8" t="s">
        <v>516</v>
      </c>
      <c r="W8">
        <v>100.89</v>
      </c>
      <c r="X8" t="s">
        <v>515</v>
      </c>
      <c r="Y8">
        <v>3783</v>
      </c>
      <c r="AB8">
        <v>0</v>
      </c>
      <c r="AC8">
        <v>336</v>
      </c>
      <c r="AD8" t="s">
        <v>514</v>
      </c>
    </row>
    <row r="9" spans="1:30">
      <c r="A9">
        <v>964</v>
      </c>
      <c r="B9" t="s">
        <v>30</v>
      </c>
      <c r="C9" t="s">
        <v>643</v>
      </c>
      <c r="D9" t="s">
        <v>642</v>
      </c>
      <c r="E9">
        <v>2217</v>
      </c>
      <c r="F9">
        <v>3206</v>
      </c>
      <c r="G9" t="s">
        <v>49</v>
      </c>
      <c r="H9" t="s">
        <v>48</v>
      </c>
      <c r="I9">
        <v>200</v>
      </c>
      <c r="J9">
        <v>203</v>
      </c>
      <c r="K9" t="s">
        <v>641</v>
      </c>
      <c r="L9">
        <v>42.81</v>
      </c>
      <c r="M9">
        <v>3002943</v>
      </c>
      <c r="N9" t="s">
        <v>46</v>
      </c>
      <c r="O9" t="s">
        <v>45</v>
      </c>
      <c r="P9" t="s">
        <v>45</v>
      </c>
      <c r="Q9" t="s">
        <v>406</v>
      </c>
      <c r="R9" t="s">
        <v>178</v>
      </c>
      <c r="S9" t="s">
        <v>640</v>
      </c>
      <c r="T9" t="s">
        <v>639</v>
      </c>
      <c r="U9" t="s">
        <v>638</v>
      </c>
      <c r="V9" t="s">
        <v>637</v>
      </c>
      <c r="W9">
        <v>101.86</v>
      </c>
      <c r="X9" t="s">
        <v>636</v>
      </c>
      <c r="Y9">
        <v>626</v>
      </c>
      <c r="AB9">
        <v>120</v>
      </c>
      <c r="AC9">
        <v>936</v>
      </c>
      <c r="AD9" t="s">
        <v>400</v>
      </c>
    </row>
    <row r="10" spans="1:30">
      <c r="A10">
        <v>965</v>
      </c>
      <c r="B10" t="s">
        <v>30</v>
      </c>
      <c r="C10" t="s">
        <v>635</v>
      </c>
      <c r="D10" t="s">
        <v>634</v>
      </c>
      <c r="E10">
        <v>5423</v>
      </c>
      <c r="F10">
        <v>5608</v>
      </c>
      <c r="G10" t="s">
        <v>74</v>
      </c>
      <c r="H10" t="s">
        <v>272</v>
      </c>
      <c r="I10">
        <v>100</v>
      </c>
      <c r="J10">
        <v>118.2</v>
      </c>
      <c r="K10" t="s">
        <v>539</v>
      </c>
      <c r="L10">
        <v>100</v>
      </c>
      <c r="M10">
        <v>3005069</v>
      </c>
      <c r="N10" t="s">
        <v>46</v>
      </c>
      <c r="O10" t="s">
        <v>45</v>
      </c>
      <c r="P10" t="s">
        <v>45</v>
      </c>
      <c r="Q10" t="s">
        <v>44</v>
      </c>
      <c r="R10" t="s">
        <v>43</v>
      </c>
      <c r="S10" t="s">
        <v>42</v>
      </c>
      <c r="T10" t="s">
        <v>633</v>
      </c>
      <c r="U10" t="s">
        <v>537</v>
      </c>
      <c r="V10" t="s">
        <v>537</v>
      </c>
      <c r="W10">
        <v>100</v>
      </c>
      <c r="X10" t="s">
        <v>536</v>
      </c>
      <c r="Y10">
        <v>3807</v>
      </c>
      <c r="AB10">
        <v>0</v>
      </c>
      <c r="AC10">
        <v>183</v>
      </c>
      <c r="AD10" t="s">
        <v>535</v>
      </c>
    </row>
    <row r="11" spans="1:30">
      <c r="A11">
        <v>966</v>
      </c>
      <c r="B11" t="s">
        <v>30</v>
      </c>
      <c r="C11" t="s">
        <v>632</v>
      </c>
      <c r="D11" t="s">
        <v>631</v>
      </c>
      <c r="E11">
        <v>16083</v>
      </c>
      <c r="F11">
        <v>19223</v>
      </c>
      <c r="G11" t="s">
        <v>74</v>
      </c>
      <c r="H11" t="s">
        <v>48</v>
      </c>
      <c r="I11">
        <v>750</v>
      </c>
      <c r="J11">
        <v>758.4</v>
      </c>
      <c r="K11" t="s">
        <v>594</v>
      </c>
      <c r="L11">
        <v>41.62</v>
      </c>
      <c r="M11">
        <v>3000777</v>
      </c>
      <c r="N11" t="s">
        <v>46</v>
      </c>
      <c r="O11" t="s">
        <v>45</v>
      </c>
      <c r="P11" t="s">
        <v>45</v>
      </c>
      <c r="Q11" t="s">
        <v>593</v>
      </c>
      <c r="R11" t="s">
        <v>43</v>
      </c>
      <c r="S11" t="s">
        <v>42</v>
      </c>
      <c r="T11" t="s">
        <v>630</v>
      </c>
      <c r="U11" t="s">
        <v>629</v>
      </c>
      <c r="V11" t="s">
        <v>592</v>
      </c>
      <c r="W11">
        <v>98.77</v>
      </c>
      <c r="X11" t="s">
        <v>591</v>
      </c>
      <c r="Y11">
        <v>153</v>
      </c>
      <c r="AB11">
        <v>6</v>
      </c>
      <c r="AC11">
        <v>3111</v>
      </c>
      <c r="AD11" t="s">
        <v>590</v>
      </c>
    </row>
    <row r="12" spans="1:30">
      <c r="A12">
        <v>967</v>
      </c>
      <c r="B12" t="s">
        <v>30</v>
      </c>
      <c r="C12" t="s">
        <v>628</v>
      </c>
      <c r="D12" t="s">
        <v>627</v>
      </c>
      <c r="E12">
        <v>3337</v>
      </c>
      <c r="F12">
        <v>4983</v>
      </c>
      <c r="G12" t="s">
        <v>49</v>
      </c>
      <c r="H12" t="s">
        <v>48</v>
      </c>
      <c r="I12">
        <v>400</v>
      </c>
      <c r="J12">
        <v>410.2</v>
      </c>
      <c r="K12" t="s">
        <v>602</v>
      </c>
      <c r="L12">
        <v>41.91</v>
      </c>
      <c r="M12">
        <v>3005053</v>
      </c>
      <c r="N12" t="s">
        <v>46</v>
      </c>
      <c r="O12" t="s">
        <v>45</v>
      </c>
      <c r="P12" t="s">
        <v>45</v>
      </c>
      <c r="Q12" t="s">
        <v>142</v>
      </c>
      <c r="R12" t="s">
        <v>178</v>
      </c>
      <c r="S12" t="s">
        <v>141</v>
      </c>
      <c r="T12" t="s">
        <v>626</v>
      </c>
      <c r="U12" t="s">
        <v>625</v>
      </c>
      <c r="V12" t="s">
        <v>601</v>
      </c>
      <c r="W12">
        <v>99.46</v>
      </c>
      <c r="X12" t="s">
        <v>600</v>
      </c>
      <c r="Y12">
        <v>3795</v>
      </c>
      <c r="AB12">
        <v>0</v>
      </c>
      <c r="AC12">
        <v>1653</v>
      </c>
      <c r="AD12" t="s">
        <v>599</v>
      </c>
    </row>
    <row r="13" spans="1:30">
      <c r="A13">
        <v>968</v>
      </c>
      <c r="B13" t="s">
        <v>30</v>
      </c>
      <c r="C13" t="s">
        <v>624</v>
      </c>
      <c r="D13" t="s">
        <v>623</v>
      </c>
      <c r="E13">
        <v>1744</v>
      </c>
      <c r="F13">
        <v>4944</v>
      </c>
      <c r="G13" t="s">
        <v>74</v>
      </c>
      <c r="H13" t="s">
        <v>48</v>
      </c>
      <c r="I13">
        <v>750</v>
      </c>
      <c r="J13">
        <v>1334.3</v>
      </c>
      <c r="K13" t="s">
        <v>594</v>
      </c>
      <c r="L13">
        <v>65.48</v>
      </c>
      <c r="M13">
        <v>3000777</v>
      </c>
      <c r="N13" t="s">
        <v>46</v>
      </c>
      <c r="O13" t="s">
        <v>45</v>
      </c>
      <c r="P13" t="s">
        <v>45</v>
      </c>
      <c r="Q13" t="s">
        <v>593</v>
      </c>
      <c r="R13" t="s">
        <v>43</v>
      </c>
      <c r="S13" t="s">
        <v>42</v>
      </c>
      <c r="T13" t="s">
        <v>622</v>
      </c>
      <c r="U13" t="s">
        <v>621</v>
      </c>
      <c r="V13" t="s">
        <v>592</v>
      </c>
      <c r="W13">
        <v>100.66</v>
      </c>
      <c r="X13" t="s">
        <v>591</v>
      </c>
      <c r="Y13">
        <v>153</v>
      </c>
      <c r="AB13">
        <v>0</v>
      </c>
      <c r="AC13">
        <v>3174</v>
      </c>
      <c r="AD13" t="s">
        <v>590</v>
      </c>
    </row>
    <row r="14" spans="1:30">
      <c r="A14">
        <v>969</v>
      </c>
      <c r="B14" t="s">
        <v>30</v>
      </c>
      <c r="C14" t="s">
        <v>620</v>
      </c>
      <c r="D14" t="s">
        <v>619</v>
      </c>
      <c r="E14">
        <v>10174</v>
      </c>
      <c r="F14">
        <v>11268</v>
      </c>
      <c r="G14" t="s">
        <v>74</v>
      </c>
      <c r="H14" t="s">
        <v>48</v>
      </c>
      <c r="I14">
        <v>250</v>
      </c>
      <c r="J14">
        <v>258.5</v>
      </c>
      <c r="K14" t="s">
        <v>598</v>
      </c>
      <c r="L14">
        <v>38.229999999999997</v>
      </c>
      <c r="M14">
        <v>3002909</v>
      </c>
      <c r="N14" t="s">
        <v>46</v>
      </c>
      <c r="O14" t="s">
        <v>45</v>
      </c>
      <c r="P14" t="s">
        <v>45</v>
      </c>
      <c r="Q14" t="s">
        <v>406</v>
      </c>
      <c r="R14" t="s">
        <v>178</v>
      </c>
      <c r="S14" t="s">
        <v>597</v>
      </c>
      <c r="T14" t="s">
        <v>618</v>
      </c>
      <c r="U14" t="s">
        <v>617</v>
      </c>
      <c r="V14" t="s">
        <v>596</v>
      </c>
      <c r="W14">
        <v>104.3</v>
      </c>
      <c r="X14" t="s">
        <v>595</v>
      </c>
      <c r="Y14">
        <v>1157</v>
      </c>
      <c r="AB14">
        <v>0</v>
      </c>
      <c r="AC14">
        <v>1047</v>
      </c>
      <c r="AD14" t="s">
        <v>400</v>
      </c>
    </row>
    <row r="15" spans="1:30">
      <c r="A15">
        <v>970</v>
      </c>
      <c r="B15" t="s">
        <v>30</v>
      </c>
      <c r="C15" t="s">
        <v>616</v>
      </c>
      <c r="D15" t="s">
        <v>615</v>
      </c>
      <c r="E15">
        <v>5299</v>
      </c>
      <c r="F15">
        <v>5703</v>
      </c>
      <c r="G15" t="s">
        <v>74</v>
      </c>
      <c r="H15" t="s">
        <v>48</v>
      </c>
      <c r="I15">
        <v>200</v>
      </c>
      <c r="J15">
        <v>214.5</v>
      </c>
      <c r="K15" t="s">
        <v>549</v>
      </c>
      <c r="L15">
        <v>80.92</v>
      </c>
      <c r="M15">
        <v>3004107</v>
      </c>
      <c r="N15" t="s">
        <v>46</v>
      </c>
      <c r="O15" t="s">
        <v>45</v>
      </c>
      <c r="P15" t="s">
        <v>45</v>
      </c>
      <c r="Q15" t="s">
        <v>548</v>
      </c>
      <c r="R15" t="s">
        <v>80</v>
      </c>
      <c r="S15" t="s">
        <v>547</v>
      </c>
      <c r="T15" t="s">
        <v>614</v>
      </c>
      <c r="U15" t="s">
        <v>613</v>
      </c>
      <c r="V15" t="s">
        <v>544</v>
      </c>
      <c r="W15">
        <v>86.54</v>
      </c>
      <c r="X15" t="s">
        <v>543</v>
      </c>
      <c r="Y15">
        <v>2775</v>
      </c>
      <c r="AB15">
        <v>6</v>
      </c>
      <c r="AC15">
        <v>396</v>
      </c>
      <c r="AD15" t="s">
        <v>542</v>
      </c>
    </row>
    <row r="16" spans="1:30">
      <c r="A16">
        <v>971</v>
      </c>
      <c r="B16" t="s">
        <v>30</v>
      </c>
      <c r="C16" t="s">
        <v>612</v>
      </c>
      <c r="D16" t="s">
        <v>611</v>
      </c>
      <c r="E16">
        <v>1113</v>
      </c>
      <c r="F16">
        <v>1781</v>
      </c>
      <c r="G16" t="s">
        <v>49</v>
      </c>
      <c r="H16" t="s">
        <v>48</v>
      </c>
      <c r="I16">
        <v>200</v>
      </c>
      <c r="J16">
        <v>204.1</v>
      </c>
      <c r="K16" t="s">
        <v>610</v>
      </c>
      <c r="L16">
        <v>47.24</v>
      </c>
      <c r="M16">
        <v>3002954</v>
      </c>
      <c r="N16" t="s">
        <v>46</v>
      </c>
      <c r="O16" t="s">
        <v>45</v>
      </c>
      <c r="P16" t="s">
        <v>45</v>
      </c>
      <c r="Q16" t="s">
        <v>406</v>
      </c>
      <c r="R16" t="s">
        <v>178</v>
      </c>
      <c r="S16" t="s">
        <v>609</v>
      </c>
      <c r="T16" t="s">
        <v>608</v>
      </c>
      <c r="U16" t="s">
        <v>607</v>
      </c>
      <c r="V16" t="s">
        <v>606</v>
      </c>
      <c r="W16">
        <v>109.9</v>
      </c>
      <c r="X16" t="s">
        <v>605</v>
      </c>
      <c r="Y16">
        <v>1699</v>
      </c>
      <c r="AB16">
        <v>6</v>
      </c>
      <c r="AC16">
        <v>603</v>
      </c>
      <c r="AD16" t="s">
        <v>400</v>
      </c>
    </row>
    <row r="17" spans="1:30">
      <c r="A17">
        <v>972</v>
      </c>
      <c r="B17" t="s">
        <v>30</v>
      </c>
      <c r="C17" t="s">
        <v>604</v>
      </c>
      <c r="D17" t="s">
        <v>603</v>
      </c>
      <c r="E17">
        <v>1061</v>
      </c>
      <c r="F17">
        <v>1393</v>
      </c>
      <c r="G17" t="s">
        <v>74</v>
      </c>
      <c r="H17" t="s">
        <v>48</v>
      </c>
      <c r="I17">
        <v>75</v>
      </c>
      <c r="J17">
        <v>76.599999999999994</v>
      </c>
      <c r="K17" t="s">
        <v>589</v>
      </c>
      <c r="L17">
        <v>36.630000000000003</v>
      </c>
      <c r="M17">
        <v>3007015</v>
      </c>
      <c r="N17" t="s">
        <v>46</v>
      </c>
      <c r="O17" t="s">
        <v>45</v>
      </c>
      <c r="P17" t="s">
        <v>45</v>
      </c>
      <c r="Q17" t="s">
        <v>318</v>
      </c>
      <c r="R17" t="s">
        <v>43</v>
      </c>
      <c r="S17" t="s">
        <v>269</v>
      </c>
      <c r="T17" t="s">
        <v>588</v>
      </c>
      <c r="U17" t="s">
        <v>587</v>
      </c>
      <c r="V17" t="s">
        <v>586</v>
      </c>
      <c r="W17">
        <v>102.8</v>
      </c>
      <c r="X17" t="s">
        <v>585</v>
      </c>
      <c r="Y17">
        <v>5731</v>
      </c>
      <c r="AB17">
        <v>6</v>
      </c>
      <c r="AC17">
        <v>309</v>
      </c>
      <c r="AD17" t="s">
        <v>584</v>
      </c>
    </row>
    <row r="18" spans="1:30">
      <c r="A18">
        <v>1944</v>
      </c>
      <c r="B18" t="s">
        <v>32</v>
      </c>
      <c r="C18" t="s">
        <v>583</v>
      </c>
      <c r="D18" t="s">
        <v>582</v>
      </c>
      <c r="E18">
        <v>36680</v>
      </c>
      <c r="F18">
        <v>38113</v>
      </c>
      <c r="G18" t="s">
        <v>74</v>
      </c>
      <c r="H18" t="s">
        <v>272</v>
      </c>
      <c r="I18">
        <v>900</v>
      </c>
      <c r="J18">
        <v>918.7</v>
      </c>
      <c r="K18" t="s">
        <v>581</v>
      </c>
      <c r="L18">
        <v>100</v>
      </c>
      <c r="M18">
        <v>3003583</v>
      </c>
      <c r="N18" t="s">
        <v>46</v>
      </c>
      <c r="O18" t="s">
        <v>45</v>
      </c>
      <c r="P18" t="s">
        <v>45</v>
      </c>
      <c r="Q18" t="s">
        <v>142</v>
      </c>
      <c r="R18" t="s">
        <v>80</v>
      </c>
      <c r="S18" t="s">
        <v>141</v>
      </c>
      <c r="T18" t="s">
        <v>580</v>
      </c>
      <c r="U18" t="s">
        <v>579</v>
      </c>
      <c r="V18" t="s">
        <v>579</v>
      </c>
      <c r="W18">
        <v>100</v>
      </c>
      <c r="X18" t="s">
        <v>578</v>
      </c>
      <c r="Y18">
        <v>249</v>
      </c>
      <c r="AB18">
        <v>0</v>
      </c>
      <c r="AC18">
        <v>1431</v>
      </c>
      <c r="AD18" t="s">
        <v>173</v>
      </c>
    </row>
    <row r="19" spans="1:30">
      <c r="A19">
        <v>1945</v>
      </c>
      <c r="B19" t="s">
        <v>32</v>
      </c>
      <c r="C19" t="s">
        <v>577</v>
      </c>
      <c r="D19" t="s">
        <v>576</v>
      </c>
      <c r="E19">
        <v>2519</v>
      </c>
      <c r="F19">
        <v>3967</v>
      </c>
      <c r="G19" t="s">
        <v>49</v>
      </c>
      <c r="H19" t="s">
        <v>48</v>
      </c>
      <c r="I19">
        <v>850</v>
      </c>
      <c r="J19">
        <v>914.4</v>
      </c>
      <c r="K19" t="s">
        <v>575</v>
      </c>
      <c r="L19">
        <v>99.79</v>
      </c>
      <c r="M19">
        <v>3003682</v>
      </c>
      <c r="N19" t="s">
        <v>46</v>
      </c>
      <c r="O19" t="s">
        <v>45</v>
      </c>
      <c r="P19" t="s">
        <v>45</v>
      </c>
      <c r="Q19" t="s">
        <v>318</v>
      </c>
      <c r="R19" t="s">
        <v>43</v>
      </c>
      <c r="S19" t="s">
        <v>42</v>
      </c>
      <c r="T19" t="s">
        <v>574</v>
      </c>
      <c r="U19" t="s">
        <v>573</v>
      </c>
      <c r="V19" t="s">
        <v>572</v>
      </c>
      <c r="W19">
        <v>100</v>
      </c>
      <c r="X19" t="s">
        <v>571</v>
      </c>
      <c r="Y19">
        <v>2195</v>
      </c>
      <c r="AB19">
        <v>0</v>
      </c>
      <c r="AC19">
        <v>1446</v>
      </c>
      <c r="AD19" t="s">
        <v>313</v>
      </c>
    </row>
    <row r="20" spans="1:30">
      <c r="A20">
        <v>1946</v>
      </c>
      <c r="B20" t="s">
        <v>32</v>
      </c>
      <c r="C20" t="s">
        <v>570</v>
      </c>
      <c r="D20" t="s">
        <v>569</v>
      </c>
      <c r="E20">
        <v>20551</v>
      </c>
      <c r="F20">
        <v>21258</v>
      </c>
      <c r="G20" t="s">
        <v>74</v>
      </c>
      <c r="H20" t="s">
        <v>272</v>
      </c>
      <c r="I20">
        <v>400</v>
      </c>
      <c r="J20">
        <v>472.2</v>
      </c>
      <c r="K20" t="s">
        <v>568</v>
      </c>
      <c r="L20">
        <v>100</v>
      </c>
      <c r="M20">
        <v>3005068</v>
      </c>
      <c r="N20" t="s">
        <v>46</v>
      </c>
      <c r="O20" t="s">
        <v>45</v>
      </c>
      <c r="P20" t="s">
        <v>45</v>
      </c>
      <c r="Q20" t="s">
        <v>123</v>
      </c>
      <c r="R20" t="s">
        <v>122</v>
      </c>
      <c r="S20" t="s">
        <v>121</v>
      </c>
      <c r="T20" t="s">
        <v>567</v>
      </c>
      <c r="U20" t="s">
        <v>566</v>
      </c>
      <c r="V20" t="s">
        <v>566</v>
      </c>
      <c r="W20">
        <v>100</v>
      </c>
      <c r="X20" t="s">
        <v>565</v>
      </c>
      <c r="Y20">
        <v>3806</v>
      </c>
      <c r="AB20">
        <v>0</v>
      </c>
      <c r="AC20">
        <v>705</v>
      </c>
      <c r="AD20" t="s">
        <v>116</v>
      </c>
    </row>
    <row r="21" spans="1:30">
      <c r="A21">
        <v>1947</v>
      </c>
      <c r="B21" t="s">
        <v>32</v>
      </c>
      <c r="C21" t="s">
        <v>564</v>
      </c>
      <c r="D21" t="s">
        <v>563</v>
      </c>
      <c r="E21">
        <v>21259</v>
      </c>
      <c r="F21">
        <v>22311</v>
      </c>
      <c r="G21" t="s">
        <v>74</v>
      </c>
      <c r="H21" t="s">
        <v>48</v>
      </c>
      <c r="I21">
        <v>800</v>
      </c>
      <c r="J21">
        <v>666.8</v>
      </c>
      <c r="K21" t="s">
        <v>124</v>
      </c>
      <c r="L21">
        <v>100</v>
      </c>
      <c r="M21">
        <v>3005067</v>
      </c>
      <c r="N21" t="s">
        <v>46</v>
      </c>
      <c r="O21" t="s">
        <v>45</v>
      </c>
      <c r="P21" t="s">
        <v>45</v>
      </c>
      <c r="Q21" t="s">
        <v>123</v>
      </c>
      <c r="R21" t="s">
        <v>122</v>
      </c>
      <c r="S21" t="s">
        <v>121</v>
      </c>
      <c r="T21" t="s">
        <v>562</v>
      </c>
      <c r="U21" t="s">
        <v>561</v>
      </c>
      <c r="V21" t="s">
        <v>118</v>
      </c>
      <c r="W21">
        <v>82.01</v>
      </c>
      <c r="X21" t="s">
        <v>117</v>
      </c>
      <c r="Y21">
        <v>3805</v>
      </c>
      <c r="Z21" t="b">
        <v>1</v>
      </c>
      <c r="AA21" t="s">
        <v>37</v>
      </c>
      <c r="AB21">
        <v>0</v>
      </c>
      <c r="AC21">
        <v>1053</v>
      </c>
      <c r="AD21" t="s">
        <v>116</v>
      </c>
    </row>
    <row r="22" spans="1:30">
      <c r="A22">
        <v>1948</v>
      </c>
      <c r="B22" t="s">
        <v>32</v>
      </c>
      <c r="C22" t="s">
        <v>560</v>
      </c>
      <c r="D22" t="s">
        <v>559</v>
      </c>
      <c r="E22">
        <v>10419</v>
      </c>
      <c r="F22">
        <v>11225</v>
      </c>
      <c r="G22" t="s">
        <v>49</v>
      </c>
      <c r="H22" t="s">
        <v>48</v>
      </c>
      <c r="I22">
        <v>500</v>
      </c>
      <c r="J22">
        <v>543.9</v>
      </c>
      <c r="K22" t="s">
        <v>558</v>
      </c>
      <c r="L22">
        <v>99.25</v>
      </c>
      <c r="M22">
        <v>3002645</v>
      </c>
      <c r="N22" t="s">
        <v>46</v>
      </c>
      <c r="O22" t="s">
        <v>45</v>
      </c>
      <c r="P22" t="s">
        <v>45</v>
      </c>
      <c r="Q22" t="s">
        <v>270</v>
      </c>
      <c r="R22" t="s">
        <v>111</v>
      </c>
      <c r="S22" t="s">
        <v>557</v>
      </c>
      <c r="T22" t="s">
        <v>556</v>
      </c>
      <c r="U22" t="s">
        <v>555</v>
      </c>
      <c r="V22" t="s">
        <v>554</v>
      </c>
      <c r="W22">
        <v>100</v>
      </c>
      <c r="X22" t="s">
        <v>553</v>
      </c>
      <c r="Y22">
        <v>954</v>
      </c>
      <c r="AB22">
        <v>0</v>
      </c>
      <c r="AC22">
        <v>804</v>
      </c>
      <c r="AD22" t="s">
        <v>552</v>
      </c>
    </row>
    <row r="23" spans="1:30">
      <c r="A23">
        <v>1949</v>
      </c>
      <c r="B23" t="s">
        <v>32</v>
      </c>
      <c r="C23" t="s">
        <v>551</v>
      </c>
      <c r="D23" t="s">
        <v>550</v>
      </c>
      <c r="E23">
        <v>10009</v>
      </c>
      <c r="F23">
        <v>10479</v>
      </c>
      <c r="G23" t="s">
        <v>74</v>
      </c>
      <c r="H23" t="s">
        <v>48</v>
      </c>
      <c r="I23">
        <v>200</v>
      </c>
      <c r="J23">
        <v>309.7</v>
      </c>
      <c r="K23" t="s">
        <v>549</v>
      </c>
      <c r="L23">
        <v>99.36</v>
      </c>
      <c r="M23">
        <v>3004107</v>
      </c>
      <c r="N23" t="s">
        <v>46</v>
      </c>
      <c r="O23" t="s">
        <v>45</v>
      </c>
      <c r="P23" t="s">
        <v>45</v>
      </c>
      <c r="Q23" t="s">
        <v>548</v>
      </c>
      <c r="R23" t="s">
        <v>80</v>
      </c>
      <c r="S23" t="s">
        <v>547</v>
      </c>
      <c r="T23" t="s">
        <v>546</v>
      </c>
      <c r="U23" t="s">
        <v>545</v>
      </c>
      <c r="V23" t="s">
        <v>544</v>
      </c>
      <c r="W23">
        <v>100</v>
      </c>
      <c r="X23" t="s">
        <v>543</v>
      </c>
      <c r="Y23">
        <v>2775</v>
      </c>
      <c r="AB23">
        <v>0</v>
      </c>
      <c r="AC23">
        <v>468</v>
      </c>
      <c r="AD23" t="s">
        <v>542</v>
      </c>
    </row>
    <row r="24" spans="1:30">
      <c r="A24">
        <v>1950</v>
      </c>
      <c r="B24" t="s">
        <v>32</v>
      </c>
      <c r="C24" t="s">
        <v>541</v>
      </c>
      <c r="D24" t="s">
        <v>540</v>
      </c>
      <c r="E24">
        <v>10709</v>
      </c>
      <c r="F24">
        <v>10894</v>
      </c>
      <c r="G24" t="s">
        <v>49</v>
      </c>
      <c r="H24" t="s">
        <v>272</v>
      </c>
      <c r="I24">
        <v>100</v>
      </c>
      <c r="J24">
        <v>118.2</v>
      </c>
      <c r="K24" t="s">
        <v>539</v>
      </c>
      <c r="L24">
        <v>100</v>
      </c>
      <c r="M24">
        <v>3005069</v>
      </c>
      <c r="N24" t="s">
        <v>46</v>
      </c>
      <c r="O24" t="s">
        <v>45</v>
      </c>
      <c r="P24" t="s">
        <v>45</v>
      </c>
      <c r="Q24" t="s">
        <v>44</v>
      </c>
      <c r="R24" t="s">
        <v>43</v>
      </c>
      <c r="S24" t="s">
        <v>42</v>
      </c>
      <c r="T24" t="s">
        <v>538</v>
      </c>
      <c r="U24" t="s">
        <v>537</v>
      </c>
      <c r="V24" t="s">
        <v>537</v>
      </c>
      <c r="W24">
        <v>100</v>
      </c>
      <c r="X24" t="s">
        <v>536</v>
      </c>
      <c r="Y24">
        <v>3807</v>
      </c>
      <c r="AB24">
        <v>0</v>
      </c>
      <c r="AC24">
        <v>183</v>
      </c>
      <c r="AD24" t="s">
        <v>535</v>
      </c>
    </row>
    <row r="25" spans="1:30">
      <c r="A25">
        <v>1951</v>
      </c>
      <c r="B25" t="s">
        <v>32</v>
      </c>
      <c r="C25" t="s">
        <v>534</v>
      </c>
      <c r="D25" t="s">
        <v>533</v>
      </c>
      <c r="E25">
        <v>1</v>
      </c>
      <c r="F25">
        <v>723</v>
      </c>
      <c r="G25" t="s">
        <v>49</v>
      </c>
      <c r="H25" t="s">
        <v>48</v>
      </c>
      <c r="I25">
        <v>800</v>
      </c>
      <c r="J25">
        <v>452.6</v>
      </c>
      <c r="K25" t="s">
        <v>262</v>
      </c>
      <c r="L25">
        <v>100</v>
      </c>
      <c r="M25">
        <v>3000805</v>
      </c>
      <c r="N25" t="s">
        <v>46</v>
      </c>
      <c r="O25" t="s">
        <v>45</v>
      </c>
      <c r="P25" t="s">
        <v>45</v>
      </c>
      <c r="Q25" t="s">
        <v>44</v>
      </c>
      <c r="R25" t="s">
        <v>43</v>
      </c>
      <c r="S25" t="s">
        <v>42</v>
      </c>
      <c r="T25" t="s">
        <v>532</v>
      </c>
      <c r="U25" t="s">
        <v>531</v>
      </c>
      <c r="V25" t="s">
        <v>259</v>
      </c>
      <c r="W25">
        <v>51.06</v>
      </c>
      <c r="X25" t="s">
        <v>258</v>
      </c>
      <c r="Y25">
        <v>172</v>
      </c>
      <c r="Z25" t="b">
        <v>1</v>
      </c>
      <c r="AA25" t="s">
        <v>37</v>
      </c>
      <c r="AB25">
        <v>0</v>
      </c>
      <c r="AC25">
        <v>723</v>
      </c>
      <c r="AD25" t="s">
        <v>36</v>
      </c>
    </row>
    <row r="26" spans="1:30">
      <c r="A26">
        <v>1952</v>
      </c>
      <c r="B26" t="s">
        <v>32</v>
      </c>
      <c r="C26" t="s">
        <v>530</v>
      </c>
      <c r="D26" t="s">
        <v>529</v>
      </c>
      <c r="E26">
        <v>720</v>
      </c>
      <c r="F26">
        <v>3908</v>
      </c>
      <c r="G26" t="s">
        <v>49</v>
      </c>
      <c r="H26" t="s">
        <v>272</v>
      </c>
      <c r="I26">
        <v>2110</v>
      </c>
      <c r="J26">
        <v>2017.3</v>
      </c>
      <c r="K26" t="s">
        <v>47</v>
      </c>
      <c r="L26">
        <v>100</v>
      </c>
      <c r="M26">
        <v>3000804</v>
      </c>
      <c r="N26" t="s">
        <v>46</v>
      </c>
      <c r="O26" t="s">
        <v>45</v>
      </c>
      <c r="P26" t="s">
        <v>45</v>
      </c>
      <c r="Q26" t="s">
        <v>44</v>
      </c>
      <c r="R26" t="s">
        <v>43</v>
      </c>
      <c r="S26" t="s">
        <v>42</v>
      </c>
      <c r="T26" t="s">
        <v>528</v>
      </c>
      <c r="U26" t="s">
        <v>39</v>
      </c>
      <c r="V26" t="s">
        <v>39</v>
      </c>
      <c r="W26">
        <v>100</v>
      </c>
      <c r="X26" t="s">
        <v>38</v>
      </c>
      <c r="Y26">
        <v>1300</v>
      </c>
      <c r="AB26">
        <v>0</v>
      </c>
      <c r="AC26">
        <v>3186</v>
      </c>
      <c r="AD26" t="s">
        <v>36</v>
      </c>
    </row>
    <row r="27" spans="1:30">
      <c r="A27">
        <v>1953</v>
      </c>
      <c r="B27" t="s">
        <v>32</v>
      </c>
      <c r="C27" t="s">
        <v>527</v>
      </c>
      <c r="D27" t="s">
        <v>526</v>
      </c>
      <c r="E27">
        <v>3930</v>
      </c>
      <c r="F27">
        <v>5174</v>
      </c>
      <c r="G27" t="s">
        <v>49</v>
      </c>
      <c r="H27" t="s">
        <v>272</v>
      </c>
      <c r="I27">
        <v>750</v>
      </c>
      <c r="J27">
        <v>786.6</v>
      </c>
      <c r="K27" t="s">
        <v>525</v>
      </c>
      <c r="L27">
        <v>100</v>
      </c>
      <c r="M27">
        <v>3000803</v>
      </c>
      <c r="N27" t="s">
        <v>46</v>
      </c>
      <c r="O27" t="s">
        <v>45</v>
      </c>
      <c r="P27" t="s">
        <v>45</v>
      </c>
      <c r="Q27" t="s">
        <v>44</v>
      </c>
      <c r="R27" t="s">
        <v>43</v>
      </c>
      <c r="S27" t="s">
        <v>42</v>
      </c>
      <c r="T27" t="s">
        <v>524</v>
      </c>
      <c r="U27" t="s">
        <v>523</v>
      </c>
      <c r="V27" t="s">
        <v>523</v>
      </c>
      <c r="W27">
        <v>100</v>
      </c>
      <c r="X27" t="s">
        <v>522</v>
      </c>
      <c r="Y27">
        <v>1067</v>
      </c>
      <c r="AB27">
        <v>0</v>
      </c>
      <c r="AC27">
        <v>1242</v>
      </c>
      <c r="AD27" t="s">
        <v>36</v>
      </c>
    </row>
    <row r="28" spans="1:30">
      <c r="A28">
        <v>1954</v>
      </c>
      <c r="B28" t="s">
        <v>32</v>
      </c>
      <c r="C28" t="s">
        <v>521</v>
      </c>
      <c r="D28" t="s">
        <v>520</v>
      </c>
      <c r="E28">
        <v>3959</v>
      </c>
      <c r="F28">
        <v>4297</v>
      </c>
      <c r="G28" t="s">
        <v>49</v>
      </c>
      <c r="H28" t="s">
        <v>272</v>
      </c>
      <c r="I28">
        <v>200</v>
      </c>
      <c r="J28">
        <v>218</v>
      </c>
      <c r="K28" t="s">
        <v>519</v>
      </c>
      <c r="L28">
        <v>100</v>
      </c>
      <c r="M28">
        <v>3005040</v>
      </c>
      <c r="N28" t="s">
        <v>46</v>
      </c>
      <c r="O28" t="s">
        <v>45</v>
      </c>
      <c r="P28" t="s">
        <v>45</v>
      </c>
      <c r="Q28" t="s">
        <v>518</v>
      </c>
      <c r="R28" t="s">
        <v>43</v>
      </c>
      <c r="S28" t="s">
        <v>42</v>
      </c>
      <c r="T28" t="s">
        <v>517</v>
      </c>
      <c r="U28" t="s">
        <v>516</v>
      </c>
      <c r="V28" t="s">
        <v>516</v>
      </c>
      <c r="W28">
        <v>100</v>
      </c>
      <c r="X28" t="s">
        <v>515</v>
      </c>
      <c r="Y28">
        <v>3783</v>
      </c>
      <c r="AB28">
        <v>0</v>
      </c>
      <c r="AC28">
        <v>336</v>
      </c>
      <c r="AD28" t="s">
        <v>514</v>
      </c>
    </row>
    <row r="29" spans="1:30">
      <c r="A29">
        <v>1955</v>
      </c>
      <c r="B29" t="s">
        <v>32</v>
      </c>
      <c r="C29" t="s">
        <v>513</v>
      </c>
      <c r="D29" t="s">
        <v>512</v>
      </c>
      <c r="E29">
        <v>5700</v>
      </c>
      <c r="F29">
        <v>6864</v>
      </c>
      <c r="G29" t="s">
        <v>74</v>
      </c>
      <c r="H29" t="s">
        <v>272</v>
      </c>
      <c r="I29">
        <v>600</v>
      </c>
      <c r="J29">
        <v>657.5</v>
      </c>
      <c r="K29" t="s">
        <v>511</v>
      </c>
      <c r="L29">
        <v>100</v>
      </c>
      <c r="M29">
        <v>3000800</v>
      </c>
      <c r="N29" t="s">
        <v>46</v>
      </c>
      <c r="O29" t="s">
        <v>45</v>
      </c>
      <c r="P29" t="s">
        <v>45</v>
      </c>
      <c r="Q29" t="s">
        <v>496</v>
      </c>
      <c r="R29" t="s">
        <v>43</v>
      </c>
      <c r="S29" t="s">
        <v>42</v>
      </c>
      <c r="T29" t="s">
        <v>510</v>
      </c>
      <c r="U29" t="s">
        <v>509</v>
      </c>
      <c r="V29" t="s">
        <v>509</v>
      </c>
      <c r="W29">
        <v>91.47</v>
      </c>
      <c r="X29" t="s">
        <v>508</v>
      </c>
      <c r="Y29">
        <v>805</v>
      </c>
      <c r="Z29" t="b">
        <v>1</v>
      </c>
      <c r="AA29" t="s">
        <v>507</v>
      </c>
      <c r="AB29">
        <v>99</v>
      </c>
      <c r="AC29">
        <v>1161</v>
      </c>
      <c r="AD29" t="s">
        <v>491</v>
      </c>
    </row>
    <row r="30" spans="1:30">
      <c r="A30">
        <v>1956</v>
      </c>
      <c r="B30" t="s">
        <v>32</v>
      </c>
      <c r="C30" t="s">
        <v>506</v>
      </c>
      <c r="D30" t="s">
        <v>505</v>
      </c>
      <c r="E30">
        <v>6891</v>
      </c>
      <c r="F30">
        <v>10022</v>
      </c>
      <c r="G30" t="s">
        <v>74</v>
      </c>
      <c r="H30" t="s">
        <v>48</v>
      </c>
      <c r="I30">
        <v>1800</v>
      </c>
      <c r="J30">
        <v>1843.6</v>
      </c>
      <c r="K30" t="s">
        <v>504</v>
      </c>
      <c r="L30">
        <v>95.43</v>
      </c>
      <c r="M30">
        <v>3000801</v>
      </c>
      <c r="N30" t="s">
        <v>46</v>
      </c>
      <c r="O30" t="s">
        <v>45</v>
      </c>
      <c r="P30" t="s">
        <v>45</v>
      </c>
      <c r="Q30" t="s">
        <v>496</v>
      </c>
      <c r="R30" t="s">
        <v>43</v>
      </c>
      <c r="S30" t="s">
        <v>42</v>
      </c>
      <c r="T30" t="s">
        <v>503</v>
      </c>
      <c r="U30" t="s">
        <v>502</v>
      </c>
      <c r="V30" t="s">
        <v>501</v>
      </c>
      <c r="W30">
        <v>100</v>
      </c>
      <c r="X30" t="s">
        <v>500</v>
      </c>
      <c r="Y30">
        <v>1523</v>
      </c>
      <c r="AB30">
        <v>0</v>
      </c>
      <c r="AC30">
        <v>3129</v>
      </c>
      <c r="AD30" t="s">
        <v>491</v>
      </c>
    </row>
    <row r="31" spans="1:30">
      <c r="A31">
        <v>1957</v>
      </c>
      <c r="B31" t="s">
        <v>32</v>
      </c>
      <c r="C31" t="s">
        <v>499</v>
      </c>
      <c r="D31" t="s">
        <v>498</v>
      </c>
      <c r="E31">
        <v>10028</v>
      </c>
      <c r="F31">
        <v>11467</v>
      </c>
      <c r="G31" t="s">
        <v>74</v>
      </c>
      <c r="H31" t="s">
        <v>48</v>
      </c>
      <c r="I31">
        <v>850</v>
      </c>
      <c r="J31">
        <v>879.4</v>
      </c>
      <c r="K31" t="s">
        <v>497</v>
      </c>
      <c r="L31">
        <v>99.16</v>
      </c>
      <c r="M31">
        <v>3000802</v>
      </c>
      <c r="N31" t="s">
        <v>46</v>
      </c>
      <c r="O31" t="s">
        <v>45</v>
      </c>
      <c r="P31" t="s">
        <v>45</v>
      </c>
      <c r="Q31" t="s">
        <v>496</v>
      </c>
      <c r="R31" t="s">
        <v>43</v>
      </c>
      <c r="S31" t="s">
        <v>42</v>
      </c>
      <c r="T31" t="s">
        <v>495</v>
      </c>
      <c r="U31" t="s">
        <v>494</v>
      </c>
      <c r="V31" t="s">
        <v>493</v>
      </c>
      <c r="W31">
        <v>100</v>
      </c>
      <c r="X31" t="s">
        <v>492</v>
      </c>
      <c r="Y31">
        <v>704</v>
      </c>
      <c r="AB31">
        <v>0</v>
      </c>
      <c r="AC31">
        <v>1437</v>
      </c>
      <c r="AD31" t="s">
        <v>491</v>
      </c>
    </row>
    <row r="32" spans="1:30">
      <c r="A32">
        <v>1958</v>
      </c>
      <c r="B32" t="s">
        <v>32</v>
      </c>
      <c r="C32" t="s">
        <v>490</v>
      </c>
      <c r="D32" t="s">
        <v>489</v>
      </c>
      <c r="E32">
        <v>7502</v>
      </c>
      <c r="F32">
        <v>8653</v>
      </c>
      <c r="G32" t="s">
        <v>74</v>
      </c>
      <c r="H32" t="s">
        <v>272</v>
      </c>
      <c r="I32">
        <v>650</v>
      </c>
      <c r="J32">
        <v>717.2</v>
      </c>
      <c r="K32" t="s">
        <v>488</v>
      </c>
      <c r="L32">
        <v>100</v>
      </c>
      <c r="M32">
        <v>3000377</v>
      </c>
      <c r="N32" t="s">
        <v>46</v>
      </c>
      <c r="O32" t="s">
        <v>45</v>
      </c>
      <c r="P32" t="s">
        <v>45</v>
      </c>
      <c r="R32" t="s">
        <v>43</v>
      </c>
      <c r="T32" t="s">
        <v>487</v>
      </c>
      <c r="U32" t="s">
        <v>486</v>
      </c>
      <c r="V32" t="s">
        <v>486</v>
      </c>
      <c r="W32">
        <v>100</v>
      </c>
      <c r="X32" t="s">
        <v>485</v>
      </c>
      <c r="Y32">
        <v>440</v>
      </c>
      <c r="AB32">
        <v>0</v>
      </c>
      <c r="AC32">
        <v>1149</v>
      </c>
    </row>
    <row r="33" spans="1:30">
      <c r="A33">
        <v>1959</v>
      </c>
      <c r="B33" t="s">
        <v>32</v>
      </c>
      <c r="C33" t="s">
        <v>484</v>
      </c>
      <c r="D33" t="s">
        <v>483</v>
      </c>
      <c r="E33">
        <v>8669</v>
      </c>
      <c r="F33">
        <v>11809</v>
      </c>
      <c r="G33" t="s">
        <v>74</v>
      </c>
      <c r="H33" t="s">
        <v>48</v>
      </c>
      <c r="I33">
        <v>1950</v>
      </c>
      <c r="J33">
        <v>1985.3</v>
      </c>
      <c r="K33" t="s">
        <v>482</v>
      </c>
      <c r="L33">
        <v>99.9</v>
      </c>
      <c r="M33">
        <v>3000378</v>
      </c>
      <c r="N33" t="s">
        <v>46</v>
      </c>
      <c r="O33" t="s">
        <v>45</v>
      </c>
      <c r="P33" t="s">
        <v>45</v>
      </c>
      <c r="R33" t="s">
        <v>43</v>
      </c>
      <c r="T33" t="s">
        <v>481</v>
      </c>
      <c r="U33" t="s">
        <v>480</v>
      </c>
      <c r="V33" t="s">
        <v>479</v>
      </c>
      <c r="W33">
        <v>100</v>
      </c>
      <c r="X33" t="s">
        <v>478</v>
      </c>
      <c r="Y33">
        <v>1925</v>
      </c>
      <c r="AB33">
        <v>0</v>
      </c>
      <c r="AC33">
        <v>3138</v>
      </c>
    </row>
    <row r="34" spans="1:30">
      <c r="A34">
        <v>1960</v>
      </c>
      <c r="B34" t="s">
        <v>32</v>
      </c>
      <c r="C34" t="s">
        <v>477</v>
      </c>
      <c r="D34" t="s">
        <v>476</v>
      </c>
      <c r="E34">
        <v>11811</v>
      </c>
      <c r="F34">
        <v>13268</v>
      </c>
      <c r="G34" t="s">
        <v>74</v>
      </c>
      <c r="H34" t="s">
        <v>272</v>
      </c>
      <c r="I34">
        <v>850</v>
      </c>
      <c r="J34">
        <v>917.5</v>
      </c>
      <c r="K34" t="s">
        <v>475</v>
      </c>
      <c r="L34">
        <v>100</v>
      </c>
      <c r="M34">
        <v>3000379</v>
      </c>
      <c r="N34" t="s">
        <v>46</v>
      </c>
      <c r="O34" t="s">
        <v>45</v>
      </c>
      <c r="P34" t="s">
        <v>45</v>
      </c>
      <c r="Q34" t="s">
        <v>72</v>
      </c>
      <c r="R34" t="s">
        <v>43</v>
      </c>
      <c r="S34" t="s">
        <v>42</v>
      </c>
      <c r="T34" t="s">
        <v>474</v>
      </c>
      <c r="U34" t="s">
        <v>473</v>
      </c>
      <c r="V34" t="s">
        <v>473</v>
      </c>
      <c r="W34">
        <v>100</v>
      </c>
      <c r="X34" t="s">
        <v>472</v>
      </c>
      <c r="Y34">
        <v>1305</v>
      </c>
      <c r="AB34">
        <v>0</v>
      </c>
      <c r="AC34">
        <v>1455</v>
      </c>
      <c r="AD34" t="s">
        <v>471</v>
      </c>
    </row>
    <row r="35" spans="1:30">
      <c r="A35">
        <v>1961</v>
      </c>
      <c r="B35" t="s">
        <v>32</v>
      </c>
      <c r="C35" t="s">
        <v>470</v>
      </c>
      <c r="D35" t="s">
        <v>469</v>
      </c>
      <c r="E35">
        <v>3</v>
      </c>
      <c r="F35">
        <v>257</v>
      </c>
      <c r="G35" t="s">
        <v>74</v>
      </c>
      <c r="H35" t="s">
        <v>48</v>
      </c>
      <c r="I35">
        <v>650</v>
      </c>
      <c r="J35">
        <v>166</v>
      </c>
      <c r="K35" t="s">
        <v>319</v>
      </c>
      <c r="L35">
        <v>100</v>
      </c>
      <c r="M35">
        <v>3003679</v>
      </c>
      <c r="N35" t="s">
        <v>46</v>
      </c>
      <c r="O35" t="s">
        <v>45</v>
      </c>
      <c r="P35" t="s">
        <v>45</v>
      </c>
      <c r="Q35" t="s">
        <v>318</v>
      </c>
      <c r="R35" t="s">
        <v>43</v>
      </c>
      <c r="S35" t="s">
        <v>42</v>
      </c>
      <c r="T35" t="s">
        <v>468</v>
      </c>
      <c r="U35" t="s">
        <v>467</v>
      </c>
      <c r="V35" t="s">
        <v>315</v>
      </c>
      <c r="W35">
        <v>21.93</v>
      </c>
      <c r="X35" t="s">
        <v>314</v>
      </c>
      <c r="Y35">
        <v>2192</v>
      </c>
      <c r="Z35" t="b">
        <v>1</v>
      </c>
      <c r="AA35" t="s">
        <v>37</v>
      </c>
      <c r="AB35">
        <v>897</v>
      </c>
      <c r="AC35">
        <v>1149</v>
      </c>
      <c r="AD35" t="s">
        <v>313</v>
      </c>
    </row>
    <row r="36" spans="1:30">
      <c r="A36">
        <v>1962</v>
      </c>
      <c r="B36" t="s">
        <v>32</v>
      </c>
      <c r="C36" t="s">
        <v>466</v>
      </c>
      <c r="D36" t="s">
        <v>465</v>
      </c>
      <c r="E36">
        <v>254</v>
      </c>
      <c r="F36">
        <v>1324</v>
      </c>
      <c r="G36" t="s">
        <v>74</v>
      </c>
      <c r="H36" t="s">
        <v>48</v>
      </c>
      <c r="I36">
        <v>600</v>
      </c>
      <c r="J36">
        <v>666.8</v>
      </c>
      <c r="K36" t="s">
        <v>464</v>
      </c>
      <c r="L36">
        <v>99.72</v>
      </c>
      <c r="M36">
        <v>3003680</v>
      </c>
      <c r="N36" t="s">
        <v>46</v>
      </c>
      <c r="O36" t="s">
        <v>45</v>
      </c>
      <c r="P36" t="s">
        <v>45</v>
      </c>
      <c r="Q36" t="s">
        <v>318</v>
      </c>
      <c r="R36" t="s">
        <v>43</v>
      </c>
      <c r="S36" t="s">
        <v>42</v>
      </c>
      <c r="T36" t="s">
        <v>463</v>
      </c>
      <c r="U36" t="s">
        <v>462</v>
      </c>
      <c r="V36" t="s">
        <v>461</v>
      </c>
      <c r="W36">
        <v>100</v>
      </c>
      <c r="X36" t="s">
        <v>460</v>
      </c>
      <c r="Y36">
        <v>2193</v>
      </c>
      <c r="AB36">
        <v>0</v>
      </c>
      <c r="AC36">
        <v>1068</v>
      </c>
      <c r="AD36" t="s">
        <v>313</v>
      </c>
    </row>
    <row r="37" spans="1:30">
      <c r="A37">
        <v>1963</v>
      </c>
      <c r="B37" t="s">
        <v>32</v>
      </c>
      <c r="C37" t="s">
        <v>459</v>
      </c>
      <c r="D37" t="s">
        <v>458</v>
      </c>
      <c r="E37">
        <v>1321</v>
      </c>
      <c r="F37">
        <v>4659</v>
      </c>
      <c r="G37" t="s">
        <v>74</v>
      </c>
      <c r="H37" t="s">
        <v>48</v>
      </c>
      <c r="I37">
        <v>1900</v>
      </c>
      <c r="J37">
        <v>1887.5</v>
      </c>
      <c r="K37" t="s">
        <v>457</v>
      </c>
      <c r="L37">
        <v>99</v>
      </c>
      <c r="M37">
        <v>3003681</v>
      </c>
      <c r="N37" t="s">
        <v>46</v>
      </c>
      <c r="O37" t="s">
        <v>45</v>
      </c>
      <c r="P37" t="s">
        <v>45</v>
      </c>
      <c r="Q37" t="s">
        <v>318</v>
      </c>
      <c r="R37" t="s">
        <v>43</v>
      </c>
      <c r="S37" t="s">
        <v>42</v>
      </c>
      <c r="T37" t="s">
        <v>456</v>
      </c>
      <c r="U37" t="s">
        <v>455</v>
      </c>
      <c r="V37" t="s">
        <v>454</v>
      </c>
      <c r="W37">
        <v>109.56</v>
      </c>
      <c r="X37" t="s">
        <v>453</v>
      </c>
      <c r="Y37">
        <v>2194</v>
      </c>
      <c r="Z37" t="b">
        <v>1</v>
      </c>
      <c r="AA37" t="s">
        <v>37</v>
      </c>
      <c r="AB37">
        <v>51</v>
      </c>
      <c r="AC37">
        <v>3045</v>
      </c>
      <c r="AD37" t="s">
        <v>313</v>
      </c>
    </row>
    <row r="38" spans="1:30">
      <c r="A38">
        <v>1964</v>
      </c>
      <c r="B38" t="s">
        <v>32</v>
      </c>
      <c r="C38" t="s">
        <v>452</v>
      </c>
      <c r="D38" t="s">
        <v>451</v>
      </c>
      <c r="E38">
        <v>3</v>
      </c>
      <c r="F38">
        <v>674</v>
      </c>
      <c r="G38" t="s">
        <v>49</v>
      </c>
      <c r="H38" t="s">
        <v>48</v>
      </c>
      <c r="I38">
        <v>800</v>
      </c>
      <c r="J38">
        <v>427.6</v>
      </c>
      <c r="K38" t="s">
        <v>345</v>
      </c>
      <c r="L38">
        <v>100</v>
      </c>
      <c r="M38">
        <v>3004073</v>
      </c>
      <c r="N38" t="s">
        <v>46</v>
      </c>
      <c r="O38" t="s">
        <v>45</v>
      </c>
      <c r="P38" t="s">
        <v>45</v>
      </c>
      <c r="Q38" t="s">
        <v>331</v>
      </c>
      <c r="R38" t="s">
        <v>43</v>
      </c>
      <c r="S38" t="s">
        <v>42</v>
      </c>
      <c r="T38" t="s">
        <v>450</v>
      </c>
      <c r="U38" t="s">
        <v>449</v>
      </c>
      <c r="V38" t="s">
        <v>342</v>
      </c>
      <c r="W38">
        <v>52.58</v>
      </c>
      <c r="X38" t="s">
        <v>341</v>
      </c>
      <c r="Y38">
        <v>2717</v>
      </c>
      <c r="Z38" t="b">
        <v>1</v>
      </c>
      <c r="AA38" t="s">
        <v>37</v>
      </c>
      <c r="AB38">
        <v>0</v>
      </c>
      <c r="AC38">
        <v>672</v>
      </c>
      <c r="AD38" t="s">
        <v>326</v>
      </c>
    </row>
    <row r="39" spans="1:30">
      <c r="A39">
        <v>1965</v>
      </c>
      <c r="B39" t="s">
        <v>32</v>
      </c>
      <c r="C39" t="s">
        <v>448</v>
      </c>
      <c r="D39" t="s">
        <v>447</v>
      </c>
      <c r="E39">
        <v>9623</v>
      </c>
      <c r="F39">
        <v>10300</v>
      </c>
      <c r="G39" t="s">
        <v>74</v>
      </c>
      <c r="H39" t="s">
        <v>272</v>
      </c>
      <c r="I39">
        <v>400</v>
      </c>
      <c r="J39">
        <v>444.9</v>
      </c>
      <c r="K39" t="s">
        <v>446</v>
      </c>
      <c r="L39">
        <v>100</v>
      </c>
      <c r="M39">
        <v>3004054</v>
      </c>
      <c r="N39" t="s">
        <v>46</v>
      </c>
      <c r="O39" t="s">
        <v>45</v>
      </c>
      <c r="P39" t="s">
        <v>45</v>
      </c>
      <c r="Q39" t="s">
        <v>445</v>
      </c>
      <c r="R39" t="s">
        <v>43</v>
      </c>
      <c r="S39" t="s">
        <v>42</v>
      </c>
      <c r="T39" t="s">
        <v>444</v>
      </c>
      <c r="U39" t="s">
        <v>443</v>
      </c>
      <c r="V39" t="s">
        <v>443</v>
      </c>
      <c r="W39">
        <v>100</v>
      </c>
      <c r="X39" t="s">
        <v>442</v>
      </c>
      <c r="Y39">
        <v>2685</v>
      </c>
      <c r="AB39">
        <v>0</v>
      </c>
      <c r="AC39">
        <v>675</v>
      </c>
      <c r="AD39" t="s">
        <v>441</v>
      </c>
    </row>
    <row r="40" spans="1:30">
      <c r="A40">
        <v>1966</v>
      </c>
      <c r="B40" t="s">
        <v>32</v>
      </c>
      <c r="C40" t="s">
        <v>440</v>
      </c>
      <c r="D40" t="s">
        <v>439</v>
      </c>
      <c r="E40">
        <v>1917</v>
      </c>
      <c r="F40">
        <v>3074</v>
      </c>
      <c r="G40" t="s">
        <v>74</v>
      </c>
      <c r="H40" t="s">
        <v>48</v>
      </c>
      <c r="I40">
        <v>650</v>
      </c>
      <c r="J40">
        <v>695.7</v>
      </c>
      <c r="K40" t="s">
        <v>438</v>
      </c>
      <c r="L40">
        <v>98.44</v>
      </c>
      <c r="M40">
        <v>3003704</v>
      </c>
      <c r="N40" t="s">
        <v>46</v>
      </c>
      <c r="O40" t="s">
        <v>45</v>
      </c>
      <c r="P40" t="s">
        <v>45</v>
      </c>
      <c r="Q40" t="s">
        <v>254</v>
      </c>
      <c r="R40" t="s">
        <v>43</v>
      </c>
      <c r="S40" t="s">
        <v>42</v>
      </c>
      <c r="T40" t="s">
        <v>437</v>
      </c>
      <c r="U40" t="s">
        <v>436</v>
      </c>
      <c r="V40" t="s">
        <v>435</v>
      </c>
      <c r="W40">
        <v>100</v>
      </c>
      <c r="X40" t="s">
        <v>434</v>
      </c>
      <c r="Y40">
        <v>2216</v>
      </c>
      <c r="AB40">
        <v>0</v>
      </c>
      <c r="AC40">
        <v>1155</v>
      </c>
      <c r="AD40" t="s">
        <v>426</v>
      </c>
    </row>
    <row r="41" spans="1:30">
      <c r="A41">
        <v>1967</v>
      </c>
      <c r="B41" t="s">
        <v>32</v>
      </c>
      <c r="C41" t="s">
        <v>433</v>
      </c>
      <c r="D41" t="s">
        <v>432</v>
      </c>
      <c r="E41">
        <v>3071</v>
      </c>
      <c r="F41">
        <v>6181</v>
      </c>
      <c r="G41" t="s">
        <v>74</v>
      </c>
      <c r="H41" t="s">
        <v>48</v>
      </c>
      <c r="I41">
        <v>1900</v>
      </c>
      <c r="J41">
        <v>1913.3</v>
      </c>
      <c r="K41" t="s">
        <v>431</v>
      </c>
      <c r="L41">
        <v>99.61</v>
      </c>
      <c r="M41">
        <v>3003705</v>
      </c>
      <c r="N41" t="s">
        <v>46</v>
      </c>
      <c r="O41" t="s">
        <v>45</v>
      </c>
      <c r="P41" t="s">
        <v>45</v>
      </c>
      <c r="Q41" t="s">
        <v>254</v>
      </c>
      <c r="R41" t="s">
        <v>43</v>
      </c>
      <c r="S41" t="s">
        <v>42</v>
      </c>
      <c r="T41" t="s">
        <v>430</v>
      </c>
      <c r="U41" t="s">
        <v>429</v>
      </c>
      <c r="V41" t="s">
        <v>428</v>
      </c>
      <c r="W41">
        <v>100</v>
      </c>
      <c r="X41" t="s">
        <v>427</v>
      </c>
      <c r="Y41">
        <v>2217</v>
      </c>
      <c r="AB41">
        <v>0</v>
      </c>
      <c r="AC41">
        <v>3108</v>
      </c>
      <c r="AD41" t="s">
        <v>426</v>
      </c>
    </row>
    <row r="42" spans="1:30">
      <c r="A42">
        <v>1968</v>
      </c>
      <c r="B42" t="s">
        <v>32</v>
      </c>
      <c r="C42" t="s">
        <v>425</v>
      </c>
      <c r="D42" t="s">
        <v>424</v>
      </c>
      <c r="E42">
        <v>4569</v>
      </c>
      <c r="F42">
        <v>5699</v>
      </c>
      <c r="G42" t="s">
        <v>74</v>
      </c>
      <c r="H42" t="s">
        <v>48</v>
      </c>
      <c r="I42">
        <v>650</v>
      </c>
      <c r="J42">
        <v>699.9</v>
      </c>
      <c r="K42" t="s">
        <v>423</v>
      </c>
      <c r="L42">
        <v>99.73</v>
      </c>
      <c r="M42">
        <v>3003030</v>
      </c>
      <c r="N42" t="s">
        <v>46</v>
      </c>
      <c r="O42" t="s">
        <v>45</v>
      </c>
      <c r="P42" t="s">
        <v>45</v>
      </c>
      <c r="Q42" t="s">
        <v>415</v>
      </c>
      <c r="R42" t="s">
        <v>43</v>
      </c>
      <c r="S42" t="s">
        <v>42</v>
      </c>
      <c r="T42" t="s">
        <v>422</v>
      </c>
      <c r="U42" t="s">
        <v>421</v>
      </c>
      <c r="V42" t="s">
        <v>420</v>
      </c>
      <c r="W42">
        <v>100</v>
      </c>
      <c r="X42" t="s">
        <v>419</v>
      </c>
      <c r="Y42">
        <v>2207</v>
      </c>
      <c r="AB42">
        <v>0</v>
      </c>
      <c r="AC42">
        <v>1128</v>
      </c>
      <c r="AD42" t="s">
        <v>410</v>
      </c>
    </row>
    <row r="43" spans="1:30">
      <c r="A43">
        <v>1969</v>
      </c>
      <c r="B43" t="s">
        <v>32</v>
      </c>
      <c r="C43" t="s">
        <v>418</v>
      </c>
      <c r="D43" t="s">
        <v>417</v>
      </c>
      <c r="E43">
        <v>5750</v>
      </c>
      <c r="F43">
        <v>8806</v>
      </c>
      <c r="G43" t="s">
        <v>74</v>
      </c>
      <c r="H43" t="s">
        <v>48</v>
      </c>
      <c r="I43">
        <v>1900</v>
      </c>
      <c r="J43">
        <v>1904.8</v>
      </c>
      <c r="K43" t="s">
        <v>416</v>
      </c>
      <c r="L43">
        <v>99.9</v>
      </c>
      <c r="M43">
        <v>3003031</v>
      </c>
      <c r="N43" t="s">
        <v>46</v>
      </c>
      <c r="O43" t="s">
        <v>45</v>
      </c>
      <c r="P43" t="s">
        <v>45</v>
      </c>
      <c r="Q43" t="s">
        <v>415</v>
      </c>
      <c r="R43" t="s">
        <v>43</v>
      </c>
      <c r="S43" t="s">
        <v>42</v>
      </c>
      <c r="T43" t="s">
        <v>414</v>
      </c>
      <c r="U43" t="s">
        <v>413</v>
      </c>
      <c r="V43" t="s">
        <v>412</v>
      </c>
      <c r="W43">
        <v>100</v>
      </c>
      <c r="X43" t="s">
        <v>411</v>
      </c>
      <c r="Y43">
        <v>2208</v>
      </c>
      <c r="AB43">
        <v>0</v>
      </c>
      <c r="AC43">
        <v>3054</v>
      </c>
      <c r="AD43" t="s">
        <v>410</v>
      </c>
    </row>
    <row r="44" spans="1:30">
      <c r="A44">
        <v>1970</v>
      </c>
      <c r="B44" t="s">
        <v>32</v>
      </c>
      <c r="C44" t="s">
        <v>409</v>
      </c>
      <c r="D44" t="s">
        <v>408</v>
      </c>
      <c r="E44">
        <v>1553</v>
      </c>
      <c r="F44">
        <v>2374</v>
      </c>
      <c r="G44" t="s">
        <v>74</v>
      </c>
      <c r="H44" t="s">
        <v>48</v>
      </c>
      <c r="I44">
        <v>50</v>
      </c>
      <c r="J44">
        <v>142.9</v>
      </c>
      <c r="K44" t="s">
        <v>407</v>
      </c>
      <c r="L44">
        <v>31.58</v>
      </c>
      <c r="M44">
        <v>3002965</v>
      </c>
      <c r="N44" t="s">
        <v>46</v>
      </c>
      <c r="O44" t="s">
        <v>45</v>
      </c>
      <c r="P44" t="s">
        <v>45</v>
      </c>
      <c r="Q44" t="s">
        <v>406</v>
      </c>
      <c r="R44" t="s">
        <v>178</v>
      </c>
      <c r="S44" t="s">
        <v>405</v>
      </c>
      <c r="T44" t="s">
        <v>404</v>
      </c>
      <c r="U44" t="s">
        <v>403</v>
      </c>
      <c r="V44" t="s">
        <v>402</v>
      </c>
      <c r="W44">
        <v>97.15</v>
      </c>
      <c r="X44" t="s">
        <v>401</v>
      </c>
      <c r="Y44">
        <v>1622</v>
      </c>
      <c r="AB44">
        <v>27</v>
      </c>
      <c r="AC44">
        <v>816</v>
      </c>
      <c r="AD44" t="s">
        <v>400</v>
      </c>
    </row>
    <row r="45" spans="1:30">
      <c r="A45">
        <v>1971</v>
      </c>
      <c r="B45" t="s">
        <v>32</v>
      </c>
      <c r="C45" t="s">
        <v>399</v>
      </c>
      <c r="D45" t="s">
        <v>398</v>
      </c>
      <c r="E45">
        <v>7070</v>
      </c>
      <c r="F45">
        <v>8089</v>
      </c>
      <c r="G45" t="s">
        <v>74</v>
      </c>
      <c r="H45" t="s">
        <v>48</v>
      </c>
      <c r="I45">
        <v>500</v>
      </c>
      <c r="J45">
        <v>687.6</v>
      </c>
      <c r="K45" t="s">
        <v>397</v>
      </c>
      <c r="L45">
        <v>99.41</v>
      </c>
      <c r="M45">
        <v>3008986</v>
      </c>
      <c r="N45" t="s">
        <v>46</v>
      </c>
      <c r="O45" t="s">
        <v>45</v>
      </c>
      <c r="P45" t="s">
        <v>45</v>
      </c>
      <c r="Q45" t="s">
        <v>112</v>
      </c>
      <c r="R45" t="s">
        <v>111</v>
      </c>
      <c r="S45" t="s">
        <v>110</v>
      </c>
      <c r="T45" t="s">
        <v>396</v>
      </c>
      <c r="U45" t="s">
        <v>395</v>
      </c>
      <c r="V45" t="s">
        <v>394</v>
      </c>
      <c r="W45">
        <v>85.64</v>
      </c>
      <c r="X45" t="s">
        <v>393</v>
      </c>
      <c r="Y45">
        <v>8404</v>
      </c>
      <c r="AB45">
        <v>0</v>
      </c>
      <c r="AC45">
        <v>1020</v>
      </c>
    </row>
    <row r="46" spans="1:30">
      <c r="A46">
        <v>1972</v>
      </c>
      <c r="B46" t="s">
        <v>32</v>
      </c>
      <c r="C46" t="s">
        <v>392</v>
      </c>
      <c r="D46" t="s">
        <v>391</v>
      </c>
      <c r="E46">
        <v>3186</v>
      </c>
      <c r="F46">
        <v>4343</v>
      </c>
      <c r="G46" t="s">
        <v>74</v>
      </c>
      <c r="H46" t="s">
        <v>48</v>
      </c>
      <c r="I46">
        <v>650</v>
      </c>
      <c r="J46">
        <v>724.9</v>
      </c>
      <c r="K46" t="s">
        <v>390</v>
      </c>
      <c r="L46">
        <v>99.74</v>
      </c>
      <c r="M46">
        <v>3003698</v>
      </c>
      <c r="N46" t="s">
        <v>46</v>
      </c>
      <c r="O46" t="s">
        <v>45</v>
      </c>
      <c r="P46" t="s">
        <v>45</v>
      </c>
      <c r="Q46" t="s">
        <v>155</v>
      </c>
      <c r="R46" t="s">
        <v>43</v>
      </c>
      <c r="S46" t="s">
        <v>42</v>
      </c>
      <c r="T46" t="s">
        <v>389</v>
      </c>
      <c r="U46" t="s">
        <v>388</v>
      </c>
      <c r="V46" t="s">
        <v>387</v>
      </c>
      <c r="W46">
        <v>100</v>
      </c>
      <c r="X46" t="s">
        <v>386</v>
      </c>
      <c r="Y46">
        <v>2211</v>
      </c>
      <c r="AB46">
        <v>0</v>
      </c>
      <c r="AC46">
        <v>1155</v>
      </c>
      <c r="AD46" t="s">
        <v>150</v>
      </c>
    </row>
    <row r="47" spans="1:30">
      <c r="A47">
        <v>1973</v>
      </c>
      <c r="B47" t="s">
        <v>32</v>
      </c>
      <c r="C47" t="s">
        <v>385</v>
      </c>
      <c r="D47" t="s">
        <v>384</v>
      </c>
      <c r="E47">
        <v>2990</v>
      </c>
      <c r="F47">
        <v>4486</v>
      </c>
      <c r="G47" t="s">
        <v>49</v>
      </c>
      <c r="H47" t="s">
        <v>272</v>
      </c>
      <c r="I47">
        <v>850</v>
      </c>
      <c r="J47">
        <v>944.1</v>
      </c>
      <c r="K47" t="s">
        <v>383</v>
      </c>
      <c r="L47">
        <v>100</v>
      </c>
      <c r="M47">
        <v>3004072</v>
      </c>
      <c r="N47" t="s">
        <v>46</v>
      </c>
      <c r="O47" t="s">
        <v>45</v>
      </c>
      <c r="P47" t="s">
        <v>45</v>
      </c>
      <c r="Q47" t="s">
        <v>331</v>
      </c>
      <c r="R47" t="s">
        <v>43</v>
      </c>
      <c r="S47" t="s">
        <v>42</v>
      </c>
      <c r="T47" t="s">
        <v>382</v>
      </c>
      <c r="U47" t="s">
        <v>381</v>
      </c>
      <c r="V47" t="s">
        <v>381</v>
      </c>
      <c r="W47">
        <v>100</v>
      </c>
      <c r="X47" t="s">
        <v>380</v>
      </c>
      <c r="Y47">
        <v>2716</v>
      </c>
      <c r="AB47">
        <v>0</v>
      </c>
      <c r="AC47">
        <v>1494</v>
      </c>
      <c r="AD47" t="s">
        <v>326</v>
      </c>
    </row>
    <row r="48" spans="1:30">
      <c r="A48">
        <v>1974</v>
      </c>
      <c r="B48" t="s">
        <v>32</v>
      </c>
      <c r="C48" t="s">
        <v>379</v>
      </c>
      <c r="D48" t="s">
        <v>378</v>
      </c>
      <c r="E48">
        <v>4483</v>
      </c>
      <c r="F48">
        <v>6387</v>
      </c>
      <c r="G48" t="s">
        <v>49</v>
      </c>
      <c r="H48" t="s">
        <v>48</v>
      </c>
      <c r="I48">
        <v>1900</v>
      </c>
      <c r="J48">
        <v>1202.2</v>
      </c>
      <c r="K48" t="s">
        <v>332</v>
      </c>
      <c r="L48">
        <v>100</v>
      </c>
      <c r="M48">
        <v>3004075</v>
      </c>
      <c r="N48" t="s">
        <v>46</v>
      </c>
      <c r="O48" t="s">
        <v>45</v>
      </c>
      <c r="P48" t="s">
        <v>45</v>
      </c>
      <c r="Q48" t="s">
        <v>331</v>
      </c>
      <c r="R48" t="s">
        <v>43</v>
      </c>
      <c r="S48" t="s">
        <v>42</v>
      </c>
      <c r="T48" t="s">
        <v>377</v>
      </c>
      <c r="U48" t="s">
        <v>376</v>
      </c>
      <c r="V48" t="s">
        <v>328</v>
      </c>
      <c r="W48">
        <v>61.2</v>
      </c>
      <c r="X48" t="s">
        <v>327</v>
      </c>
      <c r="Y48">
        <v>2720</v>
      </c>
      <c r="Z48" t="b">
        <v>1</v>
      </c>
      <c r="AA48" t="s">
        <v>37</v>
      </c>
      <c r="AB48">
        <v>1206</v>
      </c>
      <c r="AC48">
        <v>3108</v>
      </c>
      <c r="AD48" t="s">
        <v>326</v>
      </c>
    </row>
    <row r="49" spans="1:30">
      <c r="A49">
        <v>1975</v>
      </c>
      <c r="B49" t="s">
        <v>32</v>
      </c>
      <c r="C49" t="s">
        <v>375</v>
      </c>
      <c r="D49" t="s">
        <v>374</v>
      </c>
      <c r="E49">
        <v>5302</v>
      </c>
      <c r="F49">
        <v>5886</v>
      </c>
      <c r="G49" t="s">
        <v>74</v>
      </c>
      <c r="H49" t="s">
        <v>48</v>
      </c>
      <c r="I49">
        <v>1200</v>
      </c>
      <c r="J49">
        <v>396</v>
      </c>
      <c r="K49" t="s">
        <v>179</v>
      </c>
      <c r="L49">
        <v>100</v>
      </c>
      <c r="M49">
        <v>3002985</v>
      </c>
      <c r="N49" t="s">
        <v>46</v>
      </c>
      <c r="O49" t="s">
        <v>45</v>
      </c>
      <c r="P49" t="s">
        <v>45</v>
      </c>
      <c r="Q49" t="s">
        <v>142</v>
      </c>
      <c r="R49" t="s">
        <v>178</v>
      </c>
      <c r="S49" t="s">
        <v>141</v>
      </c>
      <c r="T49" t="s">
        <v>373</v>
      </c>
      <c r="U49" t="s">
        <v>372</v>
      </c>
      <c r="V49" t="s">
        <v>175</v>
      </c>
      <c r="W49">
        <v>29.46</v>
      </c>
      <c r="X49" t="s">
        <v>174</v>
      </c>
      <c r="Y49">
        <v>1643</v>
      </c>
      <c r="Z49" t="b">
        <v>1</v>
      </c>
      <c r="AA49" t="s">
        <v>37</v>
      </c>
      <c r="AB49">
        <v>0</v>
      </c>
      <c r="AC49">
        <v>585</v>
      </c>
      <c r="AD49" t="s">
        <v>173</v>
      </c>
    </row>
    <row r="50" spans="1:30">
      <c r="A50">
        <v>1976</v>
      </c>
      <c r="B50" t="s">
        <v>32</v>
      </c>
      <c r="C50" t="s">
        <v>371</v>
      </c>
      <c r="D50" t="s">
        <v>370</v>
      </c>
      <c r="E50">
        <v>4942</v>
      </c>
      <c r="F50">
        <v>5868</v>
      </c>
      <c r="G50" t="s">
        <v>49</v>
      </c>
      <c r="H50" t="s">
        <v>48</v>
      </c>
      <c r="I50">
        <v>800</v>
      </c>
      <c r="J50">
        <v>614.79999999999995</v>
      </c>
      <c r="K50" t="s">
        <v>202</v>
      </c>
      <c r="L50">
        <v>100</v>
      </c>
      <c r="M50">
        <v>3005064</v>
      </c>
      <c r="N50" t="s">
        <v>46</v>
      </c>
      <c r="O50" t="s">
        <v>45</v>
      </c>
      <c r="P50" t="s">
        <v>45</v>
      </c>
      <c r="Q50" t="s">
        <v>142</v>
      </c>
      <c r="R50" t="s">
        <v>80</v>
      </c>
      <c r="S50" t="s">
        <v>141</v>
      </c>
      <c r="T50" t="s">
        <v>369</v>
      </c>
      <c r="U50" t="s">
        <v>368</v>
      </c>
      <c r="V50" t="s">
        <v>199</v>
      </c>
      <c r="W50">
        <v>71.459999999999994</v>
      </c>
      <c r="X50" t="s">
        <v>198</v>
      </c>
      <c r="Y50">
        <v>3804</v>
      </c>
      <c r="Z50" t="b">
        <v>1</v>
      </c>
      <c r="AA50" t="s">
        <v>37</v>
      </c>
      <c r="AB50">
        <v>369</v>
      </c>
      <c r="AC50">
        <v>1293</v>
      </c>
      <c r="AD50" t="s">
        <v>136</v>
      </c>
    </row>
    <row r="51" spans="1:30">
      <c r="A51">
        <v>1977</v>
      </c>
      <c r="B51" t="s">
        <v>32</v>
      </c>
      <c r="C51" t="s">
        <v>367</v>
      </c>
      <c r="D51" t="s">
        <v>366</v>
      </c>
      <c r="E51">
        <v>1</v>
      </c>
      <c r="F51">
        <v>78</v>
      </c>
      <c r="G51" t="s">
        <v>74</v>
      </c>
      <c r="H51" t="s">
        <v>48</v>
      </c>
      <c r="I51">
        <v>1800</v>
      </c>
      <c r="J51">
        <v>54.3</v>
      </c>
      <c r="K51" t="s">
        <v>361</v>
      </c>
      <c r="L51">
        <v>100</v>
      </c>
      <c r="M51">
        <v>3003033</v>
      </c>
      <c r="N51" t="s">
        <v>46</v>
      </c>
      <c r="O51" t="s">
        <v>45</v>
      </c>
      <c r="P51" t="s">
        <v>45</v>
      </c>
      <c r="Q51" t="s">
        <v>72</v>
      </c>
      <c r="R51" t="s">
        <v>43</v>
      </c>
      <c r="S51" t="s">
        <v>42</v>
      </c>
      <c r="T51" t="s">
        <v>365</v>
      </c>
      <c r="U51" t="s">
        <v>364</v>
      </c>
      <c r="V51" t="s">
        <v>358</v>
      </c>
      <c r="W51">
        <v>2.39</v>
      </c>
      <c r="X51" t="s">
        <v>357</v>
      </c>
      <c r="Y51">
        <v>1786</v>
      </c>
      <c r="Z51" t="b">
        <v>1</v>
      </c>
      <c r="AA51" t="s">
        <v>37</v>
      </c>
      <c r="AB51">
        <v>3063</v>
      </c>
      <c r="AC51">
        <v>3138</v>
      </c>
      <c r="AD51" t="s">
        <v>67</v>
      </c>
    </row>
    <row r="52" spans="1:30">
      <c r="A52">
        <v>1978</v>
      </c>
      <c r="B52" t="s">
        <v>32</v>
      </c>
      <c r="C52" t="s">
        <v>363</v>
      </c>
      <c r="D52" t="s">
        <v>362</v>
      </c>
      <c r="E52">
        <v>3</v>
      </c>
      <c r="F52">
        <v>2438</v>
      </c>
      <c r="G52" t="s">
        <v>49</v>
      </c>
      <c r="H52" t="s">
        <v>48</v>
      </c>
      <c r="I52">
        <v>1800</v>
      </c>
      <c r="J52">
        <v>1481.8</v>
      </c>
      <c r="K52" t="s">
        <v>361</v>
      </c>
      <c r="L52">
        <v>98.86</v>
      </c>
      <c r="M52">
        <v>3003033</v>
      </c>
      <c r="N52" t="s">
        <v>46</v>
      </c>
      <c r="O52" t="s">
        <v>45</v>
      </c>
      <c r="P52" t="s">
        <v>45</v>
      </c>
      <c r="Q52" t="s">
        <v>72</v>
      </c>
      <c r="R52" t="s">
        <v>43</v>
      </c>
      <c r="S52" t="s">
        <v>42</v>
      </c>
      <c r="T52" t="s">
        <v>360</v>
      </c>
      <c r="U52" t="s">
        <v>359</v>
      </c>
      <c r="V52" t="s">
        <v>358</v>
      </c>
      <c r="W52">
        <v>77.63</v>
      </c>
      <c r="X52" t="s">
        <v>357</v>
      </c>
      <c r="Y52">
        <v>1786</v>
      </c>
      <c r="Z52" t="b">
        <v>1</v>
      </c>
      <c r="AA52" t="s">
        <v>37</v>
      </c>
      <c r="AB52">
        <v>0</v>
      </c>
      <c r="AC52">
        <v>2376</v>
      </c>
      <c r="AD52" t="s">
        <v>67</v>
      </c>
    </row>
    <row r="53" spans="1:30">
      <c r="A53">
        <v>1979</v>
      </c>
      <c r="B53" t="s">
        <v>32</v>
      </c>
      <c r="C53" t="s">
        <v>356</v>
      </c>
      <c r="D53" t="s">
        <v>355</v>
      </c>
      <c r="E53">
        <v>2723</v>
      </c>
      <c r="F53">
        <v>3511</v>
      </c>
      <c r="G53" t="s">
        <v>49</v>
      </c>
      <c r="H53" t="s">
        <v>272</v>
      </c>
      <c r="I53">
        <v>300</v>
      </c>
      <c r="J53">
        <v>542.70000000000005</v>
      </c>
      <c r="K53" t="s">
        <v>354</v>
      </c>
      <c r="L53">
        <v>100</v>
      </c>
      <c r="M53">
        <v>3001796</v>
      </c>
      <c r="N53" t="s">
        <v>46</v>
      </c>
      <c r="O53" t="s">
        <v>45</v>
      </c>
      <c r="P53" t="s">
        <v>45</v>
      </c>
      <c r="Q53" t="s">
        <v>353</v>
      </c>
      <c r="R53" t="s">
        <v>111</v>
      </c>
      <c r="S53" t="s">
        <v>352</v>
      </c>
      <c r="T53" t="s">
        <v>351</v>
      </c>
      <c r="U53" t="s">
        <v>350</v>
      </c>
      <c r="V53" t="s">
        <v>350</v>
      </c>
      <c r="W53">
        <v>100</v>
      </c>
      <c r="X53" t="s">
        <v>349</v>
      </c>
      <c r="Y53">
        <v>1928</v>
      </c>
      <c r="AB53">
        <v>0</v>
      </c>
      <c r="AC53">
        <v>786</v>
      </c>
      <c r="AD53" t="s">
        <v>348</v>
      </c>
    </row>
    <row r="54" spans="1:30">
      <c r="A54">
        <v>1980</v>
      </c>
      <c r="B54" t="s">
        <v>32</v>
      </c>
      <c r="C54" t="s">
        <v>347</v>
      </c>
      <c r="D54" t="s">
        <v>346</v>
      </c>
      <c r="E54">
        <v>2</v>
      </c>
      <c r="F54">
        <v>610</v>
      </c>
      <c r="G54" t="s">
        <v>74</v>
      </c>
      <c r="H54" t="s">
        <v>48</v>
      </c>
      <c r="I54">
        <v>800</v>
      </c>
      <c r="J54">
        <v>379</v>
      </c>
      <c r="K54" t="s">
        <v>345</v>
      </c>
      <c r="L54">
        <v>99.5</v>
      </c>
      <c r="M54">
        <v>3004073</v>
      </c>
      <c r="N54" t="s">
        <v>46</v>
      </c>
      <c r="O54" t="s">
        <v>45</v>
      </c>
      <c r="P54" t="s">
        <v>45</v>
      </c>
      <c r="Q54" t="s">
        <v>331</v>
      </c>
      <c r="R54" t="s">
        <v>43</v>
      </c>
      <c r="S54" t="s">
        <v>42</v>
      </c>
      <c r="T54" t="s">
        <v>344</v>
      </c>
      <c r="U54" t="s">
        <v>343</v>
      </c>
      <c r="V54" t="s">
        <v>342</v>
      </c>
      <c r="W54">
        <v>47.42</v>
      </c>
      <c r="X54" t="s">
        <v>341</v>
      </c>
      <c r="Y54">
        <v>2717</v>
      </c>
      <c r="Z54" t="b">
        <v>1</v>
      </c>
      <c r="AA54" t="s">
        <v>37</v>
      </c>
      <c r="AB54">
        <v>672</v>
      </c>
      <c r="AC54">
        <v>1278</v>
      </c>
      <c r="AD54" t="s">
        <v>326</v>
      </c>
    </row>
    <row r="55" spans="1:30">
      <c r="A55">
        <v>1981</v>
      </c>
      <c r="B55" t="s">
        <v>32</v>
      </c>
      <c r="C55" t="s">
        <v>340</v>
      </c>
      <c r="D55" t="s">
        <v>339</v>
      </c>
      <c r="E55">
        <v>607</v>
      </c>
      <c r="F55">
        <v>3738</v>
      </c>
      <c r="G55" t="s">
        <v>74</v>
      </c>
      <c r="H55" t="s">
        <v>272</v>
      </c>
      <c r="I55">
        <v>1900</v>
      </c>
      <c r="J55">
        <v>1926.4</v>
      </c>
      <c r="K55" t="s">
        <v>338</v>
      </c>
      <c r="L55">
        <v>100</v>
      </c>
      <c r="M55">
        <v>3004074</v>
      </c>
      <c r="N55" t="s">
        <v>46</v>
      </c>
      <c r="O55" t="s">
        <v>45</v>
      </c>
      <c r="P55" t="s">
        <v>45</v>
      </c>
      <c r="Q55" t="s">
        <v>331</v>
      </c>
      <c r="R55" t="s">
        <v>43</v>
      </c>
      <c r="S55" t="s">
        <v>42</v>
      </c>
      <c r="T55" t="s">
        <v>337</v>
      </c>
      <c r="U55" t="s">
        <v>336</v>
      </c>
      <c r="V55" t="s">
        <v>336</v>
      </c>
      <c r="W55">
        <v>100</v>
      </c>
      <c r="X55" t="s">
        <v>335</v>
      </c>
      <c r="Y55">
        <v>2718</v>
      </c>
      <c r="AB55">
        <v>0</v>
      </c>
      <c r="AC55">
        <v>3129</v>
      </c>
      <c r="AD55" t="s">
        <v>326</v>
      </c>
    </row>
    <row r="56" spans="1:30">
      <c r="A56">
        <v>1982</v>
      </c>
      <c r="B56" t="s">
        <v>32</v>
      </c>
      <c r="C56" t="s">
        <v>334</v>
      </c>
      <c r="D56" t="s">
        <v>333</v>
      </c>
      <c r="E56">
        <v>3735</v>
      </c>
      <c r="F56">
        <v>4856</v>
      </c>
      <c r="G56" t="s">
        <v>74</v>
      </c>
      <c r="H56" t="s">
        <v>48</v>
      </c>
      <c r="I56">
        <v>1900</v>
      </c>
      <c r="J56">
        <v>689.9</v>
      </c>
      <c r="K56" t="s">
        <v>332</v>
      </c>
      <c r="L56">
        <v>100</v>
      </c>
      <c r="M56">
        <v>3004075</v>
      </c>
      <c r="N56" t="s">
        <v>46</v>
      </c>
      <c r="O56" t="s">
        <v>45</v>
      </c>
      <c r="P56" t="s">
        <v>45</v>
      </c>
      <c r="Q56" t="s">
        <v>331</v>
      </c>
      <c r="R56" t="s">
        <v>43</v>
      </c>
      <c r="S56" t="s">
        <v>42</v>
      </c>
      <c r="T56" t="s">
        <v>330</v>
      </c>
      <c r="U56" t="s">
        <v>329</v>
      </c>
      <c r="V56" t="s">
        <v>328</v>
      </c>
      <c r="W56">
        <v>36.1</v>
      </c>
      <c r="X56" t="s">
        <v>327</v>
      </c>
      <c r="Y56">
        <v>2720</v>
      </c>
      <c r="Z56" t="b">
        <v>1</v>
      </c>
      <c r="AA56" t="s">
        <v>37</v>
      </c>
      <c r="AB56">
        <v>0</v>
      </c>
      <c r="AC56">
        <v>1122</v>
      </c>
      <c r="AD56" t="s">
        <v>326</v>
      </c>
    </row>
    <row r="57" spans="1:30">
      <c r="A57">
        <v>1983</v>
      </c>
      <c r="B57" t="s">
        <v>32</v>
      </c>
      <c r="C57" t="s">
        <v>325</v>
      </c>
      <c r="D57" t="s">
        <v>324</v>
      </c>
      <c r="E57">
        <v>2</v>
      </c>
      <c r="F57">
        <v>217</v>
      </c>
      <c r="G57" t="s">
        <v>74</v>
      </c>
      <c r="H57" t="s">
        <v>48</v>
      </c>
      <c r="I57">
        <v>900</v>
      </c>
      <c r="J57">
        <v>144.80000000000001</v>
      </c>
      <c r="K57" t="s">
        <v>216</v>
      </c>
      <c r="L57">
        <v>98.59</v>
      </c>
      <c r="M57">
        <v>3004077</v>
      </c>
      <c r="N57" t="s">
        <v>46</v>
      </c>
      <c r="O57" t="s">
        <v>45</v>
      </c>
      <c r="P57" t="s">
        <v>45</v>
      </c>
      <c r="Q57" t="s">
        <v>215</v>
      </c>
      <c r="R57" t="s">
        <v>43</v>
      </c>
      <c r="S57" t="s">
        <v>214</v>
      </c>
      <c r="T57" t="s">
        <v>323</v>
      </c>
      <c r="U57" t="s">
        <v>322</v>
      </c>
      <c r="V57" t="s">
        <v>211</v>
      </c>
      <c r="W57">
        <v>14.88</v>
      </c>
      <c r="X57" t="s">
        <v>210</v>
      </c>
      <c r="Y57">
        <v>2734</v>
      </c>
      <c r="Z57" t="b">
        <v>1</v>
      </c>
      <c r="AA57" t="s">
        <v>37</v>
      </c>
      <c r="AB57">
        <v>1218</v>
      </c>
      <c r="AC57">
        <v>1431</v>
      </c>
      <c r="AD57" t="s">
        <v>209</v>
      </c>
    </row>
    <row r="58" spans="1:30">
      <c r="A58">
        <v>1984</v>
      </c>
      <c r="B58" t="s">
        <v>32</v>
      </c>
      <c r="C58" t="s">
        <v>321</v>
      </c>
      <c r="D58" t="s">
        <v>320</v>
      </c>
      <c r="E58">
        <v>3</v>
      </c>
      <c r="F58">
        <v>845</v>
      </c>
      <c r="G58" t="s">
        <v>49</v>
      </c>
      <c r="H58" t="s">
        <v>48</v>
      </c>
      <c r="I58">
        <v>650</v>
      </c>
      <c r="J58">
        <v>511.5</v>
      </c>
      <c r="K58" t="s">
        <v>319</v>
      </c>
      <c r="L58">
        <v>99.64</v>
      </c>
      <c r="M58">
        <v>3003679</v>
      </c>
      <c r="N58" t="s">
        <v>46</v>
      </c>
      <c r="O58" t="s">
        <v>45</v>
      </c>
      <c r="P58" t="s">
        <v>45</v>
      </c>
      <c r="Q58" t="s">
        <v>318</v>
      </c>
      <c r="R58" t="s">
        <v>43</v>
      </c>
      <c r="S58" t="s">
        <v>42</v>
      </c>
      <c r="T58" t="s">
        <v>317</v>
      </c>
      <c r="U58" t="s">
        <v>316</v>
      </c>
      <c r="V58" t="s">
        <v>315</v>
      </c>
      <c r="W58">
        <v>73.37</v>
      </c>
      <c r="X58" t="s">
        <v>314</v>
      </c>
      <c r="Y58">
        <v>2192</v>
      </c>
      <c r="Z58" t="b">
        <v>1</v>
      </c>
      <c r="AA58" t="s">
        <v>37</v>
      </c>
      <c r="AB58">
        <v>48</v>
      </c>
      <c r="AC58">
        <v>891</v>
      </c>
      <c r="AD58" t="s">
        <v>313</v>
      </c>
    </row>
    <row r="59" spans="1:30">
      <c r="A59">
        <v>1985</v>
      </c>
      <c r="B59" t="s">
        <v>32</v>
      </c>
      <c r="C59" t="s">
        <v>312</v>
      </c>
      <c r="D59" t="s">
        <v>311</v>
      </c>
      <c r="E59">
        <v>608</v>
      </c>
      <c r="F59">
        <v>3685</v>
      </c>
      <c r="G59" t="s">
        <v>49</v>
      </c>
      <c r="H59" t="s">
        <v>48</v>
      </c>
      <c r="I59">
        <v>1900</v>
      </c>
      <c r="J59">
        <v>1948.7</v>
      </c>
      <c r="K59" t="s">
        <v>310</v>
      </c>
      <c r="L59">
        <v>99.9</v>
      </c>
      <c r="M59">
        <v>3003693</v>
      </c>
      <c r="N59" t="s">
        <v>46</v>
      </c>
      <c r="O59" t="s">
        <v>45</v>
      </c>
      <c r="P59" t="s">
        <v>45</v>
      </c>
      <c r="Q59" t="s">
        <v>224</v>
      </c>
      <c r="R59" t="s">
        <v>43</v>
      </c>
      <c r="S59" t="s">
        <v>42</v>
      </c>
      <c r="T59" t="s">
        <v>309</v>
      </c>
      <c r="U59" t="s">
        <v>308</v>
      </c>
      <c r="V59" t="s">
        <v>307</v>
      </c>
      <c r="W59">
        <v>100</v>
      </c>
      <c r="X59" t="s">
        <v>306</v>
      </c>
      <c r="Y59">
        <v>2206</v>
      </c>
      <c r="AB59">
        <v>0</v>
      </c>
      <c r="AC59">
        <v>3075</v>
      </c>
      <c r="AD59" t="s">
        <v>219</v>
      </c>
    </row>
    <row r="60" spans="1:30">
      <c r="A60">
        <v>1986</v>
      </c>
      <c r="B60" t="s">
        <v>32</v>
      </c>
      <c r="C60" t="s">
        <v>305</v>
      </c>
      <c r="D60" t="s">
        <v>304</v>
      </c>
      <c r="E60">
        <v>3690</v>
      </c>
      <c r="F60">
        <v>4031</v>
      </c>
      <c r="G60" t="s">
        <v>49</v>
      </c>
      <c r="H60" t="s">
        <v>48</v>
      </c>
      <c r="I60">
        <v>690</v>
      </c>
      <c r="J60">
        <v>216.5</v>
      </c>
      <c r="K60" t="s">
        <v>225</v>
      </c>
      <c r="L60">
        <v>100</v>
      </c>
      <c r="M60">
        <v>3003692</v>
      </c>
      <c r="N60" t="s">
        <v>46</v>
      </c>
      <c r="O60" t="s">
        <v>45</v>
      </c>
      <c r="P60" t="s">
        <v>45</v>
      </c>
      <c r="Q60" t="s">
        <v>224</v>
      </c>
      <c r="R60" t="s">
        <v>43</v>
      </c>
      <c r="S60" t="s">
        <v>42</v>
      </c>
      <c r="T60" t="s">
        <v>303</v>
      </c>
      <c r="U60" t="s">
        <v>302</v>
      </c>
      <c r="V60" t="s">
        <v>221</v>
      </c>
      <c r="W60">
        <v>30.79</v>
      </c>
      <c r="X60" t="s">
        <v>220</v>
      </c>
      <c r="Y60">
        <v>2205</v>
      </c>
      <c r="Z60" t="b">
        <v>1</v>
      </c>
      <c r="AA60" t="s">
        <v>37</v>
      </c>
      <c r="AB60">
        <v>762</v>
      </c>
      <c r="AC60">
        <v>1101</v>
      </c>
      <c r="AD60" t="s">
        <v>219</v>
      </c>
    </row>
    <row r="61" spans="1:30">
      <c r="A61">
        <v>1987</v>
      </c>
      <c r="B61" t="s">
        <v>32</v>
      </c>
      <c r="C61" t="s">
        <v>301</v>
      </c>
      <c r="D61" t="s">
        <v>300</v>
      </c>
      <c r="E61">
        <v>1828</v>
      </c>
      <c r="F61">
        <v>3291</v>
      </c>
      <c r="G61" t="s">
        <v>49</v>
      </c>
      <c r="H61" t="s">
        <v>48</v>
      </c>
      <c r="I61">
        <v>920</v>
      </c>
      <c r="J61">
        <v>932.2</v>
      </c>
      <c r="K61" t="s">
        <v>299</v>
      </c>
      <c r="L61">
        <v>99.79</v>
      </c>
      <c r="M61">
        <v>3000809</v>
      </c>
      <c r="N61" t="s">
        <v>46</v>
      </c>
      <c r="O61" t="s">
        <v>45</v>
      </c>
      <c r="P61" t="s">
        <v>45</v>
      </c>
      <c r="Q61" t="s">
        <v>132</v>
      </c>
      <c r="R61" t="s">
        <v>43</v>
      </c>
      <c r="S61" t="s">
        <v>42</v>
      </c>
      <c r="T61" t="s">
        <v>298</v>
      </c>
      <c r="U61" t="s">
        <v>297</v>
      </c>
      <c r="V61" t="s">
        <v>296</v>
      </c>
      <c r="W61">
        <v>100</v>
      </c>
      <c r="X61" t="s">
        <v>295</v>
      </c>
      <c r="Y61">
        <v>442</v>
      </c>
      <c r="AB61">
        <v>0</v>
      </c>
      <c r="AC61">
        <v>1461</v>
      </c>
      <c r="AD61" t="s">
        <v>127</v>
      </c>
    </row>
    <row r="62" spans="1:30">
      <c r="A62">
        <v>1988</v>
      </c>
      <c r="B62" t="s">
        <v>32</v>
      </c>
      <c r="C62" t="s">
        <v>294</v>
      </c>
      <c r="D62" t="s">
        <v>293</v>
      </c>
      <c r="E62">
        <v>3288</v>
      </c>
      <c r="F62">
        <v>3752</v>
      </c>
      <c r="G62" t="s">
        <v>49</v>
      </c>
      <c r="H62" t="s">
        <v>48</v>
      </c>
      <c r="I62">
        <v>1900</v>
      </c>
      <c r="J62">
        <v>280</v>
      </c>
      <c r="K62" t="s">
        <v>133</v>
      </c>
      <c r="L62">
        <v>100</v>
      </c>
      <c r="M62">
        <v>3000808</v>
      </c>
      <c r="N62" t="s">
        <v>46</v>
      </c>
      <c r="O62" t="s">
        <v>45</v>
      </c>
      <c r="P62" t="s">
        <v>45</v>
      </c>
      <c r="Q62" t="s">
        <v>132</v>
      </c>
      <c r="R62" t="s">
        <v>43</v>
      </c>
      <c r="S62" t="s">
        <v>42</v>
      </c>
      <c r="T62" t="s">
        <v>292</v>
      </c>
      <c r="U62" t="s">
        <v>291</v>
      </c>
      <c r="V62" t="s">
        <v>129</v>
      </c>
      <c r="W62">
        <v>14.97</v>
      </c>
      <c r="X62" t="s">
        <v>128</v>
      </c>
      <c r="Y62">
        <v>1647</v>
      </c>
      <c r="Z62" t="b">
        <v>1</v>
      </c>
      <c r="AA62" t="s">
        <v>37</v>
      </c>
      <c r="AB62">
        <v>2625</v>
      </c>
      <c r="AC62">
        <v>3087</v>
      </c>
      <c r="AD62" t="s">
        <v>127</v>
      </c>
    </row>
    <row r="63" spans="1:30">
      <c r="A63">
        <v>1989</v>
      </c>
      <c r="B63" t="s">
        <v>32</v>
      </c>
      <c r="C63" t="s">
        <v>290</v>
      </c>
      <c r="D63" t="s">
        <v>289</v>
      </c>
      <c r="E63">
        <v>3</v>
      </c>
      <c r="F63">
        <v>1967</v>
      </c>
      <c r="G63" t="s">
        <v>49</v>
      </c>
      <c r="H63" t="s">
        <v>48</v>
      </c>
      <c r="I63">
        <v>1900</v>
      </c>
      <c r="J63">
        <v>1200.7</v>
      </c>
      <c r="K63" t="s">
        <v>133</v>
      </c>
      <c r="L63">
        <v>100</v>
      </c>
      <c r="M63">
        <v>3000808</v>
      </c>
      <c r="N63" t="s">
        <v>46</v>
      </c>
      <c r="O63" t="s">
        <v>45</v>
      </c>
      <c r="P63" t="s">
        <v>45</v>
      </c>
      <c r="Q63" t="s">
        <v>132</v>
      </c>
      <c r="R63" t="s">
        <v>43</v>
      </c>
      <c r="S63" t="s">
        <v>42</v>
      </c>
      <c r="T63" t="s">
        <v>288</v>
      </c>
      <c r="U63" t="s">
        <v>287</v>
      </c>
      <c r="V63" t="s">
        <v>129</v>
      </c>
      <c r="W63">
        <v>63.65</v>
      </c>
      <c r="X63" t="s">
        <v>128</v>
      </c>
      <c r="Y63">
        <v>1647</v>
      </c>
      <c r="Z63" t="b">
        <v>1</v>
      </c>
      <c r="AA63" t="s">
        <v>37</v>
      </c>
      <c r="AB63">
        <v>0</v>
      </c>
      <c r="AC63">
        <v>1941</v>
      </c>
      <c r="AD63" t="s">
        <v>127</v>
      </c>
    </row>
    <row r="64" spans="1:30">
      <c r="A64">
        <v>1990</v>
      </c>
      <c r="B64" t="s">
        <v>32</v>
      </c>
      <c r="C64" t="s">
        <v>286</v>
      </c>
      <c r="D64" t="s">
        <v>285</v>
      </c>
      <c r="E64">
        <v>1980</v>
      </c>
      <c r="F64">
        <v>3092</v>
      </c>
      <c r="G64" t="s">
        <v>49</v>
      </c>
      <c r="H64" t="s">
        <v>272</v>
      </c>
      <c r="I64">
        <v>650</v>
      </c>
      <c r="J64">
        <v>689.5</v>
      </c>
      <c r="K64" t="s">
        <v>284</v>
      </c>
      <c r="L64">
        <v>100</v>
      </c>
      <c r="M64">
        <v>3000807</v>
      </c>
      <c r="N64" t="s">
        <v>46</v>
      </c>
      <c r="O64" t="s">
        <v>45</v>
      </c>
      <c r="P64" t="s">
        <v>45</v>
      </c>
      <c r="Q64" t="s">
        <v>132</v>
      </c>
      <c r="R64" t="s">
        <v>43</v>
      </c>
      <c r="S64" t="s">
        <v>42</v>
      </c>
      <c r="T64" t="s">
        <v>283</v>
      </c>
      <c r="U64" t="s">
        <v>282</v>
      </c>
      <c r="V64" t="s">
        <v>282</v>
      </c>
      <c r="W64">
        <v>100</v>
      </c>
      <c r="X64" t="s">
        <v>281</v>
      </c>
      <c r="Y64">
        <v>1344</v>
      </c>
      <c r="AB64">
        <v>0</v>
      </c>
      <c r="AC64">
        <v>1110</v>
      </c>
      <c r="AD64" t="s">
        <v>127</v>
      </c>
    </row>
    <row r="65" spans="1:30">
      <c r="A65">
        <v>1991</v>
      </c>
      <c r="B65" t="s">
        <v>32</v>
      </c>
      <c r="C65" t="s">
        <v>280</v>
      </c>
      <c r="D65" t="s">
        <v>279</v>
      </c>
      <c r="E65">
        <v>3100</v>
      </c>
      <c r="F65">
        <v>3546</v>
      </c>
      <c r="G65" t="s">
        <v>49</v>
      </c>
      <c r="H65" t="s">
        <v>272</v>
      </c>
      <c r="I65">
        <v>260</v>
      </c>
      <c r="J65">
        <v>277.7</v>
      </c>
      <c r="K65" t="s">
        <v>278</v>
      </c>
      <c r="L65">
        <v>100</v>
      </c>
      <c r="M65">
        <v>3000806</v>
      </c>
      <c r="N65" t="s">
        <v>46</v>
      </c>
      <c r="O65" t="s">
        <v>45</v>
      </c>
      <c r="P65" t="s">
        <v>45</v>
      </c>
      <c r="R65" t="s">
        <v>43</v>
      </c>
      <c r="T65" t="s">
        <v>277</v>
      </c>
      <c r="U65" t="s">
        <v>276</v>
      </c>
      <c r="V65" t="s">
        <v>276</v>
      </c>
      <c r="W65">
        <v>100</v>
      </c>
      <c r="X65" t="s">
        <v>275</v>
      </c>
      <c r="Y65">
        <v>995</v>
      </c>
      <c r="AB65">
        <v>0</v>
      </c>
      <c r="AC65">
        <v>444</v>
      </c>
    </row>
    <row r="66" spans="1:30">
      <c r="A66">
        <v>1992</v>
      </c>
      <c r="B66" t="s">
        <v>32</v>
      </c>
      <c r="C66" t="s">
        <v>274</v>
      </c>
      <c r="D66" t="s">
        <v>273</v>
      </c>
      <c r="E66">
        <v>2866</v>
      </c>
      <c r="F66">
        <v>3198</v>
      </c>
      <c r="G66" t="s">
        <v>74</v>
      </c>
      <c r="H66" t="s">
        <v>272</v>
      </c>
      <c r="I66">
        <v>170</v>
      </c>
      <c r="J66">
        <v>195.3</v>
      </c>
      <c r="K66" t="s">
        <v>271</v>
      </c>
      <c r="L66">
        <v>100</v>
      </c>
      <c r="M66">
        <v>3004038</v>
      </c>
      <c r="N66" t="s">
        <v>46</v>
      </c>
      <c r="O66" t="s">
        <v>45</v>
      </c>
      <c r="P66" t="s">
        <v>45</v>
      </c>
      <c r="Q66" t="s">
        <v>270</v>
      </c>
      <c r="R66" t="s">
        <v>43</v>
      </c>
      <c r="S66" t="s">
        <v>269</v>
      </c>
      <c r="T66" t="s">
        <v>268</v>
      </c>
      <c r="U66" t="s">
        <v>267</v>
      </c>
      <c r="V66" t="s">
        <v>267</v>
      </c>
      <c r="W66">
        <v>100</v>
      </c>
      <c r="X66" t="s">
        <v>266</v>
      </c>
      <c r="Y66">
        <v>2655</v>
      </c>
      <c r="AB66">
        <v>0</v>
      </c>
      <c r="AC66">
        <v>330</v>
      </c>
      <c r="AD66" t="s">
        <v>265</v>
      </c>
    </row>
    <row r="67" spans="1:30">
      <c r="A67">
        <v>1993</v>
      </c>
      <c r="B67" t="s">
        <v>32</v>
      </c>
      <c r="C67" t="s">
        <v>264</v>
      </c>
      <c r="D67" t="s">
        <v>263</v>
      </c>
      <c r="E67">
        <v>1</v>
      </c>
      <c r="F67">
        <v>387</v>
      </c>
      <c r="G67" t="s">
        <v>74</v>
      </c>
      <c r="H67" t="s">
        <v>48</v>
      </c>
      <c r="I67">
        <v>800</v>
      </c>
      <c r="J67">
        <v>240</v>
      </c>
      <c r="K67" t="s">
        <v>262</v>
      </c>
      <c r="L67">
        <v>100</v>
      </c>
      <c r="M67">
        <v>3000805</v>
      </c>
      <c r="N67" t="s">
        <v>46</v>
      </c>
      <c r="O67" t="s">
        <v>45</v>
      </c>
      <c r="P67" t="s">
        <v>45</v>
      </c>
      <c r="Q67" t="s">
        <v>44</v>
      </c>
      <c r="R67" t="s">
        <v>43</v>
      </c>
      <c r="S67" t="s">
        <v>42</v>
      </c>
      <c r="T67" t="s">
        <v>261</v>
      </c>
      <c r="U67" t="s">
        <v>260</v>
      </c>
      <c r="V67" t="s">
        <v>259</v>
      </c>
      <c r="W67">
        <v>27.12</v>
      </c>
      <c r="X67" t="s">
        <v>258</v>
      </c>
      <c r="Y67">
        <v>172</v>
      </c>
      <c r="Z67" t="b">
        <v>1</v>
      </c>
      <c r="AA67" t="s">
        <v>37</v>
      </c>
      <c r="AB67">
        <v>1032</v>
      </c>
      <c r="AC67">
        <v>1416</v>
      </c>
      <c r="AD67" t="s">
        <v>36</v>
      </c>
    </row>
    <row r="68" spans="1:30">
      <c r="A68">
        <v>1994</v>
      </c>
      <c r="B68" t="s">
        <v>32</v>
      </c>
      <c r="C68" t="s">
        <v>257</v>
      </c>
      <c r="D68" t="s">
        <v>256</v>
      </c>
      <c r="E68">
        <v>2229</v>
      </c>
      <c r="F68">
        <v>2852</v>
      </c>
      <c r="G68" t="s">
        <v>49</v>
      </c>
      <c r="H68" t="s">
        <v>48</v>
      </c>
      <c r="I68">
        <v>400</v>
      </c>
      <c r="J68">
        <v>447.2</v>
      </c>
      <c r="K68" t="s">
        <v>255</v>
      </c>
      <c r="L68">
        <v>100</v>
      </c>
      <c r="M68">
        <v>3002679</v>
      </c>
      <c r="N68" t="s">
        <v>46</v>
      </c>
      <c r="O68" t="s">
        <v>45</v>
      </c>
      <c r="P68" t="s">
        <v>45</v>
      </c>
      <c r="Q68" t="s">
        <v>254</v>
      </c>
      <c r="R68" t="s">
        <v>111</v>
      </c>
      <c r="S68" t="s">
        <v>253</v>
      </c>
      <c r="T68" t="s">
        <v>252</v>
      </c>
      <c r="U68" t="s">
        <v>251</v>
      </c>
      <c r="V68" t="s">
        <v>250</v>
      </c>
      <c r="W68">
        <v>97.64</v>
      </c>
      <c r="X68" t="s">
        <v>249</v>
      </c>
      <c r="Y68">
        <v>1042</v>
      </c>
      <c r="AB68">
        <v>15</v>
      </c>
      <c r="AC68">
        <v>636</v>
      </c>
      <c r="AD68" t="s">
        <v>248</v>
      </c>
    </row>
    <row r="69" spans="1:30">
      <c r="A69">
        <v>1995</v>
      </c>
      <c r="B69" t="s">
        <v>32</v>
      </c>
      <c r="C69" t="s">
        <v>247</v>
      </c>
      <c r="D69" t="s">
        <v>246</v>
      </c>
      <c r="E69">
        <v>881</v>
      </c>
      <c r="F69">
        <v>2089</v>
      </c>
      <c r="G69" t="s">
        <v>49</v>
      </c>
      <c r="H69" t="s">
        <v>48</v>
      </c>
      <c r="I69">
        <v>500</v>
      </c>
      <c r="J69">
        <v>752.7</v>
      </c>
      <c r="K69" t="s">
        <v>245</v>
      </c>
      <c r="L69">
        <v>99.25</v>
      </c>
      <c r="M69">
        <v>3003801</v>
      </c>
      <c r="N69" t="s">
        <v>46</v>
      </c>
      <c r="O69" t="s">
        <v>45</v>
      </c>
      <c r="P69" t="s">
        <v>45</v>
      </c>
      <c r="Q69" t="s">
        <v>244</v>
      </c>
      <c r="R69" t="s">
        <v>43</v>
      </c>
      <c r="S69" t="s">
        <v>243</v>
      </c>
      <c r="T69" t="s">
        <v>242</v>
      </c>
      <c r="U69" t="s">
        <v>241</v>
      </c>
      <c r="V69" t="s">
        <v>240</v>
      </c>
      <c r="W69">
        <v>100</v>
      </c>
      <c r="X69" t="s">
        <v>239</v>
      </c>
      <c r="Y69">
        <v>2303</v>
      </c>
      <c r="AB69">
        <v>0</v>
      </c>
      <c r="AC69">
        <v>1206</v>
      </c>
      <c r="AD69" t="s">
        <v>238</v>
      </c>
    </row>
    <row r="70" spans="1:30">
      <c r="A70">
        <v>1996</v>
      </c>
      <c r="B70" t="s">
        <v>32</v>
      </c>
      <c r="C70" t="s">
        <v>237</v>
      </c>
      <c r="D70" t="s">
        <v>236</v>
      </c>
      <c r="E70">
        <v>101</v>
      </c>
      <c r="F70">
        <v>508</v>
      </c>
      <c r="G70" t="s">
        <v>74</v>
      </c>
      <c r="H70" t="s">
        <v>48</v>
      </c>
      <c r="I70">
        <v>200</v>
      </c>
      <c r="J70">
        <v>280.8</v>
      </c>
      <c r="K70" t="s">
        <v>235</v>
      </c>
      <c r="L70">
        <v>99.26</v>
      </c>
      <c r="M70">
        <v>3000149</v>
      </c>
      <c r="N70" t="s">
        <v>46</v>
      </c>
      <c r="O70" t="s">
        <v>45</v>
      </c>
      <c r="P70" t="s">
        <v>45</v>
      </c>
      <c r="Q70" t="s">
        <v>234</v>
      </c>
      <c r="R70" t="s">
        <v>111</v>
      </c>
      <c r="S70" t="s">
        <v>233</v>
      </c>
      <c r="T70" t="s">
        <v>232</v>
      </c>
      <c r="U70" t="s">
        <v>231</v>
      </c>
      <c r="V70" t="s">
        <v>230</v>
      </c>
      <c r="W70">
        <v>100</v>
      </c>
      <c r="X70" t="s">
        <v>229</v>
      </c>
      <c r="Y70">
        <v>1222</v>
      </c>
      <c r="AB70">
        <v>0</v>
      </c>
      <c r="AC70">
        <v>405</v>
      </c>
      <c r="AD70" t="s">
        <v>228</v>
      </c>
    </row>
    <row r="71" spans="1:30">
      <c r="A71">
        <v>1997</v>
      </c>
      <c r="B71" t="s">
        <v>32</v>
      </c>
      <c r="C71" t="s">
        <v>227</v>
      </c>
      <c r="D71" t="s">
        <v>226</v>
      </c>
      <c r="E71">
        <v>1</v>
      </c>
      <c r="F71">
        <v>789</v>
      </c>
      <c r="G71" t="s">
        <v>49</v>
      </c>
      <c r="H71" t="s">
        <v>48</v>
      </c>
      <c r="I71">
        <v>690</v>
      </c>
      <c r="J71">
        <v>503.1</v>
      </c>
      <c r="K71" t="s">
        <v>225</v>
      </c>
      <c r="L71">
        <v>100</v>
      </c>
      <c r="M71">
        <v>3003692</v>
      </c>
      <c r="N71" t="s">
        <v>46</v>
      </c>
      <c r="O71" t="s">
        <v>45</v>
      </c>
      <c r="P71" t="s">
        <v>45</v>
      </c>
      <c r="Q71" t="s">
        <v>224</v>
      </c>
      <c r="R71" t="s">
        <v>43</v>
      </c>
      <c r="S71" t="s">
        <v>42</v>
      </c>
      <c r="T71" t="s">
        <v>223</v>
      </c>
      <c r="U71" t="s">
        <v>222</v>
      </c>
      <c r="V71" t="s">
        <v>221</v>
      </c>
      <c r="W71">
        <v>71.66</v>
      </c>
      <c r="X71" t="s">
        <v>220</v>
      </c>
      <c r="Y71">
        <v>2205</v>
      </c>
      <c r="Z71" t="b">
        <v>1</v>
      </c>
      <c r="AA71" t="s">
        <v>37</v>
      </c>
      <c r="AB71">
        <v>0</v>
      </c>
      <c r="AC71">
        <v>789</v>
      </c>
      <c r="AD71" t="s">
        <v>219</v>
      </c>
    </row>
    <row r="72" spans="1:30">
      <c r="A72">
        <v>1998</v>
      </c>
      <c r="B72" t="s">
        <v>32</v>
      </c>
      <c r="C72" t="s">
        <v>218</v>
      </c>
      <c r="D72" t="s">
        <v>217</v>
      </c>
      <c r="E72">
        <v>1</v>
      </c>
      <c r="F72">
        <v>1140</v>
      </c>
      <c r="G72" t="s">
        <v>74</v>
      </c>
      <c r="H72" t="s">
        <v>48</v>
      </c>
      <c r="I72">
        <v>900</v>
      </c>
      <c r="J72">
        <v>734.9</v>
      </c>
      <c r="K72" t="s">
        <v>216</v>
      </c>
      <c r="L72">
        <v>100</v>
      </c>
      <c r="M72">
        <v>3004077</v>
      </c>
      <c r="N72" t="s">
        <v>46</v>
      </c>
      <c r="O72" t="s">
        <v>45</v>
      </c>
      <c r="P72" t="s">
        <v>45</v>
      </c>
      <c r="Q72" t="s">
        <v>215</v>
      </c>
      <c r="R72" t="s">
        <v>43</v>
      </c>
      <c r="S72" t="s">
        <v>214</v>
      </c>
      <c r="T72" t="s">
        <v>213</v>
      </c>
      <c r="U72" t="s">
        <v>212</v>
      </c>
      <c r="V72" t="s">
        <v>211</v>
      </c>
      <c r="W72">
        <v>79.66</v>
      </c>
      <c r="X72" t="s">
        <v>210</v>
      </c>
      <c r="Y72">
        <v>2734</v>
      </c>
      <c r="Z72" t="b">
        <v>1</v>
      </c>
      <c r="AA72" t="s">
        <v>37</v>
      </c>
      <c r="AB72">
        <v>51</v>
      </c>
      <c r="AC72">
        <v>1191</v>
      </c>
      <c r="AD72" t="s">
        <v>209</v>
      </c>
    </row>
    <row r="73" spans="1:30">
      <c r="A73">
        <v>1999</v>
      </c>
      <c r="B73" t="s">
        <v>32</v>
      </c>
      <c r="C73" t="s">
        <v>208</v>
      </c>
      <c r="D73" t="s">
        <v>207</v>
      </c>
      <c r="E73">
        <v>1</v>
      </c>
      <c r="F73">
        <v>1047</v>
      </c>
      <c r="G73" t="s">
        <v>49</v>
      </c>
      <c r="H73" t="s">
        <v>48</v>
      </c>
      <c r="I73">
        <v>1200</v>
      </c>
      <c r="J73">
        <v>727.6</v>
      </c>
      <c r="K73" t="s">
        <v>179</v>
      </c>
      <c r="L73">
        <v>99.43</v>
      </c>
      <c r="M73">
        <v>3002985</v>
      </c>
      <c r="N73" t="s">
        <v>46</v>
      </c>
      <c r="O73" t="s">
        <v>45</v>
      </c>
      <c r="P73" t="s">
        <v>45</v>
      </c>
      <c r="Q73" t="s">
        <v>142</v>
      </c>
      <c r="R73" t="s">
        <v>178</v>
      </c>
      <c r="S73" t="s">
        <v>141</v>
      </c>
      <c r="T73" t="s">
        <v>206</v>
      </c>
      <c r="U73" t="s">
        <v>205</v>
      </c>
      <c r="V73" t="s">
        <v>175</v>
      </c>
      <c r="W73">
        <v>52.72</v>
      </c>
      <c r="X73" t="s">
        <v>174</v>
      </c>
      <c r="Y73">
        <v>1643</v>
      </c>
      <c r="Z73" t="b">
        <v>1</v>
      </c>
      <c r="AA73" t="s">
        <v>37</v>
      </c>
      <c r="AB73">
        <v>594</v>
      </c>
      <c r="AC73">
        <v>1641</v>
      </c>
      <c r="AD73" t="s">
        <v>173</v>
      </c>
    </row>
    <row r="74" spans="1:30">
      <c r="A74">
        <v>2000</v>
      </c>
      <c r="B74" t="s">
        <v>32</v>
      </c>
      <c r="C74" t="s">
        <v>204</v>
      </c>
      <c r="D74" t="s">
        <v>203</v>
      </c>
      <c r="E74">
        <v>1</v>
      </c>
      <c r="F74">
        <v>396</v>
      </c>
      <c r="G74" t="s">
        <v>49</v>
      </c>
      <c r="H74" t="s">
        <v>48</v>
      </c>
      <c r="I74">
        <v>800</v>
      </c>
      <c r="J74">
        <v>266.2</v>
      </c>
      <c r="K74" t="s">
        <v>202</v>
      </c>
      <c r="L74">
        <v>100</v>
      </c>
      <c r="M74">
        <v>3005064</v>
      </c>
      <c r="N74" t="s">
        <v>46</v>
      </c>
      <c r="O74" t="s">
        <v>45</v>
      </c>
      <c r="P74" t="s">
        <v>45</v>
      </c>
      <c r="Q74" t="s">
        <v>142</v>
      </c>
      <c r="R74" t="s">
        <v>80</v>
      </c>
      <c r="S74" t="s">
        <v>141</v>
      </c>
      <c r="T74" t="s">
        <v>201</v>
      </c>
      <c r="U74" t="s">
        <v>200</v>
      </c>
      <c r="V74" t="s">
        <v>199</v>
      </c>
      <c r="W74">
        <v>30.63</v>
      </c>
      <c r="X74" t="s">
        <v>198</v>
      </c>
      <c r="Y74">
        <v>3804</v>
      </c>
      <c r="Z74" t="b">
        <v>1</v>
      </c>
      <c r="AA74" t="s">
        <v>37</v>
      </c>
      <c r="AB74">
        <v>0</v>
      </c>
      <c r="AC74">
        <v>396</v>
      </c>
      <c r="AD74" t="s">
        <v>136</v>
      </c>
    </row>
    <row r="75" spans="1:30">
      <c r="A75">
        <v>2001</v>
      </c>
      <c r="B75" t="s">
        <v>32</v>
      </c>
      <c r="C75" t="s">
        <v>197</v>
      </c>
      <c r="D75" t="s">
        <v>196</v>
      </c>
      <c r="E75">
        <v>393</v>
      </c>
      <c r="F75">
        <v>710</v>
      </c>
      <c r="G75" t="s">
        <v>49</v>
      </c>
      <c r="H75" t="s">
        <v>48</v>
      </c>
      <c r="I75">
        <v>400</v>
      </c>
      <c r="J75">
        <v>216.5</v>
      </c>
      <c r="K75" t="s">
        <v>143</v>
      </c>
      <c r="L75">
        <v>100</v>
      </c>
      <c r="M75">
        <v>3005063</v>
      </c>
      <c r="N75" t="s">
        <v>46</v>
      </c>
      <c r="O75" t="s">
        <v>45</v>
      </c>
      <c r="P75" t="s">
        <v>45</v>
      </c>
      <c r="Q75" t="s">
        <v>142</v>
      </c>
      <c r="R75" t="s">
        <v>80</v>
      </c>
      <c r="S75" t="s">
        <v>141</v>
      </c>
      <c r="T75" t="s">
        <v>195</v>
      </c>
      <c r="U75" t="s">
        <v>194</v>
      </c>
      <c r="V75" t="s">
        <v>138</v>
      </c>
      <c r="W75">
        <v>47.09</v>
      </c>
      <c r="X75" t="s">
        <v>137</v>
      </c>
      <c r="Y75">
        <v>3803</v>
      </c>
      <c r="Z75" t="b">
        <v>1</v>
      </c>
      <c r="AA75" t="s">
        <v>37</v>
      </c>
      <c r="AB75">
        <v>354</v>
      </c>
      <c r="AC75">
        <v>669</v>
      </c>
      <c r="AD75" t="s">
        <v>136</v>
      </c>
    </row>
    <row r="76" spans="1:30">
      <c r="A76">
        <v>2002</v>
      </c>
      <c r="B76" t="s">
        <v>32</v>
      </c>
      <c r="C76" t="s">
        <v>193</v>
      </c>
      <c r="D76" t="s">
        <v>192</v>
      </c>
      <c r="E76">
        <v>2</v>
      </c>
      <c r="F76">
        <v>688</v>
      </c>
      <c r="G76" t="s">
        <v>49</v>
      </c>
      <c r="H76" t="s">
        <v>48</v>
      </c>
      <c r="I76">
        <v>1900</v>
      </c>
      <c r="J76">
        <v>440.3</v>
      </c>
      <c r="K76" t="s">
        <v>133</v>
      </c>
      <c r="L76">
        <v>100</v>
      </c>
      <c r="M76">
        <v>3000808</v>
      </c>
      <c r="N76" t="s">
        <v>46</v>
      </c>
      <c r="O76" t="s">
        <v>45</v>
      </c>
      <c r="P76" t="s">
        <v>45</v>
      </c>
      <c r="Q76" t="s">
        <v>132</v>
      </c>
      <c r="R76" t="s">
        <v>43</v>
      </c>
      <c r="S76" t="s">
        <v>42</v>
      </c>
      <c r="T76" t="s">
        <v>191</v>
      </c>
      <c r="U76" t="s">
        <v>190</v>
      </c>
      <c r="V76" t="s">
        <v>129</v>
      </c>
      <c r="W76">
        <v>22.25</v>
      </c>
      <c r="X76" t="s">
        <v>128</v>
      </c>
      <c r="Y76">
        <v>1647</v>
      </c>
      <c r="Z76" t="b">
        <v>1</v>
      </c>
      <c r="AA76" t="s">
        <v>37</v>
      </c>
      <c r="AB76">
        <v>1965</v>
      </c>
      <c r="AC76">
        <v>2652</v>
      </c>
      <c r="AD76" t="s">
        <v>127</v>
      </c>
    </row>
    <row r="77" spans="1:30">
      <c r="A77">
        <v>2003</v>
      </c>
      <c r="B77" t="s">
        <v>32</v>
      </c>
      <c r="C77" t="s">
        <v>189</v>
      </c>
      <c r="D77" t="s">
        <v>188</v>
      </c>
      <c r="E77">
        <v>3</v>
      </c>
      <c r="F77">
        <v>626</v>
      </c>
      <c r="G77" t="s">
        <v>49</v>
      </c>
      <c r="H77" t="s">
        <v>48</v>
      </c>
      <c r="I77">
        <v>850</v>
      </c>
      <c r="J77">
        <v>386</v>
      </c>
      <c r="K77" t="s">
        <v>163</v>
      </c>
      <c r="L77">
        <v>99.04</v>
      </c>
      <c r="M77">
        <v>3003700</v>
      </c>
      <c r="N77" t="s">
        <v>46</v>
      </c>
      <c r="O77" t="s">
        <v>45</v>
      </c>
      <c r="P77" t="s">
        <v>45</v>
      </c>
      <c r="Q77" t="s">
        <v>155</v>
      </c>
      <c r="R77" t="s">
        <v>43</v>
      </c>
      <c r="S77" t="s">
        <v>42</v>
      </c>
      <c r="T77" t="s">
        <v>187</v>
      </c>
      <c r="U77" t="s">
        <v>186</v>
      </c>
      <c r="V77" t="s">
        <v>160</v>
      </c>
      <c r="W77">
        <v>42.36</v>
      </c>
      <c r="X77" t="s">
        <v>159</v>
      </c>
      <c r="Y77">
        <v>2213</v>
      </c>
      <c r="Z77" t="b">
        <v>1</v>
      </c>
      <c r="AA77" t="s">
        <v>37</v>
      </c>
      <c r="AB77">
        <v>780</v>
      </c>
      <c r="AC77">
        <v>1404</v>
      </c>
      <c r="AD77" t="s">
        <v>150</v>
      </c>
    </row>
    <row r="78" spans="1:30">
      <c r="A78">
        <v>2004</v>
      </c>
      <c r="B78" t="s">
        <v>32</v>
      </c>
      <c r="C78" t="s">
        <v>185</v>
      </c>
      <c r="D78" t="s">
        <v>184</v>
      </c>
      <c r="E78">
        <v>1</v>
      </c>
      <c r="F78">
        <v>582</v>
      </c>
      <c r="G78" t="s">
        <v>74</v>
      </c>
      <c r="H78" t="s">
        <v>48</v>
      </c>
      <c r="I78">
        <v>850</v>
      </c>
      <c r="J78">
        <v>361.7</v>
      </c>
      <c r="K78" t="s">
        <v>163</v>
      </c>
      <c r="L78">
        <v>99.48</v>
      </c>
      <c r="M78">
        <v>3003700</v>
      </c>
      <c r="N78" t="s">
        <v>46</v>
      </c>
      <c r="O78" t="s">
        <v>45</v>
      </c>
      <c r="P78" t="s">
        <v>45</v>
      </c>
      <c r="Q78" t="s">
        <v>155</v>
      </c>
      <c r="R78" t="s">
        <v>43</v>
      </c>
      <c r="S78" t="s">
        <v>42</v>
      </c>
      <c r="T78" t="s">
        <v>183</v>
      </c>
      <c r="U78" t="s">
        <v>182</v>
      </c>
      <c r="V78" t="s">
        <v>160</v>
      </c>
      <c r="W78">
        <v>39.51</v>
      </c>
      <c r="X78" t="s">
        <v>159</v>
      </c>
      <c r="Y78">
        <v>2213</v>
      </c>
      <c r="Z78" t="b">
        <v>1</v>
      </c>
      <c r="AA78" t="s">
        <v>37</v>
      </c>
      <c r="AB78">
        <v>195</v>
      </c>
      <c r="AC78">
        <v>777</v>
      </c>
      <c r="AD78" t="s">
        <v>150</v>
      </c>
    </row>
    <row r="79" spans="1:30">
      <c r="A79">
        <v>2005</v>
      </c>
      <c r="B79" t="s">
        <v>32</v>
      </c>
      <c r="C79" t="s">
        <v>181</v>
      </c>
      <c r="D79" t="s">
        <v>180</v>
      </c>
      <c r="E79">
        <v>2</v>
      </c>
      <c r="F79">
        <v>208</v>
      </c>
      <c r="G79" t="s">
        <v>74</v>
      </c>
      <c r="H79" t="s">
        <v>48</v>
      </c>
      <c r="I79">
        <v>1200</v>
      </c>
      <c r="J79">
        <v>142.1</v>
      </c>
      <c r="K79" t="s">
        <v>179</v>
      </c>
      <c r="L79">
        <v>98.53</v>
      </c>
      <c r="M79">
        <v>3002985</v>
      </c>
      <c r="N79" t="s">
        <v>46</v>
      </c>
      <c r="O79" t="s">
        <v>45</v>
      </c>
      <c r="P79" t="s">
        <v>45</v>
      </c>
      <c r="Q79" t="s">
        <v>142</v>
      </c>
      <c r="R79" t="s">
        <v>178</v>
      </c>
      <c r="S79" t="s">
        <v>141</v>
      </c>
      <c r="T79" t="s">
        <v>177</v>
      </c>
      <c r="U79" t="s">
        <v>176</v>
      </c>
      <c r="V79" t="s">
        <v>175</v>
      </c>
      <c r="W79">
        <v>10.27</v>
      </c>
      <c r="X79" t="s">
        <v>174</v>
      </c>
      <c r="Y79">
        <v>1643</v>
      </c>
      <c r="Z79" t="b">
        <v>1</v>
      </c>
      <c r="AA79" t="s">
        <v>37</v>
      </c>
      <c r="AB79">
        <v>1782</v>
      </c>
      <c r="AC79">
        <v>1986</v>
      </c>
      <c r="AD79" t="s">
        <v>173</v>
      </c>
    </row>
    <row r="80" spans="1:30">
      <c r="A80">
        <v>2006</v>
      </c>
      <c r="B80" t="s">
        <v>32</v>
      </c>
      <c r="C80" t="s">
        <v>172</v>
      </c>
      <c r="D80" t="s">
        <v>171</v>
      </c>
      <c r="E80">
        <v>3</v>
      </c>
      <c r="F80">
        <v>116</v>
      </c>
      <c r="G80" t="s">
        <v>74</v>
      </c>
      <c r="H80" t="s">
        <v>48</v>
      </c>
      <c r="I80">
        <v>700</v>
      </c>
      <c r="J80">
        <v>75.900000000000006</v>
      </c>
      <c r="K80" t="s">
        <v>170</v>
      </c>
      <c r="L80">
        <v>100</v>
      </c>
      <c r="M80">
        <v>3006620</v>
      </c>
      <c r="N80" t="s">
        <v>46</v>
      </c>
      <c r="O80" t="s">
        <v>45</v>
      </c>
      <c r="P80" t="s">
        <v>45</v>
      </c>
      <c r="Q80" t="s">
        <v>112</v>
      </c>
      <c r="R80" t="s">
        <v>111</v>
      </c>
      <c r="S80" t="s">
        <v>110</v>
      </c>
      <c r="T80" t="s">
        <v>169</v>
      </c>
      <c r="U80" t="s">
        <v>168</v>
      </c>
      <c r="V80" t="s">
        <v>167</v>
      </c>
      <c r="W80">
        <v>9.32</v>
      </c>
      <c r="X80" t="s">
        <v>166</v>
      </c>
      <c r="Y80">
        <v>5380</v>
      </c>
      <c r="Z80" t="b">
        <v>1</v>
      </c>
      <c r="AA80" t="s">
        <v>37</v>
      </c>
      <c r="AB80">
        <v>1080</v>
      </c>
      <c r="AC80">
        <v>1191</v>
      </c>
    </row>
    <row r="81" spans="1:30">
      <c r="A81">
        <v>2007</v>
      </c>
      <c r="B81" t="s">
        <v>32</v>
      </c>
      <c r="C81" t="s">
        <v>165</v>
      </c>
      <c r="D81" t="s">
        <v>164</v>
      </c>
      <c r="E81">
        <v>1</v>
      </c>
      <c r="F81">
        <v>207</v>
      </c>
      <c r="G81" t="s">
        <v>49</v>
      </c>
      <c r="H81" t="s">
        <v>48</v>
      </c>
      <c r="I81">
        <v>850</v>
      </c>
      <c r="J81">
        <v>140.19999999999999</v>
      </c>
      <c r="K81" t="s">
        <v>163</v>
      </c>
      <c r="L81">
        <v>98.55</v>
      </c>
      <c r="M81">
        <v>3003700</v>
      </c>
      <c r="N81" t="s">
        <v>46</v>
      </c>
      <c r="O81" t="s">
        <v>45</v>
      </c>
      <c r="P81" t="s">
        <v>45</v>
      </c>
      <c r="Q81" t="s">
        <v>155</v>
      </c>
      <c r="R81" t="s">
        <v>43</v>
      </c>
      <c r="S81" t="s">
        <v>42</v>
      </c>
      <c r="T81" t="s">
        <v>162</v>
      </c>
      <c r="U81" t="s">
        <v>161</v>
      </c>
      <c r="V81" t="s">
        <v>160</v>
      </c>
      <c r="W81">
        <v>14.05</v>
      </c>
      <c r="X81" t="s">
        <v>159</v>
      </c>
      <c r="Y81">
        <v>2213</v>
      </c>
      <c r="Z81" t="b">
        <v>1</v>
      </c>
      <c r="AA81" t="s">
        <v>37</v>
      </c>
      <c r="AB81">
        <v>0</v>
      </c>
      <c r="AC81">
        <v>207</v>
      </c>
      <c r="AD81" t="s">
        <v>150</v>
      </c>
    </row>
    <row r="82" spans="1:30">
      <c r="A82">
        <v>2008</v>
      </c>
      <c r="B82" t="s">
        <v>32</v>
      </c>
      <c r="C82" t="s">
        <v>158</v>
      </c>
      <c r="D82" t="s">
        <v>157</v>
      </c>
      <c r="E82">
        <v>204</v>
      </c>
      <c r="F82">
        <v>458</v>
      </c>
      <c r="G82" t="s">
        <v>49</v>
      </c>
      <c r="H82" t="s">
        <v>48</v>
      </c>
      <c r="I82">
        <v>1900</v>
      </c>
      <c r="J82">
        <v>154.5</v>
      </c>
      <c r="K82" t="s">
        <v>156</v>
      </c>
      <c r="L82">
        <v>100</v>
      </c>
      <c r="M82">
        <v>3003699</v>
      </c>
      <c r="N82" t="s">
        <v>46</v>
      </c>
      <c r="O82" t="s">
        <v>45</v>
      </c>
      <c r="P82" t="s">
        <v>45</v>
      </c>
      <c r="Q82" t="s">
        <v>155</v>
      </c>
      <c r="R82" t="s">
        <v>43</v>
      </c>
      <c r="S82" t="s">
        <v>42</v>
      </c>
      <c r="T82" t="s">
        <v>154</v>
      </c>
      <c r="U82" t="s">
        <v>153</v>
      </c>
      <c r="V82" t="s">
        <v>152</v>
      </c>
      <c r="W82">
        <v>7.98</v>
      </c>
      <c r="X82" t="s">
        <v>151</v>
      </c>
      <c r="Y82">
        <v>2212</v>
      </c>
      <c r="Z82" t="b">
        <v>1</v>
      </c>
      <c r="AA82" t="s">
        <v>37</v>
      </c>
      <c r="AB82">
        <v>2907</v>
      </c>
      <c r="AC82">
        <v>3159</v>
      </c>
      <c r="AD82" t="s">
        <v>150</v>
      </c>
    </row>
    <row r="83" spans="1:30">
      <c r="A83">
        <v>2009</v>
      </c>
      <c r="B83" t="s">
        <v>32</v>
      </c>
      <c r="C83" t="s">
        <v>149</v>
      </c>
      <c r="D83" t="s">
        <v>148</v>
      </c>
      <c r="E83">
        <v>73</v>
      </c>
      <c r="F83">
        <v>381</v>
      </c>
      <c r="G83" t="s">
        <v>74</v>
      </c>
      <c r="H83" t="s">
        <v>48</v>
      </c>
      <c r="I83">
        <v>400</v>
      </c>
      <c r="J83">
        <v>208.4</v>
      </c>
      <c r="K83" t="s">
        <v>143</v>
      </c>
      <c r="L83">
        <v>100</v>
      </c>
      <c r="M83">
        <v>3005063</v>
      </c>
      <c r="N83" t="s">
        <v>46</v>
      </c>
      <c r="O83" t="s">
        <v>45</v>
      </c>
      <c r="P83" t="s">
        <v>45</v>
      </c>
      <c r="Q83" t="s">
        <v>142</v>
      </c>
      <c r="R83" t="s">
        <v>80</v>
      </c>
      <c r="S83" t="s">
        <v>141</v>
      </c>
      <c r="T83" t="s">
        <v>147</v>
      </c>
      <c r="U83" t="s">
        <v>146</v>
      </c>
      <c r="V83" t="s">
        <v>138</v>
      </c>
      <c r="W83">
        <v>46.19</v>
      </c>
      <c r="X83" t="s">
        <v>137</v>
      </c>
      <c r="Y83">
        <v>3803</v>
      </c>
      <c r="Z83" t="b">
        <v>1</v>
      </c>
      <c r="AA83" t="s">
        <v>37</v>
      </c>
      <c r="AB83">
        <v>0</v>
      </c>
      <c r="AC83">
        <v>309</v>
      </c>
      <c r="AD83" t="s">
        <v>136</v>
      </c>
    </row>
    <row r="84" spans="1:30">
      <c r="A84">
        <v>2010</v>
      </c>
      <c r="B84" t="s">
        <v>32</v>
      </c>
      <c r="C84" t="s">
        <v>145</v>
      </c>
      <c r="D84" t="s">
        <v>144</v>
      </c>
      <c r="E84">
        <v>1</v>
      </c>
      <c r="F84">
        <v>93</v>
      </c>
      <c r="G84" t="s">
        <v>74</v>
      </c>
      <c r="H84" t="s">
        <v>48</v>
      </c>
      <c r="I84">
        <v>400</v>
      </c>
      <c r="J84">
        <v>61.2</v>
      </c>
      <c r="K84" t="s">
        <v>143</v>
      </c>
      <c r="L84">
        <v>100</v>
      </c>
      <c r="M84">
        <v>3005063</v>
      </c>
      <c r="N84" t="s">
        <v>46</v>
      </c>
      <c r="O84" t="s">
        <v>45</v>
      </c>
      <c r="P84" t="s">
        <v>45</v>
      </c>
      <c r="Q84" t="s">
        <v>142</v>
      </c>
      <c r="R84" t="s">
        <v>80</v>
      </c>
      <c r="S84" t="s">
        <v>141</v>
      </c>
      <c r="T84" t="s">
        <v>140</v>
      </c>
      <c r="U84" t="s">
        <v>139</v>
      </c>
      <c r="V84" t="s">
        <v>138</v>
      </c>
      <c r="W84">
        <v>13.9</v>
      </c>
      <c r="X84" t="s">
        <v>137</v>
      </c>
      <c r="Y84">
        <v>3803</v>
      </c>
      <c r="Z84" t="b">
        <v>1</v>
      </c>
      <c r="AA84" t="s">
        <v>37</v>
      </c>
      <c r="AB84">
        <v>288</v>
      </c>
      <c r="AC84">
        <v>381</v>
      </c>
      <c r="AD84" t="s">
        <v>136</v>
      </c>
    </row>
    <row r="85" spans="1:30">
      <c r="A85">
        <v>2011</v>
      </c>
      <c r="B85" t="s">
        <v>32</v>
      </c>
      <c r="C85" t="s">
        <v>135</v>
      </c>
      <c r="D85" t="s">
        <v>134</v>
      </c>
      <c r="E85">
        <v>2</v>
      </c>
      <c r="F85">
        <v>79</v>
      </c>
      <c r="G85" t="s">
        <v>49</v>
      </c>
      <c r="H85" t="s">
        <v>48</v>
      </c>
      <c r="I85">
        <v>1900</v>
      </c>
      <c r="J85">
        <v>53.5</v>
      </c>
      <c r="K85" t="s">
        <v>133</v>
      </c>
      <c r="L85">
        <v>100</v>
      </c>
      <c r="M85">
        <v>3000808</v>
      </c>
      <c r="N85" t="s">
        <v>46</v>
      </c>
      <c r="O85" t="s">
        <v>45</v>
      </c>
      <c r="P85" t="s">
        <v>45</v>
      </c>
      <c r="Q85" t="s">
        <v>132</v>
      </c>
      <c r="R85" t="s">
        <v>43</v>
      </c>
      <c r="S85" t="s">
        <v>42</v>
      </c>
      <c r="T85" t="s">
        <v>131</v>
      </c>
      <c r="U85" t="s">
        <v>130</v>
      </c>
      <c r="V85" t="s">
        <v>129</v>
      </c>
      <c r="W85">
        <v>2.5299999999999998</v>
      </c>
      <c r="X85" t="s">
        <v>128</v>
      </c>
      <c r="Y85">
        <v>1647</v>
      </c>
      <c r="Z85" t="b">
        <v>1</v>
      </c>
      <c r="AA85" t="s">
        <v>37</v>
      </c>
      <c r="AB85">
        <v>1914</v>
      </c>
      <c r="AC85">
        <v>1992</v>
      </c>
      <c r="AD85" t="s">
        <v>127</v>
      </c>
    </row>
    <row r="86" spans="1:30">
      <c r="A86">
        <v>2012</v>
      </c>
      <c r="B86" t="s">
        <v>32</v>
      </c>
      <c r="C86" t="s">
        <v>126</v>
      </c>
      <c r="D86" t="s">
        <v>125</v>
      </c>
      <c r="E86">
        <v>3</v>
      </c>
      <c r="F86">
        <v>71</v>
      </c>
      <c r="G86" t="s">
        <v>49</v>
      </c>
      <c r="H86" t="s">
        <v>48</v>
      </c>
      <c r="I86">
        <v>800</v>
      </c>
      <c r="J86">
        <v>56.2</v>
      </c>
      <c r="K86" t="s">
        <v>124</v>
      </c>
      <c r="L86">
        <v>100</v>
      </c>
      <c r="M86">
        <v>3005067</v>
      </c>
      <c r="N86" t="s">
        <v>46</v>
      </c>
      <c r="O86" t="s">
        <v>45</v>
      </c>
      <c r="P86" t="s">
        <v>45</v>
      </c>
      <c r="Q86" t="s">
        <v>123</v>
      </c>
      <c r="R86" t="s">
        <v>122</v>
      </c>
      <c r="S86" t="s">
        <v>121</v>
      </c>
      <c r="T86" t="s">
        <v>120</v>
      </c>
      <c r="U86" t="s">
        <v>119</v>
      </c>
      <c r="V86" t="s">
        <v>118</v>
      </c>
      <c r="W86">
        <v>5.37</v>
      </c>
      <c r="X86" t="s">
        <v>117</v>
      </c>
      <c r="Y86">
        <v>3805</v>
      </c>
      <c r="Z86" t="b">
        <v>1</v>
      </c>
      <c r="AA86" t="s">
        <v>37</v>
      </c>
      <c r="AB86">
        <v>1203</v>
      </c>
      <c r="AC86">
        <v>1272</v>
      </c>
      <c r="AD86" t="s">
        <v>116</v>
      </c>
    </row>
    <row r="87" spans="1:30">
      <c r="A87">
        <v>2013</v>
      </c>
      <c r="B87" t="s">
        <v>32</v>
      </c>
      <c r="C87" t="s">
        <v>115</v>
      </c>
      <c r="D87" t="s">
        <v>114</v>
      </c>
      <c r="E87">
        <v>1</v>
      </c>
      <c r="F87">
        <v>69</v>
      </c>
      <c r="G87" t="s">
        <v>49</v>
      </c>
      <c r="H87" t="s">
        <v>48</v>
      </c>
      <c r="I87">
        <v>500</v>
      </c>
      <c r="J87">
        <v>51.6</v>
      </c>
      <c r="K87" t="s">
        <v>113</v>
      </c>
      <c r="L87">
        <v>100</v>
      </c>
      <c r="M87">
        <v>3008888</v>
      </c>
      <c r="N87" t="s">
        <v>46</v>
      </c>
      <c r="O87" t="s">
        <v>45</v>
      </c>
      <c r="P87" t="s">
        <v>45</v>
      </c>
      <c r="Q87" t="s">
        <v>112</v>
      </c>
      <c r="R87" t="s">
        <v>111</v>
      </c>
      <c r="S87" t="s">
        <v>110</v>
      </c>
      <c r="T87" t="s">
        <v>109</v>
      </c>
      <c r="U87" t="s">
        <v>108</v>
      </c>
      <c r="V87" t="s">
        <v>107</v>
      </c>
      <c r="W87">
        <v>5.82</v>
      </c>
      <c r="X87" t="s">
        <v>106</v>
      </c>
      <c r="Y87">
        <v>8306</v>
      </c>
      <c r="Z87" t="b">
        <v>1</v>
      </c>
      <c r="AA87" t="s">
        <v>37</v>
      </c>
      <c r="AB87">
        <v>1002</v>
      </c>
      <c r="AC87">
        <v>1071</v>
      </c>
    </row>
    <row r="88" spans="1:30">
      <c r="A88">
        <v>2014</v>
      </c>
      <c r="B88" t="s">
        <v>32</v>
      </c>
      <c r="C88" t="s">
        <v>105</v>
      </c>
      <c r="D88" t="s">
        <v>104</v>
      </c>
      <c r="E88">
        <v>5405</v>
      </c>
      <c r="F88">
        <v>6319</v>
      </c>
      <c r="G88" t="s">
        <v>49</v>
      </c>
      <c r="H88" t="s">
        <v>48</v>
      </c>
      <c r="I88">
        <v>500</v>
      </c>
      <c r="J88">
        <v>525.4</v>
      </c>
      <c r="K88" t="s">
        <v>103</v>
      </c>
      <c r="L88">
        <v>99.63</v>
      </c>
      <c r="M88">
        <v>3000814</v>
      </c>
      <c r="N88" t="s">
        <v>57</v>
      </c>
      <c r="O88" t="s">
        <v>45</v>
      </c>
      <c r="P88" t="s">
        <v>45</v>
      </c>
      <c r="Q88" t="s">
        <v>44</v>
      </c>
      <c r="R88" t="s">
        <v>43</v>
      </c>
      <c r="S88" t="s">
        <v>42</v>
      </c>
      <c r="T88" t="s">
        <v>102</v>
      </c>
      <c r="U88" t="s">
        <v>101</v>
      </c>
      <c r="V88" t="s">
        <v>100</v>
      </c>
      <c r="W88">
        <v>87.61</v>
      </c>
      <c r="X88" t="s">
        <v>99</v>
      </c>
      <c r="Y88">
        <v>1608</v>
      </c>
      <c r="AB88">
        <v>234</v>
      </c>
      <c r="AC88">
        <v>1041</v>
      </c>
      <c r="AD88" t="s">
        <v>92</v>
      </c>
    </row>
    <row r="89" spans="1:30">
      <c r="A89">
        <v>2015</v>
      </c>
      <c r="B89" t="s">
        <v>32</v>
      </c>
      <c r="C89" t="s">
        <v>98</v>
      </c>
      <c r="D89" t="s">
        <v>97</v>
      </c>
      <c r="E89">
        <v>6540</v>
      </c>
      <c r="F89">
        <v>7559</v>
      </c>
      <c r="G89" t="s">
        <v>74</v>
      </c>
      <c r="H89" t="s">
        <v>48</v>
      </c>
      <c r="I89">
        <v>660</v>
      </c>
      <c r="J89">
        <v>674.9</v>
      </c>
      <c r="K89" t="s">
        <v>96</v>
      </c>
      <c r="L89">
        <v>100</v>
      </c>
      <c r="M89">
        <v>3000813</v>
      </c>
      <c r="N89" t="s">
        <v>57</v>
      </c>
      <c r="O89" t="s">
        <v>45</v>
      </c>
      <c r="P89" t="s">
        <v>45</v>
      </c>
      <c r="Q89" t="s">
        <v>44</v>
      </c>
      <c r="R89" t="s">
        <v>43</v>
      </c>
      <c r="S89" t="s">
        <v>42</v>
      </c>
      <c r="T89" t="s">
        <v>95</v>
      </c>
      <c r="U89" t="s">
        <v>94</v>
      </c>
      <c r="V89" t="s">
        <v>94</v>
      </c>
      <c r="W89">
        <v>100</v>
      </c>
      <c r="X89" t="s">
        <v>93</v>
      </c>
      <c r="Y89">
        <v>1041</v>
      </c>
      <c r="AB89">
        <v>0</v>
      </c>
      <c r="AC89">
        <v>1017</v>
      </c>
      <c r="AD89" t="s">
        <v>92</v>
      </c>
    </row>
    <row r="90" spans="1:30">
      <c r="A90">
        <v>2016</v>
      </c>
      <c r="B90" t="s">
        <v>32</v>
      </c>
      <c r="C90" t="s">
        <v>91</v>
      </c>
      <c r="D90" t="s">
        <v>90</v>
      </c>
      <c r="E90">
        <v>4976</v>
      </c>
      <c r="F90">
        <v>5539</v>
      </c>
      <c r="G90" t="s">
        <v>49</v>
      </c>
      <c r="H90" t="s">
        <v>48</v>
      </c>
      <c r="I90">
        <v>310</v>
      </c>
      <c r="J90">
        <v>370.5</v>
      </c>
      <c r="K90" t="s">
        <v>89</v>
      </c>
      <c r="L90">
        <v>100</v>
      </c>
      <c r="M90">
        <v>3004059</v>
      </c>
      <c r="N90" t="s">
        <v>57</v>
      </c>
      <c r="O90" t="s">
        <v>45</v>
      </c>
      <c r="P90" t="s">
        <v>45</v>
      </c>
      <c r="Q90" t="s">
        <v>88</v>
      </c>
      <c r="R90" t="s">
        <v>43</v>
      </c>
      <c r="S90" t="s">
        <v>42</v>
      </c>
      <c r="T90" t="s">
        <v>87</v>
      </c>
      <c r="U90" t="s">
        <v>86</v>
      </c>
      <c r="V90" t="s">
        <v>86</v>
      </c>
      <c r="W90">
        <v>100</v>
      </c>
      <c r="X90" t="s">
        <v>85</v>
      </c>
      <c r="Y90">
        <v>2691</v>
      </c>
      <c r="AB90">
        <v>0</v>
      </c>
      <c r="AC90">
        <v>561</v>
      </c>
      <c r="AD90" t="s">
        <v>84</v>
      </c>
    </row>
    <row r="91" spans="1:30">
      <c r="A91">
        <v>2017</v>
      </c>
      <c r="B91" t="s">
        <v>32</v>
      </c>
      <c r="C91" t="s">
        <v>83</v>
      </c>
      <c r="D91" t="s">
        <v>82</v>
      </c>
      <c r="E91">
        <v>6784</v>
      </c>
      <c r="F91">
        <v>7227</v>
      </c>
      <c r="G91" t="s">
        <v>49</v>
      </c>
      <c r="H91" t="s">
        <v>48</v>
      </c>
      <c r="I91">
        <v>270</v>
      </c>
      <c r="J91">
        <v>295.8</v>
      </c>
      <c r="K91" t="s">
        <v>81</v>
      </c>
      <c r="L91">
        <v>100</v>
      </c>
      <c r="M91">
        <v>3000506</v>
      </c>
      <c r="N91" t="s">
        <v>57</v>
      </c>
      <c r="O91" t="s">
        <v>45</v>
      </c>
      <c r="P91" t="s">
        <v>45</v>
      </c>
      <c r="R91" t="s">
        <v>80</v>
      </c>
      <c r="T91" t="s">
        <v>79</v>
      </c>
      <c r="U91" t="s">
        <v>78</v>
      </c>
      <c r="V91" t="s">
        <v>78</v>
      </c>
      <c r="W91">
        <v>100</v>
      </c>
      <c r="X91" t="s">
        <v>77</v>
      </c>
      <c r="Y91">
        <v>1474</v>
      </c>
      <c r="AB91">
        <v>0</v>
      </c>
      <c r="AC91">
        <v>441</v>
      </c>
    </row>
    <row r="92" spans="1:30">
      <c r="A92">
        <v>2018</v>
      </c>
      <c r="B92" t="s">
        <v>32</v>
      </c>
      <c r="C92" t="s">
        <v>76</v>
      </c>
      <c r="D92" t="s">
        <v>75</v>
      </c>
      <c r="E92">
        <v>3809</v>
      </c>
      <c r="F92">
        <v>4441</v>
      </c>
      <c r="G92" t="s">
        <v>74</v>
      </c>
      <c r="H92" t="s">
        <v>48</v>
      </c>
      <c r="I92">
        <v>390</v>
      </c>
      <c r="J92">
        <v>420.6</v>
      </c>
      <c r="K92" t="s">
        <v>73</v>
      </c>
      <c r="L92">
        <v>100</v>
      </c>
      <c r="M92">
        <v>3003709</v>
      </c>
      <c r="N92" t="s">
        <v>57</v>
      </c>
      <c r="O92" t="s">
        <v>45</v>
      </c>
      <c r="P92" t="s">
        <v>45</v>
      </c>
      <c r="Q92" t="s">
        <v>72</v>
      </c>
      <c r="R92" t="s">
        <v>43</v>
      </c>
      <c r="S92" t="s">
        <v>42</v>
      </c>
      <c r="T92" t="s">
        <v>71</v>
      </c>
      <c r="U92" t="s">
        <v>70</v>
      </c>
      <c r="V92" t="s">
        <v>69</v>
      </c>
      <c r="W92">
        <v>100</v>
      </c>
      <c r="X92" t="s">
        <v>68</v>
      </c>
      <c r="Y92">
        <v>2223</v>
      </c>
      <c r="AB92">
        <v>0</v>
      </c>
      <c r="AC92">
        <v>630</v>
      </c>
      <c r="AD92" t="s">
        <v>67</v>
      </c>
    </row>
    <row r="93" spans="1:30">
      <c r="A93">
        <v>2019</v>
      </c>
      <c r="B93" t="s">
        <v>32</v>
      </c>
      <c r="C93" t="s">
        <v>66</v>
      </c>
      <c r="D93" t="s">
        <v>65</v>
      </c>
      <c r="E93">
        <v>981</v>
      </c>
      <c r="F93">
        <v>1619</v>
      </c>
      <c r="G93" t="s">
        <v>49</v>
      </c>
      <c r="H93" t="s">
        <v>48</v>
      </c>
      <c r="I93">
        <v>375</v>
      </c>
      <c r="J93">
        <v>429.9</v>
      </c>
      <c r="K93" t="s">
        <v>64</v>
      </c>
      <c r="L93">
        <v>100</v>
      </c>
      <c r="M93">
        <v>3000819</v>
      </c>
      <c r="N93" t="s">
        <v>57</v>
      </c>
      <c r="O93" t="s">
        <v>45</v>
      </c>
      <c r="P93" t="s">
        <v>45</v>
      </c>
      <c r="R93" t="s">
        <v>43</v>
      </c>
      <c r="T93" t="s">
        <v>63</v>
      </c>
      <c r="U93" t="s">
        <v>62</v>
      </c>
      <c r="V93" t="s">
        <v>62</v>
      </c>
      <c r="W93">
        <v>100</v>
      </c>
      <c r="X93" t="s">
        <v>61</v>
      </c>
      <c r="Y93">
        <v>1213</v>
      </c>
      <c r="AB93">
        <v>0</v>
      </c>
      <c r="AC93">
        <v>636</v>
      </c>
    </row>
    <row r="94" spans="1:30">
      <c r="A94">
        <v>2020</v>
      </c>
      <c r="B94" t="s">
        <v>32</v>
      </c>
      <c r="C94" t="s">
        <v>60</v>
      </c>
      <c r="D94" t="s">
        <v>59</v>
      </c>
      <c r="E94">
        <v>1014</v>
      </c>
      <c r="F94">
        <v>1655</v>
      </c>
      <c r="G94" t="s">
        <v>49</v>
      </c>
      <c r="H94" t="s">
        <v>48</v>
      </c>
      <c r="I94">
        <v>400</v>
      </c>
      <c r="J94">
        <v>414.1</v>
      </c>
      <c r="K94" t="s">
        <v>58</v>
      </c>
      <c r="L94">
        <v>99.06</v>
      </c>
      <c r="M94">
        <v>3000818</v>
      </c>
      <c r="N94" t="s">
        <v>57</v>
      </c>
      <c r="O94" t="s">
        <v>56</v>
      </c>
      <c r="P94" t="s">
        <v>45</v>
      </c>
      <c r="R94" t="s">
        <v>43</v>
      </c>
      <c r="T94" t="s">
        <v>55</v>
      </c>
      <c r="U94" t="s">
        <v>54</v>
      </c>
      <c r="V94" t="s">
        <v>53</v>
      </c>
      <c r="W94">
        <v>100</v>
      </c>
      <c r="X94" t="s">
        <v>52</v>
      </c>
      <c r="Y94">
        <v>1670</v>
      </c>
      <c r="AB94">
        <v>0</v>
      </c>
      <c r="AC94">
        <v>639</v>
      </c>
    </row>
    <row r="95" spans="1:30" s="2" customFormat="1">
      <c r="A95" s="2">
        <v>5</v>
      </c>
      <c r="B95" s="2" t="s">
        <v>35</v>
      </c>
      <c r="C95" s="2" t="s">
        <v>51</v>
      </c>
      <c r="D95" s="2" t="s">
        <v>50</v>
      </c>
      <c r="E95" s="2">
        <v>1</v>
      </c>
      <c r="F95" s="2">
        <v>345</v>
      </c>
      <c r="G95" s="2" t="s">
        <v>49</v>
      </c>
      <c r="H95" s="2" t="s">
        <v>48</v>
      </c>
      <c r="I95" s="2">
        <v>2110</v>
      </c>
      <c r="J95" s="2">
        <v>216.9</v>
      </c>
      <c r="K95" s="2" t="s">
        <v>47</v>
      </c>
      <c r="L95" s="2">
        <v>95.65</v>
      </c>
      <c r="M95" s="2">
        <v>3000804</v>
      </c>
      <c r="N95" s="2" t="s">
        <v>46</v>
      </c>
      <c r="O95" s="2" t="s">
        <v>45</v>
      </c>
      <c r="P95" s="2" t="s">
        <v>45</v>
      </c>
      <c r="Q95" s="2" t="s">
        <v>44</v>
      </c>
      <c r="R95" s="2" t="s">
        <v>43</v>
      </c>
      <c r="S95" s="2" t="s">
        <v>42</v>
      </c>
      <c r="T95" s="2" t="s">
        <v>41</v>
      </c>
      <c r="U95" s="2" t="s">
        <v>40</v>
      </c>
      <c r="V95" s="2" t="s">
        <v>39</v>
      </c>
      <c r="W95" s="2">
        <v>10.83</v>
      </c>
      <c r="X95" s="2" t="s">
        <v>38</v>
      </c>
      <c r="Y95" s="2">
        <v>1300</v>
      </c>
      <c r="Z95" s="2" t="b">
        <v>1</v>
      </c>
      <c r="AA95" s="2" t="s">
        <v>37</v>
      </c>
      <c r="AB95" s="2">
        <v>129</v>
      </c>
      <c r="AC95" s="2">
        <v>474</v>
      </c>
      <c r="AD95" s="2" t="s">
        <v>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807A-752D-D844-9DAC-9B609CD70A51}">
  <dimension ref="A1:V6"/>
  <sheetViews>
    <sheetView workbookViewId="0">
      <selection activeCell="A6" sqref="A6"/>
    </sheetView>
  </sheetViews>
  <sheetFormatPr baseColWidth="10" defaultRowHeight="16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>
        <v>5</v>
      </c>
      <c r="C2">
        <v>400</v>
      </c>
      <c r="D2">
        <v>57.142857139999997</v>
      </c>
      <c r="E2" s="1">
        <v>43161</v>
      </c>
      <c r="F2" t="s">
        <v>23</v>
      </c>
      <c r="G2" t="s">
        <v>24</v>
      </c>
      <c r="H2" t="s">
        <v>25</v>
      </c>
      <c r="I2">
        <v>-1</v>
      </c>
      <c r="J2">
        <v>-1</v>
      </c>
      <c r="K2">
        <v>-1</v>
      </c>
      <c r="L2">
        <v>0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 t="s">
        <v>26</v>
      </c>
    </row>
    <row r="3" spans="1:22">
      <c r="A3" t="s">
        <v>27</v>
      </c>
      <c r="B3">
        <v>18</v>
      </c>
      <c r="C3">
        <v>119</v>
      </c>
      <c r="D3">
        <v>17</v>
      </c>
      <c r="E3" s="1">
        <v>42880</v>
      </c>
      <c r="F3" t="s">
        <v>28</v>
      </c>
      <c r="G3" t="s">
        <v>24</v>
      </c>
      <c r="H3" t="s">
        <v>25</v>
      </c>
      <c r="I3">
        <v>-1</v>
      </c>
      <c r="J3">
        <v>-1</v>
      </c>
      <c r="K3">
        <v>-1</v>
      </c>
      <c r="L3">
        <v>1</v>
      </c>
      <c r="M3">
        <v>-1</v>
      </c>
      <c r="N3">
        <v>-1</v>
      </c>
      <c r="O3">
        <v>1</v>
      </c>
      <c r="P3">
        <v>1</v>
      </c>
      <c r="Q3">
        <v>-1</v>
      </c>
      <c r="R3">
        <v>-1</v>
      </c>
      <c r="S3">
        <v>0</v>
      </c>
      <c r="T3">
        <v>1</v>
      </c>
      <c r="U3">
        <v>-1</v>
      </c>
      <c r="V3" t="s">
        <v>29</v>
      </c>
    </row>
    <row r="4" spans="1:22">
      <c r="A4" t="s">
        <v>30</v>
      </c>
      <c r="B4">
        <v>23</v>
      </c>
      <c r="C4">
        <v>175</v>
      </c>
      <c r="D4">
        <v>25</v>
      </c>
      <c r="E4" s="1">
        <v>42936</v>
      </c>
      <c r="F4" t="s">
        <v>28</v>
      </c>
      <c r="G4" t="s">
        <v>24</v>
      </c>
      <c r="H4" t="s">
        <v>25</v>
      </c>
      <c r="I4">
        <v>-1</v>
      </c>
      <c r="J4">
        <v>-1</v>
      </c>
      <c r="K4">
        <v>-1</v>
      </c>
      <c r="L4">
        <v>1</v>
      </c>
      <c r="M4">
        <v>-1</v>
      </c>
      <c r="N4">
        <v>1</v>
      </c>
      <c r="O4">
        <v>1</v>
      </c>
      <c r="P4">
        <v>-1</v>
      </c>
      <c r="Q4">
        <v>-1</v>
      </c>
      <c r="R4">
        <v>0</v>
      </c>
      <c r="S4">
        <v>1</v>
      </c>
      <c r="T4">
        <v>-1</v>
      </c>
      <c r="U4">
        <v>-1</v>
      </c>
      <c r="V4" t="s">
        <v>31</v>
      </c>
    </row>
    <row r="5" spans="1:22">
      <c r="A5" t="s">
        <v>32</v>
      </c>
      <c r="B5" t="s">
        <v>33</v>
      </c>
      <c r="C5">
        <v>-180</v>
      </c>
      <c r="D5">
        <v>-25.714285709999999</v>
      </c>
      <c r="E5" s="1">
        <v>42659</v>
      </c>
      <c r="F5" t="s">
        <v>28</v>
      </c>
      <c r="G5" t="s">
        <v>24</v>
      </c>
      <c r="H5" t="s">
        <v>25</v>
      </c>
      <c r="I5">
        <v>1</v>
      </c>
      <c r="J5">
        <v>-1</v>
      </c>
      <c r="K5">
        <v>0</v>
      </c>
      <c r="M5">
        <v>1</v>
      </c>
      <c r="N5">
        <v>1</v>
      </c>
      <c r="O5">
        <v>1</v>
      </c>
      <c r="P5">
        <v>1</v>
      </c>
      <c r="Q5">
        <v>-1</v>
      </c>
      <c r="R5">
        <v>0</v>
      </c>
      <c r="U5">
        <v>0</v>
      </c>
      <c r="V5" t="s">
        <v>34</v>
      </c>
    </row>
    <row r="6" spans="1:22" s="2" customFormat="1">
      <c r="A6" s="2" t="s">
        <v>35</v>
      </c>
      <c r="B6" s="2">
        <v>10</v>
      </c>
      <c r="C6" s="2">
        <v>414</v>
      </c>
      <c r="D6" s="2">
        <v>59.142857139999997</v>
      </c>
      <c r="E6" s="3">
        <v>43175</v>
      </c>
      <c r="F6" s="2" t="s">
        <v>28</v>
      </c>
      <c r="G6" s="2" t="s">
        <v>24</v>
      </c>
      <c r="H6" s="2" t="s">
        <v>25</v>
      </c>
      <c r="I6" s="2">
        <v>-1</v>
      </c>
      <c r="J6" s="2">
        <v>-1</v>
      </c>
      <c r="K6" s="2">
        <v>-1</v>
      </c>
      <c r="L6" s="2">
        <v>1</v>
      </c>
      <c r="M6" s="2">
        <v>1</v>
      </c>
      <c r="N6" s="2">
        <v>-1</v>
      </c>
      <c r="O6" s="2">
        <v>1</v>
      </c>
      <c r="P6" s="2">
        <v>-1</v>
      </c>
      <c r="Q6" s="2">
        <v>-1</v>
      </c>
      <c r="R6" s="2">
        <v>-1</v>
      </c>
      <c r="S6" s="2">
        <v>-1</v>
      </c>
      <c r="T6" s="2">
        <v>-1</v>
      </c>
      <c r="U6" s="2">
        <v>-1</v>
      </c>
      <c r="V6" s="2" t="s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252E-7FA2-C34C-85A2-560953D99B04}">
  <dimension ref="A1:W28"/>
  <sheetViews>
    <sheetView tabSelected="1" topLeftCell="A10" workbookViewId="0">
      <selection activeCell="U15" sqref="U15"/>
    </sheetView>
  </sheetViews>
  <sheetFormatPr baseColWidth="10" defaultRowHeight="16"/>
  <cols>
    <col min="1" max="1" width="16.83203125" bestFit="1" customWidth="1"/>
  </cols>
  <sheetData>
    <row r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740</v>
      </c>
    </row>
    <row r="2" spans="1:23">
      <c r="A2" s="4" t="s">
        <v>22</v>
      </c>
      <c r="B2" s="4">
        <v>5</v>
      </c>
      <c r="C2" s="4">
        <v>400</v>
      </c>
      <c r="D2" s="4">
        <v>57.142857100000001</v>
      </c>
      <c r="E2" s="5">
        <v>43161</v>
      </c>
      <c r="F2" s="4" t="s">
        <v>23</v>
      </c>
      <c r="G2" s="4" t="s">
        <v>24</v>
      </c>
      <c r="H2" s="4" t="s">
        <v>25</v>
      </c>
      <c r="I2" s="4">
        <v>-1</v>
      </c>
      <c r="J2" s="4">
        <v>-1</v>
      </c>
      <c r="K2" s="4">
        <v>-1</v>
      </c>
      <c r="L2" s="4">
        <v>0</v>
      </c>
      <c r="M2" s="4">
        <v>-1</v>
      </c>
      <c r="N2" s="4">
        <v>-1</v>
      </c>
      <c r="O2" s="4">
        <v>-1</v>
      </c>
      <c r="P2" s="4">
        <v>-1</v>
      </c>
      <c r="Q2" s="4">
        <v>-1</v>
      </c>
      <c r="R2" s="4">
        <v>-1</v>
      </c>
      <c r="S2" s="4">
        <v>-1</v>
      </c>
      <c r="T2" s="4">
        <v>-1</v>
      </c>
      <c r="U2" s="4">
        <v>-1</v>
      </c>
      <c r="V2" s="4" t="s">
        <v>26</v>
      </c>
      <c r="W2" t="s">
        <v>738</v>
      </c>
    </row>
    <row r="3" spans="1:23">
      <c r="A3" s="4" t="s">
        <v>27</v>
      </c>
      <c r="B3" s="4">
        <v>18</v>
      </c>
      <c r="C3" s="4">
        <v>119</v>
      </c>
      <c r="D3" s="4">
        <v>17</v>
      </c>
      <c r="E3" s="5">
        <v>42880</v>
      </c>
      <c r="F3" s="4" t="s">
        <v>28</v>
      </c>
      <c r="G3" s="4" t="s">
        <v>24</v>
      </c>
      <c r="H3" s="4" t="s">
        <v>25</v>
      </c>
      <c r="I3" s="4">
        <v>-1</v>
      </c>
      <c r="J3" s="4">
        <v>-1</v>
      </c>
      <c r="K3" s="4">
        <v>-1</v>
      </c>
      <c r="L3" s="4">
        <v>1</v>
      </c>
      <c r="M3" s="4">
        <v>-1</v>
      </c>
      <c r="N3" s="4">
        <v>-1</v>
      </c>
      <c r="O3" s="4">
        <v>1</v>
      </c>
      <c r="P3" s="4">
        <v>1</v>
      </c>
      <c r="Q3" s="4">
        <v>-1</v>
      </c>
      <c r="R3" s="4">
        <v>-1</v>
      </c>
      <c r="S3" s="4">
        <v>0</v>
      </c>
      <c r="T3" s="4">
        <v>1</v>
      </c>
      <c r="U3" s="4">
        <v>-1</v>
      </c>
      <c r="V3" s="4" t="s">
        <v>29</v>
      </c>
      <c r="W3" t="s">
        <v>739</v>
      </c>
    </row>
    <row r="4" spans="1:23">
      <c r="A4" s="4" t="s">
        <v>30</v>
      </c>
      <c r="B4" s="4">
        <v>23</v>
      </c>
      <c r="C4" s="4">
        <v>175</v>
      </c>
      <c r="D4" s="4">
        <v>25</v>
      </c>
      <c r="E4" s="5">
        <v>42936</v>
      </c>
      <c r="F4" s="4" t="s">
        <v>28</v>
      </c>
      <c r="G4" s="4" t="s">
        <v>24</v>
      </c>
      <c r="H4" s="4" t="s">
        <v>25</v>
      </c>
      <c r="I4" s="4">
        <v>-1</v>
      </c>
      <c r="J4" s="4">
        <v>-1</v>
      </c>
      <c r="K4" s="4">
        <v>-1</v>
      </c>
      <c r="L4" s="4">
        <v>1</v>
      </c>
      <c r="M4" s="4">
        <v>-1</v>
      </c>
      <c r="N4" s="4">
        <v>1</v>
      </c>
      <c r="O4" s="4">
        <v>1</v>
      </c>
      <c r="P4" s="4">
        <v>-1</v>
      </c>
      <c r="Q4" s="4">
        <v>-1</v>
      </c>
      <c r="R4" s="4">
        <v>0</v>
      </c>
      <c r="S4" s="4">
        <v>1</v>
      </c>
      <c r="T4" s="4">
        <v>-1</v>
      </c>
      <c r="U4" s="4">
        <v>-1</v>
      </c>
      <c r="V4" s="4" t="s">
        <v>31</v>
      </c>
      <c r="W4" t="str">
        <f>"-1=resistant"</f>
        <v>-1=resistant</v>
      </c>
    </row>
    <row r="5" spans="1:23">
      <c r="A5" s="4" t="s">
        <v>32</v>
      </c>
      <c r="B5" s="4" t="s">
        <v>33</v>
      </c>
      <c r="C5" s="4">
        <v>-180</v>
      </c>
      <c r="D5" s="4">
        <v>-25.714286000000001</v>
      </c>
      <c r="E5" s="5">
        <v>42659</v>
      </c>
      <c r="F5" s="4" t="s">
        <v>28</v>
      </c>
      <c r="G5" s="4" t="s">
        <v>24</v>
      </c>
      <c r="H5" s="4" t="s">
        <v>25</v>
      </c>
      <c r="I5" s="4">
        <v>1</v>
      </c>
      <c r="J5" s="4">
        <v>-1</v>
      </c>
      <c r="K5" s="4">
        <v>0</v>
      </c>
      <c r="L5" s="4"/>
      <c r="M5" s="4">
        <v>1</v>
      </c>
      <c r="N5" s="4">
        <v>1</v>
      </c>
      <c r="O5" s="4">
        <v>1</v>
      </c>
      <c r="P5" s="4">
        <v>1</v>
      </c>
      <c r="Q5" s="4">
        <v>-1</v>
      </c>
      <c r="R5" s="4">
        <v>0</v>
      </c>
      <c r="S5" s="4"/>
      <c r="T5" s="4"/>
      <c r="U5" s="4">
        <v>0</v>
      </c>
      <c r="V5" s="4" t="s">
        <v>34</v>
      </c>
    </row>
    <row r="6" spans="1:23">
      <c r="J6" t="s">
        <v>736</v>
      </c>
      <c r="P6" t="s">
        <v>736</v>
      </c>
      <c r="Q6" t="s">
        <v>736</v>
      </c>
      <c r="S6" t="s">
        <v>736</v>
      </c>
    </row>
    <row r="7" spans="1:23">
      <c r="I7" s="9" t="s">
        <v>723</v>
      </c>
      <c r="J7" s="8" t="s">
        <v>724</v>
      </c>
      <c r="K7" s="9" t="s">
        <v>725</v>
      </c>
      <c r="L7" s="9" t="s">
        <v>735</v>
      </c>
      <c r="M7" s="9" t="s">
        <v>726</v>
      </c>
      <c r="N7" s="9" t="s">
        <v>727</v>
      </c>
      <c r="O7" s="9" t="s">
        <v>728</v>
      </c>
      <c r="P7" s="8" t="s">
        <v>729</v>
      </c>
      <c r="Q7" s="8" t="s">
        <v>730</v>
      </c>
      <c r="R7" s="9" t="s">
        <v>731</v>
      </c>
      <c r="S7" s="8" t="s">
        <v>732</v>
      </c>
      <c r="T7" s="9" t="s">
        <v>733</v>
      </c>
      <c r="U7" s="9" t="s">
        <v>734</v>
      </c>
    </row>
    <row r="8" spans="1:23">
      <c r="A8" s="4" t="s">
        <v>722</v>
      </c>
      <c r="I8" s="10" t="s">
        <v>8</v>
      </c>
      <c r="J8" s="4" t="s">
        <v>9</v>
      </c>
      <c r="K8" s="7" t="s">
        <v>10</v>
      </c>
      <c r="L8" s="7" t="s">
        <v>11</v>
      </c>
      <c r="M8" s="7" t="s">
        <v>12</v>
      </c>
      <c r="N8" s="10" t="s">
        <v>13</v>
      </c>
      <c r="O8" s="10" t="s">
        <v>14</v>
      </c>
      <c r="P8" s="4" t="s">
        <v>15</v>
      </c>
      <c r="Q8" s="4" t="s">
        <v>16</v>
      </c>
      <c r="R8" s="10" t="s">
        <v>17</v>
      </c>
      <c r="S8" s="4" t="s">
        <v>18</v>
      </c>
      <c r="T8" s="10" t="s">
        <v>19</v>
      </c>
      <c r="U8" s="10" t="s">
        <v>20</v>
      </c>
    </row>
    <row r="9" spans="1:23">
      <c r="A9" s="4" t="s">
        <v>22</v>
      </c>
      <c r="I9">
        <v>0</v>
      </c>
      <c r="J9" s="4" t="s">
        <v>737</v>
      </c>
      <c r="K9">
        <v>1</v>
      </c>
      <c r="L9">
        <v>0</v>
      </c>
      <c r="M9">
        <v>3</v>
      </c>
      <c r="N9">
        <v>1</v>
      </c>
      <c r="O9">
        <v>0</v>
      </c>
      <c r="P9" s="4" t="s">
        <v>737</v>
      </c>
      <c r="Q9" s="4" t="s">
        <v>737</v>
      </c>
      <c r="R9">
        <v>0</v>
      </c>
      <c r="S9" s="4" t="s">
        <v>737</v>
      </c>
      <c r="T9">
        <v>1</v>
      </c>
      <c r="U9">
        <v>0</v>
      </c>
    </row>
    <row r="10" spans="1:23">
      <c r="A10" s="4" t="s">
        <v>27</v>
      </c>
      <c r="I10">
        <v>0</v>
      </c>
      <c r="J10" s="4" t="s">
        <v>737</v>
      </c>
      <c r="K10">
        <v>1</v>
      </c>
      <c r="L10">
        <v>0</v>
      </c>
      <c r="M10">
        <v>2</v>
      </c>
      <c r="N10">
        <v>1</v>
      </c>
      <c r="O10">
        <v>0</v>
      </c>
      <c r="P10" s="4" t="s">
        <v>737</v>
      </c>
      <c r="Q10" s="4" t="s">
        <v>737</v>
      </c>
      <c r="R10">
        <v>0</v>
      </c>
      <c r="S10" s="4" t="s">
        <v>737</v>
      </c>
      <c r="T10">
        <v>0</v>
      </c>
      <c r="U10">
        <v>0</v>
      </c>
    </row>
    <row r="11" spans="1:23">
      <c r="A11" s="4" t="s">
        <v>30</v>
      </c>
      <c r="I11">
        <v>1</v>
      </c>
      <c r="J11" s="4" t="s">
        <v>737</v>
      </c>
      <c r="K11">
        <v>2</v>
      </c>
      <c r="L11">
        <v>1</v>
      </c>
      <c r="M11">
        <v>4</v>
      </c>
      <c r="N11">
        <v>3</v>
      </c>
      <c r="O11">
        <v>0</v>
      </c>
      <c r="P11" s="4" t="s">
        <v>737</v>
      </c>
      <c r="Q11" s="4" t="s">
        <v>737</v>
      </c>
      <c r="R11">
        <v>0</v>
      </c>
      <c r="S11" s="4" t="s">
        <v>737</v>
      </c>
      <c r="T11">
        <v>1</v>
      </c>
      <c r="U11">
        <v>0</v>
      </c>
    </row>
    <row r="12" spans="1:23">
      <c r="A12" s="4" t="s">
        <v>32</v>
      </c>
      <c r="I12">
        <v>17</v>
      </c>
      <c r="J12" s="4" t="s">
        <v>737</v>
      </c>
      <c r="K12">
        <v>4</v>
      </c>
      <c r="L12">
        <v>15</v>
      </c>
      <c r="M12">
        <v>30</v>
      </c>
      <c r="N12">
        <v>31</v>
      </c>
      <c r="O12">
        <v>13</v>
      </c>
      <c r="P12" s="4" t="s">
        <v>737</v>
      </c>
      <c r="Q12" s="4" t="s">
        <v>737</v>
      </c>
      <c r="R12">
        <v>2</v>
      </c>
      <c r="S12" s="4" t="s">
        <v>737</v>
      </c>
      <c r="T12">
        <v>6</v>
      </c>
      <c r="U12">
        <v>28</v>
      </c>
    </row>
    <row r="15" spans="1:23">
      <c r="A15" s="10" t="s">
        <v>741</v>
      </c>
      <c r="D15" s="6"/>
      <c r="I15" s="10" t="s">
        <v>8</v>
      </c>
      <c r="J15" s="4" t="s">
        <v>9</v>
      </c>
      <c r="K15" s="7" t="s">
        <v>10</v>
      </c>
      <c r="L15" s="7" t="s">
        <v>11</v>
      </c>
      <c r="M15" s="7" t="s">
        <v>12</v>
      </c>
      <c r="N15" s="10" t="s">
        <v>13</v>
      </c>
      <c r="O15" s="10" t="s">
        <v>14</v>
      </c>
      <c r="P15" s="4" t="s">
        <v>15</v>
      </c>
      <c r="Q15" s="4" t="s">
        <v>16</v>
      </c>
      <c r="R15" s="10" t="s">
        <v>17</v>
      </c>
      <c r="S15" s="4" t="s">
        <v>18</v>
      </c>
      <c r="T15" s="10" t="s">
        <v>19</v>
      </c>
      <c r="U15" s="10" t="s">
        <v>20</v>
      </c>
    </row>
    <row r="16" spans="1:23">
      <c r="A16" s="4" t="s">
        <v>22</v>
      </c>
      <c r="I16" t="str">
        <f t="shared" ref="I16:I19" si="0">IF(I2&lt;1,IF(I9&gt;0,"TP","FN"),IF(I9&gt;0,"FP","TN"))</f>
        <v>FN</v>
      </c>
      <c r="K16" t="str">
        <f t="shared" ref="K16:O16" si="1">IF(K2&lt;1,IF(K9&gt;0,"TP","FN"),IF(K9&gt;0,"FP","TN"))</f>
        <v>TP</v>
      </c>
      <c r="L16" t="str">
        <f t="shared" si="1"/>
        <v>FN</v>
      </c>
      <c r="M16" t="str">
        <f t="shared" si="1"/>
        <v>TP</v>
      </c>
      <c r="N16" t="str">
        <f t="shared" si="1"/>
        <v>TP</v>
      </c>
      <c r="O16" t="str">
        <f t="shared" si="1"/>
        <v>FN</v>
      </c>
      <c r="R16" t="str">
        <f t="shared" ref="R16:R19" si="2">IF(R2&lt;1,IF(R9&gt;0,"TP","FN"),IF(R9&gt;0,"FP","TN"))</f>
        <v>FN</v>
      </c>
      <c r="T16" t="str">
        <f t="shared" ref="T16:T19" si="3">IF(T2&lt;1,IF(T9&gt;0,"TP","FN"),IF(T9&gt;0,"FP","TN"))</f>
        <v>TP</v>
      </c>
      <c r="U16" t="str">
        <f t="shared" ref="U16:U18" si="4">IF(U2&lt;1,IF(U9&gt;0,"TP","FN"),IF(U9&gt;0,"FP","TN"))</f>
        <v>FN</v>
      </c>
    </row>
    <row r="17" spans="1:21">
      <c r="A17" s="4" t="s">
        <v>27</v>
      </c>
      <c r="I17" t="str">
        <f t="shared" si="0"/>
        <v>FN</v>
      </c>
      <c r="K17" t="str">
        <f t="shared" ref="K17:O17" si="5">IF(K3&lt;1,IF(K10&gt;0,"TP","FN"),IF(K10&gt;0,"FP","TN"))</f>
        <v>TP</v>
      </c>
      <c r="L17" t="str">
        <f t="shared" si="5"/>
        <v>TN</v>
      </c>
      <c r="M17" t="str">
        <f t="shared" si="5"/>
        <v>TP</v>
      </c>
      <c r="N17" t="str">
        <f t="shared" si="5"/>
        <v>TP</v>
      </c>
      <c r="O17" t="str">
        <f t="shared" si="5"/>
        <v>TN</v>
      </c>
      <c r="R17" t="str">
        <f t="shared" si="2"/>
        <v>FN</v>
      </c>
      <c r="T17" t="str">
        <f t="shared" si="3"/>
        <v>TN</v>
      </c>
      <c r="U17" t="str">
        <f t="shared" si="4"/>
        <v>FN</v>
      </c>
    </row>
    <row r="18" spans="1:21">
      <c r="A18" s="4" t="s">
        <v>30</v>
      </c>
      <c r="I18" t="str">
        <f t="shared" si="0"/>
        <v>TP</v>
      </c>
      <c r="K18" t="str">
        <f t="shared" ref="K18:O18" si="6">IF(K4&lt;1,IF(K11&gt;0,"TP","FN"),IF(K11&gt;0,"FP","TN"))</f>
        <v>TP</v>
      </c>
      <c r="L18" t="str">
        <f t="shared" si="6"/>
        <v>FP</v>
      </c>
      <c r="M18" t="str">
        <f t="shared" si="6"/>
        <v>TP</v>
      </c>
      <c r="N18" t="str">
        <f t="shared" si="6"/>
        <v>FP</v>
      </c>
      <c r="O18" t="str">
        <f t="shared" si="6"/>
        <v>TN</v>
      </c>
      <c r="R18" t="str">
        <f t="shared" si="2"/>
        <v>FN</v>
      </c>
      <c r="T18" t="str">
        <f t="shared" si="3"/>
        <v>TP</v>
      </c>
      <c r="U18" t="str">
        <f t="shared" si="4"/>
        <v>FN</v>
      </c>
    </row>
    <row r="19" spans="1:21">
      <c r="A19" s="4" t="s">
        <v>32</v>
      </c>
      <c r="I19" t="str">
        <f t="shared" si="0"/>
        <v>FP</v>
      </c>
      <c r="K19" t="str">
        <f t="shared" ref="K19:O19" si="7">IF(K5&lt;1,IF(K12&gt;0,"TP","FN"),IF(K12&gt;0,"FP","TN"))</f>
        <v>TP</v>
      </c>
      <c r="M19" t="str">
        <f t="shared" si="7"/>
        <v>FP</v>
      </c>
      <c r="N19" t="str">
        <f t="shared" si="7"/>
        <v>FP</v>
      </c>
      <c r="O19" t="str">
        <f t="shared" si="7"/>
        <v>FP</v>
      </c>
      <c r="R19" t="str">
        <f t="shared" si="2"/>
        <v>TP</v>
      </c>
      <c r="U19" t="str">
        <f>IF(U5&lt;1,IF(U12&gt;0,"TP","FN"),IF(U12&gt;0,"FP","TN"))</f>
        <v>TP</v>
      </c>
    </row>
    <row r="20" spans="1:21">
      <c r="I20" t="s">
        <v>743</v>
      </c>
      <c r="J20" t="s">
        <v>744</v>
      </c>
      <c r="K20" t="s">
        <v>745</v>
      </c>
      <c r="L20" t="s">
        <v>746</v>
      </c>
    </row>
    <row r="21" spans="1:21">
      <c r="I21">
        <f>COUNTIF(I16:U19,"=TP")</f>
        <v>14</v>
      </c>
      <c r="J21">
        <f>COUNTIF(I16:U19,"=TN")</f>
        <v>4</v>
      </c>
      <c r="K21">
        <f>COUNTIF(I16:U19,"=FP")</f>
        <v>6</v>
      </c>
      <c r="L21">
        <f>COUNTIF(I16:U19,"=FN")</f>
        <v>10</v>
      </c>
      <c r="M21">
        <f>SUM(I21:L21)</f>
        <v>34</v>
      </c>
    </row>
    <row r="22" spans="1:21">
      <c r="I22">
        <f>COUNTIF(I17:U20,"=TP")</f>
        <v>11</v>
      </c>
      <c r="J22">
        <f>COUNTIF(I17:U20,"=TN")</f>
        <v>5</v>
      </c>
      <c r="K22">
        <f>COUNTIF(I17:U20,"=FP")</f>
        <v>7</v>
      </c>
      <c r="L22">
        <f>COUNTIF(I17:U20,"=FN")</f>
        <v>6</v>
      </c>
    </row>
    <row r="23" spans="1:21">
      <c r="F23" t="s">
        <v>742</v>
      </c>
      <c r="G23">
        <f>((I21*J21)-(K21*L21))/SQRT((I21+K21)*(I21+L21)*(J21+K21)*(J21+L21))</f>
        <v>-1.5430334996209192E-2</v>
      </c>
      <c r="I23">
        <f>COUNTIF(I18:U21,"=TP")</f>
        <v>8</v>
      </c>
      <c r="J23">
        <f>COUNTIF(I18:U21,"=TN")</f>
        <v>2</v>
      </c>
      <c r="K23">
        <f>COUNTIF(I18:U21,"=FP")</f>
        <v>7</v>
      </c>
      <c r="L23">
        <f>COUNTIF(I18:U21,"=FN")</f>
        <v>3</v>
      </c>
    </row>
    <row r="24" spans="1:21">
      <c r="F24" t="s">
        <v>747</v>
      </c>
      <c r="G24">
        <f>(J21+I21)/SUM(I21:L21)</f>
        <v>0.52941176470588236</v>
      </c>
      <c r="I24">
        <f>COUNTIF(I19:U22,"=TP")</f>
        <v>4</v>
      </c>
      <c r="J24">
        <f>COUNTIF(I19:U22,"=TN")</f>
        <v>1</v>
      </c>
      <c r="K24">
        <f>COUNTIF(I19:U22,"=FP")</f>
        <v>5</v>
      </c>
      <c r="L24">
        <f>COUNTIF(I19:U22,"=FN")</f>
        <v>1</v>
      </c>
    </row>
    <row r="25" spans="1:21">
      <c r="F25" t="s">
        <v>748</v>
      </c>
      <c r="G25">
        <f>I21/(I21+K21)</f>
        <v>0.7</v>
      </c>
    </row>
    <row r="26" spans="1:21">
      <c r="F26" t="s">
        <v>749</v>
      </c>
      <c r="G26">
        <f>I21/(I21+L21)</f>
        <v>0.58333333333333337</v>
      </c>
    </row>
    <row r="27" spans="1:21">
      <c r="F27" t="s">
        <v>750</v>
      </c>
      <c r="G27">
        <f>I21/(I21+0.5*(K21+L21))</f>
        <v>0.63636363636363635</v>
      </c>
    </row>
    <row r="28" spans="1:21">
      <c r="F28" t="s">
        <v>751</v>
      </c>
      <c r="G28">
        <f>J21/(J21+K21)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checkm2_results_test</vt:lpstr>
      <vt:lpstr>CARD_results_test</vt:lpstr>
      <vt:lpstr>es0c03803_si_002_Pseudomonas_te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Preheim</cp:lastModifiedBy>
  <dcterms:created xsi:type="dcterms:W3CDTF">2025-09-01T20:57:39Z</dcterms:created>
  <dcterms:modified xsi:type="dcterms:W3CDTF">2025-09-05T01:13:58Z</dcterms:modified>
</cp:coreProperties>
</file>