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7.xml" ContentType="application/vnd.openxmlformats-officedocument.spreadsheetml.externalLink+xml"/>
  <Override PartName="/xl/externalLinks/externalLink18.xml" ContentType="application/vnd.openxmlformats-officedocument.spreadsheetml.externalLink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externalLinks/externalLink5.xml" ContentType="application/vnd.openxmlformats-officedocument.spreadsheetml.externalLink+xml"/>
  <Override PartName="/xl/externalLinks/externalLink16.xml" ContentType="application/vnd.openxmlformats-officedocument.spreadsheetml.externalLink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externalLinks/externalLink10.xml" ContentType="application/vnd.openxmlformats-officedocument.spreadsheetml.externalLink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worksheets/sheet14.xml" ContentType="application/vnd.openxmlformats-officedocument.spreadsheetml.worksheet+xml"/>
  <Override PartName="/xl/externalLinks/externalLink8.xml" ContentType="application/vnd.openxmlformats-officedocument.spreadsheetml.externalLink+xml"/>
  <Override PartName="/xl/externalLinks/externalLink19.xml" ContentType="application/vnd.openxmlformats-officedocument.spreadsheetml.externalLink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6.xml" ContentType="application/vnd.openxmlformats-officedocument.spreadsheetml.externalLink+xml"/>
  <Override PartName="/xl/externalLinks/externalLink17.xml" ContentType="application/vnd.openxmlformats-officedocument.spreadsheetml.externalLink+xml"/>
  <Default Extension="jpeg" ContentType="image/jpeg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15.xml" ContentType="application/vnd.openxmlformats-officedocument.spreadsheetml.externalLink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720" yWindow="375" windowWidth="15600" windowHeight="10260"/>
  </bookViews>
  <sheets>
    <sheet name="INK排程" sheetId="13" r:id="rId1"/>
    <sheet name="換算" sheetId="11" r:id="rId2"/>
    <sheet name="GlassID" sheetId="18" r:id="rId3"/>
    <sheet name="WIP Data" sheetId="12" r:id="rId4"/>
    <sheet name="INRP Data" sheetId="15" r:id="rId5"/>
    <sheet name="INK 站點" sheetId="6" r:id="rId6"/>
    <sheet name="流程" sheetId="8" r:id="rId7"/>
    <sheet name="百膜品品項" sheetId="16" r:id="rId8"/>
    <sheet name="TN產品品項" sheetId="17" r:id="rId9"/>
    <sheet name="SUN" sheetId="1" r:id="rId10"/>
    <sheet name="中間倉" sheetId="10" r:id="rId11"/>
    <sheet name="PI需求手法" sheetId="3" r:id="rId12"/>
    <sheet name="OC排程" sheetId="4" r:id="rId13"/>
    <sheet name="WIP 拉取手法 " sheetId="5" r:id="rId14"/>
    <sheet name="產出拉取手順" sheetId="14" r:id="rId15"/>
  </sheets>
  <functionGroups/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_PI31">#REF!</definedName>
    <definedName name="__PI32">#REF!</definedName>
    <definedName name="__PO2">#REF!</definedName>
    <definedName name="__POU1">#REF!</definedName>
    <definedName name="__POU2">#REF!</definedName>
    <definedName name="__POU31">#REF!</definedName>
    <definedName name="__POU32">#REF!</definedName>
    <definedName name="__Rev1">#REF!</definedName>
    <definedName name="__Rev2">#REF!</definedName>
    <definedName name="__SI31">#REF!</definedName>
    <definedName name="__SI32">#REF!</definedName>
    <definedName name="__SI33">#REF!</definedName>
    <definedName name="__SI41">#REF!</definedName>
    <definedName name="__SI42">#REF!</definedName>
    <definedName name="__SI43">#REF!</definedName>
    <definedName name="__SI44">#REF!</definedName>
    <definedName name="__SI45">#REF!</definedName>
    <definedName name="__SI46">#REF!</definedName>
    <definedName name="__SO41">#REF!</definedName>
    <definedName name="__SO42">#REF!</definedName>
    <definedName name="__YN1">#REF!</definedName>
    <definedName name="_01" localSheetId="14">[1]認證!#REF!</definedName>
    <definedName name="_01">[1]認證!#REF!</definedName>
    <definedName name="_02" localSheetId="14">[1]認證!#REF!</definedName>
    <definedName name="_02">[1]認證!#REF!</definedName>
    <definedName name="_1__123Graph_Aｸﾞﾗﾌ_1" hidden="1">'[2]3CH'!$C$9:$H$9</definedName>
    <definedName name="_14" localSheetId="14">#REF!</definedName>
    <definedName name="_14">#REF!</definedName>
    <definedName name="_15" localSheetId="14">#REF!</definedName>
    <definedName name="_15">#REF!</definedName>
    <definedName name="_16" localSheetId="14">[1]認證!#REF!</definedName>
    <definedName name="_16">[1]認證!#REF!</definedName>
    <definedName name="_17" localSheetId="14">[1]認證!#REF!</definedName>
    <definedName name="_17">[1]認證!#REF!</definedName>
    <definedName name="_19" localSheetId="14">[1]認證!#REF!</definedName>
    <definedName name="_19">[1]認證!#REF!</definedName>
    <definedName name="_2__123Graph_Aｸﾞﾗﾌ_2" hidden="1">#REF!</definedName>
    <definedName name="_22" localSheetId="14">[1]認證!#REF!</definedName>
    <definedName name="_22">[1]認證!#REF!</definedName>
    <definedName name="_3__123Graph_Aｸﾞﾗﾌ_3" hidden="1">#REF!</definedName>
    <definedName name="_4__123Graph_Aｸﾞﾗﾌ_5" hidden="1">#REF!</definedName>
    <definedName name="_5__123Graph_Aｸﾞﾗﾌ_6" hidden="1">#REF!</definedName>
    <definedName name="_6__123Graph_Bｸﾞﾗﾌ_6" hidden="1">#REF!</definedName>
    <definedName name="_xlnm._FilterDatabase" localSheetId="3" hidden="1">'WIP Data'!$A$1:$J$610</definedName>
    <definedName name="_xlnm._FilterDatabase" localSheetId="13" hidden="1">'WIP 拉取手法 '!$A$1:$H$1</definedName>
    <definedName name="_PI31">#REF!</definedName>
    <definedName name="_PI32">#REF!</definedName>
    <definedName name="_PO2">#REF!</definedName>
    <definedName name="_POU1">#REF!</definedName>
    <definedName name="_POU2">#REF!</definedName>
    <definedName name="_POU31">#REF!</definedName>
    <definedName name="_POU32">#REF!</definedName>
    <definedName name="_Rev1">#REF!</definedName>
    <definedName name="_Rev2">#REF!</definedName>
    <definedName name="_SI31">#REF!</definedName>
    <definedName name="_SI32">#REF!</definedName>
    <definedName name="_SI33">#REF!</definedName>
    <definedName name="_SI41">#REF!</definedName>
    <definedName name="_SI42">#REF!</definedName>
    <definedName name="_SI43">#REF!</definedName>
    <definedName name="_SI44">#REF!</definedName>
    <definedName name="_SI45">#REF!</definedName>
    <definedName name="_SI46">#REF!</definedName>
    <definedName name="_SO41">#REF!</definedName>
    <definedName name="_SO42">#REF!</definedName>
    <definedName name="_YN1">#REF!</definedName>
    <definedName name="a" localSheetId="14" hidden="1">#REF!,#REF!,#REF!,#REF!</definedName>
    <definedName name="a" hidden="1">#REF!,#REF!,#REF!,#REF!</definedName>
    <definedName name="aa" localSheetId="14" hidden="1">#REF!,#REF!,#REF!</definedName>
    <definedName name="aa" hidden="1">#REF!,#REF!,#REF!</definedName>
    <definedName name="AAA" localSheetId="14" hidden="1">#REF!,#REF!,#REF!</definedName>
    <definedName name="AAA" hidden="1">#REF!,#REF!,#REF!</definedName>
    <definedName name="ACOG" localSheetId="14" hidden="1">#REF!,#REF!,#REF!</definedName>
    <definedName name="ACOG" hidden="1">#REF!,#REF!,#REF!</definedName>
    <definedName name="Addr1">"台北市內湖路一段308號4樓 "</definedName>
    <definedName name="Addr2">"Tel:  02-27973357  Fax:  02-7973957"</definedName>
    <definedName name="Agent">"莊順裕"</definedName>
    <definedName name="AgentTitle">" "</definedName>
    <definedName name="AllItem1" localSheetId="14">[3]LCM_Capa!#REF!</definedName>
    <definedName name="AllItem1">[3]LCM_Capa!#REF!</definedName>
    <definedName name="B">'[4]1-0. DMD'!$T$2</definedName>
    <definedName name="B_Month">'[5]1-0. DMD'!$T$2</definedName>
    <definedName name="Bank_Level">[6]MS_Out!$B$145</definedName>
    <definedName name="bb">[7]DATA!$L$1</definedName>
    <definedName name="BIDataTotal" localSheetId="14">#REF!</definedName>
    <definedName name="BIDataTotal">#REF!</definedName>
    <definedName name="BIExtTotal" localSheetId="14">#REF!</definedName>
    <definedName name="BIExtTotal">#REF!</definedName>
    <definedName name="Bill">""</definedName>
    <definedName name="BillTo1">" "</definedName>
    <definedName name="BP" localSheetId="14">#REF!</definedName>
    <definedName name="BP">#REF!</definedName>
    <definedName name="cc">'[8]00-03'!$AN$22</definedName>
    <definedName name="ccc" localSheetId="14">[9]LCM_Capa!#REF!</definedName>
    <definedName name="ccc">[9]LCM_Capa!#REF!</definedName>
    <definedName name="Chart.Pointer2" localSheetId="14">IF([9]Chart2!Chart.Choice=1,gash1,IF([9]Chart2!Chart.Choice=2,gash2,IF([9]Chart2!Chart.Choice=3,gash3,IF([9]Chart2!Chart.Choice=4,gash4,IF([9]Chart2!Chart.Choice=5,gash5,IF([9]Chart2!Chart.Choice=6,gash6,gash7))))))</definedName>
    <definedName name="Chart.Pointer2">IF([9]Chart2!Chart.Choice=1,gash1,IF([9]Chart2!Chart.Choice=2,gash2,IF([9]Chart2!Chart.Choice=3,gash3,IF([9]Chart2!Chart.Choice=4,gash4,IF([9]Chart2!Chart.Choice=5,gash5,IF([9]Chart2!Chart.Choice=6,gash6,gash7))))))</definedName>
    <definedName name="Check">""</definedName>
    <definedName name="ChineseAmt">"參仟伍佰萬元整"</definedName>
    <definedName name="ChurnTotal" localSheetId="14">#REF!</definedName>
    <definedName name="ChurnTotal">#REF!</definedName>
    <definedName name="Clerk">"柯秋君                          "</definedName>
    <definedName name="Company">"德技股份有限公司"</definedName>
    <definedName name="CreateDate">[10]CFPhase2!$P$1</definedName>
    <definedName name="Currency">"日圓 1:0.4071"</definedName>
    <definedName name="CurrencyName">"日圓"</definedName>
    <definedName name="CurrencyText">"幣別匯率："</definedName>
    <definedName name="Cust1">""</definedName>
    <definedName name="Cust2">""</definedName>
    <definedName name="CustName1">""</definedName>
    <definedName name="CustName2">""</definedName>
    <definedName name="CustomNo">""</definedName>
    <definedName name="D" localSheetId="14" hidden="1">#REF!</definedName>
    <definedName name="D" hidden="1">#REF!</definedName>
    <definedName name="DataItem1" localSheetId="14">[3]LCM_Capa!#REF!</definedName>
    <definedName name="DataItem1">[3]LCM_Capa!#REF!</definedName>
    <definedName name="Date">"2004 年 1 月 15 日"</definedName>
    <definedName name="DD" localSheetId="14">#REF!</definedName>
    <definedName name="DD">#REF!</definedName>
    <definedName name="ddd" localSheetId="14">[9]LCM_Capa!#REF!</definedName>
    <definedName name="ddd">[9]LCM_Capa!#REF!</definedName>
    <definedName name="Demand">[6]MS_Out!$B$145</definedName>
    <definedName name="Depot">""</definedName>
    <definedName name="DepotLst">""</definedName>
    <definedName name="DMMKTTemp" localSheetId="14">#REF!</definedName>
    <definedName name="DMMKTTemp">#REF!</definedName>
    <definedName name="DMMKTTotal" localSheetId="14">#REF!</definedName>
    <definedName name="DMMKTTotal">#REF!</definedName>
    <definedName name="E" localSheetId="14" hidden="1">#REF!,#REF!,#REF!,#REF!</definedName>
    <definedName name="E" hidden="1">#REF!,#REF!,#REF!,#REF!</definedName>
    <definedName name="F" localSheetId="14">#REF!</definedName>
    <definedName name="F">#REF!</definedName>
    <definedName name="FETTotal" localSheetId="14">#REF!</definedName>
    <definedName name="FETTotal">#REF!</definedName>
    <definedName name="finish" localSheetId="14">#REF!</definedName>
    <definedName name="finish">#REF!</definedName>
    <definedName name="For_CombineBox">[11]All_Inf!$C$65:$D$76</definedName>
    <definedName name="G" localSheetId="14" hidden="1">#REF!,#REF!,#REF!</definedName>
    <definedName name="G" hidden="1">#REF!,#REF!,#REF!</definedName>
    <definedName name="Gamma_Calculate">[12]Gamma!$X$58:$X$90</definedName>
    <definedName name="Gamma_Data">[12]Gamma!$W$58:$W$90</definedName>
    <definedName name="Gamma_Point">[12]Gamma!$C$3:$AJ$3</definedName>
    <definedName name="Gamma_Result">[13]Gamma!$B$18:$AH$22</definedName>
    <definedName name="Gamma_Spec">[12]Gamma!$C$50:$AJ$52</definedName>
    <definedName name="Gamma_x">[14]Gamma!$C$58:$C$90</definedName>
    <definedName name="Gamma_y">[14]Gamma!$D$58:$D$90</definedName>
    <definedName name="gash1">[9]Chart1!$A$3</definedName>
    <definedName name="gash2">[9]Chart1!$B$3</definedName>
    <definedName name="gash3">[9]Chart1!$A$4</definedName>
    <definedName name="gash4">[9]Chart1!$B$4</definedName>
    <definedName name="gash5">[9]Chart1!$A$5</definedName>
    <definedName name="gash6">[9]Chart1!$B$5</definedName>
    <definedName name="gash7">[9]Chart_all!$A$1</definedName>
    <definedName name="GlsQty" localSheetId="14">#REF!</definedName>
    <definedName name="GlsQty">#REF!</definedName>
    <definedName name="Grade" localSheetId="14">#REF!</definedName>
    <definedName name="Grade">#REF!</definedName>
    <definedName name="GradeParse" localSheetId="14">#REF!</definedName>
    <definedName name="GradeParse">#REF!</definedName>
    <definedName name="Graph.Choice">[9]Summary!$A$1</definedName>
    <definedName name="Graph.Pointer" localSheetId="14">IF(Graph.Choice=1,Graph1,IF(Graph.Choice=2,Graph2,Graph3))</definedName>
    <definedName name="Graph.Pointer">IF(Graph.Choice=1,Graph1,IF(Graph.Choice=2,Graph2,Graph3))</definedName>
    <definedName name="Graph1">[9]Summary!$BI$42</definedName>
    <definedName name="Graph2">[9]Summary!$BI$43</definedName>
    <definedName name="Graph3">[9]Summary!$BI$44</definedName>
    <definedName name="H" localSheetId="14" hidden="1">#REF!,#REF!,#REF!</definedName>
    <definedName name="H" hidden="1">#REF!,#REF!,#REF!</definedName>
    <definedName name="HistoryTotal" localSheetId="14">#REF!</definedName>
    <definedName name="HistoryTotal">#REF!</definedName>
    <definedName name="I" localSheetId="14">#REF!</definedName>
    <definedName name="I">#REF!</definedName>
    <definedName name="Item2" localSheetId="14">[3]LCM_Capa!#REF!</definedName>
    <definedName name="Item2">[3]LCM_Capa!#REF!</definedName>
    <definedName name="jpr">[15]data!$B$2</definedName>
    <definedName name="Layout_0605_2.0" localSheetId="14" hidden="1">#REF!,#REF!,#REF!,#REF!</definedName>
    <definedName name="Layout_0605_2.0" hidden="1">#REF!,#REF!,#REF!,#REF!</definedName>
    <definedName name="LCM3_OPERID" localSheetId="14">#REF!</definedName>
    <definedName name="LCM3_OPERID">#REF!</definedName>
    <definedName name="ll" localSheetId="14">#REF!</definedName>
    <definedName name="ll">#REF!</definedName>
    <definedName name="MDataOld" localSheetId="14">#REF!</definedName>
    <definedName name="MDataOld">#REF!</definedName>
    <definedName name="MDataTotal" localSheetId="14">#REF!</definedName>
    <definedName name="MDataTotal">#REF!</definedName>
    <definedName name="Memo">"ONE YEAR (PLEASE ALLOW 21-DAY FOR OUR L/C PRESENT ATION)"</definedName>
    <definedName name="Model" localSheetId="14">#REF!</definedName>
    <definedName name="Model">#REF!</definedName>
    <definedName name="MyFax">" 02-7973957"</definedName>
    <definedName name="MyTel">" 02-27973357"</definedName>
    <definedName name="Nam_Tmp" localSheetId="14">#REF!</definedName>
    <definedName name="Nam_Tmp">#REF!</definedName>
    <definedName name="Name_Tmp" localSheetId="14">#REF!</definedName>
    <definedName name="Name_Tmp">#REF!</definedName>
    <definedName name="NO" localSheetId="14">#REF!</definedName>
    <definedName name="NO">#REF!</definedName>
    <definedName name="NxtDate">"2/29/2004"</definedName>
    <definedName name="Oper" localSheetId="14">#REF!</definedName>
    <definedName name="Oper">#REF!</definedName>
    <definedName name="OrgNo">""</definedName>
    <definedName name="Output">[6]MS_Out!$D$4</definedName>
    <definedName name="Paid">0</definedName>
    <definedName name="Payment">""</definedName>
    <definedName name="PDATATotal" localSheetId="14">#REF!</definedName>
    <definedName name="PDATATotal">#REF!</definedName>
    <definedName name="Phase" localSheetId="14">#REF!</definedName>
    <definedName name="Phase">#REF!</definedName>
    <definedName name="Point" localSheetId="14">#REF!</definedName>
    <definedName name="Point">#REF!</definedName>
    <definedName name="_xlnm.Print_Area" localSheetId="14">'[16]60KCF_01'!$A$1:$IV$65536</definedName>
    <definedName name="_xlnm.Print_Area">'[17]60KCF_01'!$A:$IV</definedName>
    <definedName name="ProductionTotal" localSheetId="14">#REF!</definedName>
    <definedName name="ProductionTotal">#REF!</definedName>
    <definedName name="ProductName" localSheetId="14">#REF!</definedName>
    <definedName name="ProductName">#REF!</definedName>
    <definedName name="PStageHistory" localSheetId="14">#REF!</definedName>
    <definedName name="PStageHistory">#REF!</definedName>
    <definedName name="PStageNoHist" localSheetId="14">#REF!</definedName>
    <definedName name="PStageNoHist">#REF!</definedName>
    <definedName name="q" localSheetId="14">#REF!</definedName>
    <definedName name="q">#REF!</definedName>
    <definedName name="qq" localSheetId="14">#REF!</definedName>
    <definedName name="qq">#REF!</definedName>
    <definedName name="QTotal" localSheetId="14">#REF!</definedName>
    <definedName name="QTotal">#REF!</definedName>
    <definedName name="QtySum">0</definedName>
    <definedName name="QtyUnit">" "</definedName>
    <definedName name="r_b">13</definedName>
    <definedName name="r_e">39</definedName>
    <definedName name="r_rmk1">10</definedName>
    <definedName name="r_rmk2">44</definedName>
    <definedName name="Reve2" localSheetId="14">#REF!</definedName>
    <definedName name="Reve2">#REF!</definedName>
    <definedName name="Reve3" localSheetId="14">#REF!</definedName>
    <definedName name="Reve3">#REF!</definedName>
    <definedName name="RR" localSheetId="14">#REF!</definedName>
    <definedName name="RR">#REF!</definedName>
    <definedName name="S" localSheetId="14">#REF!</definedName>
    <definedName name="S">#REF!</definedName>
    <definedName name="S1I" localSheetId="14">#REF!</definedName>
    <definedName name="S1I">#REF!</definedName>
    <definedName name="S1I1" localSheetId="14">#REF!</definedName>
    <definedName name="S1I1">#REF!</definedName>
    <definedName name="S1O" localSheetId="14">#REF!</definedName>
    <definedName name="S1O">#REF!</definedName>
    <definedName name="S1R" localSheetId="14">#REF!</definedName>
    <definedName name="S1R">#REF!</definedName>
    <definedName name="S2O" localSheetId="14">#REF!</definedName>
    <definedName name="S2O">#REF!</definedName>
    <definedName name="S2R" localSheetId="14">#REF!</definedName>
    <definedName name="S2R">#REF!</definedName>
    <definedName name="S3I" localSheetId="14">#REF!</definedName>
    <definedName name="S3I">#REF!</definedName>
    <definedName name="S3I1" localSheetId="14">#REF!</definedName>
    <definedName name="S3I1">#REF!</definedName>
    <definedName name="S3I2" localSheetId="14">#REF!</definedName>
    <definedName name="S3I2">#REF!</definedName>
    <definedName name="S3I3" localSheetId="14">#REF!</definedName>
    <definedName name="S3I3">#REF!</definedName>
    <definedName name="S3O" localSheetId="14">#REF!</definedName>
    <definedName name="S3O">#REF!</definedName>
    <definedName name="S3O2" localSheetId="14">#REF!</definedName>
    <definedName name="S3O2">#REF!</definedName>
    <definedName name="S3R" localSheetId="14">#REF!</definedName>
    <definedName name="S3R">#REF!</definedName>
    <definedName name="S4I1" localSheetId="14">#REF!</definedName>
    <definedName name="S4I1">#REF!</definedName>
    <definedName name="S4R" localSheetId="14">#REF!</definedName>
    <definedName name="S4R">#REF!</definedName>
    <definedName name="S5I1" localSheetId="14">#REF!</definedName>
    <definedName name="S5I1">#REF!</definedName>
    <definedName name="S5I2" localSheetId="14">#REF!</definedName>
    <definedName name="S5I2">#REF!</definedName>
    <definedName name="S5O" localSheetId="14">#REF!</definedName>
    <definedName name="S5O">#REF!</definedName>
    <definedName name="S5R" localSheetId="14">#REF!</definedName>
    <definedName name="S5R">#REF!</definedName>
    <definedName name="Sale">'[6]1212 Shipping schedule'!$B$3</definedName>
    <definedName name="Sales" localSheetId="14">#REF!</definedName>
    <definedName name="Sales">#REF!</definedName>
    <definedName name="Saless">'[6]1212 Shipping schedule'!$B$3</definedName>
    <definedName name="schedule" localSheetId="14">#REF!</definedName>
    <definedName name="schedule">#REF!</definedName>
    <definedName name="SheetCount" localSheetId="14">#REF!</definedName>
    <definedName name="SheetCount">#REF!</definedName>
    <definedName name="ship" localSheetId="14">'[16]60KCF_01'!$A$1:$IV$65536</definedName>
    <definedName name="ship">'[17]60KCF_01'!$A:$IV</definedName>
    <definedName name="Shipping_Data" localSheetId="14">OFFSET(#REF!,0,0,COUNTA(#REF!),COUNTA(#REF!))</definedName>
    <definedName name="Shipping_Data">OFFSET(#REF!,0,0,COUNTA(#REF!),COUNTA(#REF!))</definedName>
    <definedName name="ShipTo1">" "</definedName>
    <definedName name="ShipVia">"WITHIN 6 MONTHS AFTER RECEIPT OF L/C"</definedName>
    <definedName name="Spec">'[12]color SR'!$C$51:$BQ$53</definedName>
    <definedName name="Start" localSheetId="14">#REF!</definedName>
    <definedName name="Start">#REF!</definedName>
    <definedName name="Sum">35000000</definedName>
    <definedName name="SumItem1" localSheetId="14">[3]LCM_Capa!#REF!</definedName>
    <definedName name="SumItem1">[3]LCM_Capa!#REF!</definedName>
    <definedName name="TableName">"Dummy"</definedName>
    <definedName name="Tact" localSheetId="14">#REF!</definedName>
    <definedName name="Tact">#REF!</definedName>
    <definedName name="TapeDrives" localSheetId="14">#REF!</definedName>
    <definedName name="TapeDrives">#REF!</definedName>
    <definedName name="TapeSpeed" localSheetId="14">#REF!</definedName>
    <definedName name="TapeSpeed">#REF!</definedName>
    <definedName name="Tax">0</definedName>
    <definedName name="TaxId">"16130303  "</definedName>
    <definedName name="Term">"BY AN IRREVOCABLE AT SIGHT L/C"</definedName>
    <definedName name="TG_Tact" localSheetId="14">#REF!</definedName>
    <definedName name="TG_Tact">#REF!</definedName>
    <definedName name="TMPTotal" localSheetId="14">#REF!</definedName>
    <definedName name="TMPTotal">#REF!</definedName>
    <definedName name="TopItem1" localSheetId="14">[3]LCM_Capa!#REF!</definedName>
    <definedName name="TopItem1">[3]LCM_Capa!#REF!</definedName>
    <definedName name="Total" localSheetId="14">#REF!</definedName>
    <definedName name="Total">#REF!</definedName>
    <definedName name="W" localSheetId="14">'[18]1-0. DMD'!$T$2</definedName>
    <definedName name="W">'[19]1-0. DMD'!$T$2</definedName>
    <definedName name="WhoAttn">" CF1/沈煥欽"</definedName>
    <definedName name="WhoCompany">"C-044-15 奇美電子股份有限公司"</definedName>
    <definedName name="WhoFax">" 06-5051830"</definedName>
    <definedName name="WhoTel">" 06-5051888,#12940"</definedName>
    <definedName name="xx" localSheetId="14">#REF!</definedName>
    <definedName name="xx">#REF!</definedName>
    <definedName name="YN" localSheetId="14">#REF!</definedName>
    <definedName name="YN">#REF!</definedName>
    <definedName name="z_" localSheetId="14" hidden="1">#REF!,#REF!,#REF!</definedName>
    <definedName name="z_" hidden="1">#REF!,#REF!,#REF!</definedName>
    <definedName name="Z_385E821F_5861_4527_B467_DABD823AE6A8_.wvu.FilterData" localSheetId="14" hidden="1">#REF!</definedName>
    <definedName name="Z_385E821F_5861_4527_B467_DABD823AE6A8_.wvu.FilterData" hidden="1">#REF!</definedName>
    <definedName name="Z_9858B950_CFCD_11D4_A6D2_00508BC7FCD7_.wvu.Cols" localSheetId="14" hidden="1">#REF!,#REF!,#REF!,#REF!</definedName>
    <definedName name="Z_9858B950_CFCD_11D4_A6D2_00508BC7FCD7_.wvu.Cols" hidden="1">#REF!,#REF!,#REF!,#REF!</definedName>
    <definedName name="Z_9858B950_CFCD_11D4_A6D2_00508BC7FCD7_.wvu.PrintArea" localSheetId="14" hidden="1">#REF!</definedName>
    <definedName name="Z_9858B950_CFCD_11D4_A6D2_00508BC7FCD7_.wvu.PrintArea" hidden="1">#REF!</definedName>
    <definedName name="Z_9858B950_CFCD_11D4_A6D2_00508BC7FCD7_.wvu.Rows" localSheetId="14" hidden="1">#REF!,#REF!,#REF!</definedName>
    <definedName name="Z_9858B950_CFCD_11D4_A6D2_00508BC7FCD7_.wvu.Rows" hidden="1">#REF!,#REF!,#REF!</definedName>
    <definedName name="Z_D5DCA881_BA8A_11D4_95D5_00508BC7A72F_.wvu.Rows" localSheetId="14" hidden="1">#REF!,#REF!,#REF!</definedName>
    <definedName name="Z_D5DCA881_BA8A_11D4_95D5_00508BC7A72F_.wvu.Rows" hidden="1">#REF!,#REF!,#REF!</definedName>
    <definedName name="干涉率" localSheetId="14" hidden="1">#REF!,#REF!,#REF!,#REF!</definedName>
    <definedName name="干涉率" hidden="1">#REF!,#REF!,#REF!,#REF!</definedName>
    <definedName name="存檔路徑" localSheetId="14">#REF!</definedName>
    <definedName name="存檔路徑">#REF!</definedName>
    <definedName name="灰階數目" localSheetId="14">#REF!</definedName>
    <definedName name="灰階數目">#REF!</definedName>
    <definedName name="面板數目" localSheetId="14">#REF!</definedName>
    <definedName name="面板數目">#REF!</definedName>
  </definedNames>
  <calcPr calcId="125725"/>
  <pivotCaches>
    <pivotCache cacheId="0" r:id="rId35"/>
    <pivotCache cacheId="1" r:id="rId36"/>
  </pivotCaches>
</workbook>
</file>

<file path=xl/calcChain.xml><?xml version="1.0" encoding="utf-8"?>
<calcChain xmlns="http://schemas.openxmlformats.org/spreadsheetml/2006/main">
  <c r="G41" i="8"/>
  <c r="G19" i="1"/>
  <c r="H19" s="1"/>
  <c r="K5"/>
  <c r="K6"/>
  <c r="K7"/>
  <c r="K4"/>
  <c r="H22" s="1"/>
  <c r="G20"/>
  <c r="G21"/>
  <c r="H21" s="1"/>
  <c r="G22"/>
  <c r="J8"/>
  <c r="J9"/>
  <c r="F19"/>
  <c r="D15" i="11"/>
  <c r="D27" s="1"/>
  <c r="P2" i="10" a="1"/>
  <c r="P2" s="1"/>
  <c r="D20" i="11"/>
  <c r="D16"/>
  <c r="D17" s="1"/>
  <c r="D23" l="1"/>
  <c r="D22"/>
  <c r="D24"/>
  <c r="D19"/>
  <c r="D25"/>
  <c r="D18"/>
  <c r="D21"/>
  <c r="D26"/>
  <c r="H20" i="1"/>
</calcChain>
</file>

<file path=xl/comments1.xml><?xml version="1.0" encoding="utf-8"?>
<comments xmlns="http://schemas.openxmlformats.org/spreadsheetml/2006/main">
  <authors>
    <author>pocheng.yen</author>
    <author>hsiu.liao</author>
  </authors>
  <commentList>
    <comment ref="D38" authorId="0">
      <text>
        <r>
          <rPr>
            <b/>
            <sz val="9"/>
            <color indexed="81"/>
            <rFont val="Tahoma"/>
            <family val="2"/>
          </rPr>
          <t xml:space="preserve">0201+7310+7590+9580+9199+9592+9560+9571+9570
</t>
        </r>
      </text>
    </comment>
    <comment ref="G38" authorId="1">
      <text>
        <r>
          <rPr>
            <b/>
            <sz val="9"/>
            <color indexed="81"/>
            <rFont val="Tahoma"/>
            <family val="2"/>
          </rPr>
          <t>7300+7560+7571+7570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8" authorId="0">
      <text>
        <r>
          <rPr>
            <b/>
            <sz val="9"/>
            <color indexed="81"/>
            <rFont val="Tahoma"/>
            <family val="2"/>
          </rPr>
          <t>7300~7581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WIP-7300~7581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WIP*I%(</t>
        </r>
        <r>
          <rPr>
            <b/>
            <sz val="9"/>
            <color indexed="81"/>
            <rFont val="細明體"/>
            <family val="3"/>
            <charset val="136"/>
          </rPr>
          <t>預設值</t>
        </r>
        <r>
          <rPr>
            <b/>
            <sz val="9"/>
            <color indexed="81"/>
            <rFont val="Tahoma"/>
            <family val="2"/>
          </rPr>
          <t>10%)+7581 WIP</t>
        </r>
      </text>
    </comment>
  </commentList>
</comments>
</file>

<file path=xl/sharedStrings.xml><?xml version="1.0" encoding="utf-8"?>
<sst xmlns="http://schemas.openxmlformats.org/spreadsheetml/2006/main" count="6884" uniqueCount="1015">
  <si>
    <t>站點</t>
    <phoneticPr fontId="1" type="noConversion"/>
  </si>
  <si>
    <t>片數</t>
    <phoneticPr fontId="1" type="noConversion"/>
  </si>
  <si>
    <t>產品</t>
    <phoneticPr fontId="1" type="noConversion"/>
  </si>
  <si>
    <t>順序</t>
    <phoneticPr fontId="1" type="noConversion"/>
  </si>
  <si>
    <t>PI需求</t>
    <phoneticPr fontId="1" type="noConversion"/>
  </si>
  <si>
    <t>產品</t>
    <phoneticPr fontId="1" type="noConversion"/>
  </si>
  <si>
    <t>P:\MFG\排程物料組\Daily MPS</t>
  </si>
  <si>
    <t>FGF654XFQ1</t>
  </si>
  <si>
    <t>條件一</t>
    <phoneticPr fontId="1" type="noConversion"/>
  </si>
  <si>
    <t>INK 站點</t>
    <phoneticPr fontId="3" type="noConversion"/>
  </si>
  <si>
    <t>E581</t>
    <phoneticPr fontId="3" type="noConversion"/>
  </si>
  <si>
    <t>FGR010XKS1</t>
  </si>
  <si>
    <t>條件</t>
    <phoneticPr fontId="1" type="noConversion"/>
  </si>
  <si>
    <t>INK每日排程</t>
    <phoneticPr fontId="1" type="noConversion"/>
  </si>
  <si>
    <t>INK WIP(F011)</t>
    <phoneticPr fontId="1" type="noConversion"/>
  </si>
  <si>
    <t>FGF647BFS6</t>
  </si>
  <si>
    <t>FG6521XFS1</t>
  </si>
  <si>
    <t>FG7041XXQ1</t>
  </si>
  <si>
    <t>FGF644BXQ2</t>
  </si>
  <si>
    <t>FG5515CFS2</t>
  </si>
  <si>
    <t>FG8050XXS1</t>
  </si>
  <si>
    <t>FGU008XKSA</t>
  </si>
  <si>
    <t>FGF647BFS3</t>
  </si>
  <si>
    <t>Plan</t>
    <phoneticPr fontId="5" type="noConversion"/>
  </si>
  <si>
    <t>Do</t>
    <phoneticPr fontId="5" type="noConversion"/>
  </si>
  <si>
    <t>Check</t>
    <phoneticPr fontId="5" type="noConversion"/>
  </si>
  <si>
    <t>Action</t>
    <phoneticPr fontId="5" type="noConversion"/>
  </si>
  <si>
    <t>中間倉</t>
    <phoneticPr fontId="1" type="noConversion"/>
  </si>
  <si>
    <t>7581後WIP</t>
    <phoneticPr fontId="1" type="noConversion"/>
  </si>
  <si>
    <t xml:space="preserve"> </t>
    <phoneticPr fontId="6" type="noConversion"/>
  </si>
  <si>
    <t xml:space="preserve"> </t>
  </si>
  <si>
    <t>Cassette</t>
  </si>
  <si>
    <t>Glass</t>
  </si>
  <si>
    <t>Panel</t>
  </si>
  <si>
    <t>PSize</t>
  </si>
  <si>
    <t>Prod No.</t>
  </si>
  <si>
    <t>Operation</t>
  </si>
  <si>
    <t>Grade</t>
  </si>
  <si>
    <t>LCVD Grade</t>
  </si>
  <si>
    <t>Owner</t>
  </si>
  <si>
    <t>Size</t>
  </si>
  <si>
    <t>CF</t>
  </si>
  <si>
    <t>TFT</t>
  </si>
  <si>
    <t>所有總計</t>
  </si>
  <si>
    <t>TG5013GXMZ</t>
  </si>
  <si>
    <t>O</t>
  </si>
  <si>
    <t>N</t>
  </si>
  <si>
    <t>CRN0</t>
  </si>
  <si>
    <t>G</t>
  </si>
  <si>
    <t>TG5013GXMZ SUM</t>
  </si>
  <si>
    <t>SUM</t>
  </si>
  <si>
    <t>9960 &amp; 9920</t>
  </si>
  <si>
    <t>PROD</t>
  </si>
  <si>
    <t>FG5515CFS2 SUM</t>
  </si>
  <si>
    <t>FG5515CXS2</t>
  </si>
  <si>
    <t>FG5515CXS2 SUM</t>
  </si>
  <si>
    <t>TG5515BF7</t>
  </si>
  <si>
    <t>L</t>
  </si>
  <si>
    <t>TG5515BF7 SUM</t>
  </si>
  <si>
    <t>TG6309BX8A</t>
  </si>
  <si>
    <t>TG6309BX8A SUM</t>
  </si>
  <si>
    <t>FG6406XFS1</t>
  </si>
  <si>
    <t>FG6406XFS1 SUM</t>
  </si>
  <si>
    <t>TG6406XF7A</t>
  </si>
  <si>
    <t>TG6406XF7A SUM</t>
  </si>
  <si>
    <t>FG6509XFS2</t>
  </si>
  <si>
    <t>FG6509XFS2 SUM</t>
  </si>
  <si>
    <t>TG6509BF7A</t>
  </si>
  <si>
    <t>TG6509BF7A SUM</t>
  </si>
  <si>
    <t>TG6516BF8A</t>
  </si>
  <si>
    <t>TG6516BF8A SUM</t>
  </si>
  <si>
    <t>FG6521XFS1 SUM</t>
  </si>
  <si>
    <t>TG6521XF7A</t>
  </si>
  <si>
    <t>TG6521XF7A SUM</t>
  </si>
  <si>
    <t>FG6605BFS1</t>
  </si>
  <si>
    <t>FG6605BFS1 SUM</t>
  </si>
  <si>
    <t>TG6605XF8A</t>
  </si>
  <si>
    <t>TG6605XF8A SUM</t>
  </si>
  <si>
    <t>TG7030XF6</t>
  </si>
  <si>
    <t>TG7030XF6 SUM</t>
  </si>
  <si>
    <t>TG7050XS</t>
  </si>
  <si>
    <t>TG7050XS SUM</t>
  </si>
  <si>
    <t>TG7050XSAT</t>
  </si>
  <si>
    <t>TG7050XSAT SUM</t>
  </si>
  <si>
    <t>FG8008XKQ3</t>
  </si>
  <si>
    <t>FG8008XKQ3 SUM</t>
  </si>
  <si>
    <t>TG8050XX6A</t>
  </si>
  <si>
    <t>TG8050XX6A SUM</t>
  </si>
  <si>
    <t>A108</t>
  </si>
  <si>
    <t>TGA108XS</t>
  </si>
  <si>
    <t>RES0</t>
  </si>
  <si>
    <t>TGA108XS SUM</t>
  </si>
  <si>
    <t>A113</t>
  </si>
  <si>
    <t>TGA113XXMZ</t>
  </si>
  <si>
    <t>TGA113XXMZ SUM</t>
  </si>
  <si>
    <t>A801</t>
  </si>
  <si>
    <t>FGA801BXS1</t>
  </si>
  <si>
    <t>FGA801BXS1 SUM</t>
  </si>
  <si>
    <t>AMHS</t>
  </si>
  <si>
    <t>TGRBABXX</t>
  </si>
  <si>
    <t>TGRBABXX SUM</t>
  </si>
  <si>
    <t>B605</t>
  </si>
  <si>
    <t>FGB605XXS4</t>
  </si>
  <si>
    <t>FGB605XXS4 SUM</t>
  </si>
  <si>
    <t>C004</t>
  </si>
  <si>
    <t>FGC004BXS1</t>
  </si>
  <si>
    <t>B</t>
  </si>
  <si>
    <t>C</t>
  </si>
  <si>
    <t>E</t>
  </si>
  <si>
    <t>F</t>
  </si>
  <si>
    <t>H</t>
  </si>
  <si>
    <t>I</t>
  </si>
  <si>
    <t>FGC004BXS1 SUM</t>
  </si>
  <si>
    <t>C501</t>
  </si>
  <si>
    <t>FGC501BXS2</t>
  </si>
  <si>
    <t>FGC501BXS2 SUM</t>
  </si>
  <si>
    <t>TGC501BXMZ</t>
  </si>
  <si>
    <t>TGC501BXMZ SUM</t>
  </si>
  <si>
    <t>D308</t>
  </si>
  <si>
    <t>TGD308XX</t>
  </si>
  <si>
    <t>Y</t>
  </si>
  <si>
    <t>TGD308XX SUM</t>
  </si>
  <si>
    <t>D317</t>
  </si>
  <si>
    <t>FGD317BXS3</t>
  </si>
  <si>
    <t>FGD317BXS3 SUM</t>
  </si>
  <si>
    <t>FGD317BXS4</t>
  </si>
  <si>
    <t>FGD317BXS4 SUM</t>
  </si>
  <si>
    <t>FGD317CXS3</t>
  </si>
  <si>
    <t>FGD317CXS3 SUM</t>
  </si>
  <si>
    <t>FGD317CXS4</t>
  </si>
  <si>
    <t>FGD317CXS4 SUM</t>
  </si>
  <si>
    <t>TGD317XF6</t>
  </si>
  <si>
    <t>TGD317XF6 SUM</t>
  </si>
  <si>
    <t>TGD317XXMZ</t>
  </si>
  <si>
    <t>TGD317XXMZ SUM</t>
  </si>
  <si>
    <t>D324</t>
  </si>
  <si>
    <t>FGD324CXSA</t>
  </si>
  <si>
    <t>FGD324CXSA SUM</t>
  </si>
  <si>
    <t>D325</t>
  </si>
  <si>
    <t>FGD325CFS1</t>
  </si>
  <si>
    <t>FGD325CFS1 SUM</t>
  </si>
  <si>
    <t>D329</t>
  </si>
  <si>
    <t>FGD329XFQ1</t>
  </si>
  <si>
    <t>PD86</t>
  </si>
  <si>
    <t>FGD329XFQ1 SUM</t>
  </si>
  <si>
    <t>TGD329XF5</t>
  </si>
  <si>
    <t>PD80</t>
  </si>
  <si>
    <t>TGD329XF5 SUM</t>
  </si>
  <si>
    <t>TGD329XX5</t>
  </si>
  <si>
    <t>PD85</t>
  </si>
  <si>
    <t>TGD329XX5 SUM</t>
  </si>
  <si>
    <t>D330</t>
  </si>
  <si>
    <t>TGD330XXH</t>
  </si>
  <si>
    <t>TGD330XXH SUM</t>
  </si>
  <si>
    <t>E017</t>
  </si>
  <si>
    <t>TGE017XX</t>
  </si>
  <si>
    <t>TGE017XX SUM</t>
  </si>
  <si>
    <t>E021</t>
  </si>
  <si>
    <t>FGE021BXS3</t>
  </si>
  <si>
    <t>FGE021BXS3 SUM</t>
  </si>
  <si>
    <t>FGE021XXS3</t>
  </si>
  <si>
    <t>FGE021XXS3 SUM</t>
  </si>
  <si>
    <t>FGE021XXS4</t>
  </si>
  <si>
    <t>FGE021XXS4 SUM</t>
  </si>
  <si>
    <t>TGE021XF6</t>
  </si>
  <si>
    <t>TGE021XF6 SUM</t>
  </si>
  <si>
    <t>TGE021XXMZ</t>
  </si>
  <si>
    <t>TGE021XXMZ SUM</t>
  </si>
  <si>
    <t>E028</t>
  </si>
  <si>
    <t>FGE028XFSA</t>
  </si>
  <si>
    <t>FGE028XFSA SUM</t>
  </si>
  <si>
    <t>TGE028BFHSF</t>
  </si>
  <si>
    <t>TGE028BFHSF SUM</t>
  </si>
  <si>
    <t>F616</t>
  </si>
  <si>
    <t>TGF616XS</t>
  </si>
  <si>
    <t>TGF616XS SUM</t>
  </si>
  <si>
    <t>F617</t>
  </si>
  <si>
    <t>FGF617XSQ5</t>
  </si>
  <si>
    <t>FGF617XSQ5 SUM</t>
  </si>
  <si>
    <t>F638</t>
  </si>
  <si>
    <t>TGF638XS</t>
  </si>
  <si>
    <t>TGF638XS SUM</t>
  </si>
  <si>
    <t>F640</t>
  </si>
  <si>
    <t>TGF640XX</t>
  </si>
  <si>
    <t>TGF640XX SUM</t>
  </si>
  <si>
    <t>F641</t>
  </si>
  <si>
    <t>FGF641XXS4</t>
  </si>
  <si>
    <t>FGF641XXS4 SUM</t>
  </si>
  <si>
    <t>TGF641XXMZ</t>
  </si>
  <si>
    <t>TGF641XXMZ SUM</t>
  </si>
  <si>
    <t>F644</t>
  </si>
  <si>
    <t>FGF644BXQ2 SUM</t>
  </si>
  <si>
    <t>TGF644XF</t>
  </si>
  <si>
    <t>TGF644XF SUM</t>
  </si>
  <si>
    <t>TGF644XX</t>
  </si>
  <si>
    <t>TGF644XX SUM</t>
  </si>
  <si>
    <t>F645</t>
  </si>
  <si>
    <t>FCF645XFQ1</t>
  </si>
  <si>
    <t>FCF645XFQ1 SUM</t>
  </si>
  <si>
    <t>F647</t>
  </si>
  <si>
    <t>FGF647BFS3 SUM</t>
  </si>
  <si>
    <t>FGF647BFS4</t>
  </si>
  <si>
    <t>FGF647BFS4 SUM</t>
  </si>
  <si>
    <t>FGF647BFS5</t>
  </si>
  <si>
    <t>FGF647BFS5 SUM</t>
  </si>
  <si>
    <t>FGF647BFS6 SUM</t>
  </si>
  <si>
    <t>TGF647BF6</t>
  </si>
  <si>
    <t>RCS0</t>
  </si>
  <si>
    <t>TGF647BF6 SUM</t>
  </si>
  <si>
    <t>F650</t>
  </si>
  <si>
    <t>FCF650XFQ1</t>
  </si>
  <si>
    <t>FCF650XFQ1 SUM</t>
  </si>
  <si>
    <t>F654</t>
  </si>
  <si>
    <t>FGF654XFQ1 SUM</t>
  </si>
  <si>
    <t>TGF654CF5</t>
  </si>
  <si>
    <t>TGF654CF5 SUM</t>
  </si>
  <si>
    <t>TGF654XF5</t>
  </si>
  <si>
    <t>TGF654XF5 SUM</t>
  </si>
  <si>
    <t>F658</t>
  </si>
  <si>
    <t>FGF658BXS1</t>
  </si>
  <si>
    <t>FGF658BXS1 SUM</t>
  </si>
  <si>
    <t>TGF658XXMZ</t>
  </si>
  <si>
    <t>TGF658XXMZ SUM</t>
  </si>
  <si>
    <t>F659</t>
  </si>
  <si>
    <t>FGF659XFS1</t>
  </si>
  <si>
    <t>FGF659XFS1 SUM</t>
  </si>
  <si>
    <t>F666</t>
  </si>
  <si>
    <t>TGF666XF5</t>
  </si>
  <si>
    <t>TGF666XF5 SUM</t>
  </si>
  <si>
    <t>F670</t>
  </si>
  <si>
    <t>FGF670XFS1</t>
  </si>
  <si>
    <t>FGF670XFS1 SUM</t>
  </si>
  <si>
    <t>TGF670XF6</t>
  </si>
  <si>
    <t>TGF670XF6 SUM</t>
  </si>
  <si>
    <t>G101</t>
  </si>
  <si>
    <t>FGG101XXS3</t>
  </si>
  <si>
    <t>FGG101XXS3 SUM</t>
  </si>
  <si>
    <t>TGG101BXGSF</t>
  </si>
  <si>
    <t>TGG101BXGSF SUM</t>
  </si>
  <si>
    <t>H308</t>
  </si>
  <si>
    <t>TGH308XS</t>
  </si>
  <si>
    <t>TGH308XS SUM</t>
  </si>
  <si>
    <t>H310</t>
  </si>
  <si>
    <t>TGH310XK5</t>
  </si>
  <si>
    <t>TGH310XK5 SUM</t>
  </si>
  <si>
    <t>H313</t>
  </si>
  <si>
    <t>FGH313BFS1</t>
  </si>
  <si>
    <t>FGH313BFS1 SUM</t>
  </si>
  <si>
    <t>FGH313BFS6</t>
  </si>
  <si>
    <t>FGH313BFS6 SUM</t>
  </si>
  <si>
    <t>TGH313XFGSF</t>
  </si>
  <si>
    <t>TGH313XFGSF SUM</t>
  </si>
  <si>
    <t>L308</t>
  </si>
  <si>
    <t>FGL308XSSA</t>
  </si>
  <si>
    <t>FGL308XSSA SUM</t>
  </si>
  <si>
    <t>L312</t>
  </si>
  <si>
    <t>FGL312CSSA</t>
  </si>
  <si>
    <t>FGL312CSSA SUM</t>
  </si>
  <si>
    <t>L315</t>
  </si>
  <si>
    <t>FGL315BSSA</t>
  </si>
  <si>
    <t>FGL315BSSA SUM</t>
  </si>
  <si>
    <t>L318</t>
  </si>
  <si>
    <t>FGL318XSSA</t>
  </si>
  <si>
    <t>FGL318XSSA SUM</t>
  </si>
  <si>
    <t>N615</t>
  </si>
  <si>
    <t>FGN615XKQ2</t>
  </si>
  <si>
    <t>FGN615XKQ2 SUM</t>
  </si>
  <si>
    <t>TGN615XK5</t>
  </si>
  <si>
    <t>TGN615XK5 SUM</t>
  </si>
  <si>
    <t>N619</t>
  </si>
  <si>
    <t>FGN619XSSA</t>
  </si>
  <si>
    <t>FGN619XSSA SUM</t>
  </si>
  <si>
    <t>TGN619XSMZ</t>
  </si>
  <si>
    <t>TGN619XSMZ SUM</t>
  </si>
  <si>
    <t>R007</t>
  </si>
  <si>
    <t>FGR007XKS1</t>
  </si>
  <si>
    <t>FGR007XKS1 SUM</t>
  </si>
  <si>
    <t>TGR007XK6</t>
  </si>
  <si>
    <t>TGR007XK6 SUM</t>
  </si>
  <si>
    <t>R010</t>
  </si>
  <si>
    <t>FGR010XKS1 SUM</t>
  </si>
  <si>
    <t>FGR010XKS2</t>
  </si>
  <si>
    <t>FGR010XKS2 SUM</t>
  </si>
  <si>
    <t>FGR010XKS4</t>
  </si>
  <si>
    <t>FGR010XKS4 SUM</t>
  </si>
  <si>
    <t>TGR010BK6</t>
  </si>
  <si>
    <t>TGR010BK6 SUM</t>
  </si>
  <si>
    <t>TGR010CK6</t>
  </si>
  <si>
    <t>TGR010CK6 SUM</t>
  </si>
  <si>
    <t>TGR010XK6</t>
  </si>
  <si>
    <t>TGR010XK6 SUM</t>
  </si>
  <si>
    <t>U006</t>
  </si>
  <si>
    <t>FGU006XHQ1</t>
  </si>
  <si>
    <t>FGU006XHQ1 SUM</t>
  </si>
  <si>
    <t>9199  (CF)</t>
  </si>
  <si>
    <t>SS</t>
  </si>
  <si>
    <t>9507  (CF)</t>
  </si>
  <si>
    <t>X</t>
  </si>
  <si>
    <t>FG5712BXS1</t>
  </si>
  <si>
    <t>9509  (CF)</t>
  </si>
  <si>
    <t>FG5712BXS1 SUM</t>
  </si>
  <si>
    <t>9921  (CF)</t>
  </si>
  <si>
    <t>MU</t>
  </si>
  <si>
    <t>9994  (CF)</t>
  </si>
  <si>
    <t>FG7017XSQ5</t>
  </si>
  <si>
    <t>Q7</t>
  </si>
  <si>
    <t>FG7017XSQ5 SUM</t>
  </si>
  <si>
    <t>FG7030XFS1</t>
  </si>
  <si>
    <t>D4</t>
  </si>
  <si>
    <t>M</t>
  </si>
  <si>
    <t>FG7030XFS1 SUM</t>
  </si>
  <si>
    <t>9511  (CF)</t>
  </si>
  <si>
    <t>9920  (CF)</t>
  </si>
  <si>
    <t>FG7041XXQ1 SUM</t>
  </si>
  <si>
    <t>FG8050XXS1 SUM</t>
  </si>
  <si>
    <t>FGA108XSQ3</t>
  </si>
  <si>
    <t>FGA108XSQ3 SUM</t>
  </si>
  <si>
    <t>FGA113CXS2</t>
  </si>
  <si>
    <t>FGA113CXS2 SUM</t>
  </si>
  <si>
    <t>9508  (CF)</t>
  </si>
  <si>
    <t>D</t>
  </si>
  <si>
    <t>FGD317BXS2</t>
  </si>
  <si>
    <t>FGD317BXS2 SUM</t>
  </si>
  <si>
    <t>FGD330XXS1</t>
  </si>
  <si>
    <t>FGD330XXS1 SUM</t>
  </si>
  <si>
    <t>FGF638XSQ3</t>
  </si>
  <si>
    <t>FGF638XSQ3 SUM</t>
  </si>
  <si>
    <t>PS</t>
  </si>
  <si>
    <t>FGF647XFS5</t>
  </si>
  <si>
    <t>FGF647XFS5 SUM</t>
  </si>
  <si>
    <t>SL</t>
  </si>
  <si>
    <t>F667</t>
  </si>
  <si>
    <t>FCF667XFQ1</t>
  </si>
  <si>
    <t>FCF667XFQ1 SUM</t>
  </si>
  <si>
    <t>FGG101XXS1</t>
  </si>
  <si>
    <t>FGG101XXS1 SUM</t>
  </si>
  <si>
    <t>FGH313BFS2</t>
  </si>
  <si>
    <t>FGH313BFS2 SUM</t>
  </si>
  <si>
    <t>FGH313BFS4</t>
  </si>
  <si>
    <t>FGH313BFS4 SUM</t>
  </si>
  <si>
    <t>L314</t>
  </si>
  <si>
    <t>FGL314DHSA</t>
  </si>
  <si>
    <t>FGL314DHSA SUM</t>
  </si>
  <si>
    <t>CO</t>
  </si>
  <si>
    <t>Total</t>
  </si>
  <si>
    <t>Oper.</t>
  </si>
  <si>
    <t>Product</t>
  </si>
  <si>
    <t>CST Qty*</t>
  </si>
  <si>
    <t>Gls Qty</t>
  </si>
  <si>
    <t>Cut Qty</t>
  </si>
  <si>
    <t>Pnl Qty</t>
  </si>
  <si>
    <t>Stay(Hrs)</t>
  </si>
  <si>
    <t>000E</t>
  </si>
  <si>
    <t>FGREBSFCG4</t>
  </si>
  <si>
    <t>RECY</t>
  </si>
  <si>
    <t>FGREBSSCG5</t>
  </si>
  <si>
    <t>FGREOCFCG4</t>
  </si>
  <si>
    <t>FGREOCKCG5</t>
  </si>
  <si>
    <t>FGREOCWCG7</t>
  </si>
  <si>
    <t>FGREOCXCG4</t>
  </si>
  <si>
    <t>FGE021GFS3</t>
  </si>
  <si>
    <t>FINT</t>
  </si>
  <si>
    <t>FGREBSFC54</t>
  </si>
  <si>
    <t>OGR010XKS1</t>
  </si>
  <si>
    <t>OGF658XXE1</t>
  </si>
  <si>
    <t>OGC004XXS1</t>
  </si>
  <si>
    <t>PD51</t>
  </si>
  <si>
    <t>OGD317XXS1</t>
  </si>
  <si>
    <t>OGF647BFS6</t>
  </si>
  <si>
    <t>OGG101XXS3</t>
  </si>
  <si>
    <t>OGE021XXE4</t>
  </si>
  <si>
    <t>FGL315BLSB</t>
  </si>
  <si>
    <t>RD00</t>
  </si>
  <si>
    <t>FGRECBFC54</t>
  </si>
  <si>
    <t>FGRECXKC55</t>
  </si>
  <si>
    <t>FGREOASC55</t>
  </si>
  <si>
    <t>FGREOAWC57</t>
  </si>
  <si>
    <t>FGREOAXC54</t>
  </si>
  <si>
    <t>FGREBSSC55</t>
  </si>
  <si>
    <t>FGREBSWC47</t>
  </si>
  <si>
    <t>FGRECYFC54</t>
  </si>
  <si>
    <t>FGRECYXC54</t>
  </si>
  <si>
    <t>FGREOCKC45</t>
  </si>
  <si>
    <t>FGREOCXC54</t>
  </si>
  <si>
    <t>OGD317XXE1</t>
  </si>
  <si>
    <t>OGE021XXE2</t>
  </si>
  <si>
    <t>PD88</t>
  </si>
  <si>
    <t>023A</t>
  </si>
  <si>
    <t>FGBAREXSC2</t>
  </si>
  <si>
    <t>FTF5</t>
  </si>
  <si>
    <t>PM00</t>
  </si>
  <si>
    <t>FGREOCHC47</t>
  </si>
  <si>
    <t>FGREOCXC44</t>
  </si>
  <si>
    <t>FINS</t>
  </si>
  <si>
    <t>FPH5</t>
  </si>
  <si>
    <t>FGC503XFSA</t>
  </si>
  <si>
    <t>FGF647BFS7</t>
  </si>
  <si>
    <t>FGG101XXS5</t>
  </si>
  <si>
    <t>FGREOCWC47</t>
  </si>
  <si>
    <t>OGD403XWS1</t>
  </si>
  <si>
    <t>OGF647XFS4</t>
  </si>
  <si>
    <t>OGL318XSSA</t>
  </si>
  <si>
    <t>FGF659BFS1</t>
  </si>
  <si>
    <t>RTCA</t>
  </si>
  <si>
    <t>FGD324DXSA</t>
  </si>
  <si>
    <t>FGE505XFSB</t>
  </si>
  <si>
    <t>FGR015BFS1</t>
  </si>
  <si>
    <t>26A1</t>
  </si>
  <si>
    <t>FCRECBFC54</t>
  </si>
  <si>
    <t>FCRECBKC55</t>
  </si>
  <si>
    <t>FGREBSXC54</t>
  </si>
  <si>
    <t>FGREOAHC57</t>
  </si>
  <si>
    <t>OGU006XHQ6</t>
  </si>
  <si>
    <t>FGRECXSC55</t>
  </si>
  <si>
    <t>FGREBSWC57</t>
  </si>
  <si>
    <t>FG6516XFS1</t>
  </si>
  <si>
    <t>FGE021EWS5</t>
  </si>
  <si>
    <t>FG6516BFS1</t>
  </si>
  <si>
    <t>FG7017XSQ6</t>
  </si>
  <si>
    <t>FGR014XKS1</t>
  </si>
  <si>
    <t>29A1</t>
  </si>
  <si>
    <t>OG8050XXS1</t>
  </si>
  <si>
    <t>OGF670XFS1</t>
  </si>
  <si>
    <t>OGR010XKS4</t>
  </si>
  <si>
    <t>FGF659BFS3</t>
  </si>
  <si>
    <t>FGE031XFSC</t>
  </si>
  <si>
    <t>FGE033XWSA</t>
  </si>
  <si>
    <t>OGE033XWE2</t>
  </si>
  <si>
    <t>OGD317CFS1</t>
  </si>
  <si>
    <t>52A1</t>
  </si>
  <si>
    <t>OGL314CHSA</t>
  </si>
  <si>
    <t>INT0</t>
  </si>
  <si>
    <t>OGC310XVS3</t>
  </si>
  <si>
    <t>OGD317CXS5</t>
  </si>
  <si>
    <t>OGD317XXS3</t>
  </si>
  <si>
    <t>OGF641XXS6</t>
  </si>
  <si>
    <t>OGF647XFS6</t>
  </si>
  <si>
    <t>OGH313BFS1</t>
  </si>
  <si>
    <t>OGL308XSSA</t>
  </si>
  <si>
    <t>FGL315BLSA</t>
  </si>
  <si>
    <t>FGL315BLSC</t>
  </si>
  <si>
    <t>OGR007XKS1</t>
  </si>
  <si>
    <t>FGD317EFS3</t>
  </si>
  <si>
    <t>FGD317EFS4</t>
  </si>
  <si>
    <t>FGD317EFS5</t>
  </si>
  <si>
    <t>FGF654XFQ4</t>
  </si>
  <si>
    <t>FGH317XFS1</t>
  </si>
  <si>
    <t>FGF654BFQ1</t>
  </si>
  <si>
    <t>FGH310XKQ1</t>
  </si>
  <si>
    <t>FGR014XKSA</t>
  </si>
  <si>
    <t>MFG5</t>
  </si>
  <si>
    <t>FGL308CKSA</t>
  </si>
  <si>
    <t>FGD317CWS6</t>
  </si>
  <si>
    <t>FGE031XFSB</t>
  </si>
  <si>
    <t>FGH313BFS5</t>
  </si>
  <si>
    <t>FGE028XFSE</t>
  </si>
  <si>
    <t>FGF659BFS2</t>
  </si>
  <si>
    <t>FG6605XFS1</t>
  </si>
  <si>
    <t>PD87</t>
  </si>
  <si>
    <t>FGF644BFQ2</t>
  </si>
  <si>
    <t>FG6605BFS2</t>
  </si>
  <si>
    <t>FGD317CFS5</t>
  </si>
  <si>
    <t>FG5712BFS1</t>
  </si>
  <si>
    <t>FGD317BXS5</t>
  </si>
  <si>
    <t>FGE017BXQ1</t>
  </si>
  <si>
    <t>FGF658CFS1</t>
  </si>
  <si>
    <t>EDC4</t>
  </si>
  <si>
    <t>ENG</t>
  </si>
  <si>
    <t>FG6520XFS2</t>
  </si>
  <si>
    <t>FGC316XFSA</t>
  </si>
  <si>
    <t>FGD501XFSA</t>
  </si>
  <si>
    <t>FGE021EFS6</t>
  </si>
  <si>
    <t>FGF638XKQ3</t>
  </si>
  <si>
    <t>FGF647CFS8</t>
  </si>
  <si>
    <t>FGF671BFS2</t>
  </si>
  <si>
    <t>FGF671BFSB</t>
  </si>
  <si>
    <t>FGL318DKSA</t>
  </si>
  <si>
    <t>OUTR4</t>
  </si>
  <si>
    <t>FGREOCFC44</t>
  </si>
  <si>
    <t>OUTRG</t>
  </si>
  <si>
    <t>FGREBSXCG4</t>
  </si>
  <si>
    <t>差額量</t>
    <phoneticPr fontId="1" type="noConversion"/>
  </si>
  <si>
    <t>PI 需求量</t>
    <phoneticPr fontId="1" type="noConversion"/>
  </si>
  <si>
    <t>2. 當天PI需求已足,依隔天 PI 需求修補7581</t>
    <phoneticPr fontId="1" type="noConversion"/>
  </si>
  <si>
    <t>3. 無PI 需求 ,依 OC當天排程修補4581</t>
    <phoneticPr fontId="1" type="noConversion"/>
  </si>
  <si>
    <t>4. 當天無OC 排程WIP,依隔天 OC 排程品項修補</t>
    <phoneticPr fontId="1" type="noConversion"/>
  </si>
  <si>
    <t>1.依PI 當天需求品項優先修補7581</t>
    <phoneticPr fontId="1" type="noConversion"/>
  </si>
  <si>
    <t>5. 無PI 及 OC 需求 ,則依 4581 -&gt;7581 站點值行修補</t>
    <phoneticPr fontId="1" type="noConversion"/>
  </si>
  <si>
    <t>6. 每 2 小 時 確認一次</t>
    <phoneticPr fontId="1" type="noConversion"/>
  </si>
  <si>
    <t>15A1</t>
  </si>
  <si>
    <t>56A1</t>
  </si>
  <si>
    <t>PD82</t>
  </si>
  <si>
    <t>59A0</t>
  </si>
  <si>
    <t>FGF654XFQ1</t>
    <phoneticPr fontId="2" type="noConversion"/>
  </si>
  <si>
    <t>7300~7581前WIP*I%(預設值10%)+7581 WIP</t>
    <phoneticPr fontId="1" type="noConversion"/>
  </si>
  <si>
    <t>FGD317BXS4</t>
    <phoneticPr fontId="1" type="noConversion"/>
  </si>
  <si>
    <t>FGD329XFQ1</t>
    <phoneticPr fontId="1" type="noConversion"/>
  </si>
  <si>
    <t>FG7041XXQ1</t>
    <phoneticPr fontId="1" type="noConversion"/>
  </si>
  <si>
    <t>站點</t>
    <phoneticPr fontId="9" type="noConversion"/>
  </si>
  <si>
    <t>Target</t>
    <phoneticPr fontId="1" type="noConversion"/>
  </si>
  <si>
    <t>8:30(20:30)</t>
    <phoneticPr fontId="1" type="noConversion"/>
  </si>
  <si>
    <t>9:30(21:30)</t>
    <phoneticPr fontId="1" type="noConversion"/>
  </si>
  <si>
    <t>10:30(22:30)</t>
    <phoneticPr fontId="1" type="noConversion"/>
  </si>
  <si>
    <t>11:30(23:30)</t>
    <phoneticPr fontId="1" type="noConversion"/>
  </si>
  <si>
    <t>12:30(00:30)</t>
    <phoneticPr fontId="1" type="noConversion"/>
  </si>
  <si>
    <t>13:30(1:30)</t>
    <phoneticPr fontId="1" type="noConversion"/>
  </si>
  <si>
    <t>14:30(2:30)</t>
    <phoneticPr fontId="1" type="noConversion"/>
  </si>
  <si>
    <t>15:30(3:30)</t>
    <phoneticPr fontId="1" type="noConversion"/>
  </si>
  <si>
    <t>16:30(4:30)</t>
    <phoneticPr fontId="1" type="noConversion"/>
  </si>
  <si>
    <t>17:30(5:30)</t>
    <phoneticPr fontId="1" type="noConversion"/>
  </si>
  <si>
    <t>18:30(6:30)</t>
    <phoneticPr fontId="1" type="noConversion"/>
  </si>
  <si>
    <t>19:30(7:30)</t>
    <phoneticPr fontId="1" type="noConversion"/>
  </si>
  <si>
    <t>INRP</t>
    <phoneticPr fontId="10" type="noConversion"/>
  </si>
  <si>
    <t>Shift</t>
  </si>
  <si>
    <t>Date</t>
  </si>
  <si>
    <t>User</t>
  </si>
  <si>
    <t>Name</t>
  </si>
  <si>
    <t>Oper</t>
  </si>
  <si>
    <t>Glass Qty</t>
  </si>
  <si>
    <t>Defect Qty</t>
  </si>
  <si>
    <t>平均點數</t>
  </si>
  <si>
    <t>Tact Time(Mins)</t>
  </si>
  <si>
    <t>許淑君</t>
  </si>
  <si>
    <t>N/A</t>
  </si>
  <si>
    <t>總計</t>
  </si>
  <si>
    <t>合計</t>
  </si>
  <si>
    <t>加總 - Glass Qty</t>
  </si>
  <si>
    <t>片數</t>
    <phoneticPr fontId="9" type="noConversion"/>
  </si>
  <si>
    <t>UPH</t>
    <phoneticPr fontId="9" type="noConversion"/>
  </si>
  <si>
    <t xml:space="preserve"> 產品</t>
    <phoneticPr fontId="9" type="noConversion"/>
  </si>
  <si>
    <r>
      <t>F</t>
    </r>
    <r>
      <rPr>
        <sz val="12"/>
        <color theme="1"/>
        <rFont val="新細明體"/>
        <family val="1"/>
        <charset val="136"/>
        <scheme val="minor"/>
      </rPr>
      <t>GD329XFQ1</t>
    </r>
    <phoneticPr fontId="1" type="noConversion"/>
  </si>
  <si>
    <t>FGF647BFS6</t>
    <phoneticPr fontId="1" type="noConversion"/>
  </si>
  <si>
    <t>修補產品達成率</t>
    <phoneticPr fontId="1" type="noConversion"/>
  </si>
  <si>
    <t>Taget (UPH)</t>
    <phoneticPr fontId="9" type="noConversion"/>
  </si>
  <si>
    <t>日期</t>
    <phoneticPr fontId="1" type="noConversion"/>
  </si>
  <si>
    <t>正常貨</t>
    <phoneticPr fontId="1" type="noConversion"/>
  </si>
  <si>
    <t>FGD329XFQ1</t>
    <phoneticPr fontId="1" type="noConversion"/>
  </si>
  <si>
    <t>FG7041XXQ1</t>
    <phoneticPr fontId="1" type="noConversion"/>
  </si>
  <si>
    <t>10:30 INK 排程修補達成率 48%</t>
    <phoneticPr fontId="1" type="noConversion"/>
  </si>
  <si>
    <t xml:space="preserve">INK 排程修補達成率看板
</t>
    <phoneticPr fontId="1" type="noConversion"/>
  </si>
  <si>
    <t>FGD317BXS4</t>
    <phoneticPr fontId="1" type="noConversion"/>
  </si>
  <si>
    <t>FG5515CFS2</t>
    <phoneticPr fontId="1" type="noConversion"/>
  </si>
  <si>
    <t>4581 請依排程品項修補,避免 OC 斷料</t>
    <phoneticPr fontId="1" type="noConversion"/>
  </si>
  <si>
    <t>4581 修補非排程品項,請依排程品項修補</t>
    <phoneticPr fontId="1" type="noConversion"/>
  </si>
  <si>
    <t>10:30 INK 排程修補達成率 : 48%</t>
    <phoneticPr fontId="1" type="noConversion"/>
  </si>
  <si>
    <t>7300~7581前WIP</t>
    <phoneticPr fontId="9" type="noConversion"/>
  </si>
  <si>
    <t>7581WIP</t>
    <phoneticPr fontId="9" type="noConversion"/>
  </si>
  <si>
    <t>FGF654XFQ2</t>
  </si>
  <si>
    <t>7300~7581前WIP</t>
    <phoneticPr fontId="9" type="noConversion"/>
  </si>
  <si>
    <t>7300~7581前WIP*I%(預設值10%)+7581 WIP</t>
    <phoneticPr fontId="1" type="noConversion"/>
  </si>
  <si>
    <t>完成度</t>
    <phoneticPr fontId="9" type="noConversion"/>
  </si>
  <si>
    <t>條件二</t>
    <phoneticPr fontId="1" type="noConversion"/>
  </si>
  <si>
    <t>OC 排程</t>
    <phoneticPr fontId="1" type="noConversion"/>
  </si>
  <si>
    <t>線別</t>
    <phoneticPr fontId="1" type="noConversion"/>
  </si>
  <si>
    <t>數量</t>
    <phoneticPr fontId="1" type="noConversion"/>
  </si>
  <si>
    <t>採累計</t>
    <phoneticPr fontId="1" type="noConversion"/>
  </si>
  <si>
    <t>日期</t>
    <phoneticPr fontId="1" type="noConversion"/>
  </si>
  <si>
    <t>順序</t>
    <phoneticPr fontId="1" type="noConversion"/>
  </si>
  <si>
    <t>站點</t>
    <phoneticPr fontId="1" type="noConversion"/>
  </si>
  <si>
    <t>產品</t>
    <phoneticPr fontId="1" type="noConversion"/>
  </si>
  <si>
    <t>差額量</t>
    <phoneticPr fontId="1" type="noConversion"/>
  </si>
  <si>
    <t>A</t>
  </si>
  <si>
    <t>劉惠雯</t>
  </si>
  <si>
    <t>劉恬妙</t>
  </si>
  <si>
    <t xml:space="preserve"> INK 排程修補達成率 </t>
    <phoneticPr fontId="19" type="noConversion"/>
  </si>
  <si>
    <t>CNVR20</t>
    <phoneticPr fontId="9" type="noConversion"/>
  </si>
  <si>
    <t>CNVR20</t>
    <phoneticPr fontId="9" type="noConversion"/>
  </si>
  <si>
    <t>Product</t>
    <phoneticPr fontId="1" type="noConversion"/>
  </si>
  <si>
    <t>FG5XXXXXXX</t>
    <phoneticPr fontId="1" type="noConversion"/>
  </si>
  <si>
    <t>FG6XXXXXXX</t>
    <phoneticPr fontId="1" type="noConversion"/>
  </si>
  <si>
    <t>FG7017XXXX</t>
    <phoneticPr fontId="1" type="noConversion"/>
  </si>
  <si>
    <t>FG7033XXXX</t>
    <phoneticPr fontId="1" type="noConversion"/>
  </si>
  <si>
    <t>FG7041XXXX</t>
    <phoneticPr fontId="1" type="noConversion"/>
  </si>
  <si>
    <t>FG8008XXXX</t>
    <phoneticPr fontId="1" type="noConversion"/>
  </si>
  <si>
    <t>FG8009XXXX</t>
    <phoneticPr fontId="1" type="noConversion"/>
  </si>
  <si>
    <t>FGA105XXXX</t>
    <phoneticPr fontId="1" type="noConversion"/>
  </si>
  <si>
    <t>FGA108XXXX</t>
    <phoneticPr fontId="1" type="noConversion"/>
  </si>
  <si>
    <t>FGB601XXXX</t>
    <phoneticPr fontId="1" type="noConversion"/>
  </si>
  <si>
    <t>FGC110XXXX</t>
    <phoneticPr fontId="1" type="noConversion"/>
  </si>
  <si>
    <t>FGD309XXXX</t>
    <phoneticPr fontId="1" type="noConversion"/>
  </si>
  <si>
    <t>FGE017XXXX</t>
    <phoneticPr fontId="1" type="noConversion"/>
  </si>
  <si>
    <t>FGE402XXXX</t>
    <phoneticPr fontId="1" type="noConversion"/>
  </si>
  <si>
    <t>FGF617XXXX</t>
    <phoneticPr fontId="1" type="noConversion"/>
  </si>
  <si>
    <t>FGF619XXXX</t>
    <phoneticPr fontId="1" type="noConversion"/>
  </si>
  <si>
    <t>FGF627XXXX</t>
    <phoneticPr fontId="1" type="noConversion"/>
  </si>
  <si>
    <t>FGF630XXXX</t>
    <phoneticPr fontId="1" type="noConversion"/>
  </si>
  <si>
    <t>FGF632XXXX</t>
    <phoneticPr fontId="1" type="noConversion"/>
  </si>
  <si>
    <t>FGF638XXXX</t>
    <phoneticPr fontId="1" type="noConversion"/>
  </si>
  <si>
    <t>FGF640XXXX</t>
    <phoneticPr fontId="1" type="noConversion"/>
  </si>
  <si>
    <t>FGF643XXXX</t>
    <phoneticPr fontId="1" type="noConversion"/>
  </si>
  <si>
    <t>FGF644XXXX</t>
    <phoneticPr fontId="1" type="noConversion"/>
  </si>
  <si>
    <t>FGF654XXXX</t>
    <phoneticPr fontId="1" type="noConversion"/>
  </si>
  <si>
    <t>FCF669XXXX</t>
    <phoneticPr fontId="1" type="noConversion"/>
  </si>
  <si>
    <t>FGH302XXXX</t>
    <phoneticPr fontId="1" type="noConversion"/>
  </si>
  <si>
    <t>FGH303XXXX</t>
    <phoneticPr fontId="1" type="noConversion"/>
  </si>
  <si>
    <t>FGH309XXXX</t>
    <phoneticPr fontId="1" type="noConversion"/>
  </si>
  <si>
    <t>FGH310XXXX</t>
    <phoneticPr fontId="1" type="noConversion"/>
  </si>
  <si>
    <t>FGI502XXXX</t>
    <phoneticPr fontId="1" type="noConversion"/>
  </si>
  <si>
    <t>FGN603XXXX</t>
    <phoneticPr fontId="1" type="noConversion"/>
  </si>
  <si>
    <t>FGN605XXXX</t>
    <phoneticPr fontId="1" type="noConversion"/>
  </si>
  <si>
    <t>FGN615XXXX</t>
    <phoneticPr fontId="1" type="noConversion"/>
  </si>
  <si>
    <t>FGN620XXXX</t>
    <phoneticPr fontId="1" type="noConversion"/>
  </si>
  <si>
    <t>FGR905XXXX</t>
    <phoneticPr fontId="1" type="noConversion"/>
  </si>
  <si>
    <t>FGAA09XXXX</t>
    <phoneticPr fontId="1" type="noConversion"/>
  </si>
  <si>
    <t>OC不要</t>
    <phoneticPr fontId="19" type="noConversion"/>
  </si>
  <si>
    <t>CNVR10</t>
    <phoneticPr fontId="9" type="noConversion"/>
  </si>
  <si>
    <t>PI符和</t>
    <phoneticPr fontId="19" type="noConversion"/>
  </si>
  <si>
    <t>FGF654XFQ1</t>
    <phoneticPr fontId="19" type="noConversion"/>
  </si>
  <si>
    <t>N/A</t>
    <phoneticPr fontId="19" type="noConversion"/>
  </si>
  <si>
    <t>FG6509XFS210002A</t>
  </si>
  <si>
    <t>FGD317CXS300004Y</t>
  </si>
  <si>
    <t>COM DEF</t>
    <phoneticPr fontId="1" type="noConversion"/>
  </si>
  <si>
    <t>條件四</t>
    <phoneticPr fontId="9" type="noConversion"/>
  </si>
  <si>
    <t>ITO 排程(針對FG)</t>
    <phoneticPr fontId="1" type="noConversion"/>
  </si>
  <si>
    <t>線別</t>
    <phoneticPr fontId="1" type="noConversion"/>
  </si>
  <si>
    <t>ITCV01</t>
    <phoneticPr fontId="1" type="noConversion"/>
  </si>
  <si>
    <t>ITCV02</t>
    <phoneticPr fontId="1" type="noConversion"/>
  </si>
  <si>
    <t>條件三</t>
    <phoneticPr fontId="1" type="noConversion"/>
  </si>
  <si>
    <t>FGL308CKS1</t>
  </si>
  <si>
    <t>GroupID</t>
  </si>
  <si>
    <t>MaxStart(Day)</t>
  </si>
  <si>
    <t>CRC0000M</t>
  </si>
  <si>
    <t>FGDMSTKC04</t>
  </si>
  <si>
    <t>FGDMSTKC049E001A</t>
  </si>
  <si>
    <t>DUMY</t>
  </si>
  <si>
    <t>FGDMSTKC049E001B</t>
  </si>
  <si>
    <t>FGREBSFCG49R001A</t>
  </si>
  <si>
    <t>FGREBSHCG7</t>
  </si>
  <si>
    <t>FGREBSHCG78R001A</t>
  </si>
  <si>
    <t>FGREBSSCG58R001A</t>
  </si>
  <si>
    <t>FGREBSXCG40R001A</t>
  </si>
  <si>
    <t>FGREOCFCG40R001A</t>
  </si>
  <si>
    <t>FGREOCKCG52R001A</t>
  </si>
  <si>
    <t>FGREOCXC448R001A</t>
  </si>
  <si>
    <t>FGREOCXCG42R001A</t>
  </si>
  <si>
    <t>FC</t>
  </si>
  <si>
    <t>FGDMOGXX04</t>
  </si>
  <si>
    <t>FGDMOGXX0440001A</t>
  </si>
  <si>
    <t>FGDMSAMP04</t>
  </si>
  <si>
    <t>FGDMSAMP0420001A</t>
  </si>
  <si>
    <t>FGDMSAMP05</t>
  </si>
  <si>
    <t>FGDMSAMP0570001A</t>
  </si>
  <si>
    <t>FGDMSAMP07</t>
  </si>
  <si>
    <t>FGDMSAMP0760001A</t>
  </si>
  <si>
    <t>FGH310XKQ2</t>
  </si>
  <si>
    <t>FG6605XFS110001A</t>
  </si>
  <si>
    <t>FG6605XFS110002A</t>
  </si>
  <si>
    <t>FG7017XSQ60R002A</t>
  </si>
  <si>
    <t>FGD317CXS310001A</t>
  </si>
  <si>
    <t>FGD317CXS310002R</t>
  </si>
  <si>
    <t>FGDMPOOL04</t>
  </si>
  <si>
    <t>FGDMPOOL0420001A</t>
  </si>
  <si>
    <t>FGE021XXS400002A</t>
  </si>
  <si>
    <t>FGE031XFSA</t>
  </si>
  <si>
    <t>FGE031XFSA0E005B</t>
  </si>
  <si>
    <t>FGF647BFS510003A</t>
  </si>
  <si>
    <t>FGF654XFQ110001A</t>
  </si>
  <si>
    <t>FGF654XFQ11R001C</t>
  </si>
  <si>
    <t>FGF659BFS110001A</t>
  </si>
  <si>
    <t>FGF659BFS110002A</t>
  </si>
  <si>
    <t>FGH310XKQ11R001A</t>
  </si>
  <si>
    <t>FGH310XKQ20E001X</t>
  </si>
  <si>
    <t>FGH313BFS110005A</t>
  </si>
  <si>
    <t>FGR010XKS110005E</t>
  </si>
  <si>
    <t>FGR010XKS410003E</t>
  </si>
  <si>
    <t>OGE021XXE200001A</t>
  </si>
  <si>
    <t>OGF658XXE100001A</t>
  </si>
  <si>
    <t>OGE021XXE3</t>
  </si>
  <si>
    <t>OGE021XXE300001A</t>
  </si>
  <si>
    <t>OGR010XKS100001A</t>
  </si>
  <si>
    <t>OGB610XFE1</t>
  </si>
  <si>
    <t>OGB610XFE100001A</t>
  </si>
  <si>
    <t>OGE033XWE200001A</t>
  </si>
  <si>
    <t>FGRECBFC548R001A</t>
  </si>
  <si>
    <t>FGRECYXC541R002A</t>
  </si>
  <si>
    <t>FGDMPOOL0490002H</t>
  </si>
  <si>
    <t>FGDMPOOL0490005Z</t>
  </si>
  <si>
    <t>FGRECXKC550R001R</t>
  </si>
  <si>
    <t>FGREOAKC55</t>
  </si>
  <si>
    <t>FGREOAKC5510001A</t>
  </si>
  <si>
    <t>FGREOASC551R001A</t>
  </si>
  <si>
    <t>FGREOAXC541R001A</t>
  </si>
  <si>
    <t>FGREBSFC540R001A</t>
  </si>
  <si>
    <t>FGRECXKC550R002A</t>
  </si>
  <si>
    <t>FGRECYFC548R002A</t>
  </si>
  <si>
    <t>FGREOCKC450R001A</t>
  </si>
  <si>
    <t>OGD317XXE100001A</t>
  </si>
  <si>
    <t>OGE021XXE400001A</t>
  </si>
  <si>
    <t>FGBAREXSC240001A</t>
  </si>
  <si>
    <t>023B</t>
  </si>
  <si>
    <t>OGF658XFE2</t>
  </si>
  <si>
    <t>FGREBSXC540R001A</t>
  </si>
  <si>
    <t>FGRECXSC550R002A</t>
  </si>
  <si>
    <t>FGREOAXC541R001B</t>
  </si>
  <si>
    <t>OGF647CFS8</t>
  </si>
  <si>
    <t>OGF647CFS800001A</t>
  </si>
  <si>
    <t>FGREBSFCG49R001K</t>
  </si>
  <si>
    <t>FGREBSFCG49R001U</t>
  </si>
  <si>
    <t>FGREOCFCG40R001U</t>
  </si>
  <si>
    <t>FGREOCXCG42R001U</t>
  </si>
  <si>
    <t>FGREBSHC57</t>
  </si>
  <si>
    <t>FGREBSHC570R001A</t>
  </si>
  <si>
    <t>FGREBSSC550R001A</t>
  </si>
  <si>
    <t>FGREBSSCG58R001U</t>
  </si>
  <si>
    <t>FGREBSWC470R001A</t>
  </si>
  <si>
    <t>FGREBSXC540R001Q</t>
  </si>
  <si>
    <t>FGREBSXCG48G001U</t>
  </si>
  <si>
    <t>FGREOAHC573R001A</t>
  </si>
  <si>
    <t>FGREOAWC575R001A</t>
  </si>
  <si>
    <t>FGREOCHC478R001A</t>
  </si>
  <si>
    <t>FGREOCHC57</t>
  </si>
  <si>
    <t>FGREOCHC571R001A</t>
  </si>
  <si>
    <t>FGREOCXC449R001A</t>
  </si>
  <si>
    <t>OGH313BFS100001A</t>
  </si>
  <si>
    <t>FGDMOGXX05</t>
  </si>
  <si>
    <t>FGDMOGXX0540001A</t>
  </si>
  <si>
    <t>10A0</t>
  </si>
  <si>
    <t>FG6509XFS210001A</t>
  </si>
  <si>
    <t>FG6521XFS110005A</t>
  </si>
  <si>
    <t>FGD329XXQ1</t>
  </si>
  <si>
    <t>FGD329XXQ11R001A</t>
  </si>
  <si>
    <t>FGE505XFSB10005A</t>
  </si>
  <si>
    <t>13A0</t>
  </si>
  <si>
    <t>FGDMDFIN05</t>
  </si>
  <si>
    <t>FGDMDFIN0590001A</t>
  </si>
  <si>
    <t>FG6521XFS100001R</t>
  </si>
  <si>
    <t>FG7017XSQ8</t>
  </si>
  <si>
    <t>FG7017XSQ80E001A</t>
  </si>
  <si>
    <t>FGF647BFS310003A</t>
  </si>
  <si>
    <t>FGF647BFS310004A</t>
  </si>
  <si>
    <t>FGG101XXS6</t>
  </si>
  <si>
    <t>FGG101XXS61E005A</t>
  </si>
  <si>
    <t>FGF654XFQ10R001A</t>
  </si>
  <si>
    <t>FGARDPNFF4</t>
  </si>
  <si>
    <t>FGARDPNFF400001Z</t>
  </si>
  <si>
    <t>REOCR04A01A</t>
  </si>
  <si>
    <t>FCRECBXC54</t>
  </si>
  <si>
    <t>RECBR91108A</t>
  </si>
  <si>
    <t>OGA130XWS1</t>
  </si>
  <si>
    <t>OGA130XWS100001A</t>
  </si>
  <si>
    <t>OGD330XXS1</t>
  </si>
  <si>
    <t>OGD330XXS100001A</t>
  </si>
  <si>
    <t>FGARDPNFF400001A</t>
  </si>
  <si>
    <t>FGC004BXS110005A</t>
  </si>
  <si>
    <t>FGD317CWS61E005A</t>
  </si>
  <si>
    <t>FGD317CWS61E005B</t>
  </si>
  <si>
    <t>FGD317CWS61E005R</t>
  </si>
  <si>
    <t>FGD330XXS110005A</t>
  </si>
  <si>
    <t>FGE021EWS51E005A</t>
  </si>
  <si>
    <t>FGE021EWS51E005B</t>
  </si>
  <si>
    <t>FGE021EWS51E005R</t>
  </si>
  <si>
    <t>FGF659XFS110003A</t>
  </si>
  <si>
    <t>FGR010XKS410003A</t>
  </si>
  <si>
    <t>FG5515CXS200005A</t>
  </si>
  <si>
    <t>FG7017XSQ500001A</t>
  </si>
  <si>
    <t>FG7017XSQ80E001B</t>
  </si>
  <si>
    <t>FG7017XSQ80E001R</t>
  </si>
  <si>
    <t>FG7041XXQ10R001A</t>
  </si>
  <si>
    <t>FG7041XXQ17R002A</t>
  </si>
  <si>
    <t>FG8050XXS100005A</t>
  </si>
  <si>
    <t>FGD317BXS400001A</t>
  </si>
  <si>
    <t>FGD317BXS400002A</t>
  </si>
  <si>
    <t>FGD317CXS300003A</t>
  </si>
  <si>
    <t>FGD317CXS300004A</t>
  </si>
  <si>
    <t>FGD317CXS310004A</t>
  </si>
  <si>
    <t>FGD317CXS39E005A</t>
  </si>
  <si>
    <t>FGE021BXS300001A</t>
  </si>
  <si>
    <t>FGE021GFS31E005A</t>
  </si>
  <si>
    <t>FGE021XXS400001A</t>
  </si>
  <si>
    <t>FGE021XXS400003A</t>
  </si>
  <si>
    <t>FGE021XXS400004A</t>
  </si>
  <si>
    <t>FGE021XXS400004C</t>
  </si>
  <si>
    <t>FGF638XSQ4</t>
  </si>
  <si>
    <t>FGF658BXS100005A</t>
  </si>
  <si>
    <t>FGG101XXS50E005A</t>
  </si>
  <si>
    <t>FGH310XKQ20E001B</t>
  </si>
  <si>
    <t>FGL308CKS11E005A</t>
  </si>
  <si>
    <t>FGL308CKS11E005R</t>
  </si>
  <si>
    <t>FGR010XKS410004A</t>
  </si>
  <si>
    <t>FGR014XKS11E005B</t>
  </si>
  <si>
    <t>FGE021GFS31E005R</t>
  </si>
  <si>
    <t>FGG101XXS61E005B</t>
  </si>
  <si>
    <t>FGG101XXS61E005R</t>
  </si>
  <si>
    <t>FGR014XKS11E005A</t>
  </si>
  <si>
    <t>FGE033XWSA00001A</t>
  </si>
  <si>
    <t>FGH313BFS8</t>
  </si>
  <si>
    <t>FGH313BFS80E005A</t>
  </si>
  <si>
    <t>FGH313BFS510005A</t>
  </si>
  <si>
    <t>OGA130XVS2</t>
  </si>
  <si>
    <t>OGA130XVS200001A</t>
  </si>
  <si>
    <t>OGA130XWS2</t>
  </si>
  <si>
    <t>OGA130XWS200001A</t>
  </si>
  <si>
    <t>FGF638XSQ41E001A</t>
  </si>
  <si>
    <t>OGF647XFS400001A</t>
  </si>
  <si>
    <t>FGDMITO05</t>
  </si>
  <si>
    <t>FGDMITO05 00002A</t>
  </si>
  <si>
    <t>OGD317CXS500001A</t>
  </si>
  <si>
    <t>OG5515DXC1</t>
  </si>
  <si>
    <t>OG5515DXC100001A</t>
  </si>
  <si>
    <t>OG8050XXS100001A</t>
  </si>
  <si>
    <t>OG9003XWS1</t>
  </si>
  <si>
    <t>OG9003XWS100001A</t>
  </si>
  <si>
    <t>OGC310XVS300001A</t>
  </si>
  <si>
    <t>OGD317XWE2</t>
  </si>
  <si>
    <t>OGD317XWE200001A</t>
  </si>
  <si>
    <t>OGD317XXS300001A</t>
  </si>
  <si>
    <t>OGE033XWE3</t>
  </si>
  <si>
    <t>OGE033XWE300001A</t>
  </si>
  <si>
    <t>OGR010XKS400001A</t>
  </si>
  <si>
    <t>OGX401XVS1</t>
  </si>
  <si>
    <t>OGX401XVS100001A</t>
  </si>
  <si>
    <t>OG8104XKS1</t>
  </si>
  <si>
    <t>OG8104XKS100001A</t>
  </si>
  <si>
    <t>OGC316XFSB</t>
  </si>
  <si>
    <t>OGC316XFSB00001A</t>
  </si>
  <si>
    <t>FGE033XWSA00005E</t>
  </si>
  <si>
    <t>FGE033XWSA00005R</t>
  </si>
  <si>
    <t>FGE033XWSA0E005A</t>
  </si>
  <si>
    <t>FGE033XWSA0E005B</t>
  </si>
  <si>
    <t>FGL314DHSA8E005B</t>
  </si>
  <si>
    <t>FGL314DHSA10005A</t>
  </si>
  <si>
    <t>FGN619XSSA00005A</t>
  </si>
  <si>
    <t>FGH310XKQ10R001A</t>
  </si>
  <si>
    <t>FGF659XFS110004A</t>
  </si>
  <si>
    <t>FGL314DHSB</t>
  </si>
  <si>
    <t>FGL314DHSB1E005A</t>
  </si>
  <si>
    <t>FG8050XXS2</t>
  </si>
  <si>
    <t>FG8050XXS21E005A</t>
  </si>
  <si>
    <t>FGC316BFSA</t>
  </si>
  <si>
    <t>FGC316BFSA0E005A</t>
  </si>
  <si>
    <t>FGD329XFQ10R001A</t>
  </si>
  <si>
    <t>FGD329XXQ10R001A</t>
  </si>
  <si>
    <t>FGE021GFS4</t>
  </si>
  <si>
    <t>FGE021GFS40E002A</t>
  </si>
  <si>
    <t>FGE021GFS6</t>
  </si>
  <si>
    <t>FGE021GFS60E002A</t>
  </si>
  <si>
    <t>FGF659BFS4</t>
  </si>
  <si>
    <t>FGF659BFS40E005A</t>
  </si>
  <si>
    <t>FGH313BFS100005A</t>
  </si>
  <si>
    <t>FGL319XKSA</t>
  </si>
  <si>
    <t>FGL319XKSA0E005A</t>
  </si>
  <si>
    <t>FGL319XKSA0E005B</t>
  </si>
  <si>
    <t>FGL319XKSA0E005R</t>
  </si>
  <si>
    <t>FGR910XKS2</t>
  </si>
  <si>
    <t>FGR910XKS20E005A</t>
  </si>
  <si>
    <t>FGR910XKS20E005B</t>
  </si>
  <si>
    <t>FGR910XKS20E005R</t>
  </si>
  <si>
    <t>FGF658BXS110002A</t>
  </si>
  <si>
    <t>FGG101XXS7</t>
  </si>
  <si>
    <t>FGG101XXS70E005A</t>
  </si>
  <si>
    <t>FGD330XFSA</t>
  </si>
  <si>
    <t>FGD330XFSA0E005A</t>
  </si>
  <si>
    <t>FGR010XKS100003E</t>
  </si>
  <si>
    <t>FGF647BFS510004A</t>
  </si>
  <si>
    <t>FGF638XSQ30R001A</t>
  </si>
  <si>
    <t>FGF647BFS300002A</t>
  </si>
  <si>
    <t>FGH317XFS10E005A</t>
  </si>
  <si>
    <t>FGH317XFS10E005C</t>
  </si>
  <si>
    <t>FGF654XFQ11R001A</t>
  </si>
  <si>
    <t>KC</t>
  </si>
  <si>
    <t>F667P11103A</t>
  </si>
  <si>
    <t>FG6406XFS100005A</t>
  </si>
  <si>
    <t>FG6605BFS100002A</t>
  </si>
  <si>
    <t>FGA113CXS200005A</t>
  </si>
  <si>
    <t>FGD317CFS3</t>
  </si>
  <si>
    <t>FGD317CFS300001A</t>
  </si>
  <si>
    <t>FGE021BXS300005A</t>
  </si>
  <si>
    <t>FGE028XFSA00005A</t>
  </si>
  <si>
    <t>FGE028XFSA10005A</t>
  </si>
  <si>
    <t>FGF647BFS400003A</t>
  </si>
  <si>
    <t>FGF670XFS100005A</t>
  </si>
  <si>
    <t>FGF671BFS200005A</t>
  </si>
  <si>
    <t>FGH313BFS200005A</t>
  </si>
  <si>
    <t>FGR010XKS100004E</t>
  </si>
  <si>
    <t>FGR910XKS1</t>
  </si>
  <si>
    <t>FGR910XKS100005A</t>
  </si>
  <si>
    <t>FGC503XFSA0E005A</t>
  </si>
  <si>
    <t>FGE031XFSA0E005A</t>
  </si>
  <si>
    <t>FGL319XKSB</t>
  </si>
  <si>
    <t>FGL319XKSB0E005D</t>
  </si>
  <si>
    <t>FGR010XKS7</t>
  </si>
  <si>
    <t>FGR010XKS700004A</t>
  </si>
  <si>
    <t>FG5515CFS200001A</t>
  </si>
  <si>
    <t>FG7017XSQ500001Q</t>
  </si>
  <si>
    <t>FG7017XSQ60R003A</t>
  </si>
  <si>
    <t>FG8008XKQ30R001A</t>
  </si>
  <si>
    <t>FGF638XSQ300001A</t>
  </si>
  <si>
    <t>FGF644BXQ20R001A</t>
  </si>
  <si>
    <t>FGF659BFS100003A</t>
  </si>
  <si>
    <t>FG7030XFS100005E</t>
  </si>
  <si>
    <t>FGF641XXS400004A</t>
  </si>
  <si>
    <t>FGF644BFQ200001A</t>
  </si>
  <si>
    <t>FGN615XKQ20R001A</t>
  </si>
  <si>
    <t>FGR010XKS110005Z</t>
  </si>
  <si>
    <t>FGD317BXS200001A</t>
  </si>
  <si>
    <t>FGD317BXS300005A</t>
  </si>
  <si>
    <t>FGD317BXS400001R</t>
  </si>
  <si>
    <t>FGH313BFS110005C</t>
  </si>
  <si>
    <t>FG6521XFS2</t>
  </si>
  <si>
    <t>FG6521XFS20E001B</t>
  </si>
  <si>
    <t>FGA413XFS1</t>
  </si>
  <si>
    <t>FGA413XFS10E005A</t>
  </si>
  <si>
    <t>FGD317EFS40E004A</t>
  </si>
  <si>
    <t>FGL315BSSC</t>
  </si>
  <si>
    <t>FGL315BSSC0E002A</t>
  </si>
  <si>
    <t>FGL319XKSB0E005A</t>
  </si>
  <si>
    <t>F667P05102A</t>
  </si>
  <si>
    <t>F667P0C102D</t>
  </si>
  <si>
    <t>F667P11101A</t>
  </si>
  <si>
    <t>FG9005BSS1</t>
  </si>
  <si>
    <t>FG9005BSS100005A</t>
  </si>
  <si>
    <t>FGC316XFSA00005B</t>
  </si>
  <si>
    <t>FGE028XFSD</t>
  </si>
  <si>
    <t>FGE028XFSD00005A</t>
  </si>
  <si>
    <t>FGU008XKSA0E002A</t>
  </si>
  <si>
    <t>XC</t>
  </si>
  <si>
    <t>FGREOCWC4780001A</t>
  </si>
  <si>
    <t>EDDM</t>
  </si>
  <si>
    <t>EDL5</t>
  </si>
  <si>
    <t>OGR910XKS1</t>
  </si>
  <si>
    <t>OGR910XKS100001A</t>
  </si>
  <si>
    <t>EDUL</t>
  </si>
  <si>
    <t>FGD317EFS50E005A</t>
  </si>
  <si>
    <t>FGD324DXSA0E002A</t>
  </si>
  <si>
    <t>FGE021GFS30E001A</t>
  </si>
  <si>
    <t>FGE033XWSA0E005Z</t>
  </si>
  <si>
    <t>FGF659BFS100004A</t>
  </si>
  <si>
    <t>FGREOCFC4480001A</t>
  </si>
  <si>
    <t>FGREOCFC449R001A</t>
  </si>
  <si>
    <t>FGRECBXC444R001A</t>
  </si>
  <si>
    <t>FGDMPOOL05</t>
  </si>
  <si>
    <t>FGDMPOOL0520001B</t>
  </si>
  <si>
    <t>LOTID</t>
  </si>
  <si>
    <t>GLASSID</t>
  </si>
  <si>
    <t>EQPID</t>
  </si>
  <si>
    <t>OPER</t>
  </si>
  <si>
    <t>TRANSDT</t>
  </si>
  <si>
    <t>CHIP_OX</t>
  </si>
  <si>
    <t>COATERPOS</t>
  </si>
  <si>
    <t>SPINSPEED</t>
  </si>
  <si>
    <t>WAGONID</t>
  </si>
  <si>
    <t>WAGPRTYPE</t>
  </si>
  <si>
    <t>WAGPOS</t>
  </si>
  <si>
    <t>BOTTLEID</t>
  </si>
  <si>
    <t>ALIGNERPOS</t>
  </si>
  <si>
    <t>C_IN_TIME</t>
  </si>
  <si>
    <t>C_OUT_TIME</t>
  </si>
  <si>
    <t>CNVR1500</t>
  </si>
  <si>
    <t>FGR010XKS410003Z</t>
  </si>
  <si>
    <t>FGR010XKS110001A</t>
  </si>
  <si>
    <t>FGARDPNFF400001D</t>
  </si>
  <si>
    <t>OGE021XXE7</t>
  </si>
  <si>
    <t>FGREOCKCG52R001U</t>
  </si>
  <si>
    <t>FGR010XKS110002A</t>
  </si>
  <si>
    <t>FG6521XFS110005B</t>
  </si>
  <si>
    <t>FGD329XXQ11R001C</t>
  </si>
  <si>
    <t>FGF654XFQ11R001D</t>
  </si>
  <si>
    <t>25A1</t>
  </si>
  <si>
    <t>FGREOAKC551R001C</t>
  </si>
  <si>
    <t>OGD317XFE1</t>
  </si>
  <si>
    <t>OGD317XFE100001A</t>
  </si>
  <si>
    <t>OGE021XWE2</t>
  </si>
  <si>
    <t>OGE021XWE200001A</t>
  </si>
  <si>
    <t>OGF640CXE1</t>
  </si>
  <si>
    <t>OGF640CXE100001A</t>
  </si>
  <si>
    <t>FGR010XKS410004E</t>
  </si>
  <si>
    <t>FGC316XFSA00005A</t>
  </si>
  <si>
    <t>鄭宜婷</t>
  </si>
  <si>
    <t>日</t>
    <phoneticPr fontId="19" type="noConversion"/>
  </si>
  <si>
    <t>O</t>
    <phoneticPr fontId="9" type="noConversion"/>
  </si>
  <si>
    <t xml:space="preserve"> </t>
    <phoneticPr fontId="19" type="noConversion"/>
  </si>
  <si>
    <t>OC 排程需求</t>
  </si>
  <si>
    <t>ITO 排程需求</t>
  </si>
  <si>
    <t>FGF647BFS3</t>
    <phoneticPr fontId="19" type="noConversion"/>
  </si>
  <si>
    <t>FGF654XFQ1</t>
    <phoneticPr fontId="19" type="noConversion"/>
  </si>
  <si>
    <t>待修補Com Def - 7570</t>
  </si>
  <si>
    <t>F50CB148CP</t>
  </si>
  <si>
    <t>F50CB162BV</t>
  </si>
  <si>
    <t>F50CB165BA</t>
  </si>
  <si>
    <t>F50CB165CP</t>
  </si>
  <si>
    <t>F50CC129CQ</t>
  </si>
  <si>
    <t>F50CC140BJ</t>
  </si>
  <si>
    <t>F50CC153BR</t>
  </si>
  <si>
    <t>F50CC155CT</t>
  </si>
  <si>
    <t>F50CC156BQ</t>
  </si>
  <si>
    <t>F50CC157AB</t>
  </si>
  <si>
    <t>F50CC157AM</t>
  </si>
  <si>
    <t>F50CC157AF</t>
  </si>
  <si>
    <t>F50CC157AN</t>
  </si>
  <si>
    <t>F50CC157BF</t>
  </si>
  <si>
    <t>F50CC159AA</t>
  </si>
  <si>
    <t>F50CC162AP</t>
  </si>
  <si>
    <t>F50CC164BG</t>
  </si>
  <si>
    <t>F50CC165BB</t>
  </si>
  <si>
    <t>F50CC165BH</t>
  </si>
  <si>
    <t>F50CC165CE</t>
  </si>
  <si>
    <t>F50CC166BJ</t>
  </si>
  <si>
    <t>F50CC168BJ</t>
  </si>
  <si>
    <t>F50CD123AJ</t>
  </si>
  <si>
    <t>F50CD126AC</t>
  </si>
  <si>
    <t>F50CD126AF</t>
  </si>
  <si>
    <t>F50CD126AH</t>
  </si>
  <si>
    <t>F50CD126CA</t>
  </si>
  <si>
    <t>F50CD133CN</t>
  </si>
  <si>
    <t>F50CD139AA</t>
  </si>
  <si>
    <t>F50CD139AJ</t>
  </si>
  <si>
    <t>F50CD140AA</t>
  </si>
  <si>
    <t>F50CD134BA</t>
  </si>
  <si>
    <t>F50CD135CE</t>
  </si>
  <si>
    <t>F50CD137CN</t>
  </si>
  <si>
    <t>F50CD138BG</t>
  </si>
  <si>
    <t>F50CD163AE</t>
  </si>
  <si>
    <t>FGF647BFS300001A</t>
  </si>
  <si>
    <t>OOOOOOOOOOOOOOOOOO</t>
  </si>
  <si>
    <t>R</t>
  </si>
</sst>
</file>

<file path=xl/styles.xml><?xml version="1.0" encoding="utf-8"?>
<styleSheet xmlns="http://schemas.openxmlformats.org/spreadsheetml/2006/main">
  <numFmts count="24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m&quot;月&quot;d&quot;日&quot;"/>
    <numFmt numFmtId="181" formatCode="&quot;￡&quot;#,##0;\-&quot;￡&quot;#,##0"/>
    <numFmt numFmtId="182" formatCode="_-* #,##0.00\ &quot;kr&quot;_-;\-* #,##0.00\ &quot;kr&quot;_-;_-* &quot;-&quot;??\ &quot;kr&quot;_-;_-@_-"/>
    <numFmt numFmtId="183" formatCode="\t&quot;?&quot;#,##0.00_);\(\t&quot;?&quot;#,##0.00\)"/>
    <numFmt numFmtId="184" formatCode="\t&quot;?&quot;#,##0_);\(\t&quot;?&quot;#,##0\)"/>
    <numFmt numFmtId="185" formatCode="\t&quot;?&quot;#,##0_);[Red]\(\t&quot;?&quot;#,##0\)"/>
    <numFmt numFmtId="186" formatCode="_-&quot;?&quot;* #,##0.00_-;\-&quot;?&quot;* #,##0.00_-;_-&quot;?&quot;* &quot;-&quot;??_-;_-@_-"/>
    <numFmt numFmtId="187" formatCode="#,##0\ &quot;Esc.&quot;;\-#,##0\ &quot;Esc.&quot;"/>
    <numFmt numFmtId="188" formatCode="0.000000_ "/>
    <numFmt numFmtId="189" formatCode="#,##0;\-#,##0;&quot;-&quot;"/>
    <numFmt numFmtId="190" formatCode="0.000%"/>
    <numFmt numFmtId="191" formatCode="0.0000%"/>
    <numFmt numFmtId="192" formatCode="_-* #,##0.00\ [$€-1]_-;\-* #,##0.00\ [$€-1]_-;_-* &quot;-&quot;??\ [$€-1]_-"/>
    <numFmt numFmtId="193" formatCode="#,##0.00,,,"/>
    <numFmt numFmtId="194" formatCode="00.0000000000000000%"/>
    <numFmt numFmtId="195" formatCode="&quot;\&quot;#,##0.00;[Red]&quot;\&quot;\-#,##0.00"/>
    <numFmt numFmtId="196" formatCode="&quot;\&quot;#,##0;[Red]&quot;\&quot;\-#,##0"/>
    <numFmt numFmtId="197" formatCode="_-&quot;?&quot;* #,##0_-;\-&quot;?&quot;* #,##0_-;_-&quot;?&quot;* &quot;-&quot;_-;_-@_-"/>
    <numFmt numFmtId="198" formatCode="0.00_ "/>
    <numFmt numFmtId="199" formatCode="0.0_ "/>
  </numFmts>
  <fonts count="23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新細明體"/>
      <family val="1"/>
      <charset val="136"/>
      <scheme val="minor"/>
    </font>
    <font>
      <sz val="1"/>
      <color theme="3"/>
      <name val="新細明體"/>
      <family val="1"/>
      <charset val="136"/>
      <scheme val="minor"/>
    </font>
    <font>
      <sz val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b/>
      <sz val="12"/>
      <color indexed="8"/>
      <name val="新細明體"/>
      <family val="1"/>
      <charset val="136"/>
      <scheme val="minor"/>
    </font>
    <font>
      <b/>
      <sz val="12"/>
      <color indexed="10"/>
      <name val="新細明體"/>
      <family val="1"/>
      <charset val="136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2"/>
        <bgColor indexed="27"/>
      </patternFill>
    </fill>
    <fill>
      <patternFill patternType="solid">
        <fgColor indexed="45"/>
        <bgColor indexed="29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11"/>
      </bottom>
      <diagonal/>
    </border>
    <border>
      <left/>
      <right/>
      <top/>
      <bottom style="thick">
        <color indexed="43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948">
    <xf numFmtId="0" fontId="0" fillId="0" borderId="0">
      <alignment vertical="center"/>
    </xf>
    <xf numFmtId="0" fontId="14" fillId="0" borderId="0"/>
    <xf numFmtId="177" fontId="15" fillId="0" borderId="0" applyFont="0" applyFill="0" applyBorder="0" applyAlignment="0" applyProtection="0"/>
    <xf numFmtId="179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8" fontId="15" fillId="0" borderId="0" applyFont="0" applyFill="0" applyBorder="0" applyAlignment="0" applyProtection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8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81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4" fillId="0" borderId="0"/>
    <xf numFmtId="0" fontId="14" fillId="0" borderId="0"/>
    <xf numFmtId="183" fontId="15" fillId="0" borderId="0" applyFont="0" applyFill="0" applyBorder="0" applyAlignment="0" applyProtection="0"/>
    <xf numFmtId="184" fontId="15" fillId="0" borderId="0" applyFont="0" applyFill="0" applyBorder="0" applyAlignment="0" applyProtection="0"/>
    <xf numFmtId="185" fontId="15" fillId="0" borderId="0" applyFont="0" applyFill="0" applyBorder="0" applyAlignment="0" applyProtection="0"/>
    <xf numFmtId="186" fontId="15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4" fillId="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187" fontId="15" fillId="0" borderId="0" applyFont="0" applyFill="0" applyBorder="0" applyAlignment="0" applyProtection="0"/>
    <xf numFmtId="188" fontId="15" fillId="0" borderId="0" applyFont="0" applyFill="0" applyBorder="0" applyAlignment="0" applyProtection="0"/>
    <xf numFmtId="189" fontId="14" fillId="0" borderId="0" applyFill="0" applyBorder="0" applyAlignment="0"/>
    <xf numFmtId="177" fontId="15" fillId="0" borderId="0" applyFont="0" applyFill="0" applyBorder="0" applyAlignment="0" applyProtection="0"/>
    <xf numFmtId="40" fontId="15" fillId="0" borderId="0" applyFont="0" applyFill="0" applyBorder="0" applyAlignment="0" applyProtection="0"/>
    <xf numFmtId="190" fontId="15" fillId="0" borderId="0" applyFont="0" applyFill="0" applyBorder="0" applyAlignment="0" applyProtection="0"/>
    <xf numFmtId="191" fontId="15" fillId="0" borderId="0" applyFont="0" applyFill="0" applyBorder="0" applyAlignment="0" applyProtection="0"/>
    <xf numFmtId="192" fontId="15" fillId="0" borderId="0" applyFont="0" applyFill="0" applyBorder="0" applyAlignment="0" applyProtection="0"/>
    <xf numFmtId="38" fontId="15" fillId="16" borderId="0" applyNumberFormat="0" applyBorder="0" applyAlignment="0" applyProtection="0"/>
    <xf numFmtId="0" fontId="15" fillId="0" borderId="1" applyNumberFormat="0" applyAlignment="0" applyProtection="0">
      <alignment horizontal="left" vertical="center"/>
    </xf>
    <xf numFmtId="0" fontId="15" fillId="0" borderId="2">
      <alignment horizontal="left" vertical="center"/>
    </xf>
    <xf numFmtId="181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10" fontId="15" fillId="17" borderId="3" applyNumberFormat="0" applyBorder="0" applyAlignment="0" applyProtection="0"/>
    <xf numFmtId="0" fontId="14" fillId="0" borderId="0"/>
    <xf numFmtId="193" fontId="15" fillId="0" borderId="3">
      <alignment horizontal="right" wrapText="1"/>
    </xf>
    <xf numFmtId="0" fontId="15" fillId="0" borderId="0"/>
    <xf numFmtId="194" fontId="14" fillId="0" borderId="0"/>
    <xf numFmtId="0" fontId="15" fillId="0" borderId="0"/>
    <xf numFmtId="183" fontId="15" fillId="0" borderId="0" applyFont="0" applyFill="0" applyBorder="0" applyAlignment="0" applyProtection="0"/>
    <xf numFmtId="184" fontId="15" fillId="0" borderId="0" applyFont="0" applyFill="0" applyBorder="0" applyAlignment="0" applyProtection="0"/>
    <xf numFmtId="37" fontId="15" fillId="0" borderId="0"/>
    <xf numFmtId="10" fontId="15" fillId="0" borderId="0" applyFont="0" applyFill="0" applyBorder="0" applyAlignment="0" applyProtection="0"/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22" borderId="4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top"/>
      <protection locked="0"/>
    </xf>
    <xf numFmtId="0" fontId="14" fillId="24" borderId="5" applyNumberFormat="0" applyFont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0" fontId="14" fillId="0" borderId="0"/>
    <xf numFmtId="0" fontId="15" fillId="0" borderId="0">
      <alignment vertical="center"/>
    </xf>
    <xf numFmtId="0" fontId="13" fillId="0" borderId="0">
      <alignment vertical="center"/>
    </xf>
    <xf numFmtId="0" fontId="15" fillId="0" borderId="0">
      <alignment vertical="center"/>
    </xf>
    <xf numFmtId="0" fontId="6" fillId="0" borderId="0"/>
    <xf numFmtId="0" fontId="15" fillId="0" borderId="0">
      <alignment vertical="center"/>
    </xf>
    <xf numFmtId="0" fontId="1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6" fillId="0" borderId="0"/>
    <xf numFmtId="0" fontId="15" fillId="0" borderId="0">
      <alignment vertical="center"/>
    </xf>
    <xf numFmtId="0" fontId="15" fillId="0" borderId="0"/>
    <xf numFmtId="0" fontId="15" fillId="0" borderId="0"/>
    <xf numFmtId="0" fontId="1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/>
    <xf numFmtId="0" fontId="15" fillId="0" borderId="0">
      <alignment vertical="center"/>
    </xf>
    <xf numFmtId="0" fontId="15" fillId="0" borderId="0"/>
    <xf numFmtId="0" fontId="14" fillId="0" borderId="0">
      <alignment vertical="center"/>
    </xf>
    <xf numFmtId="0" fontId="14" fillId="7" borderId="7" applyNumberFormat="0" applyAlignment="0" applyProtection="0">
      <alignment vertical="center"/>
    </xf>
    <xf numFmtId="0" fontId="14" fillId="25" borderId="8" applyNumberFormat="0" applyAlignment="0" applyProtection="0">
      <alignment vertical="center"/>
    </xf>
    <xf numFmtId="0" fontId="14" fillId="0" borderId="0"/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26" borderId="0" applyNumberFormat="0" applyBorder="0" applyAlignment="0" applyProtection="0"/>
    <xf numFmtId="0" fontId="14" fillId="4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/>
    <xf numFmtId="0" fontId="14" fillId="4" borderId="0" applyNumberFormat="0" applyBorder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24" borderId="5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top"/>
      <protection locked="0"/>
    </xf>
    <xf numFmtId="0" fontId="14" fillId="25" borderId="7" applyNumberFormat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183" fontId="15" fillId="0" borderId="0" applyFont="0" applyFill="0" applyBorder="0" applyAlignment="0" applyProtection="0"/>
    <xf numFmtId="184" fontId="15" fillId="0" borderId="0" applyFont="0" applyFill="0" applyBorder="0" applyAlignment="0" applyProtection="0"/>
    <xf numFmtId="0" fontId="14" fillId="2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3" borderId="0" applyNumberFormat="0" applyBorder="0" applyAlignment="0" applyProtection="0">
      <alignment vertical="center"/>
    </xf>
    <xf numFmtId="176" fontId="15" fillId="0" borderId="0" applyFont="0" applyFill="0" applyBorder="0" applyAlignment="0" applyProtection="0"/>
    <xf numFmtId="184" fontId="15" fillId="0" borderId="0" applyFont="0" applyFill="0" applyBorder="0" applyAlignment="0" applyProtection="0"/>
    <xf numFmtId="197" fontId="15" fillId="0" borderId="0" applyFont="0" applyFill="0" applyBorder="0" applyAlignment="0" applyProtection="0"/>
    <xf numFmtId="0" fontId="15" fillId="30" borderId="35" applyNumberFormat="0" applyFont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7" borderId="7" applyNumberFormat="0" applyAlignment="0" applyProtection="0">
      <alignment vertical="center"/>
    </xf>
    <xf numFmtId="0" fontId="14" fillId="25" borderId="8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/>
    <xf numFmtId="0" fontId="14" fillId="0" borderId="13" applyNumberFormat="0" applyFill="0" applyAlignment="0" applyProtection="0"/>
    <xf numFmtId="0" fontId="14" fillId="0" borderId="14" applyNumberFormat="0" applyFill="0" applyAlignment="0" applyProtection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27" borderId="0" applyNumberFormat="0" applyBorder="0" applyAlignment="0" applyProtection="0"/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22" borderId="4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4" fillId="25" borderId="7" applyNumberFormat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3" fillId="0" borderId="0">
      <alignment vertical="center"/>
    </xf>
  </cellStyleXfs>
  <cellXfs count="126">
    <xf numFmtId="0" fontId="0" fillId="0" borderId="0" xfId="0">
      <alignment vertical="center"/>
    </xf>
    <xf numFmtId="0" fontId="0" fillId="31" borderId="0" xfId="0" applyFill="1">
      <alignment vertical="center"/>
    </xf>
    <xf numFmtId="0" fontId="0" fillId="0" borderId="0" xfId="0" applyBorder="1">
      <alignment vertical="center"/>
    </xf>
    <xf numFmtId="180" fontId="0" fillId="0" borderId="0" xfId="0" applyNumberFormat="1">
      <alignment vertical="center"/>
    </xf>
    <xf numFmtId="180" fontId="0" fillId="0" borderId="0" xfId="0" applyNumberFormat="1" applyFill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13" fillId="0" borderId="0" xfId="1786">
      <alignment vertical="center"/>
    </xf>
    <xf numFmtId="0" fontId="16" fillId="0" borderId="0" xfId="0" applyFont="1">
      <alignment vertical="center"/>
    </xf>
    <xf numFmtId="0" fontId="0" fillId="0" borderId="0" xfId="0" applyFill="1">
      <alignment vertical="center"/>
    </xf>
    <xf numFmtId="0" fontId="6" fillId="0" borderId="0" xfId="1793" applyAlignment="1">
      <alignment vertical="center"/>
    </xf>
    <xf numFmtId="0" fontId="6" fillId="0" borderId="0" xfId="1793"/>
    <xf numFmtId="0" fontId="6" fillId="28" borderId="0" xfId="1793" applyFont="1" applyFill="1" applyBorder="1" applyAlignment="1">
      <alignment horizontal="center" vertical="center"/>
    </xf>
    <xf numFmtId="0" fontId="6" fillId="29" borderId="0" xfId="1793" applyFont="1" applyFill="1" applyBorder="1" applyAlignment="1">
      <alignment horizontal="center" vertical="center"/>
    </xf>
    <xf numFmtId="0" fontId="6" fillId="31" borderId="0" xfId="1793" applyFill="1"/>
    <xf numFmtId="0" fontId="13" fillId="0" borderId="0" xfId="1797">
      <alignment vertical="center"/>
    </xf>
    <xf numFmtId="0" fontId="17" fillId="0" borderId="3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3" fillId="0" borderId="0" xfId="180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13" fillId="0" borderId="0" xfId="1786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98" fontId="0" fillId="0" borderId="0" xfId="0" applyNumberFormat="1" applyFill="1">
      <alignment vertical="center"/>
    </xf>
    <xf numFmtId="0" fontId="13" fillId="0" borderId="0" xfId="1770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5" xfId="0" pivotButton="1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1" xfId="0" applyNumberFormat="1" applyBorder="1">
      <alignment vertical="center"/>
    </xf>
    <xf numFmtId="0" fontId="0" fillId="0" borderId="22" xfId="0" applyNumberFormat="1" applyBorder="1">
      <alignment vertical="center"/>
    </xf>
    <xf numFmtId="0" fontId="0" fillId="0" borderId="23" xfId="0" applyNumberFormat="1" applyBorder="1">
      <alignment vertical="center"/>
    </xf>
    <xf numFmtId="0" fontId="13" fillId="0" borderId="0" xfId="1770">
      <alignment vertical="center"/>
    </xf>
    <xf numFmtId="0" fontId="0" fillId="0" borderId="21" xfId="0" applyNumberFormat="1" applyFill="1" applyBorder="1">
      <alignment vertical="center"/>
    </xf>
    <xf numFmtId="0" fontId="13" fillId="0" borderId="0" xfId="1786" applyFont="1" applyFill="1" applyBorder="1" applyAlignment="1">
      <alignment horizontal="center" vertical="center"/>
    </xf>
    <xf numFmtId="9" fontId="13" fillId="0" borderId="0" xfId="1854" applyFont="1" applyFill="1">
      <alignment vertical="center"/>
    </xf>
    <xf numFmtId="0" fontId="0" fillId="32" borderId="0" xfId="0" applyFill="1">
      <alignment vertical="center"/>
    </xf>
    <xf numFmtId="20" fontId="0" fillId="32" borderId="0" xfId="0" applyNumberFormat="1" applyFill="1">
      <alignment vertical="center"/>
    </xf>
    <xf numFmtId="0" fontId="16" fillId="32" borderId="0" xfId="0" applyFont="1" applyFill="1">
      <alignment vertical="center"/>
    </xf>
    <xf numFmtId="0" fontId="16" fillId="32" borderId="24" xfId="0" applyFont="1" applyFill="1" applyBorder="1" applyAlignment="1">
      <alignment horizontal="center" vertical="center"/>
    </xf>
    <xf numFmtId="0" fontId="16" fillId="32" borderId="25" xfId="0" applyFont="1" applyFill="1" applyBorder="1" applyAlignment="1">
      <alignment horizontal="center" vertical="center"/>
    </xf>
    <xf numFmtId="0" fontId="16" fillId="32" borderId="0" xfId="0" applyFont="1" applyFill="1" applyAlignment="1">
      <alignment vertical="center"/>
    </xf>
    <xf numFmtId="0" fontId="16" fillId="33" borderId="3" xfId="0" applyFont="1" applyFill="1" applyBorder="1" applyAlignment="1">
      <alignment horizontal="center" vertical="center"/>
    </xf>
    <xf numFmtId="0" fontId="16" fillId="33" borderId="3" xfId="1786" applyFont="1" applyFill="1" applyBorder="1" applyAlignment="1">
      <alignment horizontal="center" vertical="center"/>
    </xf>
    <xf numFmtId="0" fontId="0" fillId="33" borderId="0" xfId="0" applyFill="1">
      <alignment vertical="center"/>
    </xf>
    <xf numFmtId="0" fontId="16" fillId="33" borderId="0" xfId="0" applyFont="1" applyFill="1">
      <alignment vertical="center"/>
    </xf>
    <xf numFmtId="0" fontId="0" fillId="33" borderId="0" xfId="0" applyFill="1" applyBorder="1">
      <alignment vertical="center"/>
    </xf>
    <xf numFmtId="0" fontId="16" fillId="33" borderId="24" xfId="0" applyFont="1" applyFill="1" applyBorder="1" applyAlignment="1">
      <alignment horizontal="center" vertical="center"/>
    </xf>
    <xf numFmtId="0" fontId="16" fillId="33" borderId="25" xfId="0" applyFont="1" applyFill="1" applyBorder="1" applyAlignment="1">
      <alignment horizontal="center" vertical="center"/>
    </xf>
    <xf numFmtId="0" fontId="16" fillId="33" borderId="26" xfId="0" applyFont="1" applyFill="1" applyBorder="1" applyAlignment="1">
      <alignment horizontal="center" vertical="center"/>
    </xf>
    <xf numFmtId="0" fontId="16" fillId="33" borderId="27" xfId="0" applyFont="1" applyFill="1" applyBorder="1" applyAlignment="1">
      <alignment horizontal="center" vertical="center"/>
    </xf>
    <xf numFmtId="0" fontId="16" fillId="33" borderId="28" xfId="0" applyFont="1" applyFill="1" applyBorder="1" applyAlignment="1">
      <alignment horizontal="center" vertical="center"/>
    </xf>
    <xf numFmtId="0" fontId="16" fillId="33" borderId="29" xfId="0" applyFont="1" applyFill="1" applyBorder="1" applyAlignment="1">
      <alignment horizontal="center" vertical="center"/>
    </xf>
    <xf numFmtId="0" fontId="16" fillId="32" borderId="3" xfId="0" applyFont="1" applyFill="1" applyBorder="1" applyAlignment="1">
      <alignment horizontal="center" vertical="center"/>
    </xf>
    <xf numFmtId="0" fontId="16" fillId="32" borderId="26" xfId="0" applyFont="1" applyFill="1" applyBorder="1" applyAlignment="1">
      <alignment horizontal="center" vertical="center"/>
    </xf>
    <xf numFmtId="0" fontId="13" fillId="0" borderId="0" xfId="1786" applyFont="1" applyFill="1" applyBorder="1" applyAlignment="1">
      <alignment horizontal="center" vertical="center"/>
    </xf>
    <xf numFmtId="0" fontId="16" fillId="32" borderId="3" xfId="0" applyFont="1" applyFill="1" applyBorder="1" applyAlignment="1">
      <alignment horizontal="center" vertical="center"/>
    </xf>
    <xf numFmtId="0" fontId="16" fillId="32" borderId="26" xfId="0" applyFont="1" applyFill="1" applyBorder="1" applyAlignment="1">
      <alignment horizontal="center" vertical="center"/>
    </xf>
    <xf numFmtId="0" fontId="18" fillId="32" borderId="3" xfId="0" applyFont="1" applyFill="1" applyBorder="1" applyAlignment="1">
      <alignment horizontal="center" vertical="center"/>
    </xf>
    <xf numFmtId="20" fontId="16" fillId="32" borderId="0" xfId="0" applyNumberFormat="1" applyFont="1" applyFill="1">
      <alignment vertical="center"/>
    </xf>
    <xf numFmtId="0" fontId="17" fillId="32" borderId="3" xfId="0" applyFont="1" applyFill="1" applyBorder="1" applyAlignment="1">
      <alignment horizontal="center" vertical="center"/>
    </xf>
    <xf numFmtId="0" fontId="13" fillId="0" borderId="0" xfId="1786" applyFont="1" applyFill="1" applyBorder="1" applyAlignment="1">
      <alignment horizontal="center" vertical="center"/>
    </xf>
    <xf numFmtId="0" fontId="18" fillId="32" borderId="15" xfId="0" applyFont="1" applyFill="1" applyBorder="1" applyAlignment="1">
      <alignment horizontal="center" vertical="center"/>
    </xf>
    <xf numFmtId="0" fontId="17" fillId="32" borderId="3" xfId="1786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3" fillId="0" borderId="3" xfId="1786" applyFon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13" fillId="0" borderId="3" xfId="1774" applyBorder="1" applyAlignment="1">
      <alignment horizontal="center" vertical="center"/>
    </xf>
    <xf numFmtId="0" fontId="13" fillId="0" borderId="3" xfId="1786" applyBorder="1">
      <alignment vertical="center"/>
    </xf>
    <xf numFmtId="0" fontId="16" fillId="0" borderId="3" xfId="0" applyFont="1" applyBorder="1">
      <alignment vertical="center"/>
    </xf>
    <xf numFmtId="0" fontId="16" fillId="33" borderId="39" xfId="0" applyFont="1" applyFill="1" applyBorder="1" applyAlignment="1">
      <alignment horizontal="center" vertical="center"/>
    </xf>
    <xf numFmtId="0" fontId="16" fillId="33" borderId="37" xfId="0" applyFont="1" applyFill="1" applyBorder="1" applyAlignment="1">
      <alignment horizontal="center" vertical="center"/>
    </xf>
    <xf numFmtId="0" fontId="16" fillId="33" borderId="36" xfId="0" applyFont="1" applyFill="1" applyBorder="1" applyAlignment="1">
      <alignment horizontal="center" vertical="center"/>
    </xf>
    <xf numFmtId="0" fontId="16" fillId="33" borderId="42" xfId="0" applyFont="1" applyFill="1" applyBorder="1" applyAlignment="1">
      <alignment horizontal="center" vertical="center"/>
    </xf>
    <xf numFmtId="0" fontId="16" fillId="33" borderId="32" xfId="0" applyFont="1" applyFill="1" applyBorder="1" applyAlignment="1">
      <alignment horizontal="center" vertical="center"/>
    </xf>
    <xf numFmtId="0" fontId="13" fillId="0" borderId="0" xfId="1947">
      <alignment vertical="center"/>
    </xf>
    <xf numFmtId="20" fontId="16" fillId="32" borderId="0" xfId="0" applyNumberFormat="1" applyFont="1" applyFill="1" applyAlignment="1">
      <alignment horizontal="left" vertical="center"/>
    </xf>
    <xf numFmtId="0" fontId="16" fillId="32" borderId="0" xfId="0" applyFont="1" applyFill="1" applyAlignment="1">
      <alignment horizontal="center" vertical="center"/>
    </xf>
    <xf numFmtId="0" fontId="21" fillId="32" borderId="3" xfId="0" applyFont="1" applyFill="1" applyBorder="1" applyAlignment="1">
      <alignment horizontal="center" vertical="center"/>
    </xf>
    <xf numFmtId="0" fontId="21" fillId="32" borderId="3" xfId="1786" applyFont="1" applyFill="1" applyBorder="1" applyAlignment="1">
      <alignment horizontal="center" vertical="center"/>
    </xf>
    <xf numFmtId="9" fontId="16" fillId="32" borderId="0" xfId="0" applyNumberFormat="1" applyFont="1" applyFill="1" applyAlignment="1">
      <alignment horizontal="left" vertical="center"/>
    </xf>
    <xf numFmtId="0" fontId="0" fillId="32" borderId="0" xfId="0" applyFill="1" applyAlignment="1">
      <alignment vertical="center"/>
    </xf>
    <xf numFmtId="0" fontId="0" fillId="34" borderId="0" xfId="0" applyFill="1">
      <alignment vertical="center"/>
    </xf>
    <xf numFmtId="20" fontId="0" fillId="34" borderId="0" xfId="0" applyNumberFormat="1" applyFill="1">
      <alignment vertical="center"/>
    </xf>
    <xf numFmtId="0" fontId="0" fillId="34" borderId="0" xfId="0" applyFill="1" applyAlignment="1">
      <alignment horizontal="center" vertical="center"/>
    </xf>
    <xf numFmtId="0" fontId="21" fillId="32" borderId="36" xfId="0" applyFont="1" applyFill="1" applyBorder="1" applyAlignment="1">
      <alignment horizontal="center" vertical="center"/>
    </xf>
    <xf numFmtId="0" fontId="21" fillId="32" borderId="26" xfId="0" applyFont="1" applyFill="1" applyBorder="1" applyAlignment="1">
      <alignment horizontal="center" vertical="center"/>
    </xf>
    <xf numFmtId="0" fontId="21" fillId="32" borderId="15" xfId="0" applyFont="1" applyFill="1" applyBorder="1" applyAlignment="1">
      <alignment horizontal="center" vertical="center"/>
    </xf>
    <xf numFmtId="0" fontId="13" fillId="0" borderId="3" xfId="1786" applyFont="1" applyBorder="1">
      <alignment vertical="center"/>
    </xf>
    <xf numFmtId="0" fontId="13" fillId="0" borderId="0" xfId="1786" applyBorder="1">
      <alignment vertical="center"/>
    </xf>
    <xf numFmtId="14" fontId="0" fillId="0" borderId="0" xfId="0" applyNumberFormat="1">
      <alignment vertical="center"/>
    </xf>
    <xf numFmtId="9" fontId="21" fillId="32" borderId="32" xfId="1854" applyFont="1" applyFill="1" applyBorder="1" applyAlignment="1">
      <alignment horizontal="center" vertical="center"/>
    </xf>
    <xf numFmtId="9" fontId="21" fillId="32" borderId="33" xfId="1854" applyFont="1" applyFill="1" applyBorder="1" applyAlignment="1">
      <alignment horizontal="center" vertical="center"/>
    </xf>
    <xf numFmtId="9" fontId="21" fillId="32" borderId="34" xfId="1854" applyFont="1" applyFill="1" applyBorder="1" applyAlignment="1">
      <alignment horizontal="center" vertical="center"/>
    </xf>
    <xf numFmtId="199" fontId="16" fillId="32" borderId="36" xfId="0" applyNumberFormat="1" applyFont="1" applyFill="1" applyBorder="1" applyAlignment="1">
      <alignment horizontal="center" vertical="center"/>
    </xf>
    <xf numFmtId="199" fontId="16" fillId="32" borderId="45" xfId="0" applyNumberFormat="1" applyFont="1" applyFill="1" applyBorder="1" applyAlignment="1">
      <alignment horizontal="center" vertical="center"/>
    </xf>
    <xf numFmtId="199" fontId="16" fillId="32" borderId="46" xfId="0" applyNumberFormat="1" applyFont="1" applyFill="1" applyBorder="1" applyAlignment="1">
      <alignment horizontal="center" vertical="center"/>
    </xf>
    <xf numFmtId="0" fontId="16" fillId="32" borderId="40" xfId="0" applyFont="1" applyFill="1" applyBorder="1" applyAlignment="1">
      <alignment horizontal="center" vertical="center"/>
    </xf>
    <xf numFmtId="20" fontId="16" fillId="32" borderId="47" xfId="0" applyNumberFormat="1" applyFont="1" applyFill="1" applyBorder="1" applyAlignment="1">
      <alignment horizontal="center" vertical="center"/>
    </xf>
    <xf numFmtId="20" fontId="16" fillId="32" borderId="43" xfId="0" applyNumberFormat="1" applyFont="1" applyFill="1" applyBorder="1" applyAlignment="1">
      <alignment horizontal="center" vertical="center"/>
    </xf>
    <xf numFmtId="20" fontId="16" fillId="32" borderId="44" xfId="0" applyNumberFormat="1" applyFont="1" applyFill="1" applyBorder="1" applyAlignment="1">
      <alignment horizontal="center" vertical="center"/>
    </xf>
    <xf numFmtId="180" fontId="16" fillId="33" borderId="41" xfId="0" applyNumberFormat="1" applyFont="1" applyFill="1" applyBorder="1" applyAlignment="1">
      <alignment horizontal="center" vertical="center"/>
    </xf>
    <xf numFmtId="180" fontId="16" fillId="33" borderId="43" xfId="0" applyNumberFormat="1" applyFont="1" applyFill="1" applyBorder="1" applyAlignment="1">
      <alignment horizontal="center" vertical="center"/>
    </xf>
    <xf numFmtId="180" fontId="16" fillId="33" borderId="44" xfId="0" applyNumberFormat="1" applyFont="1" applyFill="1" applyBorder="1" applyAlignment="1">
      <alignment horizontal="center" vertical="center"/>
    </xf>
    <xf numFmtId="0" fontId="16" fillId="33" borderId="40" xfId="0" applyFont="1" applyFill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20" fontId="16" fillId="32" borderId="27" xfId="0" applyNumberFormat="1" applyFont="1" applyFill="1" applyBorder="1" applyAlignment="1">
      <alignment horizontal="center" vertical="center"/>
    </xf>
    <xf numFmtId="0" fontId="16" fillId="32" borderId="30" xfId="0" applyFont="1" applyFill="1" applyBorder="1" applyAlignment="1">
      <alignment horizontal="center" vertical="center"/>
    </xf>
    <xf numFmtId="0" fontId="16" fillId="32" borderId="31" xfId="0" applyFont="1" applyFill="1" applyBorder="1" applyAlignment="1">
      <alignment horizontal="center" vertical="center"/>
    </xf>
    <xf numFmtId="0" fontId="16" fillId="32" borderId="3" xfId="0" applyFont="1" applyFill="1" applyBorder="1" applyAlignment="1">
      <alignment horizontal="center" vertical="center"/>
    </xf>
    <xf numFmtId="0" fontId="16" fillId="32" borderId="26" xfId="0" applyFont="1" applyFill="1" applyBorder="1" applyAlignment="1">
      <alignment horizontal="center" vertical="center"/>
    </xf>
    <xf numFmtId="9" fontId="17" fillId="32" borderId="32" xfId="1854" applyFont="1" applyFill="1" applyBorder="1" applyAlignment="1">
      <alignment horizontal="center" vertical="center"/>
    </xf>
    <xf numFmtId="9" fontId="17" fillId="32" borderId="33" xfId="1854" applyFont="1" applyFill="1" applyBorder="1" applyAlignment="1">
      <alignment horizontal="center" vertical="center"/>
    </xf>
    <xf numFmtId="9" fontId="17" fillId="32" borderId="34" xfId="1854" applyFont="1" applyFill="1" applyBorder="1" applyAlignment="1">
      <alignment horizontal="center" vertical="center"/>
    </xf>
    <xf numFmtId="0" fontId="22" fillId="32" borderId="15" xfId="0" applyFont="1" applyFill="1" applyBorder="1" applyAlignment="1">
      <alignment horizontal="center" vertical="center"/>
    </xf>
    <xf numFmtId="0" fontId="22" fillId="32" borderId="3" xfId="0" applyFont="1" applyFill="1" applyBorder="1" applyAlignment="1">
      <alignment horizontal="center" vertical="center"/>
    </xf>
    <xf numFmtId="0" fontId="21" fillId="33" borderId="3" xfId="0" applyFont="1" applyFill="1" applyBorder="1" applyAlignment="1">
      <alignment horizontal="center" vertical="center"/>
    </xf>
    <xf numFmtId="0" fontId="21" fillId="33" borderId="28" xfId="0" applyFont="1" applyFill="1" applyBorder="1" applyAlignment="1">
      <alignment horizontal="center" vertical="center"/>
    </xf>
  </cellXfs>
  <cellStyles count="1948">
    <cellStyle name="?" xfId="1"/>
    <cellStyle name="?d????[0]" xfId="2"/>
    <cellStyle name="?d????_PLDT" xfId="3"/>
    <cellStyle name="?f?? [0]" xfId="4"/>
    <cellStyle name="?f??_PLDT" xfId="5"/>
    <cellStyle name="?W?_report3" xfId="6"/>
    <cellStyle name="?W準_report3" xfId="7"/>
    <cellStyle name="_~2597113" xfId="8"/>
    <cellStyle name="_~5997510" xfId="9"/>
    <cellStyle name="_~9424147" xfId="10"/>
    <cellStyle name="_01_CF6 200905生產指標與總表" xfId="11"/>
    <cellStyle name="_01_CF6 200905生產指標與總表 2" xfId="12"/>
    <cellStyle name="_01_CF6 200906生產指標與總表" xfId="13"/>
    <cellStyle name="_01_CF6 200906生產指標與總表 2" xfId="14"/>
    <cellStyle name="_01_CF6 200907生產指標與總表" xfId="15"/>
    <cellStyle name="_01_CF6 200907生產指標與總表 2" xfId="16"/>
    <cellStyle name="_01_CF6 200907生產指標與總表(八月)" xfId="17"/>
    <cellStyle name="_01_CF6 200907生產指標與總表(八月) 2" xfId="18"/>
    <cellStyle name="_01_CF6 200908生產指標與總表" xfId="19"/>
    <cellStyle name="_01_CF6 200908生產指標與總表 2" xfId="20"/>
    <cellStyle name="_01_CF6 200909生產指標與總表" xfId="21"/>
    <cellStyle name="_01_CF6 200909生產指標與總表 2" xfId="22"/>
    <cellStyle name="_05_2009月指標" xfId="23"/>
    <cellStyle name="_05_2009月指標 2" xfId="24"/>
    <cellStyle name="_06W50林育雪週報" xfId="25"/>
    <cellStyle name="_06W50張子明週報" xfId="26"/>
    <cellStyle name="_06W53林育雪週報" xfId="27"/>
    <cellStyle name="_07W05林育雪週報" xfId="28"/>
    <cellStyle name="_07年上半年度認證名單." xfId="29"/>
    <cellStyle name="_07年上半年度認證名單. 2" xfId="30"/>
    <cellStyle name="_2006年重工晨會報表12 月 份  " xfId="31"/>
    <cellStyle name="_2008_排程組總指標" xfId="32"/>
    <cellStyle name="_2008_排程組總指標 2" xfId="33"/>
    <cellStyle name="_20090526_V509 實驗規畫_Batch4" xfId="34"/>
    <cellStyle name="_3.E-b ank " xfId="35"/>
    <cellStyle name="_39W週報(朱隆益)951001" xfId="36"/>
    <cellStyle name="_4.Cycle time" xfId="37"/>
    <cellStyle name="_42輪Capa" xfId="38"/>
    <cellStyle name="_6.CLIP CVP control" xfId="39"/>
    <cellStyle name="_951009_LCD MFG 5 人員認證一覽表" xfId="40"/>
    <cellStyle name="_951105_LCD MFG 5 人員認證一覽表" xfId="41"/>
    <cellStyle name="_951213_LCD MFG 5 人員認證一覽表" xfId="42"/>
    <cellStyle name="_960201_LCD MFG 5 人員認證一覽表-01" xfId="43"/>
    <cellStyle name="_Act BCWP" xfId="44"/>
    <cellStyle name="_Act BCWP 2" xfId="45"/>
    <cellStyle name="_Book2" xfId="46"/>
    <cellStyle name="_Book2 2" xfId="47"/>
    <cellStyle name="_CF6 KPI2009_W11_製造部" xfId="48"/>
    <cellStyle name="_CF6 製造部_人力試算(3組)_1120" xfId="49"/>
    <cellStyle name="_CF6 製造部_人力試算(3組)_1120 2" xfId="50"/>
    <cellStyle name="_CLIP CVP" xfId="51"/>
    <cellStyle name="_CLIP CVP_LCD6 MFG 週報_20070601_W22( 排程 )" xfId="52"/>
    <cellStyle name="_CLIP CVP_LCD6 MFG 週報_20070601_W22( 排程 )_LCD6 週報_20070612_W23( 製造部 )" xfId="53"/>
    <cellStyle name="_CLIP CVP_LCD6 MFG 週報_20070601_W22( 排程 )_LCD6 週報_20070612_W23( 製造部 )_LCD6 週報_20070724_W29( 製造部 )" xfId="54"/>
    <cellStyle name="_CLIP CVP_LCD6 MFG 週報_20070601_W22( 排程 )_LCD6 週報_20070612_W23( 製造部 )_LCD6 週報_20070724_W29( 製造部 )_LCD6 週報_20070724_W29( 製造部 )" xfId="55"/>
    <cellStyle name="_CLIP CVP_LCD6 MFG 週報_20070601_W22( 排程 )_LCD6 週報_20070612_W23( 製造部 )_LCD6 週報_20070724_W29( 製造部 )_LCD6 週報_20070724_W29( 製造部 )_LCD6 週報_20070918_W37( 製造部 )" xfId="56"/>
    <cellStyle name="_CLIP CVP_LCD6 MFG 週報_20070601_W22( 排程 )_LCD6 週報_20070612_W23( 製造部 )_LCD6 週報_20070724_W29( 製造部 )_LCD6 週報_20070724_W29( 製造部 )_LCD6 週報_20070918_W37( 製造部 )_LCD6 週報_20070925_W38 ( 製造部 )" xfId="57"/>
    <cellStyle name="_CLIP CVP_LCD6 MFG 週報_20070601_W22( 排程 )_LCD6 週報_20070612_W23( 製造部 )_LCD6 週報_20070724_W29( 製造部 )_LCD6 週報_20070724_W29( 製造部 )_LCD6 週報_20070918_W37( 製造部 )_LCD6 週報_20071002_W39 ( 製造部 )" xfId="58"/>
    <cellStyle name="_CLIP CVP_LCD6 MFG 週報_20070601_W22( 排程 )_LCD6 週報_20070612_W23( 製造部 )_LCD6 週報_20070724_W29( 製造部 )_LCD6 週報_20070724_W29( 製造部 )_LCD6 週報_20070918_W37( 製造部 )_LCD6 週報_20071009_W40 ( 製造部 )" xfId="59"/>
    <cellStyle name="_CLIP CVP_LCD6 MFG 週報_20070601_W22( 排程 )_LCD6 週報_20070612_W23( 製造部 )_LCD6 週報_20070724_W29( 製造部 )_LCD6 週報_20070724_W29( 製造部 )_LCD6 週報_20070918_W37( 製造部 )_LCD6 週報_20071016_W41 ( 製造部 )" xfId="60"/>
    <cellStyle name="_CLIP CVP_LCD6 MFG 週報_20070601_W22( 排程 )_LCD6 週報_20070612_W23( 製造部 )_LCD6 週報_20070724_W29( 製造部 )_LCD6 週報_20070814_W32( 製造部 )" xfId="61"/>
    <cellStyle name="_CLIP CVP_LCD6 MFG 週報_20070601_W22( 排程 )_LCD6 週報_20070612_W23( 製造部 )_LCD6 週報_20070724_W29( 製造部 )_LCD6 週報_20070814_W32( 製造部 )_LCD6 週報_20070918_W37( 製造部 )" xfId="62"/>
    <cellStyle name="_CLIP CVP_LCD6 MFG 週報_20070601_W22( 排程 )_LCD6 週報_20070612_W23( 製造部 )_LCD6 週報_20070724_W29( 製造部 )_LCD6 週報_20070814_W32( 製造部 )_LCD6 週報_20070918_W37( 製造部 )_LCD6 週報_20070925_W38 ( 製造部 )" xfId="63"/>
    <cellStyle name="_CLIP CVP_LCD6 MFG 週報_20070601_W22( 排程 )_LCD6 週報_20070612_W23( 製造部 )_LCD6 週報_20070724_W29( 製造部 )_LCD6 週報_20070814_W32( 製造部 )_LCD6 週報_20070918_W37( 製造部 )_LCD6 週報_20071002_W39 ( 製造部 )" xfId="64"/>
    <cellStyle name="_CLIP CVP_LCD6 MFG 週報_20070601_W22( 排程 )_LCD6 週報_20070612_W23( 製造部 )_LCD6 週報_20070724_W29( 製造部 )_LCD6 週報_20070814_W32( 製造部 )_LCD6 週報_20070918_W37( 製造部 )_LCD6 週報_20071009_W40 ( 製造部 )" xfId="65"/>
    <cellStyle name="_CLIP CVP_LCD6 MFG 週報_20070601_W22( 排程 )_LCD6 週報_20070612_W23( 製造部 )_LCD6 週報_20070724_W29( 製造部 )_LCD6 週報_20070814_W32( 製造部 )_LCD6 週報_20070918_W37( 製造部 )_LCD6 週報_20071016_W41 ( 製造部 )" xfId="66"/>
    <cellStyle name="_CLIP CVP_LCD6 MFG 週報_20070601_W22( 排程 )_LCD6 週報_20070612_W23( 製造部 )_LCD6 週報_20070724_W29( 製造部 )_LCD6 週報_20070821_W33( 製造部 )" xfId="67"/>
    <cellStyle name="_CLIP CVP_LCD6 MFG 週報_20070601_W22( 排程 )_LCD6 週報_20070612_W23( 製造部 )_LCD6 週報_20070724_W29( 製造部 )_LCD6 週報_20070821_W33( 製造部 )_LCD6 週報_20070918_W37( 製造部 )" xfId="68"/>
    <cellStyle name="_CLIP CVP_LCD6 MFG 週報_20070601_W22( 排程 )_LCD6 週報_20070612_W23( 製造部 )_LCD6 週報_20070724_W29( 製造部 )_LCD6 週報_20070821_W33( 製造部 )_LCD6 週報_20070918_W37( 製造部 )_LCD6 週報_20070925_W38 ( 製造部 )" xfId="69"/>
    <cellStyle name="_CLIP CVP_LCD6 MFG 週報_20070601_W22( 排程 )_LCD6 週報_20070612_W23( 製造部 )_LCD6 週報_20070724_W29( 製造部 )_LCD6 週報_20070821_W33( 製造部 )_LCD6 週報_20070918_W37( 製造部 )_LCD6 週報_20071002_W39 ( 製造部 )" xfId="70"/>
    <cellStyle name="_CLIP CVP_LCD6 MFG 週報_20070601_W22( 排程 )_LCD6 週報_20070612_W23( 製造部 )_LCD6 週報_20070724_W29( 製造部 )_LCD6 週報_20070821_W33( 製造部 )_LCD6 週報_20070918_W37( 製造部 )_LCD6 週報_20071009_W40 ( 製造部 )" xfId="71"/>
    <cellStyle name="_CLIP CVP_LCD6 MFG 週報_20070601_W22( 排程 )_LCD6 週報_20070612_W23( 製造部 )_LCD6 週報_20070724_W29( 製造部 )_LCD6 週報_20070821_W33( 製造部 )_LCD6 週報_20070918_W37( 製造部 )_LCD6 週報_20071016_W41 ( 製造部 )" xfId="72"/>
    <cellStyle name="_CLIP CVP_LCD6 MFG 週報_20070601_W22( 排程 )_LCD6 週報_20070612_W23( 製造部 )_LCD6 週報_20070724_W29( 製造部 )_LCD6 週報_20070828_W34( 製造部 )" xfId="73"/>
    <cellStyle name="_CLIP CVP_LCD6 MFG 週報_20070601_W22( 排程 )_LCD6 週報_20070612_W23( 製造部 )_LCD6 週報_20070724_W29( 製造部 )_LCD6 週報_20070828_W34( 製造部 )_LCD6 週報_20070918_W37( 製造部 )" xfId="74"/>
    <cellStyle name="_CLIP CVP_LCD6 MFG 週報_20070601_W22( 排程 )_LCD6 週報_20070612_W23( 製造部 )_LCD6 週報_20070724_W29( 製造部 )_LCD6 週報_20070828_W34( 製造部 )_LCD6 週報_20070918_W37( 製造部 )_LCD6 週報_20070925_W38 ( 製造部 )" xfId="75"/>
    <cellStyle name="_CLIP CVP_LCD6 MFG 週報_20070601_W22( 排程 )_LCD6 週報_20070612_W23( 製造部 )_LCD6 週報_20070724_W29( 製造部 )_LCD6 週報_20070828_W34( 製造部 )_LCD6 週報_20070918_W37( 製造部 )_LCD6 週報_20071002_W39 ( 製造部 )" xfId="76"/>
    <cellStyle name="_CLIP CVP_LCD6 MFG 週報_20070601_W22( 排程 )_LCD6 週報_20070612_W23( 製造部 )_LCD6 週報_20070724_W29( 製造部 )_LCD6 週報_20070828_W34( 製造部 )_LCD6 週報_20070918_W37( 製造部 )_LCD6 週報_20071009_W40 ( 製造部 )" xfId="77"/>
    <cellStyle name="_CLIP CVP_LCD6 MFG 週報_20070601_W22( 排程 )_LCD6 週報_20070612_W23( 製造部 )_LCD6 週報_20070724_W29( 製造部 )_LCD6 週報_20070828_W34( 製造部 )_LCD6 週報_20070918_W37( 製造部 )_LCD6 週報_20071016_W41 ( 製造部 )" xfId="78"/>
    <cellStyle name="_CLIP CVP_LCD6 MFG 週報_20070601_W22( 排程 )_LCD6 週報_20070612_W23( 製造部 )_LCD6 週報_20070724_W29( 製造部 )_LCD6 週報_20070904_W35( 製造部 )" xfId="79"/>
    <cellStyle name="_CLIP CVP_LCD6 MFG 週報_20070601_W22( 排程 )_LCD6 週報_20070612_W23( 製造部 )_LCD6 週報_20070724_W29( 製造部 )_LCD6 週報_20070904_W35( 製造部 )_LCD6 週報_20070918_W37( 製造部 )" xfId="80"/>
    <cellStyle name="_CLIP CVP_LCD6 MFG 週報_20070601_W22( 排程 )_LCD6 週報_20070612_W23( 製造部 )_LCD6 週報_20070724_W29( 製造部 )_LCD6 週報_20070904_W35( 製造部 )_LCD6 週報_20070918_W37( 製造部 )_LCD6 週報_20070925_W38 ( 製造部 )" xfId="81"/>
    <cellStyle name="_CLIP CVP_LCD6 MFG 週報_20070601_W22( 排程 )_LCD6 週報_20070612_W23( 製造部 )_LCD6 週報_20070724_W29( 製造部 )_LCD6 週報_20070904_W35( 製造部 )_LCD6 週報_20070918_W37( 製造部 )_LCD6 週報_20071002_W39 ( 製造部 )" xfId="82"/>
    <cellStyle name="_CLIP CVP_LCD6 MFG 週報_20070601_W22( 排程 )_LCD6 週報_20070612_W23( 製造部 )_LCD6 週報_20070724_W29( 製造部 )_LCD6 週報_20070904_W35( 製造部 )_LCD6 週報_20070918_W37( 製造部 )_LCD6 週報_20071009_W40 ( 製造部 )" xfId="83"/>
    <cellStyle name="_CLIP CVP_LCD6 MFG 週報_20070601_W22( 排程 )_LCD6 週報_20070612_W23( 製造部 )_LCD6 週報_20070724_W29( 製造部 )_LCD6 週報_20070904_W35( 製造部 )_LCD6 週報_20070918_W37( 製造部 )_LCD6 週報_20071016_W41 ( 製造部 )" xfId="84"/>
    <cellStyle name="_CLIP CVP_LCD6 MFG 週報_20070601_W22( 排程 )_LCD6 週報_20070612_W23( 製造部 )_LCD6 週報_20070724_W29( 製造部 )_LCD6 週報_20070911_W36( 製造部 )" xfId="85"/>
    <cellStyle name="_CLIP CVP_LCD6 MFG 週報_20070601_W22( 排程 )_LCD6 週報_20070612_W23( 製造部 )_LCD6 週報_20070724_W29( 製造部 )_LCD6 週報_20070911_W36( 製造部 )_LCD6 週報_20070918_W37( 製造部 )" xfId="86"/>
    <cellStyle name="_CLIP CVP_LCD6 MFG 週報_20070601_W22( 排程 )_LCD6 週報_20070612_W23( 製造部 )_LCD6 週報_20070724_W29( 製造部 )_LCD6 週報_20070911_W36( 製造部 )_LCD6 週報_20070918_W37( 製造部 )_LCD6 週報_20070925_W38 ( 製造部 )" xfId="87"/>
    <cellStyle name="_CLIP CVP_LCD6 MFG 週報_20070601_W22( 排程 )_LCD6 週報_20070612_W23( 製造部 )_LCD6 週報_20070724_W29( 製造部 )_LCD6 週報_20070911_W36( 製造部 )_LCD6 週報_20070918_W37( 製造部 )_LCD6 週報_20071002_W39 ( 製造部 )" xfId="88"/>
    <cellStyle name="_CLIP CVP_LCD6 MFG 週報_20070601_W22( 排程 )_LCD6 週報_20070612_W23( 製造部 )_LCD6 週報_20070724_W29( 製造部 )_LCD6 週報_20070911_W36( 製造部 )_LCD6 週報_20070918_W37( 製造部 )_LCD6 週報_20071009_W40 ( 製造部 )" xfId="89"/>
    <cellStyle name="_CLIP CVP_LCD6 MFG 週報_20070601_W22( 排程 )_LCD6 週報_20070612_W23( 製造部 )_LCD6 週報_20070724_W29( 製造部 )_LCD6 週報_20070911_W36( 製造部 )_LCD6 週報_20070918_W37( 製造部 )_LCD6 週報_20071016_W41 ( 製造部 )" xfId="90"/>
    <cellStyle name="_CLIP CVP_LCD6 MFG 週報_20070601_W22( 排程 )_LCD6 週報_20070612_W23( 製造部 )_LCD6 週報_20070724_W29( 製造部 )_LCD6 週報_20070925_W38 ( 製造部 )" xfId="91"/>
    <cellStyle name="_CLIP CVP_LCD6 MFG 週報_20070601_W22( 排程 )_LCD6 週報_20070612_W23( 製造部 )_LCD6 週報_20070724_W29( 製造部 )_LCD6 週報_20071002_W39 ( 製造部 )" xfId="92"/>
    <cellStyle name="_CLIP CVP_LCD6 MFG 週報_20070601_W22( 排程 )_LCD6 週報_20070612_W23( 製造部 )_LCD6 週報_20070724_W29( 製造部 )_LCD6 週報_20071009_W40 ( 製造部 )" xfId="93"/>
    <cellStyle name="_CLIP CVP_LCD6 MFG 週報_20070601_W22( 排程 )_LCD6 週報_20070612_W23( 製造部 )_LCD6 週報_20070724_W29( 製造部 )_LCD6 週報_20071016_W41 ( 製造部 )" xfId="94"/>
    <cellStyle name="_CLIP CVP_LCD6 MFG 週報_20070601_W22( 排程 )_LCD6 週報_20070612_W23( 製造部 )_LCD6 週報_20070918_W37( 製造部 )" xfId="95"/>
    <cellStyle name="_CLIP CVP_LCD6 MFG 週報_20070601_W22( 排程 )_LCD6 週報_20070612_W23( 製造部 )_LCD6 週報_20070918_W37( 製造部 )_LCD6 週報_20070925_W38 ( 製造部 )" xfId="96"/>
    <cellStyle name="_CLIP CVP_LCD6 MFG 週報_20070601_W22( 排程 )_LCD6 週報_20070612_W23( 製造部 )_LCD6 週報_20070918_W37( 製造部 )_LCD6 週報_20071002_W39 ( 製造部 )" xfId="97"/>
    <cellStyle name="_CLIP CVP_LCD6 MFG 週報_20070601_W22( 排程 )_LCD6 週報_20070612_W23( 製造部 )_LCD6 週報_20070918_W37( 製造部 )_LCD6 週報_20071009_W40 ( 製造部 )" xfId="98"/>
    <cellStyle name="_CLIP CVP_LCD6 MFG 週報_20070601_W22( 排程 )_LCD6 週報_20070612_W23( 製造部 )_LCD6 週報_20070918_W37( 製造部 )_LCD6 週報_20071016_W41 ( 製造部 )" xfId="99"/>
    <cellStyle name="_CLIP CVP_LCD6 MFG 週報_20070601_W22( 排程 )_LCD6 週報_20070626_W25( 製造部 )" xfId="100"/>
    <cellStyle name="_CLIP CVP_LCD6 MFG 週報_20070601_W22( 排程 )_LCD6 週報_20070626_W25( 製造部 )_LCD6 週報_20070724_W29( 製造部 )" xfId="101"/>
    <cellStyle name="_CLIP CVP_LCD6 MFG 週報_20070601_W22( 排程 )_LCD6 週報_20070626_W25( 製造部 )_LCD6 週報_20070724_W29( 製造部 )_LCD6 週報_20070724_W29( 製造部 )" xfId="102"/>
    <cellStyle name="_CLIP CVP_LCD6 MFG 週報_20070601_W22( 排程 )_LCD6 週報_20070626_W25( 製造部 )_LCD6 週報_20070724_W29( 製造部 )_LCD6 週報_20070724_W29( 製造部 )_LCD6 週報_20070918_W37( 製造部 )" xfId="103"/>
    <cellStyle name="_CLIP CVP_LCD6 MFG 週報_20070601_W22( 排程 )_LCD6 週報_20070626_W25( 製造部 )_LCD6 週報_20070724_W29( 製造部 )_LCD6 週報_20070724_W29( 製造部 )_LCD6 週報_20070918_W37( 製造部 )_LCD6 週報_20070925_W38 ( 製造部 )" xfId="104"/>
    <cellStyle name="_CLIP CVP_LCD6 MFG 週報_20070601_W22( 排程 )_LCD6 週報_20070626_W25( 製造部 )_LCD6 週報_20070724_W29( 製造部 )_LCD6 週報_20070724_W29( 製造部 )_LCD6 週報_20070918_W37( 製造部 )_LCD6 週報_20071002_W39 ( 製造部 )" xfId="105"/>
    <cellStyle name="_CLIP CVP_LCD6 MFG 週報_20070601_W22( 排程 )_LCD6 週報_20070626_W25( 製造部 )_LCD6 週報_20070724_W29( 製造部 )_LCD6 週報_20070724_W29( 製造部 )_LCD6 週報_20070918_W37( 製造部 )_LCD6 週報_20071009_W40 ( 製造部 )" xfId="106"/>
    <cellStyle name="_CLIP CVP_LCD6 MFG 週報_20070601_W22( 排程 )_LCD6 週報_20070626_W25( 製造部 )_LCD6 週報_20070724_W29( 製造部 )_LCD6 週報_20070724_W29( 製造部 )_LCD6 週報_20070918_W37( 製造部 )_LCD6 週報_20071016_W41 ( 製造部 )" xfId="107"/>
    <cellStyle name="_CLIP CVP_LCD6 MFG 週報_20070601_W22( 排程 )_LCD6 週報_20070626_W25( 製造部 )_LCD6 週報_20070724_W29( 製造部 )_LCD6 週報_20070814_W32( 製造部 )" xfId="108"/>
    <cellStyle name="_CLIP CVP_LCD6 MFG 週報_20070601_W22( 排程 )_LCD6 週報_20070626_W25( 製造部 )_LCD6 週報_20070724_W29( 製造部 )_LCD6 週報_20070814_W32( 製造部 )_LCD6 週報_20070918_W37( 製造部 )" xfId="109"/>
    <cellStyle name="_CLIP CVP_LCD6 MFG 週報_20070601_W22( 排程 )_LCD6 週報_20070626_W25( 製造部 )_LCD6 週報_20070724_W29( 製造部 )_LCD6 週報_20070814_W32( 製造部 )_LCD6 週報_20070918_W37( 製造部 )_LCD6 週報_20070925_W38 ( 製造部 )" xfId="110"/>
    <cellStyle name="_CLIP CVP_LCD6 MFG 週報_20070601_W22( 排程 )_LCD6 週報_20070626_W25( 製造部 )_LCD6 週報_20070724_W29( 製造部 )_LCD6 週報_20070814_W32( 製造部 )_LCD6 週報_20070918_W37( 製造部 )_LCD6 週報_20071002_W39 ( 製造部 )" xfId="111"/>
    <cellStyle name="_CLIP CVP_LCD6 MFG 週報_20070601_W22( 排程 )_LCD6 週報_20070626_W25( 製造部 )_LCD6 週報_20070724_W29( 製造部 )_LCD6 週報_20070814_W32( 製造部 )_LCD6 週報_20070918_W37( 製造部 )_LCD6 週報_20071009_W40 ( 製造部 )" xfId="112"/>
    <cellStyle name="_CLIP CVP_LCD6 MFG 週報_20070601_W22( 排程 )_LCD6 週報_20070626_W25( 製造部 )_LCD6 週報_20070724_W29( 製造部 )_LCD6 週報_20070814_W32( 製造部 )_LCD6 週報_20070918_W37( 製造部 )_LCD6 週報_20071016_W41 ( 製造部 )" xfId="113"/>
    <cellStyle name="_CLIP CVP_LCD6 MFG 週報_20070601_W22( 排程 )_LCD6 週報_20070626_W25( 製造部 )_LCD6 週報_20070724_W29( 製造部 )_LCD6 週報_20070821_W33( 製造部 )" xfId="114"/>
    <cellStyle name="_CLIP CVP_LCD6 MFG 週報_20070601_W22( 排程 )_LCD6 週報_20070626_W25( 製造部 )_LCD6 週報_20070724_W29( 製造部 )_LCD6 週報_20070821_W33( 製造部 )_LCD6 週報_20070918_W37( 製造部 )" xfId="115"/>
    <cellStyle name="_CLIP CVP_LCD6 MFG 週報_20070601_W22( 排程 )_LCD6 週報_20070626_W25( 製造部 )_LCD6 週報_20070724_W29( 製造部 )_LCD6 週報_20070821_W33( 製造部 )_LCD6 週報_20070918_W37( 製造部 )_LCD6 週報_20070925_W38 ( 製造部 )" xfId="116"/>
    <cellStyle name="_CLIP CVP_LCD6 MFG 週報_20070601_W22( 排程 )_LCD6 週報_20070626_W25( 製造部 )_LCD6 週報_20070724_W29( 製造部 )_LCD6 週報_20070821_W33( 製造部 )_LCD6 週報_20070918_W37( 製造部 )_LCD6 週報_20071002_W39 ( 製造部 )" xfId="117"/>
    <cellStyle name="_CLIP CVP_LCD6 MFG 週報_20070601_W22( 排程 )_LCD6 週報_20070626_W25( 製造部 )_LCD6 週報_20070724_W29( 製造部 )_LCD6 週報_20070821_W33( 製造部 )_LCD6 週報_20070918_W37( 製造部 )_LCD6 週報_20071009_W40 ( 製造部 )" xfId="118"/>
    <cellStyle name="_CLIP CVP_LCD6 MFG 週報_20070601_W22( 排程 )_LCD6 週報_20070626_W25( 製造部 )_LCD6 週報_20070724_W29( 製造部 )_LCD6 週報_20070821_W33( 製造部 )_LCD6 週報_20070918_W37( 製造部 )_LCD6 週報_20071016_W41 ( 製造部 )" xfId="119"/>
    <cellStyle name="_CLIP CVP_LCD6 MFG 週報_20070601_W22( 排程 )_LCD6 週報_20070626_W25( 製造部 )_LCD6 週報_20070724_W29( 製造部 )_LCD6 週報_20070828_W34( 製造部 )" xfId="120"/>
    <cellStyle name="_CLIP CVP_LCD6 MFG 週報_20070601_W22( 排程 )_LCD6 週報_20070626_W25( 製造部 )_LCD6 週報_20070724_W29( 製造部 )_LCD6 週報_20070828_W34( 製造部 )_LCD6 週報_20070918_W37( 製造部 )" xfId="121"/>
    <cellStyle name="_CLIP CVP_LCD6 MFG 週報_20070601_W22( 排程 )_LCD6 週報_20070626_W25( 製造部 )_LCD6 週報_20070724_W29( 製造部 )_LCD6 週報_20070828_W34( 製造部 )_LCD6 週報_20070918_W37( 製造部 )_LCD6 週報_20070925_W38 ( 製造部 )" xfId="122"/>
    <cellStyle name="_CLIP CVP_LCD6 MFG 週報_20070601_W22( 排程 )_LCD6 週報_20070626_W25( 製造部 )_LCD6 週報_20070724_W29( 製造部 )_LCD6 週報_20070828_W34( 製造部 )_LCD6 週報_20070918_W37( 製造部 )_LCD6 週報_20071002_W39 ( 製造部 )" xfId="123"/>
    <cellStyle name="_CLIP CVP_LCD6 MFG 週報_20070601_W22( 排程 )_LCD6 週報_20070626_W25( 製造部 )_LCD6 週報_20070724_W29( 製造部 )_LCD6 週報_20070828_W34( 製造部 )_LCD6 週報_20070918_W37( 製造部 )_LCD6 週報_20071009_W40 ( 製造部 )" xfId="124"/>
    <cellStyle name="_CLIP CVP_LCD6 MFG 週報_20070601_W22( 排程 )_LCD6 週報_20070626_W25( 製造部 )_LCD6 週報_20070724_W29( 製造部 )_LCD6 週報_20070828_W34( 製造部 )_LCD6 週報_20070918_W37( 製造部 )_LCD6 週報_20071016_W41 ( 製造部 )" xfId="125"/>
    <cellStyle name="_CLIP CVP_LCD6 MFG 週報_20070601_W22( 排程 )_LCD6 週報_20070626_W25( 製造部 )_LCD6 週報_20070724_W29( 製造部 )_LCD6 週報_20070904_W35( 製造部 )" xfId="126"/>
    <cellStyle name="_CLIP CVP_LCD6 MFG 週報_20070601_W22( 排程 )_LCD6 週報_20070626_W25( 製造部 )_LCD6 週報_20070724_W29( 製造部 )_LCD6 週報_20070904_W35( 製造部 )_LCD6 週報_20070918_W37( 製造部 )" xfId="127"/>
    <cellStyle name="_CLIP CVP_LCD6 MFG 週報_20070601_W22( 排程 )_LCD6 週報_20070626_W25( 製造部 )_LCD6 週報_20070724_W29( 製造部 )_LCD6 週報_20070904_W35( 製造部 )_LCD6 週報_20070918_W37( 製造部 )_LCD6 週報_20070925_W38 ( 製造部 )" xfId="128"/>
    <cellStyle name="_CLIP CVP_LCD6 MFG 週報_20070601_W22( 排程 )_LCD6 週報_20070626_W25( 製造部 )_LCD6 週報_20070724_W29( 製造部 )_LCD6 週報_20070904_W35( 製造部 )_LCD6 週報_20070918_W37( 製造部 )_LCD6 週報_20071002_W39 ( 製造部 )" xfId="129"/>
    <cellStyle name="_CLIP CVP_LCD6 MFG 週報_20070601_W22( 排程 )_LCD6 週報_20070626_W25( 製造部 )_LCD6 週報_20070724_W29( 製造部 )_LCD6 週報_20070904_W35( 製造部 )_LCD6 週報_20070918_W37( 製造部 )_LCD6 週報_20071009_W40 ( 製造部 )" xfId="130"/>
    <cellStyle name="_CLIP CVP_LCD6 MFG 週報_20070601_W22( 排程 )_LCD6 週報_20070626_W25( 製造部 )_LCD6 週報_20070724_W29( 製造部 )_LCD6 週報_20070904_W35( 製造部 )_LCD6 週報_20070918_W37( 製造部 )_LCD6 週報_20071016_W41 ( 製造部 )" xfId="131"/>
    <cellStyle name="_CLIP CVP_LCD6 MFG 週報_20070601_W22( 排程 )_LCD6 週報_20070626_W25( 製造部 )_LCD6 週報_20070724_W29( 製造部 )_LCD6 週報_20070911_W36( 製造部 )" xfId="132"/>
    <cellStyle name="_CLIP CVP_LCD6 MFG 週報_20070601_W22( 排程 )_LCD6 週報_20070626_W25( 製造部 )_LCD6 週報_20070724_W29( 製造部 )_LCD6 週報_20070911_W36( 製造部 )_LCD6 週報_20070918_W37( 製造部 )" xfId="133"/>
    <cellStyle name="_CLIP CVP_LCD6 MFG 週報_20070601_W22( 排程 )_LCD6 週報_20070626_W25( 製造部 )_LCD6 週報_20070724_W29( 製造部 )_LCD6 週報_20070911_W36( 製造部 )_LCD6 週報_20070918_W37( 製造部 )_LCD6 週報_20070925_W38 ( 製造部 )" xfId="134"/>
    <cellStyle name="_CLIP CVP_LCD6 MFG 週報_20070601_W22( 排程 )_LCD6 週報_20070626_W25( 製造部 )_LCD6 週報_20070724_W29( 製造部 )_LCD6 週報_20070911_W36( 製造部 )_LCD6 週報_20070918_W37( 製造部 )_LCD6 週報_20071002_W39 ( 製造部 )" xfId="135"/>
    <cellStyle name="_CLIP CVP_LCD6 MFG 週報_20070601_W22( 排程 )_LCD6 週報_20070626_W25( 製造部 )_LCD6 週報_20070724_W29( 製造部 )_LCD6 週報_20070911_W36( 製造部 )_LCD6 週報_20070918_W37( 製造部 )_LCD6 週報_20071009_W40 ( 製造部 )" xfId="136"/>
    <cellStyle name="_CLIP CVP_LCD6 MFG 週報_20070601_W22( 排程 )_LCD6 週報_20070626_W25( 製造部 )_LCD6 週報_20070724_W29( 製造部 )_LCD6 週報_20070911_W36( 製造部 )_LCD6 週報_20070918_W37( 製造部 )_LCD6 週報_20071016_W41 ( 製造部 )" xfId="137"/>
    <cellStyle name="_CLIP CVP_LCD6 MFG 週報_20070601_W22( 排程 )_LCD6 週報_20070626_W25( 製造部 )_LCD6 週報_20070724_W29( 製造部 )_LCD6 週報_20070925_W38 ( 製造部 )" xfId="138"/>
    <cellStyle name="_CLIP CVP_LCD6 MFG 週報_20070601_W22( 排程 )_LCD6 週報_20070626_W25( 製造部 )_LCD6 週報_20070724_W29( 製造部 )_LCD6 週報_20071002_W39 ( 製造部 )" xfId="139"/>
    <cellStyle name="_CLIP CVP_LCD6 MFG 週報_20070601_W22( 排程 )_LCD6 週報_20070626_W25( 製造部 )_LCD6 週報_20070724_W29( 製造部 )_LCD6 週報_20071009_W40 ( 製造部 )" xfId="140"/>
    <cellStyle name="_CLIP CVP_LCD6 MFG 週報_20070601_W22( 排程 )_LCD6 週報_20070626_W25( 製造部 )_LCD6 週報_20070724_W29( 製造部 )_LCD6 週報_20071016_W41 ( 製造部 )" xfId="141"/>
    <cellStyle name="_CLIP CVP_LCD6 MFG 週報_20070601_W22( 排程 )_LCD6 週報_20070626_W25( 製造部 )_LCD6 週報_20070918_W37( 製造部 )" xfId="142"/>
    <cellStyle name="_CLIP CVP_LCD6 MFG 週報_20070601_W22( 排程 )_LCD6 週報_20070626_W25( 製造部 )_LCD6 週報_20070918_W37( 製造部 )_LCD6 週報_20070925_W38 ( 製造部 )" xfId="143"/>
    <cellStyle name="_CLIP CVP_LCD6 MFG 週報_20070601_W22( 排程 )_LCD6 週報_20070626_W25( 製造部 )_LCD6 週報_20070918_W37( 製造部 )_LCD6 週報_20071002_W39 ( 製造部 )" xfId="144"/>
    <cellStyle name="_CLIP CVP_LCD6 MFG 週報_20070601_W22( 排程 )_LCD6 週報_20070626_W25( 製造部 )_LCD6 週報_20070918_W37( 製造部 )_LCD6 週報_20071009_W40 ( 製造部 )" xfId="145"/>
    <cellStyle name="_CLIP CVP_LCD6 MFG 週報_20070601_W22( 排程 )_LCD6 週報_20070626_W25( 製造部 )_LCD6 週報_20070918_W37( 製造部 )_LCD6 週報_20071016_W41 ( 製造部 )" xfId="146"/>
    <cellStyle name="_CLIP CVP_LCD6 MFG 週報_20070601_W22( 排程 )_LCD6 週報_20070702_W26( 製造部 )" xfId="147"/>
    <cellStyle name="_CLIP CVP_LCD6 MFG 週報_20070601_W22( 排程 )_LCD6 週報_20070702_W26( 製造部 )_LCD6 週報_20070724_W29( 製造部 )" xfId="148"/>
    <cellStyle name="_CLIP CVP_LCD6 MFG 週報_20070601_W22( 排程 )_LCD6 週報_20070702_W26( 製造部 )_LCD6 週報_20070724_W29( 製造部 )_LCD6 週報_20070724_W29( 製造部 )" xfId="149"/>
    <cellStyle name="_CLIP CVP_LCD6 MFG 週報_20070601_W22( 排程 )_LCD6 週報_20070702_W26( 製造部 )_LCD6 週報_20070724_W29( 製造部 )_LCD6 週報_20070724_W29( 製造部 )_LCD6 週報_20070918_W37( 製造部 )" xfId="150"/>
    <cellStyle name="_CLIP CVP_LCD6 MFG 週報_20070601_W22( 排程 )_LCD6 週報_20070702_W26( 製造部 )_LCD6 週報_20070724_W29( 製造部 )_LCD6 週報_20070724_W29( 製造部 )_LCD6 週報_20070918_W37( 製造部 )_LCD6 週報_20070925_W38 ( 製造部 )" xfId="151"/>
    <cellStyle name="_CLIP CVP_LCD6 MFG 週報_20070601_W22( 排程 )_LCD6 週報_20070702_W26( 製造部 )_LCD6 週報_20070724_W29( 製造部 )_LCD6 週報_20070724_W29( 製造部 )_LCD6 週報_20070918_W37( 製造部 )_LCD6 週報_20071002_W39 ( 製造部 )" xfId="152"/>
    <cellStyle name="_CLIP CVP_LCD6 MFG 週報_20070601_W22( 排程 )_LCD6 週報_20070702_W26( 製造部 )_LCD6 週報_20070724_W29( 製造部 )_LCD6 週報_20070724_W29( 製造部 )_LCD6 週報_20070918_W37( 製造部 )_LCD6 週報_20071009_W40 ( 製造部 )" xfId="153"/>
    <cellStyle name="_CLIP CVP_LCD6 MFG 週報_20070601_W22( 排程 )_LCD6 週報_20070702_W26( 製造部 )_LCD6 週報_20070724_W29( 製造部 )_LCD6 週報_20070724_W29( 製造部 )_LCD6 週報_20070918_W37( 製造部 )_LCD6 週報_20071016_W41 ( 製造部 )" xfId="154"/>
    <cellStyle name="_CLIP CVP_LCD6 MFG 週報_20070601_W22( 排程 )_LCD6 週報_20070702_W26( 製造部 )_LCD6 週報_20070724_W29( 製造部 )_LCD6 週報_20070814_W32( 製造部 )" xfId="155"/>
    <cellStyle name="_CLIP CVP_LCD6 MFG 週報_20070601_W22( 排程 )_LCD6 週報_20070702_W26( 製造部 )_LCD6 週報_20070724_W29( 製造部 )_LCD6 週報_20070814_W32( 製造部 )_LCD6 週報_20070918_W37( 製造部 )" xfId="156"/>
    <cellStyle name="_CLIP CVP_LCD6 MFG 週報_20070601_W22( 排程 )_LCD6 週報_20070702_W26( 製造部 )_LCD6 週報_20070724_W29( 製造部 )_LCD6 週報_20070814_W32( 製造部 )_LCD6 週報_20070918_W37( 製造部 )_LCD6 週報_20070925_W38 ( 製造部 )" xfId="157"/>
    <cellStyle name="_CLIP CVP_LCD6 MFG 週報_20070601_W22( 排程 )_LCD6 週報_20070702_W26( 製造部 )_LCD6 週報_20070724_W29( 製造部 )_LCD6 週報_20070814_W32( 製造部 )_LCD6 週報_20070918_W37( 製造部 )_LCD6 週報_20071002_W39 ( 製造部 )" xfId="158"/>
    <cellStyle name="_CLIP CVP_LCD6 MFG 週報_20070601_W22( 排程 )_LCD6 週報_20070702_W26( 製造部 )_LCD6 週報_20070724_W29( 製造部 )_LCD6 週報_20070814_W32( 製造部 )_LCD6 週報_20070918_W37( 製造部 )_LCD6 週報_20071009_W40 ( 製造部 )" xfId="159"/>
    <cellStyle name="_CLIP CVP_LCD6 MFG 週報_20070601_W22( 排程 )_LCD6 週報_20070702_W26( 製造部 )_LCD6 週報_20070724_W29( 製造部 )_LCD6 週報_20070814_W32( 製造部 )_LCD6 週報_20070918_W37( 製造部 )_LCD6 週報_20071016_W41 ( 製造部 )" xfId="160"/>
    <cellStyle name="_CLIP CVP_LCD6 MFG 週報_20070601_W22( 排程 )_LCD6 週報_20070702_W26( 製造部 )_LCD6 週報_20070724_W29( 製造部 )_LCD6 週報_20070821_W33( 製造部 )" xfId="161"/>
    <cellStyle name="_CLIP CVP_LCD6 MFG 週報_20070601_W22( 排程 )_LCD6 週報_20070702_W26( 製造部 )_LCD6 週報_20070724_W29( 製造部 )_LCD6 週報_20070821_W33( 製造部 )_LCD6 週報_20070918_W37( 製造部 )" xfId="162"/>
    <cellStyle name="_CLIP CVP_LCD6 MFG 週報_20070601_W22( 排程 )_LCD6 週報_20070702_W26( 製造部 )_LCD6 週報_20070724_W29( 製造部 )_LCD6 週報_20070821_W33( 製造部 )_LCD6 週報_20070918_W37( 製造部 )_LCD6 週報_20070925_W38 ( 製造部 )" xfId="163"/>
    <cellStyle name="_CLIP CVP_LCD6 MFG 週報_20070601_W22( 排程 )_LCD6 週報_20070702_W26( 製造部 )_LCD6 週報_20070724_W29( 製造部 )_LCD6 週報_20070821_W33( 製造部 )_LCD6 週報_20070918_W37( 製造部 )_LCD6 週報_20071002_W39 ( 製造部 )" xfId="164"/>
    <cellStyle name="_CLIP CVP_LCD6 MFG 週報_20070601_W22( 排程 )_LCD6 週報_20070702_W26( 製造部 )_LCD6 週報_20070724_W29( 製造部 )_LCD6 週報_20070821_W33( 製造部 )_LCD6 週報_20070918_W37( 製造部 )_LCD6 週報_20071009_W40 ( 製造部 )" xfId="165"/>
    <cellStyle name="_CLIP CVP_LCD6 MFG 週報_20070601_W22( 排程 )_LCD6 週報_20070702_W26( 製造部 )_LCD6 週報_20070724_W29( 製造部 )_LCD6 週報_20070821_W33( 製造部 )_LCD6 週報_20070918_W37( 製造部 )_LCD6 週報_20071016_W41 ( 製造部 )" xfId="166"/>
    <cellStyle name="_CLIP CVP_LCD6 MFG 週報_20070601_W22( 排程 )_LCD6 週報_20070702_W26( 製造部 )_LCD6 週報_20070724_W29( 製造部 )_LCD6 週報_20070828_W34( 製造部 )" xfId="167"/>
    <cellStyle name="_CLIP CVP_LCD6 MFG 週報_20070601_W22( 排程 )_LCD6 週報_20070702_W26( 製造部 )_LCD6 週報_20070724_W29( 製造部 )_LCD6 週報_20070828_W34( 製造部 )_LCD6 週報_20070918_W37( 製造部 )" xfId="168"/>
    <cellStyle name="_CLIP CVP_LCD6 MFG 週報_20070601_W22( 排程 )_LCD6 週報_20070702_W26( 製造部 )_LCD6 週報_20070724_W29( 製造部 )_LCD6 週報_20070828_W34( 製造部 )_LCD6 週報_20070918_W37( 製造部 )_LCD6 週報_20070925_W38 ( 製造部 )" xfId="169"/>
    <cellStyle name="_CLIP CVP_LCD6 MFG 週報_20070601_W22( 排程 )_LCD6 週報_20070702_W26( 製造部 )_LCD6 週報_20070724_W29( 製造部 )_LCD6 週報_20070828_W34( 製造部 )_LCD6 週報_20070918_W37( 製造部 )_LCD6 週報_20071002_W39 ( 製造部 )" xfId="170"/>
    <cellStyle name="_CLIP CVP_LCD6 MFG 週報_20070601_W22( 排程 )_LCD6 週報_20070702_W26( 製造部 )_LCD6 週報_20070724_W29( 製造部 )_LCD6 週報_20070828_W34( 製造部 )_LCD6 週報_20070918_W37( 製造部 )_LCD6 週報_20071009_W40 ( 製造部 )" xfId="171"/>
    <cellStyle name="_CLIP CVP_LCD6 MFG 週報_20070601_W22( 排程 )_LCD6 週報_20070702_W26( 製造部 )_LCD6 週報_20070724_W29( 製造部 )_LCD6 週報_20070828_W34( 製造部 )_LCD6 週報_20070918_W37( 製造部 )_LCD6 週報_20071016_W41 ( 製造部 )" xfId="172"/>
    <cellStyle name="_CLIP CVP_LCD6 MFG 週報_20070601_W22( 排程 )_LCD6 週報_20070702_W26( 製造部 )_LCD6 週報_20070724_W29( 製造部 )_LCD6 週報_20070904_W35( 製造部 )" xfId="173"/>
    <cellStyle name="_CLIP CVP_LCD6 MFG 週報_20070601_W22( 排程 )_LCD6 週報_20070702_W26( 製造部 )_LCD6 週報_20070724_W29( 製造部 )_LCD6 週報_20070904_W35( 製造部 )_LCD6 週報_20070918_W37( 製造部 )" xfId="174"/>
    <cellStyle name="_CLIP CVP_LCD6 MFG 週報_20070601_W22( 排程 )_LCD6 週報_20070702_W26( 製造部 )_LCD6 週報_20070724_W29( 製造部 )_LCD6 週報_20070904_W35( 製造部 )_LCD6 週報_20070918_W37( 製造部 )_LCD6 週報_20070925_W38 ( 製造部 )" xfId="175"/>
    <cellStyle name="_CLIP CVP_LCD6 MFG 週報_20070601_W22( 排程 )_LCD6 週報_20070702_W26( 製造部 )_LCD6 週報_20070724_W29( 製造部 )_LCD6 週報_20070904_W35( 製造部 )_LCD6 週報_20070918_W37( 製造部 )_LCD6 週報_20071002_W39 ( 製造部 )" xfId="176"/>
    <cellStyle name="_CLIP CVP_LCD6 MFG 週報_20070601_W22( 排程 )_LCD6 週報_20070702_W26( 製造部 )_LCD6 週報_20070724_W29( 製造部 )_LCD6 週報_20070904_W35( 製造部 )_LCD6 週報_20070918_W37( 製造部 )_LCD6 週報_20071009_W40 ( 製造部 )" xfId="177"/>
    <cellStyle name="_CLIP CVP_LCD6 MFG 週報_20070601_W22( 排程 )_LCD6 週報_20070702_W26( 製造部 )_LCD6 週報_20070724_W29( 製造部 )_LCD6 週報_20070904_W35( 製造部 )_LCD6 週報_20070918_W37( 製造部 )_LCD6 週報_20071016_W41 ( 製造部 )" xfId="178"/>
    <cellStyle name="_CLIP CVP_LCD6 MFG 週報_20070601_W22( 排程 )_LCD6 週報_20070702_W26( 製造部 )_LCD6 週報_20070724_W29( 製造部 )_LCD6 週報_20070911_W36( 製造部 )" xfId="179"/>
    <cellStyle name="_CLIP CVP_LCD6 MFG 週報_20070601_W22( 排程 )_LCD6 週報_20070702_W26( 製造部 )_LCD6 週報_20070724_W29( 製造部 )_LCD6 週報_20070911_W36( 製造部 )_LCD6 週報_20070918_W37( 製造部 )" xfId="180"/>
    <cellStyle name="_CLIP CVP_LCD6 MFG 週報_20070601_W22( 排程 )_LCD6 週報_20070702_W26( 製造部 )_LCD6 週報_20070724_W29( 製造部 )_LCD6 週報_20070911_W36( 製造部 )_LCD6 週報_20070918_W37( 製造部 )_LCD6 週報_20070925_W38 ( 製造部 )" xfId="181"/>
    <cellStyle name="_CLIP CVP_LCD6 MFG 週報_20070601_W22( 排程 )_LCD6 週報_20070702_W26( 製造部 )_LCD6 週報_20070724_W29( 製造部 )_LCD6 週報_20070911_W36( 製造部 )_LCD6 週報_20070918_W37( 製造部 )_LCD6 週報_20071002_W39 ( 製造部 )" xfId="182"/>
    <cellStyle name="_CLIP CVP_LCD6 MFG 週報_20070601_W22( 排程 )_LCD6 週報_20070702_W26( 製造部 )_LCD6 週報_20070724_W29( 製造部 )_LCD6 週報_20070911_W36( 製造部 )_LCD6 週報_20070918_W37( 製造部 )_LCD6 週報_20071009_W40 ( 製造部 )" xfId="183"/>
    <cellStyle name="_CLIP CVP_LCD6 MFG 週報_20070601_W22( 排程 )_LCD6 週報_20070702_W26( 製造部 )_LCD6 週報_20070724_W29( 製造部 )_LCD6 週報_20070911_W36( 製造部 )_LCD6 週報_20070918_W37( 製造部 )_LCD6 週報_20071016_W41 ( 製造部 )" xfId="184"/>
    <cellStyle name="_CLIP CVP_LCD6 MFG 週報_20070601_W22( 排程 )_LCD6 週報_20070702_W26( 製造部 )_LCD6 週報_20070724_W29( 製造部 )_LCD6 週報_20070925_W38 ( 製造部 )" xfId="185"/>
    <cellStyle name="_CLIP CVP_LCD6 MFG 週報_20070601_W22( 排程 )_LCD6 週報_20070702_W26( 製造部 )_LCD6 週報_20070724_W29( 製造部 )_LCD6 週報_20071002_W39 ( 製造部 )" xfId="186"/>
    <cellStyle name="_CLIP CVP_LCD6 MFG 週報_20070601_W22( 排程 )_LCD6 週報_20070702_W26( 製造部 )_LCD6 週報_20070724_W29( 製造部 )_LCD6 週報_20071009_W40 ( 製造部 )" xfId="187"/>
    <cellStyle name="_CLIP CVP_LCD6 MFG 週報_20070601_W22( 排程 )_LCD6 週報_20070702_W26( 製造部 )_LCD6 週報_20070724_W29( 製造部 )_LCD6 週報_20071016_W41 ( 製造部 )" xfId="188"/>
    <cellStyle name="_CLIP CVP_LCD6 MFG 週報_20070601_W22( 排程 )_LCD6 週報_20070702_W26( 製造部 )_LCD6 週報_20070918_W37( 製造部 )" xfId="189"/>
    <cellStyle name="_CLIP CVP_LCD6 MFG 週報_20070601_W22( 排程 )_LCD6 週報_20070702_W26( 製造部 )_LCD6 週報_20070918_W37( 製造部 )_LCD6 週報_20070925_W38 ( 製造部 )" xfId="190"/>
    <cellStyle name="_CLIP CVP_LCD6 MFG 週報_20070601_W22( 排程 )_LCD6 週報_20070702_W26( 製造部 )_LCD6 週報_20070918_W37( 製造部 )_LCD6 週報_20071002_W39 ( 製造部 )" xfId="191"/>
    <cellStyle name="_CLIP CVP_LCD6 MFG 週報_20070601_W22( 排程 )_LCD6 週報_20070702_W26( 製造部 )_LCD6 週報_20070918_W37( 製造部 )_LCD6 週報_20071009_W40 ( 製造部 )" xfId="192"/>
    <cellStyle name="_CLIP CVP_LCD6 MFG 週報_20070601_W22( 排程 )_LCD6 週報_20070702_W26( 製造部 )_LCD6 週報_20070918_W37( 製造部 )_LCD6 週報_20071016_W41 ( 製造部 )" xfId="193"/>
    <cellStyle name="_CLIP CVP_LCD6 MFG 週報_20070601_W22( 排程 )_LCD6 週報_20070710_W27( 製造部 )" xfId="194"/>
    <cellStyle name="_CLIP CVP_LCD6 MFG 週報_20070601_W22( 排程 )_LCD6 週報_20070710_W27( 製造部 )_LCD6 週報_20070724_W29( 製造部 )" xfId="195"/>
    <cellStyle name="_CLIP CVP_LCD6 MFG 週報_20070601_W22( 排程 )_LCD6 週報_20070710_W27( 製造部 )_LCD6 週報_20070724_W29( 製造部 )_LCD6 週報_20070724_W29( 製造部 )" xfId="196"/>
    <cellStyle name="_CLIP CVP_LCD6 MFG 週報_20070601_W22( 排程 )_LCD6 週報_20070710_W27( 製造部 )_LCD6 週報_20070724_W29( 製造部 )_LCD6 週報_20070724_W29( 製造部 )_LCD6 週報_20070918_W37( 製造部 )" xfId="197"/>
    <cellStyle name="_CLIP CVP_LCD6 MFG 週報_20070601_W22( 排程 )_LCD6 週報_20070710_W27( 製造部 )_LCD6 週報_20070724_W29( 製造部 )_LCD6 週報_20070724_W29( 製造部 )_LCD6 週報_20070918_W37( 製造部 )_LCD6 週報_20070925_W38 ( 製造部 )" xfId="198"/>
    <cellStyle name="_CLIP CVP_LCD6 MFG 週報_20070601_W22( 排程 )_LCD6 週報_20070710_W27( 製造部 )_LCD6 週報_20070724_W29( 製造部 )_LCD6 週報_20070724_W29( 製造部 )_LCD6 週報_20070918_W37( 製造部 )_LCD6 週報_20071002_W39 ( 製造部 )" xfId="199"/>
    <cellStyle name="_CLIP CVP_LCD6 MFG 週報_20070601_W22( 排程 )_LCD6 週報_20070710_W27( 製造部 )_LCD6 週報_20070724_W29( 製造部 )_LCD6 週報_20070724_W29( 製造部 )_LCD6 週報_20070918_W37( 製造部 )_LCD6 週報_20071009_W40 ( 製造部 )" xfId="200"/>
    <cellStyle name="_CLIP CVP_LCD6 MFG 週報_20070601_W22( 排程 )_LCD6 週報_20070710_W27( 製造部 )_LCD6 週報_20070724_W29( 製造部 )_LCD6 週報_20070724_W29( 製造部 )_LCD6 週報_20070918_W37( 製造部 )_LCD6 週報_20071016_W41 ( 製造部 )" xfId="201"/>
    <cellStyle name="_CLIP CVP_LCD6 MFG 週報_20070601_W22( 排程 )_LCD6 週報_20070710_W27( 製造部 )_LCD6 週報_20070724_W29( 製造部 )_LCD6 週報_20070814_W32( 製造部 )" xfId="202"/>
    <cellStyle name="_CLIP CVP_LCD6 MFG 週報_20070601_W22( 排程 )_LCD6 週報_20070710_W27( 製造部 )_LCD6 週報_20070724_W29( 製造部 )_LCD6 週報_20070814_W32( 製造部 )_LCD6 週報_20070918_W37( 製造部 )" xfId="203"/>
    <cellStyle name="_CLIP CVP_LCD6 MFG 週報_20070601_W22( 排程 )_LCD6 週報_20070710_W27( 製造部 )_LCD6 週報_20070724_W29( 製造部 )_LCD6 週報_20070814_W32( 製造部 )_LCD6 週報_20070918_W37( 製造部 )_LCD6 週報_20070925_W38 ( 製造部 )" xfId="204"/>
    <cellStyle name="_CLIP CVP_LCD6 MFG 週報_20070601_W22( 排程 )_LCD6 週報_20070710_W27( 製造部 )_LCD6 週報_20070724_W29( 製造部 )_LCD6 週報_20070814_W32( 製造部 )_LCD6 週報_20070918_W37( 製造部 )_LCD6 週報_20071002_W39 ( 製造部 )" xfId="205"/>
    <cellStyle name="_CLIP CVP_LCD6 MFG 週報_20070601_W22( 排程 )_LCD6 週報_20070710_W27( 製造部 )_LCD6 週報_20070724_W29( 製造部 )_LCD6 週報_20070814_W32( 製造部 )_LCD6 週報_20070918_W37( 製造部 )_LCD6 週報_20071009_W40 ( 製造部 )" xfId="206"/>
    <cellStyle name="_CLIP CVP_LCD6 MFG 週報_20070601_W22( 排程 )_LCD6 週報_20070710_W27( 製造部 )_LCD6 週報_20070724_W29( 製造部 )_LCD6 週報_20070814_W32( 製造部 )_LCD6 週報_20070918_W37( 製造部 )_LCD6 週報_20071016_W41 ( 製造部 )" xfId="207"/>
    <cellStyle name="_CLIP CVP_LCD6 MFG 週報_20070601_W22( 排程 )_LCD6 週報_20070710_W27( 製造部 )_LCD6 週報_20070724_W29( 製造部 )_LCD6 週報_20070821_W33( 製造部 )" xfId="208"/>
    <cellStyle name="_CLIP CVP_LCD6 MFG 週報_20070601_W22( 排程 )_LCD6 週報_20070710_W27( 製造部 )_LCD6 週報_20070724_W29( 製造部 )_LCD6 週報_20070821_W33( 製造部 )_LCD6 週報_20070918_W37( 製造部 )" xfId="209"/>
    <cellStyle name="_CLIP CVP_LCD6 MFG 週報_20070601_W22( 排程 )_LCD6 週報_20070710_W27( 製造部 )_LCD6 週報_20070724_W29( 製造部 )_LCD6 週報_20070821_W33( 製造部 )_LCD6 週報_20070918_W37( 製造部 )_LCD6 週報_20070925_W38 ( 製造部 )" xfId="210"/>
    <cellStyle name="_CLIP CVP_LCD6 MFG 週報_20070601_W22( 排程 )_LCD6 週報_20070710_W27( 製造部 )_LCD6 週報_20070724_W29( 製造部 )_LCD6 週報_20070821_W33( 製造部 )_LCD6 週報_20070918_W37( 製造部 )_LCD6 週報_20071002_W39 ( 製造部 )" xfId="211"/>
    <cellStyle name="_CLIP CVP_LCD6 MFG 週報_20070601_W22( 排程 )_LCD6 週報_20070710_W27( 製造部 )_LCD6 週報_20070724_W29( 製造部 )_LCD6 週報_20070821_W33( 製造部 )_LCD6 週報_20070918_W37( 製造部 )_LCD6 週報_20071009_W40 ( 製造部 )" xfId="212"/>
    <cellStyle name="_CLIP CVP_LCD6 MFG 週報_20070601_W22( 排程 )_LCD6 週報_20070710_W27( 製造部 )_LCD6 週報_20070724_W29( 製造部 )_LCD6 週報_20070821_W33( 製造部 )_LCD6 週報_20070918_W37( 製造部 )_LCD6 週報_20071016_W41 ( 製造部 )" xfId="213"/>
    <cellStyle name="_CLIP CVP_LCD6 MFG 週報_20070601_W22( 排程 )_LCD6 週報_20070710_W27( 製造部 )_LCD6 週報_20070724_W29( 製造部 )_LCD6 週報_20070828_W34( 製造部 )" xfId="214"/>
    <cellStyle name="_CLIP CVP_LCD6 MFG 週報_20070601_W22( 排程 )_LCD6 週報_20070710_W27( 製造部 )_LCD6 週報_20070724_W29( 製造部 )_LCD6 週報_20070828_W34( 製造部 )_LCD6 週報_20070918_W37( 製造部 )" xfId="215"/>
    <cellStyle name="_CLIP CVP_LCD6 MFG 週報_20070601_W22( 排程 )_LCD6 週報_20070710_W27( 製造部 )_LCD6 週報_20070724_W29( 製造部 )_LCD6 週報_20070828_W34( 製造部 )_LCD6 週報_20070918_W37( 製造部 )_LCD6 週報_20070925_W38 ( 製造部 )" xfId="216"/>
    <cellStyle name="_CLIP CVP_LCD6 MFG 週報_20070601_W22( 排程 )_LCD6 週報_20070710_W27( 製造部 )_LCD6 週報_20070724_W29( 製造部 )_LCD6 週報_20070828_W34( 製造部 )_LCD6 週報_20070918_W37( 製造部 )_LCD6 週報_20071002_W39 ( 製造部 )" xfId="217"/>
    <cellStyle name="_CLIP CVP_LCD6 MFG 週報_20070601_W22( 排程 )_LCD6 週報_20070710_W27( 製造部 )_LCD6 週報_20070724_W29( 製造部 )_LCD6 週報_20070828_W34( 製造部 )_LCD6 週報_20070918_W37( 製造部 )_LCD6 週報_20071009_W40 ( 製造部 )" xfId="218"/>
    <cellStyle name="_CLIP CVP_LCD6 MFG 週報_20070601_W22( 排程 )_LCD6 週報_20070710_W27( 製造部 )_LCD6 週報_20070724_W29( 製造部 )_LCD6 週報_20070828_W34( 製造部 )_LCD6 週報_20070918_W37( 製造部 )_LCD6 週報_20071016_W41 ( 製造部 )" xfId="219"/>
    <cellStyle name="_CLIP CVP_LCD6 MFG 週報_20070601_W22( 排程 )_LCD6 週報_20070710_W27( 製造部 )_LCD6 週報_20070724_W29( 製造部 )_LCD6 週報_20070904_W35( 製造部 )" xfId="220"/>
    <cellStyle name="_CLIP CVP_LCD6 MFG 週報_20070601_W22( 排程 )_LCD6 週報_20070710_W27( 製造部 )_LCD6 週報_20070724_W29( 製造部 )_LCD6 週報_20070904_W35( 製造部 )_LCD6 週報_20070918_W37( 製造部 )" xfId="221"/>
    <cellStyle name="_CLIP CVP_LCD6 MFG 週報_20070601_W22( 排程 )_LCD6 週報_20070710_W27( 製造部 )_LCD6 週報_20070724_W29( 製造部 )_LCD6 週報_20070904_W35( 製造部 )_LCD6 週報_20070918_W37( 製造部 )_LCD6 週報_20070925_W38 ( 製造部 )" xfId="222"/>
    <cellStyle name="_CLIP CVP_LCD6 MFG 週報_20070601_W22( 排程 )_LCD6 週報_20070710_W27( 製造部 )_LCD6 週報_20070724_W29( 製造部 )_LCD6 週報_20070904_W35( 製造部 )_LCD6 週報_20070918_W37( 製造部 )_LCD6 週報_20071002_W39 ( 製造部 )" xfId="223"/>
    <cellStyle name="_CLIP CVP_LCD6 MFG 週報_20070601_W22( 排程 )_LCD6 週報_20070710_W27( 製造部 )_LCD6 週報_20070724_W29( 製造部 )_LCD6 週報_20070904_W35( 製造部 )_LCD6 週報_20070918_W37( 製造部 )_LCD6 週報_20071009_W40 ( 製造部 )" xfId="224"/>
    <cellStyle name="_CLIP CVP_LCD6 MFG 週報_20070601_W22( 排程 )_LCD6 週報_20070710_W27( 製造部 )_LCD6 週報_20070724_W29( 製造部 )_LCD6 週報_20070904_W35( 製造部 )_LCD6 週報_20070918_W37( 製造部 )_LCD6 週報_20071016_W41 ( 製造部 )" xfId="225"/>
    <cellStyle name="_CLIP CVP_LCD6 MFG 週報_20070601_W22( 排程 )_LCD6 週報_20070710_W27( 製造部 )_LCD6 週報_20070724_W29( 製造部 )_LCD6 週報_20070911_W36( 製造部 )" xfId="226"/>
    <cellStyle name="_CLIP CVP_LCD6 MFG 週報_20070601_W22( 排程 )_LCD6 週報_20070710_W27( 製造部 )_LCD6 週報_20070724_W29( 製造部 )_LCD6 週報_20070911_W36( 製造部 )_LCD6 週報_20070918_W37( 製造部 )" xfId="227"/>
    <cellStyle name="_CLIP CVP_LCD6 MFG 週報_20070601_W22( 排程 )_LCD6 週報_20070710_W27( 製造部 )_LCD6 週報_20070724_W29( 製造部 )_LCD6 週報_20070911_W36( 製造部 )_LCD6 週報_20070918_W37( 製造部 )_LCD6 週報_20070925_W38 ( 製造部 )" xfId="228"/>
    <cellStyle name="_CLIP CVP_LCD6 MFG 週報_20070601_W22( 排程 )_LCD6 週報_20070710_W27( 製造部 )_LCD6 週報_20070724_W29( 製造部 )_LCD6 週報_20070911_W36( 製造部 )_LCD6 週報_20070918_W37( 製造部 )_LCD6 週報_20071002_W39 ( 製造部 )" xfId="229"/>
    <cellStyle name="_CLIP CVP_LCD6 MFG 週報_20070601_W22( 排程 )_LCD6 週報_20070710_W27( 製造部 )_LCD6 週報_20070724_W29( 製造部 )_LCD6 週報_20070911_W36( 製造部 )_LCD6 週報_20070918_W37( 製造部 )_LCD6 週報_20071009_W40 ( 製造部 )" xfId="230"/>
    <cellStyle name="_CLIP CVP_LCD6 MFG 週報_20070601_W22( 排程 )_LCD6 週報_20070710_W27( 製造部 )_LCD6 週報_20070724_W29( 製造部 )_LCD6 週報_20070911_W36( 製造部 )_LCD6 週報_20070918_W37( 製造部 )_LCD6 週報_20071016_W41 ( 製造部 )" xfId="231"/>
    <cellStyle name="_CLIP CVP_LCD6 MFG 週報_20070601_W22( 排程 )_LCD6 週報_20070710_W27( 製造部 )_LCD6 週報_20070724_W29( 製造部 )_LCD6 週報_20070925_W38 ( 製造部 )" xfId="232"/>
    <cellStyle name="_CLIP CVP_LCD6 MFG 週報_20070601_W22( 排程 )_LCD6 週報_20070710_W27( 製造部 )_LCD6 週報_20070724_W29( 製造部 )_LCD6 週報_20071002_W39 ( 製造部 )" xfId="233"/>
    <cellStyle name="_CLIP CVP_LCD6 MFG 週報_20070601_W22( 排程 )_LCD6 週報_20070710_W27( 製造部 )_LCD6 週報_20070724_W29( 製造部 )_LCD6 週報_20071009_W40 ( 製造部 )" xfId="234"/>
    <cellStyle name="_CLIP CVP_LCD6 MFG 週報_20070601_W22( 排程 )_LCD6 週報_20070710_W27( 製造部 )_LCD6 週報_20070724_W29( 製造部 )_LCD6 週報_20071016_W41 ( 製造部 )" xfId="235"/>
    <cellStyle name="_CLIP CVP_LCD6 MFG 週報_20070601_W22( 排程 )_LCD6 週報_20070710_W27( 製造部 )_LCD6 週報_20070918_W37( 製造部 )" xfId="236"/>
    <cellStyle name="_CLIP CVP_LCD6 MFG 週報_20070601_W22( 排程 )_LCD6 週報_20070710_W27( 製造部 )_LCD6 週報_20070918_W37( 製造部 )_LCD6 週報_20070925_W38 ( 製造部 )" xfId="237"/>
    <cellStyle name="_CLIP CVP_LCD6 MFG 週報_20070601_W22( 排程 )_LCD6 週報_20070710_W27( 製造部 )_LCD6 週報_20070918_W37( 製造部 )_LCD6 週報_20071002_W39 ( 製造部 )" xfId="238"/>
    <cellStyle name="_CLIP CVP_LCD6 MFG 週報_20070601_W22( 排程 )_LCD6 週報_20070710_W27( 製造部 )_LCD6 週報_20070918_W37( 製造部 )_LCD6 週報_20071009_W40 ( 製造部 )" xfId="239"/>
    <cellStyle name="_CLIP CVP_LCD6 MFG 週報_20070601_W22( 排程 )_LCD6 週報_20070710_W27( 製造部 )_LCD6 週報_20070918_W37( 製造部 )_LCD6 週報_20071016_W41 ( 製造部 )" xfId="240"/>
    <cellStyle name="_CLIP CVP_LCD6 MFG 週報_20070601_W22( 排程 )_LCD6 週報_20070724_W29( 製造部 )" xfId="241"/>
    <cellStyle name="_CLIP CVP_LCD6 MFG 週報_20070601_W22( 排程 )_LCD6 週報_20070724_W29( 製造部 )_LCD6 週報_20070918_W37( 製造部 )" xfId="242"/>
    <cellStyle name="_CLIP CVP_LCD6 MFG 週報_20070601_W22( 排程 )_LCD6 週報_20070724_W29( 製造部 )_LCD6 週報_20070918_W37( 製造部 )_LCD6 週報_20070925_W38 ( 製造部 )" xfId="243"/>
    <cellStyle name="_CLIP CVP_LCD6 MFG 週報_20070601_W22( 排程 )_LCD6 週報_20070724_W29( 製造部 )_LCD6 週報_20070918_W37( 製造部 )_LCD6 週報_20071002_W39 ( 製造部 )" xfId="244"/>
    <cellStyle name="_CLIP CVP_LCD6 MFG 週報_20070601_W22( 排程 )_LCD6 週報_20070724_W29( 製造部 )_LCD6 週報_20070918_W37( 製造部 )_LCD6 週報_20071009_W40 ( 製造部 )" xfId="245"/>
    <cellStyle name="_CLIP CVP_LCD6 MFG 週報_20070601_W22( 排程 )_LCD6 週報_20070724_W29( 製造部 )_LCD6 週報_20070918_W37( 製造部 )_LCD6 週報_20071016_W41 ( 製造部 )" xfId="246"/>
    <cellStyle name="_CLIP CVP_LCD6 MFG 週報_20070601_W22( 排程 )_LCD6 週報_20070814_W32( 製造部 )" xfId="247"/>
    <cellStyle name="_CLIP CVP_LCD6 MFG 週報_20070601_W22( 排程 )_LCD6 週報_20070814_W32( 製造部 )_LCD6 週報_20070918_W37( 製造部 )" xfId="248"/>
    <cellStyle name="_CLIP CVP_LCD6 MFG 週報_20070601_W22( 排程 )_LCD6 週報_20070814_W32( 製造部 )_LCD6 週報_20070918_W37( 製造部 )_LCD6 週報_20070925_W38 ( 製造部 )" xfId="249"/>
    <cellStyle name="_CLIP CVP_LCD6 MFG 週報_20070601_W22( 排程 )_LCD6 週報_20070814_W32( 製造部 )_LCD6 週報_20070918_W37( 製造部 )_LCD6 週報_20071002_W39 ( 製造部 )" xfId="250"/>
    <cellStyle name="_CLIP CVP_LCD6 MFG 週報_20070601_W22( 排程 )_LCD6 週報_20070814_W32( 製造部 )_LCD6 週報_20070918_W37( 製造部 )_LCD6 週報_20071009_W40 ( 製造部 )" xfId="251"/>
    <cellStyle name="_CLIP CVP_LCD6 MFG 週報_20070601_W22( 排程 )_LCD6 週報_20070814_W32( 製造部 )_LCD6 週報_20070918_W37( 製造部 )_LCD6 週報_20071016_W41 ( 製造部 )" xfId="252"/>
    <cellStyle name="_CLIP CVP_LCD6 MFG 週報_20070601_W22( 排程 )_LCD6 週報_20070821_W33( 製造部 )" xfId="253"/>
    <cellStyle name="_CLIP CVP_LCD6 MFG 週報_20070601_W22( 排程 )_LCD6 週報_20070821_W33( 製造部 )_LCD6 週報_20070918_W37( 製造部 )" xfId="254"/>
    <cellStyle name="_CLIP CVP_LCD6 MFG 週報_20070601_W22( 排程 )_LCD6 週報_20070821_W33( 製造部 )_LCD6 週報_20070918_W37( 製造部 )_LCD6 週報_20070925_W38 ( 製造部 )" xfId="255"/>
    <cellStyle name="_CLIP CVP_LCD6 MFG 週報_20070601_W22( 排程 )_LCD6 週報_20070821_W33( 製造部 )_LCD6 週報_20070918_W37( 製造部 )_LCD6 週報_20071002_W39 ( 製造部 )" xfId="256"/>
    <cellStyle name="_CLIP CVP_LCD6 MFG 週報_20070601_W22( 排程 )_LCD6 週報_20070821_W33( 製造部 )_LCD6 週報_20070918_W37( 製造部 )_LCD6 週報_20071009_W40 ( 製造部 )" xfId="257"/>
    <cellStyle name="_CLIP CVP_LCD6 MFG 週報_20070601_W22( 排程 )_LCD6 週報_20070821_W33( 製造部 )_LCD6 週報_20070918_W37( 製造部 )_LCD6 週報_20071016_W41 ( 製造部 )" xfId="258"/>
    <cellStyle name="_CLIP CVP_LCD6 MFG 週報_20070601_W22( 排程 )_LCD6 週報_20070828_W34( 製造部 )" xfId="259"/>
    <cellStyle name="_CLIP CVP_LCD6 MFG 週報_20070601_W22( 排程 )_LCD6 週報_20070828_W34( 製造部 )_LCD6 週報_20070918_W37( 製造部 )" xfId="260"/>
    <cellStyle name="_CLIP CVP_LCD6 MFG 週報_20070601_W22( 排程 )_LCD6 週報_20070828_W34( 製造部 )_LCD6 週報_20070918_W37( 製造部 )_LCD6 週報_20070925_W38 ( 製造部 )" xfId="261"/>
    <cellStyle name="_CLIP CVP_LCD6 MFG 週報_20070601_W22( 排程 )_LCD6 週報_20070828_W34( 製造部 )_LCD6 週報_20070918_W37( 製造部 )_LCD6 週報_20071002_W39 ( 製造部 )" xfId="262"/>
    <cellStyle name="_CLIP CVP_LCD6 MFG 週報_20070601_W22( 排程 )_LCD6 週報_20070828_W34( 製造部 )_LCD6 週報_20070918_W37( 製造部 )_LCD6 週報_20071009_W40 ( 製造部 )" xfId="263"/>
    <cellStyle name="_CLIP CVP_LCD6 MFG 週報_20070601_W22( 排程 )_LCD6 週報_20070828_W34( 製造部 )_LCD6 週報_20070918_W37( 製造部 )_LCD6 週報_20071016_W41 ( 製造部 )" xfId="264"/>
    <cellStyle name="_CLIP CVP_LCD6 MFG 週報_20070601_W22( 排程 )_LCD6 週報_20070904_W35( 製造部 )" xfId="265"/>
    <cellStyle name="_CLIP CVP_LCD6 MFG 週報_20070601_W22( 排程 )_LCD6 週報_20070904_W35( 製造部 )_LCD6 週報_20070918_W37( 製造部 )" xfId="266"/>
    <cellStyle name="_CLIP CVP_LCD6 MFG 週報_20070601_W22( 排程 )_LCD6 週報_20070904_W35( 製造部 )_LCD6 週報_20070918_W37( 製造部 )_LCD6 週報_20070925_W38 ( 製造部 )" xfId="267"/>
    <cellStyle name="_CLIP CVP_LCD6 MFG 週報_20070601_W22( 排程 )_LCD6 週報_20070904_W35( 製造部 )_LCD6 週報_20070918_W37( 製造部 )_LCD6 週報_20071002_W39 ( 製造部 )" xfId="268"/>
    <cellStyle name="_CLIP CVP_LCD6 MFG 週報_20070601_W22( 排程 )_LCD6 週報_20070904_W35( 製造部 )_LCD6 週報_20070918_W37( 製造部 )_LCD6 週報_20071009_W40 ( 製造部 )" xfId="269"/>
    <cellStyle name="_CLIP CVP_LCD6 MFG 週報_20070601_W22( 排程 )_LCD6 週報_20070904_W35( 製造部 )_LCD6 週報_20070918_W37( 製造部 )_LCD6 週報_20071016_W41 ( 製造部 )" xfId="270"/>
    <cellStyle name="_CLIP CVP_LCD6 MFG 週報_20070601_W22( 排程 )_LCD6 週報_20070911_W36( 製造部 )" xfId="271"/>
    <cellStyle name="_CLIP CVP_LCD6 MFG 週報_20070601_W22( 排程 )_LCD6 週報_20070911_W36( 製造部 )_LCD6 週報_20070918_W37( 製造部 )" xfId="272"/>
    <cellStyle name="_CLIP CVP_LCD6 MFG 週報_20070601_W22( 排程 )_LCD6 週報_20070911_W36( 製造部 )_LCD6 週報_20070918_W37( 製造部 )_LCD6 週報_20070925_W38 ( 製造部 )" xfId="273"/>
    <cellStyle name="_CLIP CVP_LCD6 MFG 週報_20070601_W22( 排程 )_LCD6 週報_20070911_W36( 製造部 )_LCD6 週報_20070918_W37( 製造部 )_LCD6 週報_20071002_W39 ( 製造部 )" xfId="274"/>
    <cellStyle name="_CLIP CVP_LCD6 MFG 週報_20070601_W22( 排程 )_LCD6 週報_20070911_W36( 製造部 )_LCD6 週報_20070918_W37( 製造部 )_LCD6 週報_20071009_W40 ( 製造部 )" xfId="275"/>
    <cellStyle name="_CLIP CVP_LCD6 MFG 週報_20070601_W22( 排程 )_LCD6 週報_20070911_W36( 製造部 )_LCD6 週報_20070918_W37( 製造部 )_LCD6 週報_20071016_W41 ( 製造部 )" xfId="276"/>
    <cellStyle name="_CLIP CVP_LCD6 MFG 週報_20070601_W22( 排程 )_LCD6 週報_20070925_W38 ( 製造部 )" xfId="277"/>
    <cellStyle name="_CLIP CVP_LCD6 MFG 週報_20070601_W22( 排程 )_LCD6 週報_20071002_W39 ( 製造部 )" xfId="278"/>
    <cellStyle name="_CLIP CVP_LCD6 MFG 週報_20070601_W22( 排程 )_LCD6 週報_20071009_W40 ( 製造部 )" xfId="279"/>
    <cellStyle name="_CLIP CVP_LCD6 MFG 週報_20070601_W22( 排程 )_LCD6 週報_20071016_W41 ( 製造部 )" xfId="280"/>
    <cellStyle name="_CLIP CVP_LCD6 週報_20070612_W23( 製造部 )" xfId="281"/>
    <cellStyle name="_CLIP CVP_LCD6 週報_20070612_W23( 製造部 )_LCD6 週報_20070612_W23( 製造部 )" xfId="282"/>
    <cellStyle name="_CLIP CVP_LCD6 週報_20070612_W23( 製造部 )_LCD6 週報_20070612_W23( 製造部 )_LCD6 週報_20070724_W29( 製造部 )" xfId="283"/>
    <cellStyle name="_CLIP CVP_LCD6 週報_20070612_W23( 製造部 )_LCD6 週報_20070612_W23( 製造部 )_LCD6 週報_20070724_W29( 製造部 )_LCD6 週報_20070724_W29( 製造部 )" xfId="284"/>
    <cellStyle name="_CLIP CVP_LCD6 週報_20070612_W23( 製造部 )_LCD6 週報_20070612_W23( 製造部 )_LCD6 週報_20070724_W29( 製造部 )_LCD6 週報_20070724_W29( 製造部 )_LCD6 週報_20070918_W37( 製造部 )" xfId="285"/>
    <cellStyle name="_CLIP CVP_LCD6 週報_20070612_W23( 製造部 )_LCD6 週報_20070612_W23( 製造部 )_LCD6 週報_20070724_W29( 製造部 )_LCD6 週報_20070724_W29( 製造部 )_LCD6 週報_20070918_W37( 製造部 )_LCD6 週報_20070925_W38 ( 製造部 )" xfId="286"/>
    <cellStyle name="_CLIP CVP_LCD6 週報_20070612_W23( 製造部 )_LCD6 週報_20070612_W23( 製造部 )_LCD6 週報_20070724_W29( 製造部 )_LCD6 週報_20070724_W29( 製造部 )_LCD6 週報_20070918_W37( 製造部 )_LCD6 週報_20071002_W39 ( 製造部 )" xfId="287"/>
    <cellStyle name="_CLIP CVP_LCD6 週報_20070612_W23( 製造部 )_LCD6 週報_20070612_W23( 製造部 )_LCD6 週報_20070724_W29( 製造部 )_LCD6 週報_20070724_W29( 製造部 )_LCD6 週報_20070918_W37( 製造部 )_LCD6 週報_20071009_W40 ( 製造部 )" xfId="288"/>
    <cellStyle name="_CLIP CVP_LCD6 週報_20070612_W23( 製造部 )_LCD6 週報_20070612_W23( 製造部 )_LCD6 週報_20070724_W29( 製造部 )_LCD6 週報_20070724_W29( 製造部 )_LCD6 週報_20070918_W37( 製造部 )_LCD6 週報_20071016_W41 ( 製造部 )" xfId="289"/>
    <cellStyle name="_CLIP CVP_LCD6 週報_20070612_W23( 製造部 )_LCD6 週報_20070612_W23( 製造部 )_LCD6 週報_20070724_W29( 製造部 )_LCD6 週報_20070814_W32( 製造部 )" xfId="290"/>
    <cellStyle name="_CLIP CVP_LCD6 週報_20070612_W23( 製造部 )_LCD6 週報_20070612_W23( 製造部 )_LCD6 週報_20070724_W29( 製造部 )_LCD6 週報_20070814_W32( 製造部 )_LCD6 週報_20070918_W37( 製造部 )" xfId="291"/>
    <cellStyle name="_CLIP CVP_LCD6 週報_20070612_W23( 製造部 )_LCD6 週報_20070612_W23( 製造部 )_LCD6 週報_20070724_W29( 製造部 )_LCD6 週報_20070814_W32( 製造部 )_LCD6 週報_20070918_W37( 製造部 )_LCD6 週報_20070925_W38 ( 製造部 )" xfId="292"/>
    <cellStyle name="_CLIP CVP_LCD6 週報_20070612_W23( 製造部 )_LCD6 週報_20070612_W23( 製造部 )_LCD6 週報_20070724_W29( 製造部 )_LCD6 週報_20070814_W32( 製造部 )_LCD6 週報_20070918_W37( 製造部 )_LCD6 週報_20071002_W39 ( 製造部 )" xfId="293"/>
    <cellStyle name="_CLIP CVP_LCD6 週報_20070612_W23( 製造部 )_LCD6 週報_20070612_W23( 製造部 )_LCD6 週報_20070724_W29( 製造部 )_LCD6 週報_20070814_W32( 製造部 )_LCD6 週報_20070918_W37( 製造部 )_LCD6 週報_20071009_W40 ( 製造部 )" xfId="294"/>
    <cellStyle name="_CLIP CVP_LCD6 週報_20070612_W23( 製造部 )_LCD6 週報_20070612_W23( 製造部 )_LCD6 週報_20070724_W29( 製造部 )_LCD6 週報_20070814_W32( 製造部 )_LCD6 週報_20070918_W37( 製造部 )_LCD6 週報_20071016_W41 ( 製造部 )" xfId="295"/>
    <cellStyle name="_CLIP CVP_LCD6 週報_20070612_W23( 製造部 )_LCD6 週報_20070612_W23( 製造部 )_LCD6 週報_20070724_W29( 製造部 )_LCD6 週報_20070821_W33( 製造部 )" xfId="296"/>
    <cellStyle name="_CLIP CVP_LCD6 週報_20070612_W23( 製造部 )_LCD6 週報_20070612_W23( 製造部 )_LCD6 週報_20070724_W29( 製造部 )_LCD6 週報_20070821_W33( 製造部 )_LCD6 週報_20070918_W37( 製造部 )" xfId="297"/>
    <cellStyle name="_CLIP CVP_LCD6 週報_20070612_W23( 製造部 )_LCD6 週報_20070612_W23( 製造部 )_LCD6 週報_20070724_W29( 製造部 )_LCD6 週報_20070821_W33( 製造部 )_LCD6 週報_20070918_W37( 製造部 )_LCD6 週報_20070925_W38 ( 製造部 )" xfId="298"/>
    <cellStyle name="_CLIP CVP_LCD6 週報_20070612_W23( 製造部 )_LCD6 週報_20070612_W23( 製造部 )_LCD6 週報_20070724_W29( 製造部 )_LCD6 週報_20070821_W33( 製造部 )_LCD6 週報_20070918_W37( 製造部 )_LCD6 週報_20071002_W39 ( 製造部 )" xfId="299"/>
    <cellStyle name="_CLIP CVP_LCD6 週報_20070612_W23( 製造部 )_LCD6 週報_20070612_W23( 製造部 )_LCD6 週報_20070724_W29( 製造部 )_LCD6 週報_20070821_W33( 製造部 )_LCD6 週報_20070918_W37( 製造部 )_LCD6 週報_20071009_W40 ( 製造部 )" xfId="300"/>
    <cellStyle name="_CLIP CVP_LCD6 週報_20070612_W23( 製造部 )_LCD6 週報_20070612_W23( 製造部 )_LCD6 週報_20070724_W29( 製造部 )_LCD6 週報_20070821_W33( 製造部 )_LCD6 週報_20070918_W37( 製造部 )_LCD6 週報_20071016_W41 ( 製造部 )" xfId="301"/>
    <cellStyle name="_CLIP CVP_LCD6 週報_20070612_W23( 製造部 )_LCD6 週報_20070612_W23( 製造部 )_LCD6 週報_20070724_W29( 製造部 )_LCD6 週報_20070828_W34( 製造部 )" xfId="302"/>
    <cellStyle name="_CLIP CVP_LCD6 週報_20070612_W23( 製造部 )_LCD6 週報_20070612_W23( 製造部 )_LCD6 週報_20070724_W29( 製造部 )_LCD6 週報_20070828_W34( 製造部 )_LCD6 週報_20070918_W37( 製造部 )" xfId="303"/>
    <cellStyle name="_CLIP CVP_LCD6 週報_20070612_W23( 製造部 )_LCD6 週報_20070612_W23( 製造部 )_LCD6 週報_20070724_W29( 製造部 )_LCD6 週報_20070828_W34( 製造部 )_LCD6 週報_20070918_W37( 製造部 )_LCD6 週報_20070925_W38 ( 製造部 )" xfId="304"/>
    <cellStyle name="_CLIP CVP_LCD6 週報_20070612_W23( 製造部 )_LCD6 週報_20070612_W23( 製造部 )_LCD6 週報_20070724_W29( 製造部 )_LCD6 週報_20070828_W34( 製造部 )_LCD6 週報_20070918_W37( 製造部 )_LCD6 週報_20071002_W39 ( 製造部 )" xfId="305"/>
    <cellStyle name="_CLIP CVP_LCD6 週報_20070612_W23( 製造部 )_LCD6 週報_20070612_W23( 製造部 )_LCD6 週報_20070724_W29( 製造部 )_LCD6 週報_20070828_W34( 製造部 )_LCD6 週報_20070918_W37( 製造部 )_LCD6 週報_20071009_W40 ( 製造部 )" xfId="306"/>
    <cellStyle name="_CLIP CVP_LCD6 週報_20070612_W23( 製造部 )_LCD6 週報_20070612_W23( 製造部 )_LCD6 週報_20070724_W29( 製造部 )_LCD6 週報_20070828_W34( 製造部 )_LCD6 週報_20070918_W37( 製造部 )_LCD6 週報_20071016_W41 ( 製造部 )" xfId="307"/>
    <cellStyle name="_CLIP CVP_LCD6 週報_20070612_W23( 製造部 )_LCD6 週報_20070612_W23( 製造部 )_LCD6 週報_20070724_W29( 製造部 )_LCD6 週報_20070904_W35( 製造部 )" xfId="308"/>
    <cellStyle name="_CLIP CVP_LCD6 週報_20070612_W23( 製造部 )_LCD6 週報_20070612_W23( 製造部 )_LCD6 週報_20070724_W29( 製造部 )_LCD6 週報_20070904_W35( 製造部 )_LCD6 週報_20070918_W37( 製造部 )" xfId="309"/>
    <cellStyle name="_CLIP CVP_LCD6 週報_20070612_W23( 製造部 )_LCD6 週報_20070612_W23( 製造部 )_LCD6 週報_20070724_W29( 製造部 )_LCD6 週報_20070904_W35( 製造部 )_LCD6 週報_20070918_W37( 製造部 )_LCD6 週報_20070925_W38 ( 製造部 )" xfId="310"/>
    <cellStyle name="_CLIP CVP_LCD6 週報_20070612_W23( 製造部 )_LCD6 週報_20070612_W23( 製造部 )_LCD6 週報_20070724_W29( 製造部 )_LCD6 週報_20070904_W35( 製造部 )_LCD6 週報_20070918_W37( 製造部 )_LCD6 週報_20071002_W39 ( 製造部 )" xfId="311"/>
    <cellStyle name="_CLIP CVP_LCD6 週報_20070612_W23( 製造部 )_LCD6 週報_20070612_W23( 製造部 )_LCD6 週報_20070724_W29( 製造部 )_LCD6 週報_20070904_W35( 製造部 )_LCD6 週報_20070918_W37( 製造部 )_LCD6 週報_20071009_W40 ( 製造部 )" xfId="312"/>
    <cellStyle name="_CLIP CVP_LCD6 週報_20070612_W23( 製造部 )_LCD6 週報_20070612_W23( 製造部 )_LCD6 週報_20070724_W29( 製造部 )_LCD6 週報_20070904_W35( 製造部 )_LCD6 週報_20070918_W37( 製造部 )_LCD6 週報_20071016_W41 ( 製造部 )" xfId="313"/>
    <cellStyle name="_CLIP CVP_LCD6 週報_20070612_W23( 製造部 )_LCD6 週報_20070612_W23( 製造部 )_LCD6 週報_20070724_W29( 製造部 )_LCD6 週報_20070911_W36( 製造部 )" xfId="314"/>
    <cellStyle name="_CLIP CVP_LCD6 週報_20070612_W23( 製造部 )_LCD6 週報_20070612_W23( 製造部 )_LCD6 週報_20070724_W29( 製造部 )_LCD6 週報_20070911_W36( 製造部 )_LCD6 週報_20070918_W37( 製造部 )" xfId="315"/>
    <cellStyle name="_CLIP CVP_LCD6 週報_20070612_W23( 製造部 )_LCD6 週報_20070612_W23( 製造部 )_LCD6 週報_20070724_W29( 製造部 )_LCD6 週報_20070911_W36( 製造部 )_LCD6 週報_20070918_W37( 製造部 )_LCD6 週報_20070925_W38 ( 製造部 )" xfId="316"/>
    <cellStyle name="_CLIP CVP_LCD6 週報_20070612_W23( 製造部 )_LCD6 週報_20070612_W23( 製造部 )_LCD6 週報_20070724_W29( 製造部 )_LCD6 週報_20070911_W36( 製造部 )_LCD6 週報_20070918_W37( 製造部 )_LCD6 週報_20071002_W39 ( 製造部 )" xfId="317"/>
    <cellStyle name="_CLIP CVP_LCD6 週報_20070612_W23( 製造部 )_LCD6 週報_20070612_W23( 製造部 )_LCD6 週報_20070724_W29( 製造部 )_LCD6 週報_20070911_W36( 製造部 )_LCD6 週報_20070918_W37( 製造部 )_LCD6 週報_20071009_W40 ( 製造部 )" xfId="318"/>
    <cellStyle name="_CLIP CVP_LCD6 週報_20070612_W23( 製造部 )_LCD6 週報_20070612_W23( 製造部 )_LCD6 週報_20070724_W29( 製造部 )_LCD6 週報_20070911_W36( 製造部 )_LCD6 週報_20070918_W37( 製造部 )_LCD6 週報_20071016_W41 ( 製造部 )" xfId="319"/>
    <cellStyle name="_CLIP CVP_LCD6 週報_20070612_W23( 製造部 )_LCD6 週報_20070612_W23( 製造部 )_LCD6 週報_20070724_W29( 製造部 )_LCD6 週報_20070925_W38 ( 製造部 )" xfId="320"/>
    <cellStyle name="_CLIP CVP_LCD6 週報_20070612_W23( 製造部 )_LCD6 週報_20070612_W23( 製造部 )_LCD6 週報_20070724_W29( 製造部 )_LCD6 週報_20071002_W39 ( 製造部 )" xfId="321"/>
    <cellStyle name="_CLIP CVP_LCD6 週報_20070612_W23( 製造部 )_LCD6 週報_20070612_W23( 製造部 )_LCD6 週報_20070724_W29( 製造部 )_LCD6 週報_20071009_W40 ( 製造部 )" xfId="322"/>
    <cellStyle name="_CLIP CVP_LCD6 週報_20070612_W23( 製造部 )_LCD6 週報_20070612_W23( 製造部 )_LCD6 週報_20070724_W29( 製造部 )_LCD6 週報_20071016_W41 ( 製造部 )" xfId="323"/>
    <cellStyle name="_CLIP CVP_LCD6 週報_20070612_W23( 製造部 )_LCD6 週報_20070612_W23( 製造部 )_LCD6 週報_20070918_W37( 製造部 )" xfId="324"/>
    <cellStyle name="_CLIP CVP_LCD6 週報_20070612_W23( 製造部 )_LCD6 週報_20070612_W23( 製造部 )_LCD6 週報_20070918_W37( 製造部 )_LCD6 週報_20070925_W38 ( 製造部 )" xfId="325"/>
    <cellStyle name="_CLIP CVP_LCD6 週報_20070612_W23( 製造部 )_LCD6 週報_20070612_W23( 製造部 )_LCD6 週報_20070918_W37( 製造部 )_LCD6 週報_20071002_W39 ( 製造部 )" xfId="326"/>
    <cellStyle name="_CLIP CVP_LCD6 週報_20070612_W23( 製造部 )_LCD6 週報_20070612_W23( 製造部 )_LCD6 週報_20070918_W37( 製造部 )_LCD6 週報_20071009_W40 ( 製造部 )" xfId="327"/>
    <cellStyle name="_CLIP CVP_LCD6 週報_20070612_W23( 製造部 )_LCD6 週報_20070612_W23( 製造部 )_LCD6 週報_20070918_W37( 製造部 )_LCD6 週報_20071016_W41 ( 製造部 )" xfId="328"/>
    <cellStyle name="_CLIP CVP_LCD6 週報_20070612_W23( 製造部 )_LCD6 週報_20070626_W25( 製造部 )" xfId="329"/>
    <cellStyle name="_CLIP CVP_LCD6 週報_20070612_W23( 製造部 )_LCD6 週報_20070626_W25( 製造部 )_LCD6 週報_20070724_W29( 製造部 )" xfId="330"/>
    <cellStyle name="_CLIP CVP_LCD6 週報_20070612_W23( 製造部 )_LCD6 週報_20070626_W25( 製造部 )_LCD6 週報_20070724_W29( 製造部 )_LCD6 週報_20070724_W29( 製造部 )" xfId="331"/>
    <cellStyle name="_CLIP CVP_LCD6 週報_20070612_W23( 製造部 )_LCD6 週報_20070626_W25( 製造部 )_LCD6 週報_20070724_W29( 製造部 )_LCD6 週報_20070724_W29( 製造部 )_LCD6 週報_20070918_W37( 製造部 )" xfId="332"/>
    <cellStyle name="_CLIP CVP_LCD6 週報_20070612_W23( 製造部 )_LCD6 週報_20070626_W25( 製造部 )_LCD6 週報_20070724_W29( 製造部 )_LCD6 週報_20070724_W29( 製造部 )_LCD6 週報_20070918_W37( 製造部 )_LCD6 週報_20070925_W38 ( 製造部 )" xfId="333"/>
    <cellStyle name="_CLIP CVP_LCD6 週報_20070612_W23( 製造部 )_LCD6 週報_20070626_W25( 製造部 )_LCD6 週報_20070724_W29( 製造部 )_LCD6 週報_20070724_W29( 製造部 )_LCD6 週報_20070918_W37( 製造部 )_LCD6 週報_20071002_W39 ( 製造部 )" xfId="334"/>
    <cellStyle name="_CLIP CVP_LCD6 週報_20070612_W23( 製造部 )_LCD6 週報_20070626_W25( 製造部 )_LCD6 週報_20070724_W29( 製造部 )_LCD6 週報_20070724_W29( 製造部 )_LCD6 週報_20070918_W37( 製造部 )_LCD6 週報_20071009_W40 ( 製造部 )" xfId="335"/>
    <cellStyle name="_CLIP CVP_LCD6 週報_20070612_W23( 製造部 )_LCD6 週報_20070626_W25( 製造部 )_LCD6 週報_20070724_W29( 製造部 )_LCD6 週報_20070724_W29( 製造部 )_LCD6 週報_20070918_W37( 製造部 )_LCD6 週報_20071016_W41 ( 製造部 )" xfId="336"/>
    <cellStyle name="_CLIP CVP_LCD6 週報_20070612_W23( 製造部 )_LCD6 週報_20070626_W25( 製造部 )_LCD6 週報_20070724_W29( 製造部 )_LCD6 週報_20070814_W32( 製造部 )" xfId="337"/>
    <cellStyle name="_CLIP CVP_LCD6 週報_20070612_W23( 製造部 )_LCD6 週報_20070626_W25( 製造部 )_LCD6 週報_20070724_W29( 製造部 )_LCD6 週報_20070814_W32( 製造部 )_LCD6 週報_20070918_W37( 製造部 )" xfId="338"/>
    <cellStyle name="_CLIP CVP_LCD6 週報_20070612_W23( 製造部 )_LCD6 週報_20070626_W25( 製造部 )_LCD6 週報_20070724_W29( 製造部 )_LCD6 週報_20070814_W32( 製造部 )_LCD6 週報_20070918_W37( 製造部 )_LCD6 週報_20070925_W38 ( 製造部 )" xfId="339"/>
    <cellStyle name="_CLIP CVP_LCD6 週報_20070612_W23( 製造部 )_LCD6 週報_20070626_W25( 製造部 )_LCD6 週報_20070724_W29( 製造部 )_LCD6 週報_20070814_W32( 製造部 )_LCD6 週報_20070918_W37( 製造部 )_LCD6 週報_20071002_W39 ( 製造部 )" xfId="340"/>
    <cellStyle name="_CLIP CVP_LCD6 週報_20070612_W23( 製造部 )_LCD6 週報_20070626_W25( 製造部 )_LCD6 週報_20070724_W29( 製造部 )_LCD6 週報_20070814_W32( 製造部 )_LCD6 週報_20070918_W37( 製造部 )_LCD6 週報_20071009_W40 ( 製造部 )" xfId="341"/>
    <cellStyle name="_CLIP CVP_LCD6 週報_20070612_W23( 製造部 )_LCD6 週報_20070626_W25( 製造部 )_LCD6 週報_20070724_W29( 製造部 )_LCD6 週報_20070814_W32( 製造部 )_LCD6 週報_20070918_W37( 製造部 )_LCD6 週報_20071016_W41 ( 製造部 )" xfId="342"/>
    <cellStyle name="_CLIP CVP_LCD6 週報_20070612_W23( 製造部 )_LCD6 週報_20070626_W25( 製造部 )_LCD6 週報_20070724_W29( 製造部 )_LCD6 週報_20070821_W33( 製造部 )" xfId="343"/>
    <cellStyle name="_CLIP CVP_LCD6 週報_20070612_W23( 製造部 )_LCD6 週報_20070626_W25( 製造部 )_LCD6 週報_20070724_W29( 製造部 )_LCD6 週報_20070821_W33( 製造部 )_LCD6 週報_20070918_W37( 製造部 )" xfId="344"/>
    <cellStyle name="_CLIP CVP_LCD6 週報_20070612_W23( 製造部 )_LCD6 週報_20070626_W25( 製造部 )_LCD6 週報_20070724_W29( 製造部 )_LCD6 週報_20070821_W33( 製造部 )_LCD6 週報_20070918_W37( 製造部 )_LCD6 週報_20070925_W38 ( 製造部 )" xfId="345"/>
    <cellStyle name="_CLIP CVP_LCD6 週報_20070612_W23( 製造部 )_LCD6 週報_20070626_W25( 製造部 )_LCD6 週報_20070724_W29( 製造部 )_LCD6 週報_20070821_W33( 製造部 )_LCD6 週報_20070918_W37( 製造部 )_LCD6 週報_20071002_W39 ( 製造部 )" xfId="346"/>
    <cellStyle name="_CLIP CVP_LCD6 週報_20070612_W23( 製造部 )_LCD6 週報_20070626_W25( 製造部 )_LCD6 週報_20070724_W29( 製造部 )_LCD6 週報_20070821_W33( 製造部 )_LCD6 週報_20070918_W37( 製造部 )_LCD6 週報_20071009_W40 ( 製造部 )" xfId="347"/>
    <cellStyle name="_CLIP CVP_LCD6 週報_20070612_W23( 製造部 )_LCD6 週報_20070626_W25( 製造部 )_LCD6 週報_20070724_W29( 製造部 )_LCD6 週報_20070821_W33( 製造部 )_LCD6 週報_20070918_W37( 製造部 )_LCD6 週報_20071016_W41 ( 製造部 )" xfId="348"/>
    <cellStyle name="_CLIP CVP_LCD6 週報_20070612_W23( 製造部 )_LCD6 週報_20070626_W25( 製造部 )_LCD6 週報_20070724_W29( 製造部 )_LCD6 週報_20070828_W34( 製造部 )" xfId="349"/>
    <cellStyle name="_CLIP CVP_LCD6 週報_20070612_W23( 製造部 )_LCD6 週報_20070626_W25( 製造部 )_LCD6 週報_20070724_W29( 製造部 )_LCD6 週報_20070828_W34( 製造部 )_LCD6 週報_20070918_W37( 製造部 )" xfId="350"/>
    <cellStyle name="_CLIP CVP_LCD6 週報_20070612_W23( 製造部 )_LCD6 週報_20070626_W25( 製造部 )_LCD6 週報_20070724_W29( 製造部 )_LCD6 週報_20070828_W34( 製造部 )_LCD6 週報_20070918_W37( 製造部 )_LCD6 週報_20070925_W38 ( 製造部 )" xfId="351"/>
    <cellStyle name="_CLIP CVP_LCD6 週報_20070612_W23( 製造部 )_LCD6 週報_20070626_W25( 製造部 )_LCD6 週報_20070724_W29( 製造部 )_LCD6 週報_20070828_W34( 製造部 )_LCD6 週報_20070918_W37( 製造部 )_LCD6 週報_20071002_W39 ( 製造部 )" xfId="352"/>
    <cellStyle name="_CLIP CVP_LCD6 週報_20070612_W23( 製造部 )_LCD6 週報_20070626_W25( 製造部 )_LCD6 週報_20070724_W29( 製造部 )_LCD6 週報_20070828_W34( 製造部 )_LCD6 週報_20070918_W37( 製造部 )_LCD6 週報_20071009_W40 ( 製造部 )" xfId="353"/>
    <cellStyle name="_CLIP CVP_LCD6 週報_20070612_W23( 製造部 )_LCD6 週報_20070626_W25( 製造部 )_LCD6 週報_20070724_W29( 製造部 )_LCD6 週報_20070828_W34( 製造部 )_LCD6 週報_20070918_W37( 製造部 )_LCD6 週報_20071016_W41 ( 製造部 )" xfId="354"/>
    <cellStyle name="_CLIP CVP_LCD6 週報_20070612_W23( 製造部 )_LCD6 週報_20070626_W25( 製造部 )_LCD6 週報_20070724_W29( 製造部 )_LCD6 週報_20070904_W35( 製造部 )" xfId="355"/>
    <cellStyle name="_CLIP CVP_LCD6 週報_20070612_W23( 製造部 )_LCD6 週報_20070626_W25( 製造部 )_LCD6 週報_20070724_W29( 製造部 )_LCD6 週報_20070904_W35( 製造部 )_LCD6 週報_20070918_W37( 製造部 )" xfId="356"/>
    <cellStyle name="_CLIP CVP_LCD6 週報_20070612_W23( 製造部 )_LCD6 週報_20070626_W25( 製造部 )_LCD6 週報_20070724_W29( 製造部 )_LCD6 週報_20070904_W35( 製造部 )_LCD6 週報_20070918_W37( 製造部 )_LCD6 週報_20070925_W38 ( 製造部 )" xfId="357"/>
    <cellStyle name="_CLIP CVP_LCD6 週報_20070612_W23( 製造部 )_LCD6 週報_20070626_W25( 製造部 )_LCD6 週報_20070724_W29( 製造部 )_LCD6 週報_20070904_W35( 製造部 )_LCD6 週報_20070918_W37( 製造部 )_LCD6 週報_20071002_W39 ( 製造部 )" xfId="358"/>
    <cellStyle name="_CLIP CVP_LCD6 週報_20070612_W23( 製造部 )_LCD6 週報_20070626_W25( 製造部 )_LCD6 週報_20070724_W29( 製造部 )_LCD6 週報_20070904_W35( 製造部 )_LCD6 週報_20070918_W37( 製造部 )_LCD6 週報_20071009_W40 ( 製造部 )" xfId="359"/>
    <cellStyle name="_CLIP CVP_LCD6 週報_20070612_W23( 製造部 )_LCD6 週報_20070626_W25( 製造部 )_LCD6 週報_20070724_W29( 製造部 )_LCD6 週報_20070904_W35( 製造部 )_LCD6 週報_20070918_W37( 製造部 )_LCD6 週報_20071016_W41 ( 製造部 )" xfId="360"/>
    <cellStyle name="_CLIP CVP_LCD6 週報_20070612_W23( 製造部 )_LCD6 週報_20070626_W25( 製造部 )_LCD6 週報_20070724_W29( 製造部 )_LCD6 週報_20070911_W36( 製造部 )" xfId="361"/>
    <cellStyle name="_CLIP CVP_LCD6 週報_20070612_W23( 製造部 )_LCD6 週報_20070626_W25( 製造部 )_LCD6 週報_20070724_W29( 製造部 )_LCD6 週報_20070911_W36( 製造部 )_LCD6 週報_20070918_W37( 製造部 )" xfId="362"/>
    <cellStyle name="_CLIP CVP_LCD6 週報_20070612_W23( 製造部 )_LCD6 週報_20070626_W25( 製造部 )_LCD6 週報_20070724_W29( 製造部 )_LCD6 週報_20070911_W36( 製造部 )_LCD6 週報_20070918_W37( 製造部 )_LCD6 週報_20070925_W38 ( 製造部 )" xfId="363"/>
    <cellStyle name="_CLIP CVP_LCD6 週報_20070612_W23( 製造部 )_LCD6 週報_20070626_W25( 製造部 )_LCD6 週報_20070724_W29( 製造部 )_LCD6 週報_20070911_W36( 製造部 )_LCD6 週報_20070918_W37( 製造部 )_LCD6 週報_20071002_W39 ( 製造部 )" xfId="364"/>
    <cellStyle name="_CLIP CVP_LCD6 週報_20070612_W23( 製造部 )_LCD6 週報_20070626_W25( 製造部 )_LCD6 週報_20070724_W29( 製造部 )_LCD6 週報_20070911_W36( 製造部 )_LCD6 週報_20070918_W37( 製造部 )_LCD6 週報_20071009_W40 ( 製造部 )" xfId="365"/>
    <cellStyle name="_CLIP CVP_LCD6 週報_20070612_W23( 製造部 )_LCD6 週報_20070626_W25( 製造部 )_LCD6 週報_20070724_W29( 製造部 )_LCD6 週報_20070911_W36( 製造部 )_LCD6 週報_20070918_W37( 製造部 )_LCD6 週報_20071016_W41 ( 製造部 )" xfId="366"/>
    <cellStyle name="_CLIP CVP_LCD6 週報_20070612_W23( 製造部 )_LCD6 週報_20070626_W25( 製造部 )_LCD6 週報_20070724_W29( 製造部 )_LCD6 週報_20070925_W38 ( 製造部 )" xfId="367"/>
    <cellStyle name="_CLIP CVP_LCD6 週報_20070612_W23( 製造部 )_LCD6 週報_20070626_W25( 製造部 )_LCD6 週報_20070724_W29( 製造部 )_LCD6 週報_20071002_W39 ( 製造部 )" xfId="368"/>
    <cellStyle name="_CLIP CVP_LCD6 週報_20070612_W23( 製造部 )_LCD6 週報_20070626_W25( 製造部 )_LCD6 週報_20070724_W29( 製造部 )_LCD6 週報_20071009_W40 ( 製造部 )" xfId="369"/>
    <cellStyle name="_CLIP CVP_LCD6 週報_20070612_W23( 製造部 )_LCD6 週報_20070626_W25( 製造部 )_LCD6 週報_20070724_W29( 製造部 )_LCD6 週報_20071016_W41 ( 製造部 )" xfId="370"/>
    <cellStyle name="_CLIP CVP_LCD6 週報_20070612_W23( 製造部 )_LCD6 週報_20070626_W25( 製造部 )_LCD6 週報_20070918_W37( 製造部 )" xfId="371"/>
    <cellStyle name="_CLIP CVP_LCD6 週報_20070612_W23( 製造部 )_LCD6 週報_20070626_W25( 製造部 )_LCD6 週報_20070918_W37( 製造部 )_LCD6 週報_20070925_W38 ( 製造部 )" xfId="372"/>
    <cellStyle name="_CLIP CVP_LCD6 週報_20070612_W23( 製造部 )_LCD6 週報_20070626_W25( 製造部 )_LCD6 週報_20070918_W37( 製造部 )_LCD6 週報_20071002_W39 ( 製造部 )" xfId="373"/>
    <cellStyle name="_CLIP CVP_LCD6 週報_20070612_W23( 製造部 )_LCD6 週報_20070626_W25( 製造部 )_LCD6 週報_20070918_W37( 製造部 )_LCD6 週報_20071009_W40 ( 製造部 )" xfId="374"/>
    <cellStyle name="_CLIP CVP_LCD6 週報_20070612_W23( 製造部 )_LCD6 週報_20070626_W25( 製造部 )_LCD6 週報_20070918_W37( 製造部 )_LCD6 週報_20071016_W41 ( 製造部 )" xfId="375"/>
    <cellStyle name="_CLIP CVP_LCD6 週報_20070612_W23( 製造部 )_LCD6 週報_20070702_W26( 製造部 )" xfId="376"/>
    <cellStyle name="_CLIP CVP_LCD6 週報_20070612_W23( 製造部 )_LCD6 週報_20070702_W26( 製造部 )_LCD6 週報_20070724_W29( 製造部 )" xfId="377"/>
    <cellStyle name="_CLIP CVP_LCD6 週報_20070612_W23( 製造部 )_LCD6 週報_20070702_W26( 製造部 )_LCD6 週報_20070724_W29( 製造部 )_LCD6 週報_20070724_W29( 製造部 )" xfId="378"/>
    <cellStyle name="_CLIP CVP_LCD6 週報_20070612_W23( 製造部 )_LCD6 週報_20070702_W26( 製造部 )_LCD6 週報_20070724_W29( 製造部 )_LCD6 週報_20070724_W29( 製造部 )_LCD6 週報_20070918_W37( 製造部 )" xfId="379"/>
    <cellStyle name="_CLIP CVP_LCD6 週報_20070612_W23( 製造部 )_LCD6 週報_20070702_W26( 製造部 )_LCD6 週報_20070724_W29( 製造部 )_LCD6 週報_20070724_W29( 製造部 )_LCD6 週報_20070918_W37( 製造部 )_LCD6 週報_20070925_W38 ( 製造部 )" xfId="380"/>
    <cellStyle name="_CLIP CVP_LCD6 週報_20070612_W23( 製造部 )_LCD6 週報_20070702_W26( 製造部 )_LCD6 週報_20070724_W29( 製造部 )_LCD6 週報_20070724_W29( 製造部 )_LCD6 週報_20070918_W37( 製造部 )_LCD6 週報_20071002_W39 ( 製造部 )" xfId="381"/>
    <cellStyle name="_CLIP CVP_LCD6 週報_20070612_W23( 製造部 )_LCD6 週報_20070702_W26( 製造部 )_LCD6 週報_20070724_W29( 製造部 )_LCD6 週報_20070724_W29( 製造部 )_LCD6 週報_20070918_W37( 製造部 )_LCD6 週報_20071009_W40 ( 製造部 )" xfId="382"/>
    <cellStyle name="_CLIP CVP_LCD6 週報_20070612_W23( 製造部 )_LCD6 週報_20070702_W26( 製造部 )_LCD6 週報_20070724_W29( 製造部 )_LCD6 週報_20070724_W29( 製造部 )_LCD6 週報_20070918_W37( 製造部 )_LCD6 週報_20071016_W41 ( 製造部 )" xfId="383"/>
    <cellStyle name="_CLIP CVP_LCD6 週報_20070612_W23( 製造部 )_LCD6 週報_20070702_W26( 製造部 )_LCD6 週報_20070724_W29( 製造部 )_LCD6 週報_20070814_W32( 製造部 )" xfId="384"/>
    <cellStyle name="_CLIP CVP_LCD6 週報_20070612_W23( 製造部 )_LCD6 週報_20070702_W26( 製造部 )_LCD6 週報_20070724_W29( 製造部 )_LCD6 週報_20070814_W32( 製造部 )_LCD6 週報_20070918_W37( 製造部 )" xfId="385"/>
    <cellStyle name="_CLIP CVP_LCD6 週報_20070612_W23( 製造部 )_LCD6 週報_20070702_W26( 製造部 )_LCD6 週報_20070724_W29( 製造部 )_LCD6 週報_20070814_W32( 製造部 )_LCD6 週報_20070918_W37( 製造部 )_LCD6 週報_20070925_W38 ( 製造部 )" xfId="386"/>
    <cellStyle name="_CLIP CVP_LCD6 週報_20070612_W23( 製造部 )_LCD6 週報_20070702_W26( 製造部 )_LCD6 週報_20070724_W29( 製造部 )_LCD6 週報_20070814_W32( 製造部 )_LCD6 週報_20070918_W37( 製造部 )_LCD6 週報_20071002_W39 ( 製造部 )" xfId="387"/>
    <cellStyle name="_CLIP CVP_LCD6 週報_20070612_W23( 製造部 )_LCD6 週報_20070702_W26( 製造部 )_LCD6 週報_20070724_W29( 製造部 )_LCD6 週報_20070814_W32( 製造部 )_LCD6 週報_20070918_W37( 製造部 )_LCD6 週報_20071009_W40 ( 製造部 )" xfId="388"/>
    <cellStyle name="_CLIP CVP_LCD6 週報_20070612_W23( 製造部 )_LCD6 週報_20070702_W26( 製造部 )_LCD6 週報_20070724_W29( 製造部 )_LCD6 週報_20070814_W32( 製造部 )_LCD6 週報_20070918_W37( 製造部 )_LCD6 週報_20071016_W41 ( 製造部 )" xfId="389"/>
    <cellStyle name="_CLIP CVP_LCD6 週報_20070612_W23( 製造部 )_LCD6 週報_20070702_W26( 製造部 )_LCD6 週報_20070724_W29( 製造部 )_LCD6 週報_20070821_W33( 製造部 )" xfId="390"/>
    <cellStyle name="_CLIP CVP_LCD6 週報_20070612_W23( 製造部 )_LCD6 週報_20070702_W26( 製造部 )_LCD6 週報_20070724_W29( 製造部 )_LCD6 週報_20070821_W33( 製造部 )_LCD6 週報_20070918_W37( 製造部 )" xfId="391"/>
    <cellStyle name="_CLIP CVP_LCD6 週報_20070612_W23( 製造部 )_LCD6 週報_20070702_W26( 製造部 )_LCD6 週報_20070724_W29( 製造部 )_LCD6 週報_20070821_W33( 製造部 )_LCD6 週報_20070918_W37( 製造部 )_LCD6 週報_20070925_W38 ( 製造部 )" xfId="392"/>
    <cellStyle name="_CLIP CVP_LCD6 週報_20070612_W23( 製造部 )_LCD6 週報_20070702_W26( 製造部 )_LCD6 週報_20070724_W29( 製造部 )_LCD6 週報_20070821_W33( 製造部 )_LCD6 週報_20070918_W37( 製造部 )_LCD6 週報_20071002_W39 ( 製造部 )" xfId="393"/>
    <cellStyle name="_CLIP CVP_LCD6 週報_20070612_W23( 製造部 )_LCD6 週報_20070702_W26( 製造部 )_LCD6 週報_20070724_W29( 製造部 )_LCD6 週報_20070821_W33( 製造部 )_LCD6 週報_20070918_W37( 製造部 )_LCD6 週報_20071009_W40 ( 製造部 )" xfId="394"/>
    <cellStyle name="_CLIP CVP_LCD6 週報_20070612_W23( 製造部 )_LCD6 週報_20070702_W26( 製造部 )_LCD6 週報_20070724_W29( 製造部 )_LCD6 週報_20070821_W33( 製造部 )_LCD6 週報_20070918_W37( 製造部 )_LCD6 週報_20071016_W41 ( 製造部 )" xfId="395"/>
    <cellStyle name="_CLIP CVP_LCD6 週報_20070612_W23( 製造部 )_LCD6 週報_20070702_W26( 製造部 )_LCD6 週報_20070724_W29( 製造部 )_LCD6 週報_20070828_W34( 製造部 )" xfId="396"/>
    <cellStyle name="_CLIP CVP_LCD6 週報_20070612_W23( 製造部 )_LCD6 週報_20070702_W26( 製造部 )_LCD6 週報_20070724_W29( 製造部 )_LCD6 週報_20070828_W34( 製造部 )_LCD6 週報_20070918_W37( 製造部 )" xfId="397"/>
    <cellStyle name="_CLIP CVP_LCD6 週報_20070612_W23( 製造部 )_LCD6 週報_20070702_W26( 製造部 )_LCD6 週報_20070724_W29( 製造部 )_LCD6 週報_20070828_W34( 製造部 )_LCD6 週報_20070918_W37( 製造部 )_LCD6 週報_20070925_W38 ( 製造部 )" xfId="398"/>
    <cellStyle name="_CLIP CVP_LCD6 週報_20070612_W23( 製造部 )_LCD6 週報_20070702_W26( 製造部 )_LCD6 週報_20070724_W29( 製造部 )_LCD6 週報_20070828_W34( 製造部 )_LCD6 週報_20070918_W37( 製造部 )_LCD6 週報_20071002_W39 ( 製造部 )" xfId="399"/>
    <cellStyle name="_CLIP CVP_LCD6 週報_20070612_W23( 製造部 )_LCD6 週報_20070702_W26( 製造部 )_LCD6 週報_20070724_W29( 製造部 )_LCD6 週報_20070828_W34( 製造部 )_LCD6 週報_20070918_W37( 製造部 )_LCD6 週報_20071009_W40 ( 製造部 )" xfId="400"/>
    <cellStyle name="_CLIP CVP_LCD6 週報_20070612_W23( 製造部 )_LCD6 週報_20070702_W26( 製造部 )_LCD6 週報_20070724_W29( 製造部 )_LCD6 週報_20070828_W34( 製造部 )_LCD6 週報_20070918_W37( 製造部 )_LCD6 週報_20071016_W41 ( 製造部 )" xfId="401"/>
    <cellStyle name="_CLIP CVP_LCD6 週報_20070612_W23( 製造部 )_LCD6 週報_20070702_W26( 製造部 )_LCD6 週報_20070724_W29( 製造部 )_LCD6 週報_20070904_W35( 製造部 )" xfId="402"/>
    <cellStyle name="_CLIP CVP_LCD6 週報_20070612_W23( 製造部 )_LCD6 週報_20070702_W26( 製造部 )_LCD6 週報_20070724_W29( 製造部 )_LCD6 週報_20070904_W35( 製造部 )_LCD6 週報_20070918_W37( 製造部 )" xfId="403"/>
    <cellStyle name="_CLIP CVP_LCD6 週報_20070612_W23( 製造部 )_LCD6 週報_20070702_W26( 製造部 )_LCD6 週報_20070724_W29( 製造部 )_LCD6 週報_20070904_W35( 製造部 )_LCD6 週報_20070918_W37( 製造部 )_LCD6 週報_20070925_W38 ( 製造部 )" xfId="404"/>
    <cellStyle name="_CLIP CVP_LCD6 週報_20070612_W23( 製造部 )_LCD6 週報_20070702_W26( 製造部 )_LCD6 週報_20070724_W29( 製造部 )_LCD6 週報_20070904_W35( 製造部 )_LCD6 週報_20070918_W37( 製造部 )_LCD6 週報_20071002_W39 ( 製造部 )" xfId="405"/>
    <cellStyle name="_CLIP CVP_LCD6 週報_20070612_W23( 製造部 )_LCD6 週報_20070702_W26( 製造部 )_LCD6 週報_20070724_W29( 製造部 )_LCD6 週報_20070904_W35( 製造部 )_LCD6 週報_20070918_W37( 製造部 )_LCD6 週報_20071009_W40 ( 製造部 )" xfId="406"/>
    <cellStyle name="_CLIP CVP_LCD6 週報_20070612_W23( 製造部 )_LCD6 週報_20070702_W26( 製造部 )_LCD6 週報_20070724_W29( 製造部 )_LCD6 週報_20070904_W35( 製造部 )_LCD6 週報_20070918_W37( 製造部 )_LCD6 週報_20071016_W41 ( 製造部 )" xfId="407"/>
    <cellStyle name="_CLIP CVP_LCD6 週報_20070612_W23( 製造部 )_LCD6 週報_20070702_W26( 製造部 )_LCD6 週報_20070724_W29( 製造部 )_LCD6 週報_20070911_W36( 製造部 )" xfId="408"/>
    <cellStyle name="_CLIP CVP_LCD6 週報_20070612_W23( 製造部 )_LCD6 週報_20070702_W26( 製造部 )_LCD6 週報_20070724_W29( 製造部 )_LCD6 週報_20070911_W36( 製造部 )_LCD6 週報_20070918_W37( 製造部 )" xfId="409"/>
    <cellStyle name="_CLIP CVP_LCD6 週報_20070612_W23( 製造部 )_LCD6 週報_20070702_W26( 製造部 )_LCD6 週報_20070724_W29( 製造部 )_LCD6 週報_20070911_W36( 製造部 )_LCD6 週報_20070918_W37( 製造部 )_LCD6 週報_20070925_W38 ( 製造部 )" xfId="410"/>
    <cellStyle name="_CLIP CVP_LCD6 週報_20070612_W23( 製造部 )_LCD6 週報_20070702_W26( 製造部 )_LCD6 週報_20070724_W29( 製造部 )_LCD6 週報_20070911_W36( 製造部 )_LCD6 週報_20070918_W37( 製造部 )_LCD6 週報_20071002_W39 ( 製造部 )" xfId="411"/>
    <cellStyle name="_CLIP CVP_LCD6 週報_20070612_W23( 製造部 )_LCD6 週報_20070702_W26( 製造部 )_LCD6 週報_20070724_W29( 製造部 )_LCD6 週報_20070911_W36( 製造部 )_LCD6 週報_20070918_W37( 製造部 )_LCD6 週報_20071009_W40 ( 製造部 )" xfId="412"/>
    <cellStyle name="_CLIP CVP_LCD6 週報_20070612_W23( 製造部 )_LCD6 週報_20070702_W26( 製造部 )_LCD6 週報_20070724_W29( 製造部 )_LCD6 週報_20070911_W36( 製造部 )_LCD6 週報_20070918_W37( 製造部 )_LCD6 週報_20071016_W41 ( 製造部 )" xfId="413"/>
    <cellStyle name="_CLIP CVP_LCD6 週報_20070612_W23( 製造部 )_LCD6 週報_20070702_W26( 製造部 )_LCD6 週報_20070724_W29( 製造部 )_LCD6 週報_20070925_W38 ( 製造部 )" xfId="414"/>
    <cellStyle name="_CLIP CVP_LCD6 週報_20070612_W23( 製造部 )_LCD6 週報_20070702_W26( 製造部 )_LCD6 週報_20070724_W29( 製造部 )_LCD6 週報_20071002_W39 ( 製造部 )" xfId="415"/>
    <cellStyle name="_CLIP CVP_LCD6 週報_20070612_W23( 製造部 )_LCD6 週報_20070702_W26( 製造部 )_LCD6 週報_20070724_W29( 製造部 )_LCD6 週報_20071009_W40 ( 製造部 )" xfId="416"/>
    <cellStyle name="_CLIP CVP_LCD6 週報_20070612_W23( 製造部 )_LCD6 週報_20070702_W26( 製造部 )_LCD6 週報_20070724_W29( 製造部 )_LCD6 週報_20071016_W41 ( 製造部 )" xfId="417"/>
    <cellStyle name="_CLIP CVP_LCD6 週報_20070612_W23( 製造部 )_LCD6 週報_20070702_W26( 製造部 )_LCD6 週報_20070918_W37( 製造部 )" xfId="418"/>
    <cellStyle name="_CLIP CVP_LCD6 週報_20070612_W23( 製造部 )_LCD6 週報_20070702_W26( 製造部 )_LCD6 週報_20070918_W37( 製造部 )_LCD6 週報_20070925_W38 ( 製造部 )" xfId="419"/>
    <cellStyle name="_CLIP CVP_LCD6 週報_20070612_W23( 製造部 )_LCD6 週報_20070702_W26( 製造部 )_LCD6 週報_20070918_W37( 製造部 )_LCD6 週報_20071002_W39 ( 製造部 )" xfId="420"/>
    <cellStyle name="_CLIP CVP_LCD6 週報_20070612_W23( 製造部 )_LCD6 週報_20070702_W26( 製造部 )_LCD6 週報_20070918_W37( 製造部 )_LCD6 週報_20071009_W40 ( 製造部 )" xfId="421"/>
    <cellStyle name="_CLIP CVP_LCD6 週報_20070612_W23( 製造部 )_LCD6 週報_20070702_W26( 製造部 )_LCD6 週報_20070918_W37( 製造部 )_LCD6 週報_20071016_W41 ( 製造部 )" xfId="422"/>
    <cellStyle name="_CLIP CVP_LCD6 週報_20070612_W23( 製造部 )_LCD6 週報_20070710_W27( 製造部 )" xfId="423"/>
    <cellStyle name="_CLIP CVP_LCD6 週報_20070612_W23( 製造部 )_LCD6 週報_20070710_W27( 製造部 )_LCD6 週報_20070724_W29( 製造部 )" xfId="424"/>
    <cellStyle name="_CLIP CVP_LCD6 週報_20070612_W23( 製造部 )_LCD6 週報_20070710_W27( 製造部 )_LCD6 週報_20070724_W29( 製造部 )_LCD6 週報_20070724_W29( 製造部 )" xfId="425"/>
    <cellStyle name="_CLIP CVP_LCD6 週報_20070612_W23( 製造部 )_LCD6 週報_20070710_W27( 製造部 )_LCD6 週報_20070724_W29( 製造部 )_LCD6 週報_20070724_W29( 製造部 )_LCD6 週報_20070918_W37( 製造部 )" xfId="426"/>
    <cellStyle name="_CLIP CVP_LCD6 週報_20070612_W23( 製造部 )_LCD6 週報_20070710_W27( 製造部 )_LCD6 週報_20070724_W29( 製造部 )_LCD6 週報_20070724_W29( 製造部 )_LCD6 週報_20070918_W37( 製造部 )_LCD6 週報_20070925_W38 ( 製造部 )" xfId="427"/>
    <cellStyle name="_CLIP CVP_LCD6 週報_20070612_W23( 製造部 )_LCD6 週報_20070710_W27( 製造部 )_LCD6 週報_20070724_W29( 製造部 )_LCD6 週報_20070724_W29( 製造部 )_LCD6 週報_20070918_W37( 製造部 )_LCD6 週報_20071002_W39 ( 製造部 )" xfId="428"/>
    <cellStyle name="_CLIP CVP_LCD6 週報_20070612_W23( 製造部 )_LCD6 週報_20070710_W27( 製造部 )_LCD6 週報_20070724_W29( 製造部 )_LCD6 週報_20070724_W29( 製造部 )_LCD6 週報_20070918_W37( 製造部 )_LCD6 週報_20071009_W40 ( 製造部 )" xfId="429"/>
    <cellStyle name="_CLIP CVP_LCD6 週報_20070612_W23( 製造部 )_LCD6 週報_20070710_W27( 製造部 )_LCD6 週報_20070724_W29( 製造部 )_LCD6 週報_20070724_W29( 製造部 )_LCD6 週報_20070918_W37( 製造部 )_LCD6 週報_20071016_W41 ( 製造部 )" xfId="430"/>
    <cellStyle name="_CLIP CVP_LCD6 週報_20070612_W23( 製造部 )_LCD6 週報_20070710_W27( 製造部 )_LCD6 週報_20070724_W29( 製造部 )_LCD6 週報_20070814_W32( 製造部 )" xfId="431"/>
    <cellStyle name="_CLIP CVP_LCD6 週報_20070612_W23( 製造部 )_LCD6 週報_20070710_W27( 製造部 )_LCD6 週報_20070724_W29( 製造部 )_LCD6 週報_20070814_W32( 製造部 )_LCD6 週報_20070918_W37( 製造部 )" xfId="432"/>
    <cellStyle name="_CLIP CVP_LCD6 週報_20070612_W23( 製造部 )_LCD6 週報_20070710_W27( 製造部 )_LCD6 週報_20070724_W29( 製造部 )_LCD6 週報_20070814_W32( 製造部 )_LCD6 週報_20070918_W37( 製造部 )_LCD6 週報_20070925_W38 ( 製造部 )" xfId="433"/>
    <cellStyle name="_CLIP CVP_LCD6 週報_20070612_W23( 製造部 )_LCD6 週報_20070710_W27( 製造部 )_LCD6 週報_20070724_W29( 製造部 )_LCD6 週報_20070814_W32( 製造部 )_LCD6 週報_20070918_W37( 製造部 )_LCD6 週報_20071002_W39 ( 製造部 )" xfId="434"/>
    <cellStyle name="_CLIP CVP_LCD6 週報_20070612_W23( 製造部 )_LCD6 週報_20070710_W27( 製造部 )_LCD6 週報_20070724_W29( 製造部 )_LCD6 週報_20070814_W32( 製造部 )_LCD6 週報_20070918_W37( 製造部 )_LCD6 週報_20071009_W40 ( 製造部 )" xfId="435"/>
    <cellStyle name="_CLIP CVP_LCD6 週報_20070612_W23( 製造部 )_LCD6 週報_20070710_W27( 製造部 )_LCD6 週報_20070724_W29( 製造部 )_LCD6 週報_20070814_W32( 製造部 )_LCD6 週報_20070918_W37( 製造部 )_LCD6 週報_20071016_W41 ( 製造部 )" xfId="436"/>
    <cellStyle name="_CLIP CVP_LCD6 週報_20070612_W23( 製造部 )_LCD6 週報_20070710_W27( 製造部 )_LCD6 週報_20070724_W29( 製造部 )_LCD6 週報_20070821_W33( 製造部 )" xfId="437"/>
    <cellStyle name="_CLIP CVP_LCD6 週報_20070612_W23( 製造部 )_LCD6 週報_20070710_W27( 製造部 )_LCD6 週報_20070724_W29( 製造部 )_LCD6 週報_20070821_W33( 製造部 )_LCD6 週報_20070918_W37( 製造部 )" xfId="438"/>
    <cellStyle name="_CLIP CVP_LCD6 週報_20070612_W23( 製造部 )_LCD6 週報_20070710_W27( 製造部 )_LCD6 週報_20070724_W29( 製造部 )_LCD6 週報_20070821_W33( 製造部 )_LCD6 週報_20070918_W37( 製造部 )_LCD6 週報_20070925_W38 ( 製造部 )" xfId="439"/>
    <cellStyle name="_CLIP CVP_LCD6 週報_20070612_W23( 製造部 )_LCD6 週報_20070710_W27( 製造部 )_LCD6 週報_20070724_W29( 製造部 )_LCD6 週報_20070821_W33( 製造部 )_LCD6 週報_20070918_W37( 製造部 )_LCD6 週報_20071002_W39 ( 製造部 )" xfId="440"/>
    <cellStyle name="_CLIP CVP_LCD6 週報_20070612_W23( 製造部 )_LCD6 週報_20070710_W27( 製造部 )_LCD6 週報_20070724_W29( 製造部 )_LCD6 週報_20070821_W33( 製造部 )_LCD6 週報_20070918_W37( 製造部 )_LCD6 週報_20071009_W40 ( 製造部 )" xfId="441"/>
    <cellStyle name="_CLIP CVP_LCD6 週報_20070612_W23( 製造部 )_LCD6 週報_20070710_W27( 製造部 )_LCD6 週報_20070724_W29( 製造部 )_LCD6 週報_20070821_W33( 製造部 )_LCD6 週報_20070918_W37( 製造部 )_LCD6 週報_20071016_W41 ( 製造部 )" xfId="442"/>
    <cellStyle name="_CLIP CVP_LCD6 週報_20070612_W23( 製造部 )_LCD6 週報_20070710_W27( 製造部 )_LCD6 週報_20070724_W29( 製造部 )_LCD6 週報_20070828_W34( 製造部 )" xfId="443"/>
    <cellStyle name="_CLIP CVP_LCD6 週報_20070612_W23( 製造部 )_LCD6 週報_20070710_W27( 製造部 )_LCD6 週報_20070724_W29( 製造部 )_LCD6 週報_20070828_W34( 製造部 )_LCD6 週報_20070918_W37( 製造部 )" xfId="444"/>
    <cellStyle name="_CLIP CVP_LCD6 週報_20070612_W23( 製造部 )_LCD6 週報_20070710_W27( 製造部 )_LCD6 週報_20070724_W29( 製造部 )_LCD6 週報_20070828_W34( 製造部 )_LCD6 週報_20070918_W37( 製造部 )_LCD6 週報_20070925_W38 ( 製造部 )" xfId="445"/>
    <cellStyle name="_CLIP CVP_LCD6 週報_20070612_W23( 製造部 )_LCD6 週報_20070710_W27( 製造部 )_LCD6 週報_20070724_W29( 製造部 )_LCD6 週報_20070828_W34( 製造部 )_LCD6 週報_20070918_W37( 製造部 )_LCD6 週報_20071002_W39 ( 製造部 )" xfId="446"/>
    <cellStyle name="_CLIP CVP_LCD6 週報_20070612_W23( 製造部 )_LCD6 週報_20070710_W27( 製造部 )_LCD6 週報_20070724_W29( 製造部 )_LCD6 週報_20070828_W34( 製造部 )_LCD6 週報_20070918_W37( 製造部 )_LCD6 週報_20071009_W40 ( 製造部 )" xfId="447"/>
    <cellStyle name="_CLIP CVP_LCD6 週報_20070612_W23( 製造部 )_LCD6 週報_20070710_W27( 製造部 )_LCD6 週報_20070724_W29( 製造部 )_LCD6 週報_20070828_W34( 製造部 )_LCD6 週報_20070918_W37( 製造部 )_LCD6 週報_20071016_W41 ( 製造部 )" xfId="448"/>
    <cellStyle name="_CLIP CVP_LCD6 週報_20070612_W23( 製造部 )_LCD6 週報_20070710_W27( 製造部 )_LCD6 週報_20070724_W29( 製造部 )_LCD6 週報_20070904_W35( 製造部 )" xfId="449"/>
    <cellStyle name="_CLIP CVP_LCD6 週報_20070612_W23( 製造部 )_LCD6 週報_20070710_W27( 製造部 )_LCD6 週報_20070724_W29( 製造部 )_LCD6 週報_20070904_W35( 製造部 )_LCD6 週報_20070918_W37( 製造部 )" xfId="450"/>
    <cellStyle name="_CLIP CVP_LCD6 週報_20070612_W23( 製造部 )_LCD6 週報_20070710_W27( 製造部 )_LCD6 週報_20070724_W29( 製造部 )_LCD6 週報_20070904_W35( 製造部 )_LCD6 週報_20070918_W37( 製造部 )_LCD6 週報_20070925_W38 ( 製造部 )" xfId="451"/>
    <cellStyle name="_CLIP CVP_LCD6 週報_20070612_W23( 製造部 )_LCD6 週報_20070710_W27( 製造部 )_LCD6 週報_20070724_W29( 製造部 )_LCD6 週報_20070904_W35( 製造部 )_LCD6 週報_20070918_W37( 製造部 )_LCD6 週報_20071002_W39 ( 製造部 )" xfId="452"/>
    <cellStyle name="_CLIP CVP_LCD6 週報_20070612_W23( 製造部 )_LCD6 週報_20070710_W27( 製造部 )_LCD6 週報_20070724_W29( 製造部 )_LCD6 週報_20070904_W35( 製造部 )_LCD6 週報_20070918_W37( 製造部 )_LCD6 週報_20071009_W40 ( 製造部 )" xfId="453"/>
    <cellStyle name="_CLIP CVP_LCD6 週報_20070612_W23( 製造部 )_LCD6 週報_20070710_W27( 製造部 )_LCD6 週報_20070724_W29( 製造部 )_LCD6 週報_20070904_W35( 製造部 )_LCD6 週報_20070918_W37( 製造部 )_LCD6 週報_20071016_W41 ( 製造部 )" xfId="454"/>
    <cellStyle name="_CLIP CVP_LCD6 週報_20070612_W23( 製造部 )_LCD6 週報_20070710_W27( 製造部 )_LCD6 週報_20070724_W29( 製造部 )_LCD6 週報_20070911_W36( 製造部 )" xfId="455"/>
    <cellStyle name="_CLIP CVP_LCD6 週報_20070612_W23( 製造部 )_LCD6 週報_20070710_W27( 製造部 )_LCD6 週報_20070724_W29( 製造部 )_LCD6 週報_20070911_W36( 製造部 )_LCD6 週報_20070918_W37( 製造部 )" xfId="456"/>
    <cellStyle name="_CLIP CVP_LCD6 週報_20070612_W23( 製造部 )_LCD6 週報_20070710_W27( 製造部 )_LCD6 週報_20070724_W29( 製造部 )_LCD6 週報_20070911_W36( 製造部 )_LCD6 週報_20070918_W37( 製造部 )_LCD6 週報_20070925_W38 ( 製造部 )" xfId="457"/>
    <cellStyle name="_CLIP CVP_LCD6 週報_20070612_W23( 製造部 )_LCD6 週報_20070710_W27( 製造部 )_LCD6 週報_20070724_W29( 製造部 )_LCD6 週報_20070911_W36( 製造部 )_LCD6 週報_20070918_W37( 製造部 )_LCD6 週報_20071002_W39 ( 製造部 )" xfId="458"/>
    <cellStyle name="_CLIP CVP_LCD6 週報_20070612_W23( 製造部 )_LCD6 週報_20070710_W27( 製造部 )_LCD6 週報_20070724_W29( 製造部 )_LCD6 週報_20070911_W36( 製造部 )_LCD6 週報_20070918_W37( 製造部 )_LCD6 週報_20071009_W40 ( 製造部 )" xfId="459"/>
    <cellStyle name="_CLIP CVP_LCD6 週報_20070612_W23( 製造部 )_LCD6 週報_20070710_W27( 製造部 )_LCD6 週報_20070724_W29( 製造部 )_LCD6 週報_20070911_W36( 製造部 )_LCD6 週報_20070918_W37( 製造部 )_LCD6 週報_20071016_W41 ( 製造部 )" xfId="460"/>
    <cellStyle name="_CLIP CVP_LCD6 週報_20070612_W23( 製造部 )_LCD6 週報_20070710_W27( 製造部 )_LCD6 週報_20070724_W29( 製造部 )_LCD6 週報_20070925_W38 ( 製造部 )" xfId="461"/>
    <cellStyle name="_CLIP CVP_LCD6 週報_20070612_W23( 製造部 )_LCD6 週報_20070710_W27( 製造部 )_LCD6 週報_20070724_W29( 製造部 )_LCD6 週報_20071002_W39 ( 製造部 )" xfId="462"/>
    <cellStyle name="_CLIP CVP_LCD6 週報_20070612_W23( 製造部 )_LCD6 週報_20070710_W27( 製造部 )_LCD6 週報_20070724_W29( 製造部 )_LCD6 週報_20071009_W40 ( 製造部 )" xfId="463"/>
    <cellStyle name="_CLIP CVP_LCD6 週報_20070612_W23( 製造部 )_LCD6 週報_20070710_W27( 製造部 )_LCD6 週報_20070724_W29( 製造部 )_LCD6 週報_20071016_W41 ( 製造部 )" xfId="464"/>
    <cellStyle name="_CLIP CVP_LCD6 週報_20070612_W23( 製造部 )_LCD6 週報_20070710_W27( 製造部 )_LCD6 週報_20070918_W37( 製造部 )" xfId="465"/>
    <cellStyle name="_CLIP CVP_LCD6 週報_20070612_W23( 製造部 )_LCD6 週報_20070710_W27( 製造部 )_LCD6 週報_20070918_W37( 製造部 )_LCD6 週報_20070925_W38 ( 製造部 )" xfId="466"/>
    <cellStyle name="_CLIP CVP_LCD6 週報_20070612_W23( 製造部 )_LCD6 週報_20070710_W27( 製造部 )_LCD6 週報_20070918_W37( 製造部 )_LCD6 週報_20071002_W39 ( 製造部 )" xfId="467"/>
    <cellStyle name="_CLIP CVP_LCD6 週報_20070612_W23( 製造部 )_LCD6 週報_20070710_W27( 製造部 )_LCD6 週報_20070918_W37( 製造部 )_LCD6 週報_20071009_W40 ( 製造部 )" xfId="468"/>
    <cellStyle name="_CLIP CVP_LCD6 週報_20070612_W23( 製造部 )_LCD6 週報_20070710_W27( 製造部 )_LCD6 週報_20070918_W37( 製造部 )_LCD6 週報_20071016_W41 ( 製造部 )" xfId="469"/>
    <cellStyle name="_CLIP CVP_LCD6 週報_20070612_W23( 製造部 )_LCD6 週報_20070724_W29( 製造部 )" xfId="470"/>
    <cellStyle name="_CLIP CVP_LCD6 週報_20070612_W23( 製造部 )_LCD6 週報_20070724_W29( 製造部 )_LCD6 週報_20070918_W37( 製造部 )" xfId="471"/>
    <cellStyle name="_CLIP CVP_LCD6 週報_20070612_W23( 製造部 )_LCD6 週報_20070724_W29( 製造部 )_LCD6 週報_20070918_W37( 製造部 )_LCD6 週報_20070925_W38 ( 製造部 )" xfId="472"/>
    <cellStyle name="_CLIP CVP_LCD6 週報_20070612_W23( 製造部 )_LCD6 週報_20070724_W29( 製造部 )_LCD6 週報_20070918_W37( 製造部 )_LCD6 週報_20071002_W39 ( 製造部 )" xfId="473"/>
    <cellStyle name="_CLIP CVP_LCD6 週報_20070612_W23( 製造部 )_LCD6 週報_20070724_W29( 製造部 )_LCD6 週報_20070918_W37( 製造部 )_LCD6 週報_20071009_W40 ( 製造部 )" xfId="474"/>
    <cellStyle name="_CLIP CVP_LCD6 週報_20070612_W23( 製造部 )_LCD6 週報_20070724_W29( 製造部 )_LCD6 週報_20070918_W37( 製造部 )_LCD6 週報_20071016_W41 ( 製造部 )" xfId="475"/>
    <cellStyle name="_CLIP CVP_LCD6 週報_20070612_W23( 製造部 )_LCD6 週報_20070814_W32( 製造部 )" xfId="476"/>
    <cellStyle name="_CLIP CVP_LCD6 週報_20070612_W23( 製造部 )_LCD6 週報_20070814_W32( 製造部 )_LCD6 週報_20070918_W37( 製造部 )" xfId="477"/>
    <cellStyle name="_CLIP CVP_LCD6 週報_20070612_W23( 製造部 )_LCD6 週報_20070814_W32( 製造部 )_LCD6 週報_20070918_W37( 製造部 )_LCD6 週報_20070925_W38 ( 製造部 )" xfId="478"/>
    <cellStyle name="_CLIP CVP_LCD6 週報_20070612_W23( 製造部 )_LCD6 週報_20070814_W32( 製造部 )_LCD6 週報_20070918_W37( 製造部 )_LCD6 週報_20071002_W39 ( 製造部 )" xfId="479"/>
    <cellStyle name="_CLIP CVP_LCD6 週報_20070612_W23( 製造部 )_LCD6 週報_20070814_W32( 製造部 )_LCD6 週報_20070918_W37( 製造部 )_LCD6 週報_20071009_W40 ( 製造部 )" xfId="480"/>
    <cellStyle name="_CLIP CVP_LCD6 週報_20070612_W23( 製造部 )_LCD6 週報_20070814_W32( 製造部 )_LCD6 週報_20070918_W37( 製造部 )_LCD6 週報_20071016_W41 ( 製造部 )" xfId="481"/>
    <cellStyle name="_CLIP CVP_LCD6 週報_20070612_W23( 製造部 )_LCD6 週報_20070821_W33( 製造部 )" xfId="482"/>
    <cellStyle name="_CLIP CVP_LCD6 週報_20070612_W23( 製造部 )_LCD6 週報_20070821_W33( 製造部 )_LCD6 週報_20070918_W37( 製造部 )" xfId="483"/>
    <cellStyle name="_CLIP CVP_LCD6 週報_20070612_W23( 製造部 )_LCD6 週報_20070821_W33( 製造部 )_LCD6 週報_20070918_W37( 製造部 )_LCD6 週報_20070925_W38 ( 製造部 )" xfId="484"/>
    <cellStyle name="_CLIP CVP_LCD6 週報_20070612_W23( 製造部 )_LCD6 週報_20070821_W33( 製造部 )_LCD6 週報_20070918_W37( 製造部 )_LCD6 週報_20071002_W39 ( 製造部 )" xfId="485"/>
    <cellStyle name="_CLIP CVP_LCD6 週報_20070612_W23( 製造部 )_LCD6 週報_20070821_W33( 製造部 )_LCD6 週報_20070918_W37( 製造部 )_LCD6 週報_20071009_W40 ( 製造部 )" xfId="486"/>
    <cellStyle name="_CLIP CVP_LCD6 週報_20070612_W23( 製造部 )_LCD6 週報_20070821_W33( 製造部 )_LCD6 週報_20070918_W37( 製造部 )_LCD6 週報_20071016_W41 ( 製造部 )" xfId="487"/>
    <cellStyle name="_CLIP CVP_LCD6 週報_20070612_W23( 製造部 )_LCD6 週報_20070828_W34( 製造部 )" xfId="488"/>
    <cellStyle name="_CLIP CVP_LCD6 週報_20070612_W23( 製造部 )_LCD6 週報_20070828_W34( 製造部 )_LCD6 週報_20070918_W37( 製造部 )" xfId="489"/>
    <cellStyle name="_CLIP CVP_LCD6 週報_20070612_W23( 製造部 )_LCD6 週報_20070828_W34( 製造部 )_LCD6 週報_20070918_W37( 製造部 )_LCD6 週報_20070925_W38 ( 製造部 )" xfId="490"/>
    <cellStyle name="_CLIP CVP_LCD6 週報_20070612_W23( 製造部 )_LCD6 週報_20070828_W34( 製造部 )_LCD6 週報_20070918_W37( 製造部 )_LCD6 週報_20071002_W39 ( 製造部 )" xfId="491"/>
    <cellStyle name="_CLIP CVP_LCD6 週報_20070612_W23( 製造部 )_LCD6 週報_20070828_W34( 製造部 )_LCD6 週報_20070918_W37( 製造部 )_LCD6 週報_20071009_W40 ( 製造部 )" xfId="492"/>
    <cellStyle name="_CLIP CVP_LCD6 週報_20070612_W23( 製造部 )_LCD6 週報_20070828_W34( 製造部 )_LCD6 週報_20070918_W37( 製造部 )_LCD6 週報_20071016_W41 ( 製造部 )" xfId="493"/>
    <cellStyle name="_CLIP CVP_LCD6 週報_20070612_W23( 製造部 )_LCD6 週報_20070904_W35( 製造部 )" xfId="494"/>
    <cellStyle name="_CLIP CVP_LCD6 週報_20070612_W23( 製造部 )_LCD6 週報_20070904_W35( 製造部 )_LCD6 週報_20070918_W37( 製造部 )" xfId="495"/>
    <cellStyle name="_CLIP CVP_LCD6 週報_20070612_W23( 製造部 )_LCD6 週報_20070904_W35( 製造部 )_LCD6 週報_20070918_W37( 製造部 )_LCD6 週報_20070925_W38 ( 製造部 )" xfId="496"/>
    <cellStyle name="_CLIP CVP_LCD6 週報_20070612_W23( 製造部 )_LCD6 週報_20070904_W35( 製造部 )_LCD6 週報_20070918_W37( 製造部 )_LCD6 週報_20071002_W39 ( 製造部 )" xfId="497"/>
    <cellStyle name="_CLIP CVP_LCD6 週報_20070612_W23( 製造部 )_LCD6 週報_20070904_W35( 製造部 )_LCD6 週報_20070918_W37( 製造部 )_LCD6 週報_20071009_W40 ( 製造部 )" xfId="498"/>
    <cellStyle name="_CLIP CVP_LCD6 週報_20070612_W23( 製造部 )_LCD6 週報_20070904_W35( 製造部 )_LCD6 週報_20070918_W37( 製造部 )_LCD6 週報_20071016_W41 ( 製造部 )" xfId="499"/>
    <cellStyle name="_CLIP CVP_LCD6 週報_20070612_W23( 製造部 )_LCD6 週報_20070911_W36( 製造部 )" xfId="500"/>
    <cellStyle name="_CLIP CVP_LCD6 週報_20070612_W23( 製造部 )_LCD6 週報_20070911_W36( 製造部 )_LCD6 週報_20070918_W37( 製造部 )" xfId="501"/>
    <cellStyle name="_CLIP CVP_LCD6 週報_20070612_W23( 製造部 )_LCD6 週報_20070911_W36( 製造部 )_LCD6 週報_20070918_W37( 製造部 )_LCD6 週報_20070925_W38 ( 製造部 )" xfId="502"/>
    <cellStyle name="_CLIP CVP_LCD6 週報_20070612_W23( 製造部 )_LCD6 週報_20070911_W36( 製造部 )_LCD6 週報_20070918_W37( 製造部 )_LCD6 週報_20071002_W39 ( 製造部 )" xfId="503"/>
    <cellStyle name="_CLIP CVP_LCD6 週報_20070612_W23( 製造部 )_LCD6 週報_20070911_W36( 製造部 )_LCD6 週報_20070918_W37( 製造部 )_LCD6 週報_20071009_W40 ( 製造部 )" xfId="504"/>
    <cellStyle name="_CLIP CVP_LCD6 週報_20070612_W23( 製造部 )_LCD6 週報_20070911_W36( 製造部 )_LCD6 週報_20070918_W37( 製造部 )_LCD6 週報_20071016_W41 ( 製造部 )" xfId="505"/>
    <cellStyle name="_CLIP CVP_LCD6 週報_20070612_W23( 製造部 )_LCD6 週報_20070925_W38 ( 製造部 )" xfId="506"/>
    <cellStyle name="_CLIP CVP_LCD6 週報_20070612_W23( 製造部 )_LCD6 週報_20071002_W39 ( 製造部 )" xfId="507"/>
    <cellStyle name="_CLIP CVP_LCD6 週報_20070612_W23( 製造部 )_LCD6 週報_20071009_W40 ( 製造部 )" xfId="508"/>
    <cellStyle name="_CLIP CVP_LCD6 週報_20070612_W23( 製造部 )_LCD6 週報_20071016_W41 ( 製造部 )" xfId="509"/>
    <cellStyle name="_CLIP CVP_LCD6 週報_20070724_W29( 製造部 )" xfId="510"/>
    <cellStyle name="_CLIP CVP_LCD6 週報_20070724_W29( 製造部 )_LCD6 週報_20070724_W29( 製造部 )" xfId="511"/>
    <cellStyle name="_CLIP CVP_LCD6 週報_20070724_W29( 製造部 )_LCD6 週報_20070724_W29( 製造部 )_LCD6 週報_20070918_W37( 製造部 )" xfId="512"/>
    <cellStyle name="_CLIP CVP_LCD6 週報_20070724_W29( 製造部 )_LCD6 週報_20070724_W29( 製造部 )_LCD6 週報_20070918_W37( 製造部 )_LCD6 週報_20070925_W38 ( 製造部 )" xfId="513"/>
    <cellStyle name="_CLIP CVP_LCD6 週報_20070724_W29( 製造部 )_LCD6 週報_20070724_W29( 製造部 )_LCD6 週報_20070918_W37( 製造部 )_LCD6 週報_20071002_W39 ( 製造部 )" xfId="514"/>
    <cellStyle name="_CLIP CVP_LCD6 週報_20070724_W29( 製造部 )_LCD6 週報_20070724_W29( 製造部 )_LCD6 週報_20070918_W37( 製造部 )_LCD6 週報_20071009_W40 ( 製造部 )" xfId="515"/>
    <cellStyle name="_CLIP CVP_LCD6 週報_20070724_W29( 製造部 )_LCD6 週報_20070724_W29( 製造部 )_LCD6 週報_20070918_W37( 製造部 )_LCD6 週報_20071016_W41 ( 製造部 )" xfId="516"/>
    <cellStyle name="_CLIP CVP_LCD6 週報_20070724_W29( 製造部 )_LCD6 週報_20070814_W32( 製造部 )" xfId="517"/>
    <cellStyle name="_CLIP CVP_LCD6 週報_20070724_W29( 製造部 )_LCD6 週報_20070814_W32( 製造部 )_LCD6 週報_20070918_W37( 製造部 )" xfId="518"/>
    <cellStyle name="_CLIP CVP_LCD6 週報_20070724_W29( 製造部 )_LCD6 週報_20070814_W32( 製造部 )_LCD6 週報_20070918_W37( 製造部 )_LCD6 週報_20070925_W38 ( 製造部 )" xfId="519"/>
    <cellStyle name="_CLIP CVP_LCD6 週報_20070724_W29( 製造部 )_LCD6 週報_20070814_W32( 製造部 )_LCD6 週報_20070918_W37( 製造部 )_LCD6 週報_20071002_W39 ( 製造部 )" xfId="520"/>
    <cellStyle name="_CLIP CVP_LCD6 週報_20070724_W29( 製造部 )_LCD6 週報_20070814_W32( 製造部 )_LCD6 週報_20070918_W37( 製造部 )_LCD6 週報_20071009_W40 ( 製造部 )" xfId="521"/>
    <cellStyle name="_CLIP CVP_LCD6 週報_20070724_W29( 製造部 )_LCD6 週報_20070814_W32( 製造部 )_LCD6 週報_20070918_W37( 製造部 )_LCD6 週報_20071016_W41 ( 製造部 )" xfId="522"/>
    <cellStyle name="_CLIP CVP_LCD6 週報_20070724_W29( 製造部 )_LCD6 週報_20070821_W33( 製造部 )" xfId="523"/>
    <cellStyle name="_CLIP CVP_LCD6 週報_20070724_W29( 製造部 )_LCD6 週報_20070821_W33( 製造部 )_LCD6 週報_20070918_W37( 製造部 )" xfId="524"/>
    <cellStyle name="_CLIP CVP_LCD6 週報_20070724_W29( 製造部 )_LCD6 週報_20070821_W33( 製造部 )_LCD6 週報_20070918_W37( 製造部 )_LCD6 週報_20070925_W38 ( 製造部 )" xfId="525"/>
    <cellStyle name="_CLIP CVP_LCD6 週報_20070724_W29( 製造部 )_LCD6 週報_20070821_W33( 製造部 )_LCD6 週報_20070918_W37( 製造部 )_LCD6 週報_20071002_W39 ( 製造部 )" xfId="526"/>
    <cellStyle name="_CLIP CVP_LCD6 週報_20070724_W29( 製造部 )_LCD6 週報_20070821_W33( 製造部 )_LCD6 週報_20070918_W37( 製造部 )_LCD6 週報_20071009_W40 ( 製造部 )" xfId="527"/>
    <cellStyle name="_CLIP CVP_LCD6 週報_20070724_W29( 製造部 )_LCD6 週報_20070821_W33( 製造部 )_LCD6 週報_20070918_W37( 製造部 )_LCD6 週報_20071016_W41 ( 製造部 )" xfId="528"/>
    <cellStyle name="_CLIP CVP_LCD6 週報_20070724_W29( 製造部 )_LCD6 週報_20070828_W34( 製造部 )" xfId="529"/>
    <cellStyle name="_CLIP CVP_LCD6 週報_20070724_W29( 製造部 )_LCD6 週報_20070828_W34( 製造部 )_LCD6 週報_20070918_W37( 製造部 )" xfId="530"/>
    <cellStyle name="_CLIP CVP_LCD6 週報_20070724_W29( 製造部 )_LCD6 週報_20070828_W34( 製造部 )_LCD6 週報_20070918_W37( 製造部 )_LCD6 週報_20070925_W38 ( 製造部 )" xfId="531"/>
    <cellStyle name="_CLIP CVP_LCD6 週報_20070724_W29( 製造部 )_LCD6 週報_20070828_W34( 製造部 )_LCD6 週報_20070918_W37( 製造部 )_LCD6 週報_20071002_W39 ( 製造部 )" xfId="532"/>
    <cellStyle name="_CLIP CVP_LCD6 週報_20070724_W29( 製造部 )_LCD6 週報_20070828_W34( 製造部 )_LCD6 週報_20070918_W37( 製造部 )_LCD6 週報_20071009_W40 ( 製造部 )" xfId="533"/>
    <cellStyle name="_CLIP CVP_LCD6 週報_20070724_W29( 製造部 )_LCD6 週報_20070828_W34( 製造部 )_LCD6 週報_20070918_W37( 製造部 )_LCD6 週報_20071016_W41 ( 製造部 )" xfId="534"/>
    <cellStyle name="_CLIP CVP_LCD6 週報_20070724_W29( 製造部 )_LCD6 週報_20070904_W35( 製造部 )" xfId="535"/>
    <cellStyle name="_CLIP CVP_LCD6 週報_20070724_W29( 製造部 )_LCD6 週報_20070904_W35( 製造部 )_LCD6 週報_20070918_W37( 製造部 )" xfId="536"/>
    <cellStyle name="_CLIP CVP_LCD6 週報_20070724_W29( 製造部 )_LCD6 週報_20070904_W35( 製造部 )_LCD6 週報_20070918_W37( 製造部 )_LCD6 週報_20070925_W38 ( 製造部 )" xfId="537"/>
    <cellStyle name="_CLIP CVP_LCD6 週報_20070724_W29( 製造部 )_LCD6 週報_20070904_W35( 製造部 )_LCD6 週報_20070918_W37( 製造部 )_LCD6 週報_20071002_W39 ( 製造部 )" xfId="538"/>
    <cellStyle name="_CLIP CVP_LCD6 週報_20070724_W29( 製造部 )_LCD6 週報_20070904_W35( 製造部 )_LCD6 週報_20070918_W37( 製造部 )_LCD6 週報_20071009_W40 ( 製造部 )" xfId="539"/>
    <cellStyle name="_CLIP CVP_LCD6 週報_20070724_W29( 製造部 )_LCD6 週報_20070904_W35( 製造部 )_LCD6 週報_20070918_W37( 製造部 )_LCD6 週報_20071016_W41 ( 製造部 )" xfId="540"/>
    <cellStyle name="_CLIP CVP_LCD6 週報_20070724_W29( 製造部 )_LCD6 週報_20070911_W36( 製造部 )" xfId="541"/>
    <cellStyle name="_CLIP CVP_LCD6 週報_20070724_W29( 製造部 )_LCD6 週報_20070911_W36( 製造部 )_LCD6 週報_20070918_W37( 製造部 )" xfId="542"/>
    <cellStyle name="_CLIP CVP_LCD6 週報_20070724_W29( 製造部 )_LCD6 週報_20070911_W36( 製造部 )_LCD6 週報_20070918_W37( 製造部 )_LCD6 週報_20070925_W38 ( 製造部 )" xfId="543"/>
    <cellStyle name="_CLIP CVP_LCD6 週報_20070724_W29( 製造部 )_LCD6 週報_20070911_W36( 製造部 )_LCD6 週報_20070918_W37( 製造部 )_LCD6 週報_20071002_W39 ( 製造部 )" xfId="544"/>
    <cellStyle name="_CLIP CVP_LCD6 週報_20070724_W29( 製造部 )_LCD6 週報_20070911_W36( 製造部 )_LCD6 週報_20070918_W37( 製造部 )_LCD6 週報_20071009_W40 ( 製造部 )" xfId="545"/>
    <cellStyle name="_CLIP CVP_LCD6 週報_20070724_W29( 製造部 )_LCD6 週報_20070911_W36( 製造部 )_LCD6 週報_20070918_W37( 製造部 )_LCD6 週報_20071016_W41 ( 製造部 )" xfId="546"/>
    <cellStyle name="_CLIP CVP_LCD6 週報_20070724_W29( 製造部 )_LCD6 週報_20070925_W38 ( 製造部 )" xfId="547"/>
    <cellStyle name="_CLIP CVP_LCD6 週報_20070724_W29( 製造部 )_LCD6 週報_20071002_W39 ( 製造部 )" xfId="548"/>
    <cellStyle name="_CLIP CVP_LCD6 週報_20070724_W29( 製造部 )_LCD6 週報_20071009_W40 ( 製造部 )" xfId="549"/>
    <cellStyle name="_CLIP CVP_LCD6 週報_20070724_W29( 製造部 )_LCD6 週報_20071016_W41 ( 製造部 )" xfId="550"/>
    <cellStyle name="_CLIP CVP_LCD6 週報_20070918_W37( 製造部 )" xfId="551"/>
    <cellStyle name="_CLIP CVP_LCD6 週報_20070918_W37( 製造部 )_LCD6 週報_20070925_W38 ( 製造部 )" xfId="552"/>
    <cellStyle name="_CLIP CVP_LCD6 週報_20070918_W37( 製造部 )_LCD6 週報_20071002_W39 ( 製造部 )" xfId="553"/>
    <cellStyle name="_CLIP CVP_LCD6 週報_20070918_W37( 製造部 )_LCD6 週報_20071009_W40 ( 製造部 )" xfId="554"/>
    <cellStyle name="_CLIP CVP_LCD6 週報_20070918_W37( 製造部 )_LCD6 週報_20071016_W41 ( 製造部 )" xfId="555"/>
    <cellStyle name="_Dec Schedule " xfId="556"/>
    <cellStyle name="_FAB驗收" xfId="557"/>
    <cellStyle name="_FAB驗收 2" xfId="558"/>
    <cellStyle name="_In_Plan" xfId="559"/>
    <cellStyle name="_L40層LOCATION960605" xfId="560"/>
    <cellStyle name="_L40層LOCATION960605 2" xfId="561"/>
    <cellStyle name="_LCD5 KPI 11月最終版" xfId="562"/>
    <cellStyle name="_LCD5 KPI 11月最終版_LCD6 MFG 週報_20070601_W22( 排程 )" xfId="563"/>
    <cellStyle name="_LCD5 KPI 11月最終版_LCD6 MFG 週報_20070601_W22( 排程 )_LCD6 週報_20070612_W23( 製造部 )" xfId="564"/>
    <cellStyle name="_LCD5 KPI 11月最終版_LCD6 MFG 週報_20070601_W22( 排程 )_LCD6 週報_20070612_W23( 製造部 )_LCD6 週報_20070724_W29( 製造部 )" xfId="565"/>
    <cellStyle name="_LCD5 KPI 11月最終版_LCD6 MFG 週報_20070601_W22( 排程 )_LCD6 週報_20070612_W23( 製造部 )_LCD6 週報_20070724_W29( 製造部 )_LCD6 週報_20070724_W29( 製造部 )" xfId="566"/>
    <cellStyle name="_LCD5 KPI 11月最終版_LCD6 MFG 週報_20070601_W22( 排程 )_LCD6 週報_20070612_W23( 製造部 )_LCD6 週報_20070724_W29( 製造部 )_LCD6 週報_20070724_W29( 製造部 )_LCD6 週報_20070918_W37( 製造部 )" xfId="567"/>
    <cellStyle name="_LCD5 KPI 11月最終版_LCD6 MFG 週報_20070601_W22( 排程 )_LCD6 週報_20070612_W23( 製造部 )_LCD6 週報_20070724_W29( 製造部 )_LCD6 週報_20070724_W29( 製造部 )_LCD6 週報_20070918_W37( 製造部 )_LCD6 週報_20070925_W38 ( 製造部 )" xfId="568"/>
    <cellStyle name="_LCD5 KPI 11月最終版_LCD6 MFG 週報_20070601_W22( 排程 )_LCD6 週報_20070612_W23( 製造部 )_LCD6 週報_20070724_W29( 製造部 )_LCD6 週報_20070724_W29( 製造部 )_LCD6 週報_20070918_W37( 製造部 )_LCD6 週報_20071002_W39 ( 製造部 )" xfId="569"/>
    <cellStyle name="_LCD5 KPI 11月最終版_LCD6 MFG 週報_20070601_W22( 排程 )_LCD6 週報_20070612_W23( 製造部 )_LCD6 週報_20070724_W29( 製造部 )_LCD6 週報_20070724_W29( 製造部 )_LCD6 週報_20070918_W37( 製造部 )_LCD6 週報_20071009_W40 ( 製造部 )" xfId="570"/>
    <cellStyle name="_LCD5 KPI 11月最終版_LCD6 MFG 週報_20070601_W22( 排程 )_LCD6 週報_20070612_W23( 製造部 )_LCD6 週報_20070724_W29( 製造部 )_LCD6 週報_20070724_W29( 製造部 )_LCD6 週報_20070918_W37( 製造部 )_LCD6 週報_20071016_W41 ( 製造部 )" xfId="571"/>
    <cellStyle name="_LCD5 KPI 11月最終版_LCD6 MFG 週報_20070601_W22( 排程 )_LCD6 週報_20070612_W23( 製造部 )_LCD6 週報_20070724_W29( 製造部 )_LCD6 週報_20070814_W32( 製造部 )" xfId="572"/>
    <cellStyle name="_LCD5 KPI 11月最終版_LCD6 MFG 週報_20070601_W22( 排程 )_LCD6 週報_20070612_W23( 製造部 )_LCD6 週報_20070724_W29( 製造部 )_LCD6 週報_20070814_W32( 製造部 )_LCD6 週報_20070918_W37( 製造部 )" xfId="573"/>
    <cellStyle name="_LCD5 KPI 11月最終版_LCD6 MFG 週報_20070601_W22( 排程 )_LCD6 週報_20070612_W23( 製造部 )_LCD6 週報_20070724_W29( 製造部 )_LCD6 週報_20070814_W32( 製造部 )_LCD6 週報_20070918_W37( 製造部 )_LCD6 週報_20070925_W38 ( 製造部 )" xfId="574"/>
    <cellStyle name="_LCD5 KPI 11月最終版_LCD6 MFG 週報_20070601_W22( 排程 )_LCD6 週報_20070612_W23( 製造部 )_LCD6 週報_20070724_W29( 製造部 )_LCD6 週報_20070814_W32( 製造部 )_LCD6 週報_20070918_W37( 製造部 )_LCD6 週報_20071002_W39 ( 製造部 )" xfId="575"/>
    <cellStyle name="_LCD5 KPI 11月最終版_LCD6 MFG 週報_20070601_W22( 排程 )_LCD6 週報_20070612_W23( 製造部 )_LCD6 週報_20070724_W29( 製造部 )_LCD6 週報_20070814_W32( 製造部 )_LCD6 週報_20070918_W37( 製造部 )_LCD6 週報_20071009_W40 ( 製造部 )" xfId="576"/>
    <cellStyle name="_LCD5 KPI 11月最終版_LCD6 MFG 週報_20070601_W22( 排程 )_LCD6 週報_20070612_W23( 製造部 )_LCD6 週報_20070724_W29( 製造部 )_LCD6 週報_20070814_W32( 製造部 )_LCD6 週報_20070918_W37( 製造部 )_LCD6 週報_20071016_W41 ( 製造部 )" xfId="577"/>
    <cellStyle name="_LCD5 KPI 11月最終版_LCD6 MFG 週報_20070601_W22( 排程 )_LCD6 週報_20070612_W23( 製造部 )_LCD6 週報_20070724_W29( 製造部 )_LCD6 週報_20070821_W33( 製造部 )" xfId="578"/>
    <cellStyle name="_LCD5 KPI 11月最終版_LCD6 MFG 週報_20070601_W22( 排程 )_LCD6 週報_20070612_W23( 製造部 )_LCD6 週報_20070724_W29( 製造部 )_LCD6 週報_20070821_W33( 製造部 )_LCD6 週報_20070918_W37( 製造部 )" xfId="579"/>
    <cellStyle name="_LCD5 KPI 11月最終版_LCD6 MFG 週報_20070601_W22( 排程 )_LCD6 週報_20070612_W23( 製造部 )_LCD6 週報_20070724_W29( 製造部 )_LCD6 週報_20070821_W33( 製造部 )_LCD6 週報_20070918_W37( 製造部 )_LCD6 週報_20070925_W38 ( 製造部 )" xfId="580"/>
    <cellStyle name="_LCD5 KPI 11月最終版_LCD6 MFG 週報_20070601_W22( 排程 )_LCD6 週報_20070612_W23( 製造部 )_LCD6 週報_20070724_W29( 製造部 )_LCD6 週報_20070821_W33( 製造部 )_LCD6 週報_20070918_W37( 製造部 )_LCD6 週報_20071002_W39 ( 製造部 )" xfId="581"/>
    <cellStyle name="_LCD5 KPI 11月最終版_LCD6 MFG 週報_20070601_W22( 排程 )_LCD6 週報_20070612_W23( 製造部 )_LCD6 週報_20070724_W29( 製造部 )_LCD6 週報_20070821_W33( 製造部 )_LCD6 週報_20070918_W37( 製造部 )_LCD6 週報_20071009_W40 ( 製造部 )" xfId="582"/>
    <cellStyle name="_LCD5 KPI 11月最終版_LCD6 MFG 週報_20070601_W22( 排程 )_LCD6 週報_20070612_W23( 製造部 )_LCD6 週報_20070724_W29( 製造部 )_LCD6 週報_20070821_W33( 製造部 )_LCD6 週報_20070918_W37( 製造部 )_LCD6 週報_20071016_W41 ( 製造部 )" xfId="583"/>
    <cellStyle name="_LCD5 KPI 11月最終版_LCD6 MFG 週報_20070601_W22( 排程 )_LCD6 週報_20070612_W23( 製造部 )_LCD6 週報_20070724_W29( 製造部 )_LCD6 週報_20070828_W34( 製造部 )" xfId="584"/>
    <cellStyle name="_LCD5 KPI 11月最終版_LCD6 MFG 週報_20070601_W22( 排程 )_LCD6 週報_20070612_W23( 製造部 )_LCD6 週報_20070724_W29( 製造部 )_LCD6 週報_20070828_W34( 製造部 )_LCD6 週報_20070918_W37( 製造部 )" xfId="585"/>
    <cellStyle name="_LCD5 KPI 11月最終版_LCD6 MFG 週報_20070601_W22( 排程 )_LCD6 週報_20070612_W23( 製造部 )_LCD6 週報_20070724_W29( 製造部 )_LCD6 週報_20070828_W34( 製造部 )_LCD6 週報_20070918_W37( 製造部 )_LCD6 週報_20070925_W38 ( 製造部 )" xfId="586"/>
    <cellStyle name="_LCD5 KPI 11月最終版_LCD6 MFG 週報_20070601_W22( 排程 )_LCD6 週報_20070612_W23( 製造部 )_LCD6 週報_20070724_W29( 製造部 )_LCD6 週報_20070828_W34( 製造部 )_LCD6 週報_20070918_W37( 製造部 )_LCD6 週報_20071002_W39 ( 製造部 )" xfId="587"/>
    <cellStyle name="_LCD5 KPI 11月最終版_LCD6 MFG 週報_20070601_W22( 排程 )_LCD6 週報_20070612_W23( 製造部 )_LCD6 週報_20070724_W29( 製造部 )_LCD6 週報_20070828_W34( 製造部 )_LCD6 週報_20070918_W37( 製造部 )_LCD6 週報_20071009_W40 ( 製造部 )" xfId="588"/>
    <cellStyle name="_LCD5 KPI 11月最終版_LCD6 MFG 週報_20070601_W22( 排程 )_LCD6 週報_20070612_W23( 製造部 )_LCD6 週報_20070724_W29( 製造部 )_LCD6 週報_20070828_W34( 製造部 )_LCD6 週報_20070918_W37( 製造部 )_LCD6 週報_20071016_W41 ( 製造部 )" xfId="589"/>
    <cellStyle name="_LCD5 KPI 11月最終版_LCD6 MFG 週報_20070601_W22( 排程 )_LCD6 週報_20070612_W23( 製造部 )_LCD6 週報_20070724_W29( 製造部 )_LCD6 週報_20070904_W35( 製造部 )" xfId="590"/>
    <cellStyle name="_LCD5 KPI 11月最終版_LCD6 MFG 週報_20070601_W22( 排程 )_LCD6 週報_20070612_W23( 製造部 )_LCD6 週報_20070724_W29( 製造部 )_LCD6 週報_20070904_W35( 製造部 )_LCD6 週報_20070918_W37( 製造部 )" xfId="591"/>
    <cellStyle name="_LCD5 KPI 11月最終版_LCD6 MFG 週報_20070601_W22( 排程 )_LCD6 週報_20070612_W23( 製造部 )_LCD6 週報_20070724_W29( 製造部 )_LCD6 週報_20070904_W35( 製造部 )_LCD6 週報_20070918_W37( 製造部 )_LCD6 週報_20070925_W38 ( 製造部 )" xfId="592"/>
    <cellStyle name="_LCD5 KPI 11月最終版_LCD6 MFG 週報_20070601_W22( 排程 )_LCD6 週報_20070612_W23( 製造部 )_LCD6 週報_20070724_W29( 製造部 )_LCD6 週報_20070904_W35( 製造部 )_LCD6 週報_20070918_W37( 製造部 )_LCD6 週報_20071002_W39 ( 製造部 )" xfId="593"/>
    <cellStyle name="_LCD5 KPI 11月最終版_LCD6 MFG 週報_20070601_W22( 排程 )_LCD6 週報_20070612_W23( 製造部 )_LCD6 週報_20070724_W29( 製造部 )_LCD6 週報_20070904_W35( 製造部 )_LCD6 週報_20070918_W37( 製造部 )_LCD6 週報_20071009_W40 ( 製造部 )" xfId="594"/>
    <cellStyle name="_LCD5 KPI 11月最終版_LCD6 MFG 週報_20070601_W22( 排程 )_LCD6 週報_20070612_W23( 製造部 )_LCD6 週報_20070724_W29( 製造部 )_LCD6 週報_20070904_W35( 製造部 )_LCD6 週報_20070918_W37( 製造部 )_LCD6 週報_20071016_W41 ( 製造部 )" xfId="595"/>
    <cellStyle name="_LCD5 KPI 11月最終版_LCD6 MFG 週報_20070601_W22( 排程 )_LCD6 週報_20070612_W23( 製造部 )_LCD6 週報_20070724_W29( 製造部 )_LCD6 週報_20070911_W36( 製造部 )" xfId="596"/>
    <cellStyle name="_LCD5 KPI 11月最終版_LCD6 MFG 週報_20070601_W22( 排程 )_LCD6 週報_20070612_W23( 製造部 )_LCD6 週報_20070724_W29( 製造部 )_LCD6 週報_20070911_W36( 製造部 )_LCD6 週報_20070918_W37( 製造部 )" xfId="597"/>
    <cellStyle name="_LCD5 KPI 11月最終版_LCD6 MFG 週報_20070601_W22( 排程 )_LCD6 週報_20070612_W23( 製造部 )_LCD6 週報_20070724_W29( 製造部 )_LCD6 週報_20070911_W36( 製造部 )_LCD6 週報_20070918_W37( 製造部 )_LCD6 週報_20070925_W38 ( 製造部 )" xfId="598"/>
    <cellStyle name="_LCD5 KPI 11月最終版_LCD6 MFG 週報_20070601_W22( 排程 )_LCD6 週報_20070612_W23( 製造部 )_LCD6 週報_20070724_W29( 製造部 )_LCD6 週報_20070911_W36( 製造部 )_LCD6 週報_20070918_W37( 製造部 )_LCD6 週報_20071002_W39 ( 製造部 )" xfId="599"/>
    <cellStyle name="_LCD5 KPI 11月最終版_LCD6 MFG 週報_20070601_W22( 排程 )_LCD6 週報_20070612_W23( 製造部 )_LCD6 週報_20070724_W29( 製造部 )_LCD6 週報_20070911_W36( 製造部 )_LCD6 週報_20070918_W37( 製造部 )_LCD6 週報_20071009_W40 ( 製造部 )" xfId="600"/>
    <cellStyle name="_LCD5 KPI 11月最終版_LCD6 MFG 週報_20070601_W22( 排程 )_LCD6 週報_20070612_W23( 製造部 )_LCD6 週報_20070724_W29( 製造部 )_LCD6 週報_20070911_W36( 製造部 )_LCD6 週報_20070918_W37( 製造部 )_LCD6 週報_20071016_W41 ( 製造部 )" xfId="601"/>
    <cellStyle name="_LCD5 KPI 11月最終版_LCD6 MFG 週報_20070601_W22( 排程 )_LCD6 週報_20070612_W23( 製造部 )_LCD6 週報_20070724_W29( 製造部 )_LCD6 週報_20070925_W38 ( 製造部 )" xfId="602"/>
    <cellStyle name="_LCD5 KPI 11月最終版_LCD6 MFG 週報_20070601_W22( 排程 )_LCD6 週報_20070612_W23( 製造部 )_LCD6 週報_20070724_W29( 製造部 )_LCD6 週報_20071002_W39 ( 製造部 )" xfId="603"/>
    <cellStyle name="_LCD5 KPI 11月最終版_LCD6 MFG 週報_20070601_W22( 排程 )_LCD6 週報_20070612_W23( 製造部 )_LCD6 週報_20070724_W29( 製造部 )_LCD6 週報_20071009_W40 ( 製造部 )" xfId="604"/>
    <cellStyle name="_LCD5 KPI 11月最終版_LCD6 MFG 週報_20070601_W22( 排程 )_LCD6 週報_20070612_W23( 製造部 )_LCD6 週報_20070724_W29( 製造部 )_LCD6 週報_20071016_W41 ( 製造部 )" xfId="605"/>
    <cellStyle name="_LCD5 KPI 11月最終版_LCD6 MFG 週報_20070601_W22( 排程 )_LCD6 週報_20070612_W23( 製造部 )_LCD6 週報_20070918_W37( 製造部 )" xfId="606"/>
    <cellStyle name="_LCD5 KPI 11月最終版_LCD6 MFG 週報_20070601_W22( 排程 )_LCD6 週報_20070612_W23( 製造部 )_LCD6 週報_20070918_W37( 製造部 )_LCD6 週報_20070925_W38 ( 製造部 )" xfId="607"/>
    <cellStyle name="_LCD5 KPI 11月最終版_LCD6 MFG 週報_20070601_W22( 排程 )_LCD6 週報_20070612_W23( 製造部 )_LCD6 週報_20070918_W37( 製造部 )_LCD6 週報_20071002_W39 ( 製造部 )" xfId="608"/>
    <cellStyle name="_LCD5 KPI 11月最終版_LCD6 MFG 週報_20070601_W22( 排程 )_LCD6 週報_20070612_W23( 製造部 )_LCD6 週報_20070918_W37( 製造部 )_LCD6 週報_20071009_W40 ( 製造部 )" xfId="609"/>
    <cellStyle name="_LCD5 KPI 11月最終版_LCD6 MFG 週報_20070601_W22( 排程 )_LCD6 週報_20070612_W23( 製造部 )_LCD6 週報_20070918_W37( 製造部 )_LCD6 週報_20071016_W41 ( 製造部 )" xfId="610"/>
    <cellStyle name="_LCD5 KPI 11月最終版_LCD6 MFG 週報_20070601_W22( 排程 )_LCD6 週報_20070626_W25( 製造部 )" xfId="611"/>
    <cellStyle name="_LCD5 KPI 11月最終版_LCD6 MFG 週報_20070601_W22( 排程 )_LCD6 週報_20070626_W25( 製造部 )_LCD6 週報_20070724_W29( 製造部 )" xfId="612"/>
    <cellStyle name="_LCD5 KPI 11月最終版_LCD6 MFG 週報_20070601_W22( 排程 )_LCD6 週報_20070626_W25( 製造部 )_LCD6 週報_20070724_W29( 製造部 )_LCD6 週報_20070724_W29( 製造部 )" xfId="613"/>
    <cellStyle name="_LCD5 KPI 11月最終版_LCD6 MFG 週報_20070601_W22( 排程 )_LCD6 週報_20070626_W25( 製造部 )_LCD6 週報_20070724_W29( 製造部 )_LCD6 週報_20070724_W29( 製造部 )_LCD6 週報_20070918_W37( 製造部 )" xfId="614"/>
    <cellStyle name="_LCD5 KPI 11月最終版_LCD6 MFG 週報_20070601_W22( 排程 )_LCD6 週報_20070626_W25( 製造部 )_LCD6 週報_20070724_W29( 製造部 )_LCD6 週報_20070724_W29( 製造部 )_LCD6 週報_20070918_W37( 製造部 )_LCD6 週報_20070925_W38 ( 製造部 )" xfId="615"/>
    <cellStyle name="_LCD5 KPI 11月最終版_LCD6 MFG 週報_20070601_W22( 排程 )_LCD6 週報_20070626_W25( 製造部 )_LCD6 週報_20070724_W29( 製造部 )_LCD6 週報_20070724_W29( 製造部 )_LCD6 週報_20070918_W37( 製造部 )_LCD6 週報_20071002_W39 ( 製造部 )" xfId="616"/>
    <cellStyle name="_LCD5 KPI 11月最終版_LCD6 MFG 週報_20070601_W22( 排程 )_LCD6 週報_20070626_W25( 製造部 )_LCD6 週報_20070724_W29( 製造部 )_LCD6 週報_20070724_W29( 製造部 )_LCD6 週報_20070918_W37( 製造部 )_LCD6 週報_20071009_W40 ( 製造部 )" xfId="617"/>
    <cellStyle name="_LCD5 KPI 11月最終版_LCD6 MFG 週報_20070601_W22( 排程 )_LCD6 週報_20070626_W25( 製造部 )_LCD6 週報_20070724_W29( 製造部 )_LCD6 週報_20070724_W29( 製造部 )_LCD6 週報_20070918_W37( 製造部 )_LCD6 週報_20071016_W41 ( 製造部 )" xfId="618"/>
    <cellStyle name="_LCD5 KPI 11月最終版_LCD6 MFG 週報_20070601_W22( 排程 )_LCD6 週報_20070626_W25( 製造部 )_LCD6 週報_20070724_W29( 製造部 )_LCD6 週報_20070814_W32( 製造部 )" xfId="619"/>
    <cellStyle name="_LCD5 KPI 11月最終版_LCD6 MFG 週報_20070601_W22( 排程 )_LCD6 週報_20070626_W25( 製造部 )_LCD6 週報_20070724_W29( 製造部 )_LCD6 週報_20070814_W32( 製造部 )_LCD6 週報_20070918_W37( 製造部 )" xfId="620"/>
    <cellStyle name="_LCD5 KPI 11月最終版_LCD6 MFG 週報_20070601_W22( 排程 )_LCD6 週報_20070626_W25( 製造部 )_LCD6 週報_20070724_W29( 製造部 )_LCD6 週報_20070814_W32( 製造部 )_LCD6 週報_20070918_W37( 製造部 )_LCD6 週報_20070925_W38 ( 製造部 )" xfId="621"/>
    <cellStyle name="_LCD5 KPI 11月最終版_LCD6 MFG 週報_20070601_W22( 排程 )_LCD6 週報_20070626_W25( 製造部 )_LCD6 週報_20070724_W29( 製造部 )_LCD6 週報_20070814_W32( 製造部 )_LCD6 週報_20070918_W37( 製造部 )_LCD6 週報_20071002_W39 ( 製造部 )" xfId="622"/>
    <cellStyle name="_LCD5 KPI 11月最終版_LCD6 MFG 週報_20070601_W22( 排程 )_LCD6 週報_20070626_W25( 製造部 )_LCD6 週報_20070724_W29( 製造部 )_LCD6 週報_20070814_W32( 製造部 )_LCD6 週報_20070918_W37( 製造部 )_LCD6 週報_20071009_W40 ( 製造部 )" xfId="623"/>
    <cellStyle name="_LCD5 KPI 11月最終版_LCD6 MFG 週報_20070601_W22( 排程 )_LCD6 週報_20070626_W25( 製造部 )_LCD6 週報_20070724_W29( 製造部 )_LCD6 週報_20070814_W32( 製造部 )_LCD6 週報_20070918_W37( 製造部 )_LCD6 週報_20071016_W41 ( 製造部 )" xfId="624"/>
    <cellStyle name="_LCD5 KPI 11月最終版_LCD6 MFG 週報_20070601_W22( 排程 )_LCD6 週報_20070626_W25( 製造部 )_LCD6 週報_20070724_W29( 製造部 )_LCD6 週報_20070821_W33( 製造部 )" xfId="625"/>
    <cellStyle name="_LCD5 KPI 11月最終版_LCD6 MFG 週報_20070601_W22( 排程 )_LCD6 週報_20070626_W25( 製造部 )_LCD6 週報_20070724_W29( 製造部 )_LCD6 週報_20070821_W33( 製造部 )_LCD6 週報_20070918_W37( 製造部 )" xfId="626"/>
    <cellStyle name="_LCD5 KPI 11月最終版_LCD6 MFG 週報_20070601_W22( 排程 )_LCD6 週報_20070626_W25( 製造部 )_LCD6 週報_20070724_W29( 製造部 )_LCD6 週報_20070821_W33( 製造部 )_LCD6 週報_20070918_W37( 製造部 )_LCD6 週報_20070925_W38 ( 製造部 )" xfId="627"/>
    <cellStyle name="_LCD5 KPI 11月最終版_LCD6 MFG 週報_20070601_W22( 排程 )_LCD6 週報_20070626_W25( 製造部 )_LCD6 週報_20070724_W29( 製造部 )_LCD6 週報_20070821_W33( 製造部 )_LCD6 週報_20070918_W37( 製造部 )_LCD6 週報_20071002_W39 ( 製造部 )" xfId="628"/>
    <cellStyle name="_LCD5 KPI 11月最終版_LCD6 MFG 週報_20070601_W22( 排程 )_LCD6 週報_20070626_W25( 製造部 )_LCD6 週報_20070724_W29( 製造部 )_LCD6 週報_20070821_W33( 製造部 )_LCD6 週報_20070918_W37( 製造部 )_LCD6 週報_20071009_W40 ( 製造部 )" xfId="629"/>
    <cellStyle name="_LCD5 KPI 11月最終版_LCD6 MFG 週報_20070601_W22( 排程 )_LCD6 週報_20070626_W25( 製造部 )_LCD6 週報_20070724_W29( 製造部 )_LCD6 週報_20070821_W33( 製造部 )_LCD6 週報_20070918_W37( 製造部 )_LCD6 週報_20071016_W41 ( 製造部 )" xfId="630"/>
    <cellStyle name="_LCD5 KPI 11月最終版_LCD6 MFG 週報_20070601_W22( 排程 )_LCD6 週報_20070626_W25( 製造部 )_LCD6 週報_20070724_W29( 製造部 )_LCD6 週報_20070828_W34( 製造部 )" xfId="631"/>
    <cellStyle name="_LCD5 KPI 11月最終版_LCD6 MFG 週報_20070601_W22( 排程 )_LCD6 週報_20070626_W25( 製造部 )_LCD6 週報_20070724_W29( 製造部 )_LCD6 週報_20070828_W34( 製造部 )_LCD6 週報_20070918_W37( 製造部 )" xfId="632"/>
    <cellStyle name="_LCD5 KPI 11月最終版_LCD6 MFG 週報_20070601_W22( 排程 )_LCD6 週報_20070626_W25( 製造部 )_LCD6 週報_20070724_W29( 製造部 )_LCD6 週報_20070828_W34( 製造部 )_LCD6 週報_20070918_W37( 製造部 )_LCD6 週報_20070925_W38 ( 製造部 )" xfId="633"/>
    <cellStyle name="_LCD5 KPI 11月最終版_LCD6 MFG 週報_20070601_W22( 排程 )_LCD6 週報_20070626_W25( 製造部 )_LCD6 週報_20070724_W29( 製造部 )_LCD6 週報_20070828_W34( 製造部 )_LCD6 週報_20070918_W37( 製造部 )_LCD6 週報_20071002_W39 ( 製造部 )" xfId="634"/>
    <cellStyle name="_LCD5 KPI 11月最終版_LCD6 MFG 週報_20070601_W22( 排程 )_LCD6 週報_20070626_W25( 製造部 )_LCD6 週報_20070724_W29( 製造部 )_LCD6 週報_20070828_W34( 製造部 )_LCD6 週報_20070918_W37( 製造部 )_LCD6 週報_20071009_W40 ( 製造部 )" xfId="635"/>
    <cellStyle name="_LCD5 KPI 11月最終版_LCD6 MFG 週報_20070601_W22( 排程 )_LCD6 週報_20070626_W25( 製造部 )_LCD6 週報_20070724_W29( 製造部 )_LCD6 週報_20070828_W34( 製造部 )_LCD6 週報_20070918_W37( 製造部 )_LCD6 週報_20071016_W41 ( 製造部 )" xfId="636"/>
    <cellStyle name="_LCD5 KPI 11月最終版_LCD6 MFG 週報_20070601_W22( 排程 )_LCD6 週報_20070626_W25( 製造部 )_LCD6 週報_20070724_W29( 製造部 )_LCD6 週報_20070904_W35( 製造部 )" xfId="637"/>
    <cellStyle name="_LCD5 KPI 11月最終版_LCD6 MFG 週報_20070601_W22( 排程 )_LCD6 週報_20070626_W25( 製造部 )_LCD6 週報_20070724_W29( 製造部 )_LCD6 週報_20070904_W35( 製造部 )_LCD6 週報_20070918_W37( 製造部 )" xfId="638"/>
    <cellStyle name="_LCD5 KPI 11月最終版_LCD6 MFG 週報_20070601_W22( 排程 )_LCD6 週報_20070626_W25( 製造部 )_LCD6 週報_20070724_W29( 製造部 )_LCD6 週報_20070904_W35( 製造部 )_LCD6 週報_20070918_W37( 製造部 )_LCD6 週報_20070925_W38 ( 製造部 )" xfId="639"/>
    <cellStyle name="_LCD5 KPI 11月最終版_LCD6 MFG 週報_20070601_W22( 排程 )_LCD6 週報_20070626_W25( 製造部 )_LCD6 週報_20070724_W29( 製造部 )_LCD6 週報_20070904_W35( 製造部 )_LCD6 週報_20070918_W37( 製造部 )_LCD6 週報_20071002_W39 ( 製造部 )" xfId="640"/>
    <cellStyle name="_LCD5 KPI 11月最終版_LCD6 MFG 週報_20070601_W22( 排程 )_LCD6 週報_20070626_W25( 製造部 )_LCD6 週報_20070724_W29( 製造部 )_LCD6 週報_20070904_W35( 製造部 )_LCD6 週報_20070918_W37( 製造部 )_LCD6 週報_20071009_W40 ( 製造部 )" xfId="641"/>
    <cellStyle name="_LCD5 KPI 11月最終版_LCD6 MFG 週報_20070601_W22( 排程 )_LCD6 週報_20070626_W25( 製造部 )_LCD6 週報_20070724_W29( 製造部 )_LCD6 週報_20070904_W35( 製造部 )_LCD6 週報_20070918_W37( 製造部 )_LCD6 週報_20071016_W41 ( 製造部 )" xfId="642"/>
    <cellStyle name="_LCD5 KPI 11月最終版_LCD6 MFG 週報_20070601_W22( 排程 )_LCD6 週報_20070626_W25( 製造部 )_LCD6 週報_20070724_W29( 製造部 )_LCD6 週報_20070911_W36( 製造部 )" xfId="643"/>
    <cellStyle name="_LCD5 KPI 11月最終版_LCD6 MFG 週報_20070601_W22( 排程 )_LCD6 週報_20070626_W25( 製造部 )_LCD6 週報_20070724_W29( 製造部 )_LCD6 週報_20070911_W36( 製造部 )_LCD6 週報_20070918_W37( 製造部 )" xfId="644"/>
    <cellStyle name="_LCD5 KPI 11月最終版_LCD6 MFG 週報_20070601_W22( 排程 )_LCD6 週報_20070626_W25( 製造部 )_LCD6 週報_20070724_W29( 製造部 )_LCD6 週報_20070911_W36( 製造部 )_LCD6 週報_20070918_W37( 製造部 )_LCD6 週報_20070925_W38 ( 製造部 )" xfId="645"/>
    <cellStyle name="_LCD5 KPI 11月最終版_LCD6 MFG 週報_20070601_W22( 排程 )_LCD6 週報_20070626_W25( 製造部 )_LCD6 週報_20070724_W29( 製造部 )_LCD6 週報_20070911_W36( 製造部 )_LCD6 週報_20070918_W37( 製造部 )_LCD6 週報_20071002_W39 ( 製造部 )" xfId="646"/>
    <cellStyle name="_LCD5 KPI 11月最終版_LCD6 MFG 週報_20070601_W22( 排程 )_LCD6 週報_20070626_W25( 製造部 )_LCD6 週報_20070724_W29( 製造部 )_LCD6 週報_20070911_W36( 製造部 )_LCD6 週報_20070918_W37( 製造部 )_LCD6 週報_20071009_W40 ( 製造部 )" xfId="647"/>
    <cellStyle name="_LCD5 KPI 11月最終版_LCD6 MFG 週報_20070601_W22( 排程 )_LCD6 週報_20070626_W25( 製造部 )_LCD6 週報_20070724_W29( 製造部 )_LCD6 週報_20070911_W36( 製造部 )_LCD6 週報_20070918_W37( 製造部 )_LCD6 週報_20071016_W41 ( 製造部 )" xfId="648"/>
    <cellStyle name="_LCD5 KPI 11月最終版_LCD6 MFG 週報_20070601_W22( 排程 )_LCD6 週報_20070626_W25( 製造部 )_LCD6 週報_20070724_W29( 製造部 )_LCD6 週報_20070925_W38 ( 製造部 )" xfId="649"/>
    <cellStyle name="_LCD5 KPI 11月最終版_LCD6 MFG 週報_20070601_W22( 排程 )_LCD6 週報_20070626_W25( 製造部 )_LCD6 週報_20070724_W29( 製造部 )_LCD6 週報_20071002_W39 ( 製造部 )" xfId="650"/>
    <cellStyle name="_LCD5 KPI 11月最終版_LCD6 MFG 週報_20070601_W22( 排程 )_LCD6 週報_20070626_W25( 製造部 )_LCD6 週報_20070724_W29( 製造部 )_LCD6 週報_20071009_W40 ( 製造部 )" xfId="651"/>
    <cellStyle name="_LCD5 KPI 11月最終版_LCD6 MFG 週報_20070601_W22( 排程 )_LCD6 週報_20070626_W25( 製造部 )_LCD6 週報_20070724_W29( 製造部 )_LCD6 週報_20071016_W41 ( 製造部 )" xfId="652"/>
    <cellStyle name="_LCD5 KPI 11月最終版_LCD6 MFG 週報_20070601_W22( 排程 )_LCD6 週報_20070626_W25( 製造部 )_LCD6 週報_20070918_W37( 製造部 )" xfId="653"/>
    <cellStyle name="_LCD5 KPI 11月最終版_LCD6 MFG 週報_20070601_W22( 排程 )_LCD6 週報_20070626_W25( 製造部 )_LCD6 週報_20070918_W37( 製造部 )_LCD6 週報_20070925_W38 ( 製造部 )" xfId="654"/>
    <cellStyle name="_LCD5 KPI 11月最終版_LCD6 MFG 週報_20070601_W22( 排程 )_LCD6 週報_20070626_W25( 製造部 )_LCD6 週報_20070918_W37( 製造部 )_LCD6 週報_20071002_W39 ( 製造部 )" xfId="655"/>
    <cellStyle name="_LCD5 KPI 11月最終版_LCD6 MFG 週報_20070601_W22( 排程 )_LCD6 週報_20070626_W25( 製造部 )_LCD6 週報_20070918_W37( 製造部 )_LCD6 週報_20071009_W40 ( 製造部 )" xfId="656"/>
    <cellStyle name="_LCD5 KPI 11月最終版_LCD6 MFG 週報_20070601_W22( 排程 )_LCD6 週報_20070626_W25( 製造部 )_LCD6 週報_20070918_W37( 製造部 )_LCD6 週報_20071016_W41 ( 製造部 )" xfId="657"/>
    <cellStyle name="_LCD5 KPI 11月最終版_LCD6 MFG 週報_20070601_W22( 排程 )_LCD6 週報_20070702_W26( 製造部 )" xfId="658"/>
    <cellStyle name="_LCD5 KPI 11月最終版_LCD6 MFG 週報_20070601_W22( 排程 )_LCD6 週報_20070702_W26( 製造部 )_LCD6 週報_20070724_W29( 製造部 )" xfId="659"/>
    <cellStyle name="_LCD5 KPI 11月最終版_LCD6 MFG 週報_20070601_W22( 排程 )_LCD6 週報_20070702_W26( 製造部 )_LCD6 週報_20070724_W29( 製造部 )_LCD6 週報_20070724_W29( 製造部 )" xfId="660"/>
    <cellStyle name="_LCD5 KPI 11月最終版_LCD6 MFG 週報_20070601_W22( 排程 )_LCD6 週報_20070702_W26( 製造部 )_LCD6 週報_20070724_W29( 製造部 )_LCD6 週報_20070724_W29( 製造部 )_LCD6 週報_20070918_W37( 製造部 )" xfId="661"/>
    <cellStyle name="_LCD5 KPI 11月最終版_LCD6 MFG 週報_20070601_W22( 排程 )_LCD6 週報_20070702_W26( 製造部 )_LCD6 週報_20070724_W29( 製造部 )_LCD6 週報_20070724_W29( 製造部 )_LCD6 週報_20070918_W37( 製造部 )_LCD6 週報_20070925_W38 ( 製造部 )" xfId="662"/>
    <cellStyle name="_LCD5 KPI 11月最終版_LCD6 MFG 週報_20070601_W22( 排程 )_LCD6 週報_20070702_W26( 製造部 )_LCD6 週報_20070724_W29( 製造部 )_LCD6 週報_20070724_W29( 製造部 )_LCD6 週報_20070918_W37( 製造部 )_LCD6 週報_20071002_W39 ( 製造部 )" xfId="663"/>
    <cellStyle name="_LCD5 KPI 11月最終版_LCD6 MFG 週報_20070601_W22( 排程 )_LCD6 週報_20070702_W26( 製造部 )_LCD6 週報_20070724_W29( 製造部 )_LCD6 週報_20070724_W29( 製造部 )_LCD6 週報_20070918_W37( 製造部 )_LCD6 週報_20071009_W40 ( 製造部 )" xfId="664"/>
    <cellStyle name="_LCD5 KPI 11月最終版_LCD6 MFG 週報_20070601_W22( 排程 )_LCD6 週報_20070702_W26( 製造部 )_LCD6 週報_20070724_W29( 製造部 )_LCD6 週報_20070724_W29( 製造部 )_LCD6 週報_20070918_W37( 製造部 )_LCD6 週報_20071016_W41 ( 製造部 )" xfId="665"/>
    <cellStyle name="_LCD5 KPI 11月最終版_LCD6 MFG 週報_20070601_W22( 排程 )_LCD6 週報_20070702_W26( 製造部 )_LCD6 週報_20070724_W29( 製造部 )_LCD6 週報_20070814_W32( 製造部 )" xfId="666"/>
    <cellStyle name="_LCD5 KPI 11月最終版_LCD6 MFG 週報_20070601_W22( 排程 )_LCD6 週報_20070702_W26( 製造部 )_LCD6 週報_20070724_W29( 製造部 )_LCD6 週報_20070814_W32( 製造部 )_LCD6 週報_20070918_W37( 製造部 )" xfId="667"/>
    <cellStyle name="_LCD5 KPI 11月最終版_LCD6 MFG 週報_20070601_W22( 排程 )_LCD6 週報_20070702_W26( 製造部 )_LCD6 週報_20070724_W29( 製造部 )_LCD6 週報_20070814_W32( 製造部 )_LCD6 週報_20070918_W37( 製造部 )_LCD6 週報_20070925_W38 ( 製造部 )" xfId="668"/>
    <cellStyle name="_LCD5 KPI 11月最終版_LCD6 MFG 週報_20070601_W22( 排程 )_LCD6 週報_20070702_W26( 製造部 )_LCD6 週報_20070724_W29( 製造部 )_LCD6 週報_20070814_W32( 製造部 )_LCD6 週報_20070918_W37( 製造部 )_LCD6 週報_20071002_W39 ( 製造部 )" xfId="669"/>
    <cellStyle name="_LCD5 KPI 11月最終版_LCD6 MFG 週報_20070601_W22( 排程 )_LCD6 週報_20070702_W26( 製造部 )_LCD6 週報_20070724_W29( 製造部 )_LCD6 週報_20070814_W32( 製造部 )_LCD6 週報_20070918_W37( 製造部 )_LCD6 週報_20071009_W40 ( 製造部 )" xfId="670"/>
    <cellStyle name="_LCD5 KPI 11月最終版_LCD6 MFG 週報_20070601_W22( 排程 )_LCD6 週報_20070702_W26( 製造部 )_LCD6 週報_20070724_W29( 製造部 )_LCD6 週報_20070814_W32( 製造部 )_LCD6 週報_20070918_W37( 製造部 )_LCD6 週報_20071016_W41 ( 製造部 )" xfId="671"/>
    <cellStyle name="_LCD5 KPI 11月最終版_LCD6 MFG 週報_20070601_W22( 排程 )_LCD6 週報_20070702_W26( 製造部 )_LCD6 週報_20070724_W29( 製造部 )_LCD6 週報_20070821_W33( 製造部 )" xfId="672"/>
    <cellStyle name="_LCD5 KPI 11月最終版_LCD6 MFG 週報_20070601_W22( 排程 )_LCD6 週報_20070702_W26( 製造部 )_LCD6 週報_20070724_W29( 製造部 )_LCD6 週報_20070821_W33( 製造部 )_LCD6 週報_20070918_W37( 製造部 )" xfId="673"/>
    <cellStyle name="_LCD5 KPI 11月最終版_LCD6 MFG 週報_20070601_W22( 排程 )_LCD6 週報_20070702_W26( 製造部 )_LCD6 週報_20070724_W29( 製造部 )_LCD6 週報_20070821_W33( 製造部 )_LCD6 週報_20070918_W37( 製造部 )_LCD6 週報_20070925_W38 ( 製造部 )" xfId="674"/>
    <cellStyle name="_LCD5 KPI 11月最終版_LCD6 MFG 週報_20070601_W22( 排程 )_LCD6 週報_20070702_W26( 製造部 )_LCD6 週報_20070724_W29( 製造部 )_LCD6 週報_20070821_W33( 製造部 )_LCD6 週報_20070918_W37( 製造部 )_LCD6 週報_20071002_W39 ( 製造部 )" xfId="675"/>
    <cellStyle name="_LCD5 KPI 11月最終版_LCD6 MFG 週報_20070601_W22( 排程 )_LCD6 週報_20070702_W26( 製造部 )_LCD6 週報_20070724_W29( 製造部 )_LCD6 週報_20070821_W33( 製造部 )_LCD6 週報_20070918_W37( 製造部 )_LCD6 週報_20071009_W40 ( 製造部 )" xfId="676"/>
    <cellStyle name="_LCD5 KPI 11月最終版_LCD6 MFG 週報_20070601_W22( 排程 )_LCD6 週報_20070702_W26( 製造部 )_LCD6 週報_20070724_W29( 製造部 )_LCD6 週報_20070821_W33( 製造部 )_LCD6 週報_20070918_W37( 製造部 )_LCD6 週報_20071016_W41 ( 製造部 )" xfId="677"/>
    <cellStyle name="_LCD5 KPI 11月最終版_LCD6 MFG 週報_20070601_W22( 排程 )_LCD6 週報_20070702_W26( 製造部 )_LCD6 週報_20070724_W29( 製造部 )_LCD6 週報_20070828_W34( 製造部 )" xfId="678"/>
    <cellStyle name="_LCD5 KPI 11月最終版_LCD6 MFG 週報_20070601_W22( 排程 )_LCD6 週報_20070702_W26( 製造部 )_LCD6 週報_20070724_W29( 製造部 )_LCD6 週報_20070828_W34( 製造部 )_LCD6 週報_20070918_W37( 製造部 )" xfId="679"/>
    <cellStyle name="_LCD5 KPI 11月最終版_LCD6 MFG 週報_20070601_W22( 排程 )_LCD6 週報_20070702_W26( 製造部 )_LCD6 週報_20070724_W29( 製造部 )_LCD6 週報_20070828_W34( 製造部 )_LCD6 週報_20070918_W37( 製造部 )_LCD6 週報_20070925_W38 ( 製造部 )" xfId="680"/>
    <cellStyle name="_LCD5 KPI 11月最終版_LCD6 MFG 週報_20070601_W22( 排程 )_LCD6 週報_20070702_W26( 製造部 )_LCD6 週報_20070724_W29( 製造部 )_LCD6 週報_20070828_W34( 製造部 )_LCD6 週報_20070918_W37( 製造部 )_LCD6 週報_20071002_W39 ( 製造部 )" xfId="681"/>
    <cellStyle name="_LCD5 KPI 11月最終版_LCD6 MFG 週報_20070601_W22( 排程 )_LCD6 週報_20070702_W26( 製造部 )_LCD6 週報_20070724_W29( 製造部 )_LCD6 週報_20070828_W34( 製造部 )_LCD6 週報_20070918_W37( 製造部 )_LCD6 週報_20071009_W40 ( 製造部 )" xfId="682"/>
    <cellStyle name="_LCD5 KPI 11月最終版_LCD6 MFG 週報_20070601_W22( 排程 )_LCD6 週報_20070702_W26( 製造部 )_LCD6 週報_20070724_W29( 製造部 )_LCD6 週報_20070828_W34( 製造部 )_LCD6 週報_20070918_W37( 製造部 )_LCD6 週報_20071016_W41 ( 製造部 )" xfId="683"/>
    <cellStyle name="_LCD5 KPI 11月最終版_LCD6 MFG 週報_20070601_W22( 排程 )_LCD6 週報_20070702_W26( 製造部 )_LCD6 週報_20070724_W29( 製造部 )_LCD6 週報_20070904_W35( 製造部 )" xfId="684"/>
    <cellStyle name="_LCD5 KPI 11月最終版_LCD6 MFG 週報_20070601_W22( 排程 )_LCD6 週報_20070702_W26( 製造部 )_LCD6 週報_20070724_W29( 製造部 )_LCD6 週報_20070904_W35( 製造部 )_LCD6 週報_20070918_W37( 製造部 )" xfId="685"/>
    <cellStyle name="_LCD5 KPI 11月最終版_LCD6 MFG 週報_20070601_W22( 排程 )_LCD6 週報_20070702_W26( 製造部 )_LCD6 週報_20070724_W29( 製造部 )_LCD6 週報_20070904_W35( 製造部 )_LCD6 週報_20070918_W37( 製造部 )_LCD6 週報_20070925_W38 ( 製造部 )" xfId="686"/>
    <cellStyle name="_LCD5 KPI 11月最終版_LCD6 MFG 週報_20070601_W22( 排程 )_LCD6 週報_20070702_W26( 製造部 )_LCD6 週報_20070724_W29( 製造部 )_LCD6 週報_20070904_W35( 製造部 )_LCD6 週報_20070918_W37( 製造部 )_LCD6 週報_20071002_W39 ( 製造部 )" xfId="687"/>
    <cellStyle name="_LCD5 KPI 11月最終版_LCD6 MFG 週報_20070601_W22( 排程 )_LCD6 週報_20070702_W26( 製造部 )_LCD6 週報_20070724_W29( 製造部 )_LCD6 週報_20070904_W35( 製造部 )_LCD6 週報_20070918_W37( 製造部 )_LCD6 週報_20071009_W40 ( 製造部 )" xfId="688"/>
    <cellStyle name="_LCD5 KPI 11月最終版_LCD6 MFG 週報_20070601_W22( 排程 )_LCD6 週報_20070702_W26( 製造部 )_LCD6 週報_20070724_W29( 製造部 )_LCD6 週報_20070904_W35( 製造部 )_LCD6 週報_20070918_W37( 製造部 )_LCD6 週報_20071016_W41 ( 製造部 )" xfId="689"/>
    <cellStyle name="_LCD5 KPI 11月最終版_LCD6 MFG 週報_20070601_W22( 排程 )_LCD6 週報_20070702_W26( 製造部 )_LCD6 週報_20070724_W29( 製造部 )_LCD6 週報_20070911_W36( 製造部 )" xfId="690"/>
    <cellStyle name="_LCD5 KPI 11月最終版_LCD6 MFG 週報_20070601_W22( 排程 )_LCD6 週報_20070702_W26( 製造部 )_LCD6 週報_20070724_W29( 製造部 )_LCD6 週報_20070911_W36( 製造部 )_LCD6 週報_20070918_W37( 製造部 )" xfId="691"/>
    <cellStyle name="_LCD5 KPI 11月最終版_LCD6 MFG 週報_20070601_W22( 排程 )_LCD6 週報_20070702_W26( 製造部 )_LCD6 週報_20070724_W29( 製造部 )_LCD6 週報_20070911_W36( 製造部 )_LCD6 週報_20070918_W37( 製造部 )_LCD6 週報_20070925_W38 ( 製造部 )" xfId="692"/>
    <cellStyle name="_LCD5 KPI 11月最終版_LCD6 MFG 週報_20070601_W22( 排程 )_LCD6 週報_20070702_W26( 製造部 )_LCD6 週報_20070724_W29( 製造部 )_LCD6 週報_20070911_W36( 製造部 )_LCD6 週報_20070918_W37( 製造部 )_LCD6 週報_20071002_W39 ( 製造部 )" xfId="693"/>
    <cellStyle name="_LCD5 KPI 11月最終版_LCD6 MFG 週報_20070601_W22( 排程 )_LCD6 週報_20070702_W26( 製造部 )_LCD6 週報_20070724_W29( 製造部 )_LCD6 週報_20070911_W36( 製造部 )_LCD6 週報_20070918_W37( 製造部 )_LCD6 週報_20071009_W40 ( 製造部 )" xfId="694"/>
    <cellStyle name="_LCD5 KPI 11月最終版_LCD6 MFG 週報_20070601_W22( 排程 )_LCD6 週報_20070702_W26( 製造部 )_LCD6 週報_20070724_W29( 製造部 )_LCD6 週報_20070911_W36( 製造部 )_LCD6 週報_20070918_W37( 製造部 )_LCD6 週報_20071016_W41 ( 製造部 )" xfId="695"/>
    <cellStyle name="_LCD5 KPI 11月最終版_LCD6 MFG 週報_20070601_W22( 排程 )_LCD6 週報_20070702_W26( 製造部 )_LCD6 週報_20070724_W29( 製造部 )_LCD6 週報_20070925_W38 ( 製造部 )" xfId="696"/>
    <cellStyle name="_LCD5 KPI 11月最終版_LCD6 MFG 週報_20070601_W22( 排程 )_LCD6 週報_20070702_W26( 製造部 )_LCD6 週報_20070724_W29( 製造部 )_LCD6 週報_20071002_W39 ( 製造部 )" xfId="697"/>
    <cellStyle name="_LCD5 KPI 11月最終版_LCD6 MFG 週報_20070601_W22( 排程 )_LCD6 週報_20070702_W26( 製造部 )_LCD6 週報_20070724_W29( 製造部 )_LCD6 週報_20071009_W40 ( 製造部 )" xfId="698"/>
    <cellStyle name="_LCD5 KPI 11月最終版_LCD6 MFG 週報_20070601_W22( 排程 )_LCD6 週報_20070702_W26( 製造部 )_LCD6 週報_20070724_W29( 製造部 )_LCD6 週報_20071016_W41 ( 製造部 )" xfId="699"/>
    <cellStyle name="_LCD5 KPI 11月最終版_LCD6 MFG 週報_20070601_W22( 排程 )_LCD6 週報_20070702_W26( 製造部 )_LCD6 週報_20070918_W37( 製造部 )" xfId="700"/>
    <cellStyle name="_LCD5 KPI 11月最終版_LCD6 MFG 週報_20070601_W22( 排程 )_LCD6 週報_20070702_W26( 製造部 )_LCD6 週報_20070918_W37( 製造部 )_LCD6 週報_20070925_W38 ( 製造部 )" xfId="701"/>
    <cellStyle name="_LCD5 KPI 11月最終版_LCD6 MFG 週報_20070601_W22( 排程 )_LCD6 週報_20070702_W26( 製造部 )_LCD6 週報_20070918_W37( 製造部 )_LCD6 週報_20071002_W39 ( 製造部 )" xfId="702"/>
    <cellStyle name="_LCD5 KPI 11月最終版_LCD6 MFG 週報_20070601_W22( 排程 )_LCD6 週報_20070702_W26( 製造部 )_LCD6 週報_20070918_W37( 製造部 )_LCD6 週報_20071009_W40 ( 製造部 )" xfId="703"/>
    <cellStyle name="_LCD5 KPI 11月最終版_LCD6 MFG 週報_20070601_W22( 排程 )_LCD6 週報_20070702_W26( 製造部 )_LCD6 週報_20070918_W37( 製造部 )_LCD6 週報_20071016_W41 ( 製造部 )" xfId="704"/>
    <cellStyle name="_LCD5 KPI 11月最終版_LCD6 MFG 週報_20070601_W22( 排程 )_LCD6 週報_20070710_W27( 製造部 )" xfId="705"/>
    <cellStyle name="_LCD5 KPI 11月最終版_LCD6 MFG 週報_20070601_W22( 排程 )_LCD6 週報_20070710_W27( 製造部 )_LCD6 週報_20070724_W29( 製造部 )" xfId="706"/>
    <cellStyle name="_LCD5 KPI 11月最終版_LCD6 MFG 週報_20070601_W22( 排程 )_LCD6 週報_20070710_W27( 製造部 )_LCD6 週報_20070724_W29( 製造部 )_LCD6 週報_20070724_W29( 製造部 )" xfId="707"/>
    <cellStyle name="_LCD5 KPI 11月最終版_LCD6 MFG 週報_20070601_W22( 排程 )_LCD6 週報_20070710_W27( 製造部 )_LCD6 週報_20070724_W29( 製造部 )_LCD6 週報_20070724_W29( 製造部 )_LCD6 週報_20070918_W37( 製造部 )" xfId="708"/>
    <cellStyle name="_LCD5 KPI 11月最終版_LCD6 MFG 週報_20070601_W22( 排程 )_LCD6 週報_20070710_W27( 製造部 )_LCD6 週報_20070724_W29( 製造部 )_LCD6 週報_20070724_W29( 製造部 )_LCD6 週報_20070918_W37( 製造部 )_LCD6 週報_20070925_W38 ( 製造部 )" xfId="709"/>
    <cellStyle name="_LCD5 KPI 11月最終版_LCD6 MFG 週報_20070601_W22( 排程 )_LCD6 週報_20070710_W27( 製造部 )_LCD6 週報_20070724_W29( 製造部 )_LCD6 週報_20070724_W29( 製造部 )_LCD6 週報_20070918_W37( 製造部 )_LCD6 週報_20071002_W39 ( 製造部 )" xfId="710"/>
    <cellStyle name="_LCD5 KPI 11月最終版_LCD6 MFG 週報_20070601_W22( 排程 )_LCD6 週報_20070710_W27( 製造部 )_LCD6 週報_20070724_W29( 製造部 )_LCD6 週報_20070724_W29( 製造部 )_LCD6 週報_20070918_W37( 製造部 )_LCD6 週報_20071009_W40 ( 製造部 )" xfId="711"/>
    <cellStyle name="_LCD5 KPI 11月最終版_LCD6 MFG 週報_20070601_W22( 排程 )_LCD6 週報_20070710_W27( 製造部 )_LCD6 週報_20070724_W29( 製造部 )_LCD6 週報_20070724_W29( 製造部 )_LCD6 週報_20070918_W37( 製造部 )_LCD6 週報_20071016_W41 ( 製造部 )" xfId="712"/>
    <cellStyle name="_LCD5 KPI 11月最終版_LCD6 MFG 週報_20070601_W22( 排程 )_LCD6 週報_20070710_W27( 製造部 )_LCD6 週報_20070724_W29( 製造部 )_LCD6 週報_20070814_W32( 製造部 )" xfId="713"/>
    <cellStyle name="_LCD5 KPI 11月最終版_LCD6 MFG 週報_20070601_W22( 排程 )_LCD6 週報_20070710_W27( 製造部 )_LCD6 週報_20070724_W29( 製造部 )_LCD6 週報_20070814_W32( 製造部 )_LCD6 週報_20070918_W37( 製造部 )" xfId="714"/>
    <cellStyle name="_LCD5 KPI 11月最終版_LCD6 MFG 週報_20070601_W22( 排程 )_LCD6 週報_20070710_W27( 製造部 )_LCD6 週報_20070724_W29( 製造部 )_LCD6 週報_20070814_W32( 製造部 )_LCD6 週報_20070918_W37( 製造部 )_LCD6 週報_20070925_W38 ( 製造部 )" xfId="715"/>
    <cellStyle name="_LCD5 KPI 11月最終版_LCD6 MFG 週報_20070601_W22( 排程 )_LCD6 週報_20070710_W27( 製造部 )_LCD6 週報_20070724_W29( 製造部 )_LCD6 週報_20070814_W32( 製造部 )_LCD6 週報_20070918_W37( 製造部 )_LCD6 週報_20071002_W39 ( 製造部 )" xfId="716"/>
    <cellStyle name="_LCD5 KPI 11月最終版_LCD6 MFG 週報_20070601_W22( 排程 )_LCD6 週報_20070710_W27( 製造部 )_LCD6 週報_20070724_W29( 製造部 )_LCD6 週報_20070814_W32( 製造部 )_LCD6 週報_20070918_W37( 製造部 )_LCD6 週報_20071009_W40 ( 製造部 )" xfId="717"/>
    <cellStyle name="_LCD5 KPI 11月最終版_LCD6 MFG 週報_20070601_W22( 排程 )_LCD6 週報_20070710_W27( 製造部 )_LCD6 週報_20070724_W29( 製造部 )_LCD6 週報_20070814_W32( 製造部 )_LCD6 週報_20070918_W37( 製造部 )_LCD6 週報_20071016_W41 ( 製造部 )" xfId="718"/>
    <cellStyle name="_LCD5 KPI 11月最終版_LCD6 MFG 週報_20070601_W22( 排程 )_LCD6 週報_20070710_W27( 製造部 )_LCD6 週報_20070724_W29( 製造部 )_LCD6 週報_20070821_W33( 製造部 )" xfId="719"/>
    <cellStyle name="_LCD5 KPI 11月最終版_LCD6 MFG 週報_20070601_W22( 排程 )_LCD6 週報_20070710_W27( 製造部 )_LCD6 週報_20070724_W29( 製造部 )_LCD6 週報_20070821_W33( 製造部 )_LCD6 週報_20070918_W37( 製造部 )" xfId="720"/>
    <cellStyle name="_LCD5 KPI 11月最終版_LCD6 MFG 週報_20070601_W22( 排程 )_LCD6 週報_20070710_W27( 製造部 )_LCD6 週報_20070724_W29( 製造部 )_LCD6 週報_20070821_W33( 製造部 )_LCD6 週報_20070918_W37( 製造部 )_LCD6 週報_20070925_W38 ( 製造部 )" xfId="721"/>
    <cellStyle name="_LCD5 KPI 11月最終版_LCD6 MFG 週報_20070601_W22( 排程 )_LCD6 週報_20070710_W27( 製造部 )_LCD6 週報_20070724_W29( 製造部 )_LCD6 週報_20070821_W33( 製造部 )_LCD6 週報_20070918_W37( 製造部 )_LCD6 週報_20071002_W39 ( 製造部 )" xfId="722"/>
    <cellStyle name="_LCD5 KPI 11月最終版_LCD6 MFG 週報_20070601_W22( 排程 )_LCD6 週報_20070710_W27( 製造部 )_LCD6 週報_20070724_W29( 製造部 )_LCD6 週報_20070821_W33( 製造部 )_LCD6 週報_20070918_W37( 製造部 )_LCD6 週報_20071009_W40 ( 製造部 )" xfId="723"/>
    <cellStyle name="_LCD5 KPI 11月最終版_LCD6 MFG 週報_20070601_W22( 排程 )_LCD6 週報_20070710_W27( 製造部 )_LCD6 週報_20070724_W29( 製造部 )_LCD6 週報_20070821_W33( 製造部 )_LCD6 週報_20070918_W37( 製造部 )_LCD6 週報_20071016_W41 ( 製造部 )" xfId="724"/>
    <cellStyle name="_LCD5 KPI 11月最終版_LCD6 MFG 週報_20070601_W22( 排程 )_LCD6 週報_20070710_W27( 製造部 )_LCD6 週報_20070724_W29( 製造部 )_LCD6 週報_20070828_W34( 製造部 )" xfId="725"/>
    <cellStyle name="_LCD5 KPI 11月最終版_LCD6 MFG 週報_20070601_W22( 排程 )_LCD6 週報_20070710_W27( 製造部 )_LCD6 週報_20070724_W29( 製造部 )_LCD6 週報_20070828_W34( 製造部 )_LCD6 週報_20070918_W37( 製造部 )" xfId="726"/>
    <cellStyle name="_LCD5 KPI 11月最終版_LCD6 MFG 週報_20070601_W22( 排程 )_LCD6 週報_20070710_W27( 製造部 )_LCD6 週報_20070724_W29( 製造部 )_LCD6 週報_20070828_W34( 製造部 )_LCD6 週報_20070918_W37( 製造部 )_LCD6 週報_20070925_W38 ( 製造部 )" xfId="727"/>
    <cellStyle name="_LCD5 KPI 11月最終版_LCD6 MFG 週報_20070601_W22( 排程 )_LCD6 週報_20070710_W27( 製造部 )_LCD6 週報_20070724_W29( 製造部 )_LCD6 週報_20070828_W34( 製造部 )_LCD6 週報_20070918_W37( 製造部 )_LCD6 週報_20071002_W39 ( 製造部 )" xfId="728"/>
    <cellStyle name="_LCD5 KPI 11月最終版_LCD6 MFG 週報_20070601_W22( 排程 )_LCD6 週報_20070710_W27( 製造部 )_LCD6 週報_20070724_W29( 製造部 )_LCD6 週報_20070828_W34( 製造部 )_LCD6 週報_20070918_W37( 製造部 )_LCD6 週報_20071009_W40 ( 製造部 )" xfId="729"/>
    <cellStyle name="_LCD5 KPI 11月最終版_LCD6 MFG 週報_20070601_W22( 排程 )_LCD6 週報_20070710_W27( 製造部 )_LCD6 週報_20070724_W29( 製造部 )_LCD6 週報_20070828_W34( 製造部 )_LCD6 週報_20070918_W37( 製造部 )_LCD6 週報_20071016_W41 ( 製造部 )" xfId="730"/>
    <cellStyle name="_LCD5 KPI 11月最終版_LCD6 MFG 週報_20070601_W22( 排程 )_LCD6 週報_20070710_W27( 製造部 )_LCD6 週報_20070724_W29( 製造部 )_LCD6 週報_20070904_W35( 製造部 )" xfId="731"/>
    <cellStyle name="_LCD5 KPI 11月最終版_LCD6 MFG 週報_20070601_W22( 排程 )_LCD6 週報_20070710_W27( 製造部 )_LCD6 週報_20070724_W29( 製造部 )_LCD6 週報_20070904_W35( 製造部 )_LCD6 週報_20070918_W37( 製造部 )" xfId="732"/>
    <cellStyle name="_LCD5 KPI 11月最終版_LCD6 MFG 週報_20070601_W22( 排程 )_LCD6 週報_20070710_W27( 製造部 )_LCD6 週報_20070724_W29( 製造部 )_LCD6 週報_20070904_W35( 製造部 )_LCD6 週報_20070918_W37( 製造部 )_LCD6 週報_20070925_W38 ( 製造部 )" xfId="733"/>
    <cellStyle name="_LCD5 KPI 11月最終版_LCD6 MFG 週報_20070601_W22( 排程 )_LCD6 週報_20070710_W27( 製造部 )_LCD6 週報_20070724_W29( 製造部 )_LCD6 週報_20070904_W35( 製造部 )_LCD6 週報_20070918_W37( 製造部 )_LCD6 週報_20071002_W39 ( 製造部 )" xfId="734"/>
    <cellStyle name="_LCD5 KPI 11月最終版_LCD6 MFG 週報_20070601_W22( 排程 )_LCD6 週報_20070710_W27( 製造部 )_LCD6 週報_20070724_W29( 製造部 )_LCD6 週報_20070904_W35( 製造部 )_LCD6 週報_20070918_W37( 製造部 )_LCD6 週報_20071009_W40 ( 製造部 )" xfId="735"/>
    <cellStyle name="_LCD5 KPI 11月最終版_LCD6 MFG 週報_20070601_W22( 排程 )_LCD6 週報_20070710_W27( 製造部 )_LCD6 週報_20070724_W29( 製造部 )_LCD6 週報_20070904_W35( 製造部 )_LCD6 週報_20070918_W37( 製造部 )_LCD6 週報_20071016_W41 ( 製造部 )" xfId="736"/>
    <cellStyle name="_LCD5 KPI 11月最終版_LCD6 MFG 週報_20070601_W22( 排程 )_LCD6 週報_20070710_W27( 製造部 )_LCD6 週報_20070724_W29( 製造部 )_LCD6 週報_20070911_W36( 製造部 )" xfId="737"/>
    <cellStyle name="_LCD5 KPI 11月最終版_LCD6 MFG 週報_20070601_W22( 排程 )_LCD6 週報_20070710_W27( 製造部 )_LCD6 週報_20070724_W29( 製造部 )_LCD6 週報_20070911_W36( 製造部 )_LCD6 週報_20070918_W37( 製造部 )" xfId="738"/>
    <cellStyle name="_LCD5 KPI 11月最終版_LCD6 MFG 週報_20070601_W22( 排程 )_LCD6 週報_20070710_W27( 製造部 )_LCD6 週報_20070724_W29( 製造部 )_LCD6 週報_20070911_W36( 製造部 )_LCD6 週報_20070918_W37( 製造部 )_LCD6 週報_20070925_W38 ( 製造部 )" xfId="739"/>
    <cellStyle name="_LCD5 KPI 11月最終版_LCD6 MFG 週報_20070601_W22( 排程 )_LCD6 週報_20070710_W27( 製造部 )_LCD6 週報_20070724_W29( 製造部 )_LCD6 週報_20070911_W36( 製造部 )_LCD6 週報_20070918_W37( 製造部 )_LCD6 週報_20071002_W39 ( 製造部 )" xfId="740"/>
    <cellStyle name="_LCD5 KPI 11月最終版_LCD6 MFG 週報_20070601_W22( 排程 )_LCD6 週報_20070710_W27( 製造部 )_LCD6 週報_20070724_W29( 製造部 )_LCD6 週報_20070911_W36( 製造部 )_LCD6 週報_20070918_W37( 製造部 )_LCD6 週報_20071009_W40 ( 製造部 )" xfId="741"/>
    <cellStyle name="_LCD5 KPI 11月最終版_LCD6 MFG 週報_20070601_W22( 排程 )_LCD6 週報_20070710_W27( 製造部 )_LCD6 週報_20070724_W29( 製造部 )_LCD6 週報_20070911_W36( 製造部 )_LCD6 週報_20070918_W37( 製造部 )_LCD6 週報_20071016_W41 ( 製造部 )" xfId="742"/>
    <cellStyle name="_LCD5 KPI 11月最終版_LCD6 MFG 週報_20070601_W22( 排程 )_LCD6 週報_20070710_W27( 製造部 )_LCD6 週報_20070724_W29( 製造部 )_LCD6 週報_20070925_W38 ( 製造部 )" xfId="743"/>
    <cellStyle name="_LCD5 KPI 11月最終版_LCD6 MFG 週報_20070601_W22( 排程 )_LCD6 週報_20070710_W27( 製造部 )_LCD6 週報_20070724_W29( 製造部 )_LCD6 週報_20071002_W39 ( 製造部 )" xfId="744"/>
    <cellStyle name="_LCD5 KPI 11月最終版_LCD6 MFG 週報_20070601_W22( 排程 )_LCD6 週報_20070710_W27( 製造部 )_LCD6 週報_20070724_W29( 製造部 )_LCD6 週報_20071009_W40 ( 製造部 )" xfId="745"/>
    <cellStyle name="_LCD5 KPI 11月最終版_LCD6 MFG 週報_20070601_W22( 排程 )_LCD6 週報_20070710_W27( 製造部 )_LCD6 週報_20070724_W29( 製造部 )_LCD6 週報_20071016_W41 ( 製造部 )" xfId="746"/>
    <cellStyle name="_LCD5 KPI 11月最終版_LCD6 MFG 週報_20070601_W22( 排程 )_LCD6 週報_20070710_W27( 製造部 )_LCD6 週報_20070918_W37( 製造部 )" xfId="747"/>
    <cellStyle name="_LCD5 KPI 11月最終版_LCD6 MFG 週報_20070601_W22( 排程 )_LCD6 週報_20070710_W27( 製造部 )_LCD6 週報_20070918_W37( 製造部 )_LCD6 週報_20070925_W38 ( 製造部 )" xfId="748"/>
    <cellStyle name="_LCD5 KPI 11月最終版_LCD6 MFG 週報_20070601_W22( 排程 )_LCD6 週報_20070710_W27( 製造部 )_LCD6 週報_20070918_W37( 製造部 )_LCD6 週報_20071002_W39 ( 製造部 )" xfId="749"/>
    <cellStyle name="_LCD5 KPI 11月最終版_LCD6 MFG 週報_20070601_W22( 排程 )_LCD6 週報_20070710_W27( 製造部 )_LCD6 週報_20070918_W37( 製造部 )_LCD6 週報_20071009_W40 ( 製造部 )" xfId="750"/>
    <cellStyle name="_LCD5 KPI 11月最終版_LCD6 MFG 週報_20070601_W22( 排程 )_LCD6 週報_20070710_W27( 製造部 )_LCD6 週報_20070918_W37( 製造部 )_LCD6 週報_20071016_W41 ( 製造部 )" xfId="751"/>
    <cellStyle name="_LCD5 KPI 11月最終版_LCD6 MFG 週報_20070601_W22( 排程 )_LCD6 週報_20070724_W29( 製造部 )" xfId="752"/>
    <cellStyle name="_LCD5 KPI 11月最終版_LCD6 MFG 週報_20070601_W22( 排程 )_LCD6 週報_20070724_W29( 製造部 )_LCD6 週報_20070918_W37( 製造部 )" xfId="753"/>
    <cellStyle name="_LCD5 KPI 11月最終版_LCD6 MFG 週報_20070601_W22( 排程 )_LCD6 週報_20070724_W29( 製造部 )_LCD6 週報_20070918_W37( 製造部 )_LCD6 週報_20070925_W38 ( 製造部 )" xfId="754"/>
    <cellStyle name="_LCD5 KPI 11月最終版_LCD6 MFG 週報_20070601_W22( 排程 )_LCD6 週報_20070724_W29( 製造部 )_LCD6 週報_20070918_W37( 製造部 )_LCD6 週報_20071002_W39 ( 製造部 )" xfId="755"/>
    <cellStyle name="_LCD5 KPI 11月最終版_LCD6 MFG 週報_20070601_W22( 排程 )_LCD6 週報_20070724_W29( 製造部 )_LCD6 週報_20070918_W37( 製造部 )_LCD6 週報_20071009_W40 ( 製造部 )" xfId="756"/>
    <cellStyle name="_LCD5 KPI 11月最終版_LCD6 MFG 週報_20070601_W22( 排程 )_LCD6 週報_20070724_W29( 製造部 )_LCD6 週報_20070918_W37( 製造部 )_LCD6 週報_20071016_W41 ( 製造部 )" xfId="757"/>
    <cellStyle name="_LCD5 KPI 11月最終版_LCD6 MFG 週報_20070601_W22( 排程 )_LCD6 週報_20070814_W32( 製造部 )" xfId="758"/>
    <cellStyle name="_LCD5 KPI 11月最終版_LCD6 MFG 週報_20070601_W22( 排程 )_LCD6 週報_20070814_W32( 製造部 )_LCD6 週報_20070918_W37( 製造部 )" xfId="759"/>
    <cellStyle name="_LCD5 KPI 11月最終版_LCD6 MFG 週報_20070601_W22( 排程 )_LCD6 週報_20070814_W32( 製造部 )_LCD6 週報_20070918_W37( 製造部 )_LCD6 週報_20070925_W38 ( 製造部 )" xfId="760"/>
    <cellStyle name="_LCD5 KPI 11月最終版_LCD6 MFG 週報_20070601_W22( 排程 )_LCD6 週報_20070814_W32( 製造部 )_LCD6 週報_20070918_W37( 製造部 )_LCD6 週報_20071002_W39 ( 製造部 )" xfId="761"/>
    <cellStyle name="_LCD5 KPI 11月最終版_LCD6 MFG 週報_20070601_W22( 排程 )_LCD6 週報_20070814_W32( 製造部 )_LCD6 週報_20070918_W37( 製造部 )_LCD6 週報_20071009_W40 ( 製造部 )" xfId="762"/>
    <cellStyle name="_LCD5 KPI 11月最終版_LCD6 MFG 週報_20070601_W22( 排程 )_LCD6 週報_20070814_W32( 製造部 )_LCD6 週報_20070918_W37( 製造部 )_LCD6 週報_20071016_W41 ( 製造部 )" xfId="763"/>
    <cellStyle name="_LCD5 KPI 11月最終版_LCD6 MFG 週報_20070601_W22( 排程 )_LCD6 週報_20070821_W33( 製造部 )" xfId="764"/>
    <cellStyle name="_LCD5 KPI 11月最終版_LCD6 MFG 週報_20070601_W22( 排程 )_LCD6 週報_20070821_W33( 製造部 )_LCD6 週報_20070918_W37( 製造部 )" xfId="765"/>
    <cellStyle name="_LCD5 KPI 11月最終版_LCD6 MFG 週報_20070601_W22( 排程 )_LCD6 週報_20070821_W33( 製造部 )_LCD6 週報_20070918_W37( 製造部 )_LCD6 週報_20070925_W38 ( 製造部 )" xfId="766"/>
    <cellStyle name="_LCD5 KPI 11月最終版_LCD6 MFG 週報_20070601_W22( 排程 )_LCD6 週報_20070821_W33( 製造部 )_LCD6 週報_20070918_W37( 製造部 )_LCD6 週報_20071002_W39 ( 製造部 )" xfId="767"/>
    <cellStyle name="_LCD5 KPI 11月最終版_LCD6 MFG 週報_20070601_W22( 排程 )_LCD6 週報_20070821_W33( 製造部 )_LCD6 週報_20070918_W37( 製造部 )_LCD6 週報_20071009_W40 ( 製造部 )" xfId="768"/>
    <cellStyle name="_LCD5 KPI 11月最終版_LCD6 MFG 週報_20070601_W22( 排程 )_LCD6 週報_20070821_W33( 製造部 )_LCD6 週報_20070918_W37( 製造部 )_LCD6 週報_20071016_W41 ( 製造部 )" xfId="769"/>
    <cellStyle name="_LCD5 KPI 11月最終版_LCD6 MFG 週報_20070601_W22( 排程 )_LCD6 週報_20070828_W34( 製造部 )" xfId="770"/>
    <cellStyle name="_LCD5 KPI 11月最終版_LCD6 MFG 週報_20070601_W22( 排程 )_LCD6 週報_20070828_W34( 製造部 )_LCD6 週報_20070918_W37( 製造部 )" xfId="771"/>
    <cellStyle name="_LCD5 KPI 11月最終版_LCD6 MFG 週報_20070601_W22( 排程 )_LCD6 週報_20070828_W34( 製造部 )_LCD6 週報_20070918_W37( 製造部 )_LCD6 週報_20070925_W38 ( 製造部 )" xfId="772"/>
    <cellStyle name="_LCD5 KPI 11月最終版_LCD6 MFG 週報_20070601_W22( 排程 )_LCD6 週報_20070828_W34( 製造部 )_LCD6 週報_20070918_W37( 製造部 )_LCD6 週報_20071002_W39 ( 製造部 )" xfId="773"/>
    <cellStyle name="_LCD5 KPI 11月最終版_LCD6 MFG 週報_20070601_W22( 排程 )_LCD6 週報_20070828_W34( 製造部 )_LCD6 週報_20070918_W37( 製造部 )_LCD6 週報_20071009_W40 ( 製造部 )" xfId="774"/>
    <cellStyle name="_LCD5 KPI 11月最終版_LCD6 MFG 週報_20070601_W22( 排程 )_LCD6 週報_20070828_W34( 製造部 )_LCD6 週報_20070918_W37( 製造部 )_LCD6 週報_20071016_W41 ( 製造部 )" xfId="775"/>
    <cellStyle name="_LCD5 KPI 11月最終版_LCD6 MFG 週報_20070601_W22( 排程 )_LCD6 週報_20070904_W35( 製造部 )" xfId="776"/>
    <cellStyle name="_LCD5 KPI 11月最終版_LCD6 MFG 週報_20070601_W22( 排程 )_LCD6 週報_20070904_W35( 製造部 )_LCD6 週報_20070918_W37( 製造部 )" xfId="777"/>
    <cellStyle name="_LCD5 KPI 11月最終版_LCD6 MFG 週報_20070601_W22( 排程 )_LCD6 週報_20070904_W35( 製造部 )_LCD6 週報_20070918_W37( 製造部 )_LCD6 週報_20070925_W38 ( 製造部 )" xfId="778"/>
    <cellStyle name="_LCD5 KPI 11月最終版_LCD6 MFG 週報_20070601_W22( 排程 )_LCD6 週報_20070904_W35( 製造部 )_LCD6 週報_20070918_W37( 製造部 )_LCD6 週報_20071002_W39 ( 製造部 )" xfId="779"/>
    <cellStyle name="_LCD5 KPI 11月最終版_LCD6 MFG 週報_20070601_W22( 排程 )_LCD6 週報_20070904_W35( 製造部 )_LCD6 週報_20070918_W37( 製造部 )_LCD6 週報_20071009_W40 ( 製造部 )" xfId="780"/>
    <cellStyle name="_LCD5 KPI 11月最終版_LCD6 MFG 週報_20070601_W22( 排程 )_LCD6 週報_20070904_W35( 製造部 )_LCD6 週報_20070918_W37( 製造部 )_LCD6 週報_20071016_W41 ( 製造部 )" xfId="781"/>
    <cellStyle name="_LCD5 KPI 11月最終版_LCD6 MFG 週報_20070601_W22( 排程 )_LCD6 週報_20070911_W36( 製造部 )" xfId="782"/>
    <cellStyle name="_LCD5 KPI 11月最終版_LCD6 MFG 週報_20070601_W22( 排程 )_LCD6 週報_20070911_W36( 製造部 )_LCD6 週報_20070918_W37( 製造部 )" xfId="783"/>
    <cellStyle name="_LCD5 KPI 11月最終版_LCD6 MFG 週報_20070601_W22( 排程 )_LCD6 週報_20070911_W36( 製造部 )_LCD6 週報_20070918_W37( 製造部 )_LCD6 週報_20070925_W38 ( 製造部 )" xfId="784"/>
    <cellStyle name="_LCD5 KPI 11月最終版_LCD6 MFG 週報_20070601_W22( 排程 )_LCD6 週報_20070911_W36( 製造部 )_LCD6 週報_20070918_W37( 製造部 )_LCD6 週報_20071002_W39 ( 製造部 )" xfId="785"/>
    <cellStyle name="_LCD5 KPI 11月最終版_LCD6 MFG 週報_20070601_W22( 排程 )_LCD6 週報_20070911_W36( 製造部 )_LCD6 週報_20070918_W37( 製造部 )_LCD6 週報_20071009_W40 ( 製造部 )" xfId="786"/>
    <cellStyle name="_LCD5 KPI 11月最終版_LCD6 MFG 週報_20070601_W22( 排程 )_LCD6 週報_20070911_W36( 製造部 )_LCD6 週報_20070918_W37( 製造部 )_LCD6 週報_20071016_W41 ( 製造部 )" xfId="787"/>
    <cellStyle name="_LCD5 KPI 11月最終版_LCD6 MFG 週報_20070601_W22( 排程 )_LCD6 週報_20070925_W38 ( 製造部 )" xfId="788"/>
    <cellStyle name="_LCD5 KPI 11月最終版_LCD6 MFG 週報_20070601_W22( 排程 )_LCD6 週報_20071002_W39 ( 製造部 )" xfId="789"/>
    <cellStyle name="_LCD5 KPI 11月最終版_LCD6 MFG 週報_20070601_W22( 排程 )_LCD6 週報_20071009_W40 ( 製造部 )" xfId="790"/>
    <cellStyle name="_LCD5 KPI 11月最終版_LCD6 MFG 週報_20070601_W22( 排程 )_LCD6 週報_20071016_W41 ( 製造部 )" xfId="791"/>
    <cellStyle name="_LCD5 KPI 11月最終版_LCD6 週報_20070612_W23( 製造部 )" xfId="792"/>
    <cellStyle name="_LCD5 KPI 11月最終版_LCD6 週報_20070612_W23( 製造部 )_LCD6 週報_20070612_W23( 製造部 )" xfId="793"/>
    <cellStyle name="_LCD5 KPI 11月最終版_LCD6 週報_20070612_W23( 製造部 )_LCD6 週報_20070612_W23( 製造部 )_LCD6 週報_20070724_W29( 製造部 )" xfId="794"/>
    <cellStyle name="_LCD5 KPI 11月最終版_LCD6 週報_20070612_W23( 製造部 )_LCD6 週報_20070612_W23( 製造部 )_LCD6 週報_20070724_W29( 製造部 )_LCD6 週報_20070724_W29( 製造部 )" xfId="795"/>
    <cellStyle name="_LCD5 KPI 11月最終版_LCD6 週報_20070612_W23( 製造部 )_LCD6 週報_20070612_W23( 製造部 )_LCD6 週報_20070724_W29( 製造部 )_LCD6 週報_20070724_W29( 製造部 )_LCD6 週報_20070918_W37( 製造部 )" xfId="796"/>
    <cellStyle name="_LCD5 KPI 11月最終版_LCD6 週報_20070612_W23( 製造部 )_LCD6 週報_20070612_W23( 製造部 )_LCD6 週報_20070724_W29( 製造部 )_LCD6 週報_20070724_W29( 製造部 )_LCD6 週報_20070918_W37( 製造部 )_LCD6 週報_20070925_W38 ( 製造部 )" xfId="797"/>
    <cellStyle name="_LCD5 KPI 11月最終版_LCD6 週報_20070612_W23( 製造部 )_LCD6 週報_20070612_W23( 製造部 )_LCD6 週報_20070724_W29( 製造部 )_LCD6 週報_20070724_W29( 製造部 )_LCD6 週報_20070918_W37( 製造部 )_LCD6 週報_20071002_W39 ( 製造部 )" xfId="798"/>
    <cellStyle name="_LCD5 KPI 11月最終版_LCD6 週報_20070612_W23( 製造部 )_LCD6 週報_20070612_W23( 製造部 )_LCD6 週報_20070724_W29( 製造部 )_LCD6 週報_20070724_W29( 製造部 )_LCD6 週報_20070918_W37( 製造部 )_LCD6 週報_20071009_W40 ( 製造部 )" xfId="799"/>
    <cellStyle name="_LCD5 KPI 11月最終版_LCD6 週報_20070612_W23( 製造部 )_LCD6 週報_20070612_W23( 製造部 )_LCD6 週報_20070724_W29( 製造部 )_LCD6 週報_20070724_W29( 製造部 )_LCD6 週報_20070918_W37( 製造部 )_LCD6 週報_20071016_W41 ( 製造部 )" xfId="800"/>
    <cellStyle name="_LCD5 KPI 11月最終版_LCD6 週報_20070612_W23( 製造部 )_LCD6 週報_20070612_W23( 製造部 )_LCD6 週報_20070724_W29( 製造部 )_LCD6 週報_20070814_W32( 製造部 )" xfId="801"/>
    <cellStyle name="_LCD5 KPI 11月最終版_LCD6 週報_20070612_W23( 製造部 )_LCD6 週報_20070612_W23( 製造部 )_LCD6 週報_20070724_W29( 製造部 )_LCD6 週報_20070814_W32( 製造部 )_LCD6 週報_20070918_W37( 製造部 )" xfId="802"/>
    <cellStyle name="_LCD5 KPI 11月最終版_LCD6 週報_20070612_W23( 製造部 )_LCD6 週報_20070612_W23( 製造部 )_LCD6 週報_20070724_W29( 製造部 )_LCD6 週報_20070814_W32( 製造部 )_LCD6 週報_20070918_W37( 製造部 )_LCD6 週報_20070925_W38 ( 製造部 )" xfId="803"/>
    <cellStyle name="_LCD5 KPI 11月最終版_LCD6 週報_20070612_W23( 製造部 )_LCD6 週報_20070612_W23( 製造部 )_LCD6 週報_20070724_W29( 製造部 )_LCD6 週報_20070814_W32( 製造部 )_LCD6 週報_20070918_W37( 製造部 )_LCD6 週報_20071002_W39 ( 製造部 )" xfId="804"/>
    <cellStyle name="_LCD5 KPI 11月最終版_LCD6 週報_20070612_W23( 製造部 )_LCD6 週報_20070612_W23( 製造部 )_LCD6 週報_20070724_W29( 製造部 )_LCD6 週報_20070814_W32( 製造部 )_LCD6 週報_20070918_W37( 製造部 )_LCD6 週報_20071009_W40 ( 製造部 )" xfId="805"/>
    <cellStyle name="_LCD5 KPI 11月最終版_LCD6 週報_20070612_W23( 製造部 )_LCD6 週報_20070612_W23( 製造部 )_LCD6 週報_20070724_W29( 製造部 )_LCD6 週報_20070814_W32( 製造部 )_LCD6 週報_20070918_W37( 製造部 )_LCD6 週報_20071016_W41 ( 製造部 )" xfId="806"/>
    <cellStyle name="_LCD5 KPI 11月最終版_LCD6 週報_20070612_W23( 製造部 )_LCD6 週報_20070612_W23( 製造部 )_LCD6 週報_20070724_W29( 製造部 )_LCD6 週報_20070821_W33( 製造部 )" xfId="807"/>
    <cellStyle name="_LCD5 KPI 11月最終版_LCD6 週報_20070612_W23( 製造部 )_LCD6 週報_20070612_W23( 製造部 )_LCD6 週報_20070724_W29( 製造部 )_LCD6 週報_20070821_W33( 製造部 )_LCD6 週報_20070918_W37( 製造部 )" xfId="808"/>
    <cellStyle name="_LCD5 KPI 11月最終版_LCD6 週報_20070612_W23( 製造部 )_LCD6 週報_20070612_W23( 製造部 )_LCD6 週報_20070724_W29( 製造部 )_LCD6 週報_20070821_W33( 製造部 )_LCD6 週報_20070918_W37( 製造部 )_LCD6 週報_20070925_W38 ( 製造部 )" xfId="809"/>
    <cellStyle name="_LCD5 KPI 11月最終版_LCD6 週報_20070612_W23( 製造部 )_LCD6 週報_20070612_W23( 製造部 )_LCD6 週報_20070724_W29( 製造部 )_LCD6 週報_20070821_W33( 製造部 )_LCD6 週報_20070918_W37( 製造部 )_LCD6 週報_20071002_W39 ( 製造部 )" xfId="810"/>
    <cellStyle name="_LCD5 KPI 11月最終版_LCD6 週報_20070612_W23( 製造部 )_LCD6 週報_20070612_W23( 製造部 )_LCD6 週報_20070724_W29( 製造部 )_LCD6 週報_20070821_W33( 製造部 )_LCD6 週報_20070918_W37( 製造部 )_LCD6 週報_20071009_W40 ( 製造部 )" xfId="811"/>
    <cellStyle name="_LCD5 KPI 11月最終版_LCD6 週報_20070612_W23( 製造部 )_LCD6 週報_20070612_W23( 製造部 )_LCD6 週報_20070724_W29( 製造部 )_LCD6 週報_20070821_W33( 製造部 )_LCD6 週報_20070918_W37( 製造部 )_LCD6 週報_20071016_W41 ( 製造部 )" xfId="812"/>
    <cellStyle name="_LCD5 KPI 11月最終版_LCD6 週報_20070612_W23( 製造部 )_LCD6 週報_20070612_W23( 製造部 )_LCD6 週報_20070724_W29( 製造部 )_LCD6 週報_20070828_W34( 製造部 )" xfId="813"/>
    <cellStyle name="_LCD5 KPI 11月最終版_LCD6 週報_20070612_W23( 製造部 )_LCD6 週報_20070612_W23( 製造部 )_LCD6 週報_20070724_W29( 製造部 )_LCD6 週報_20070828_W34( 製造部 )_LCD6 週報_20070918_W37( 製造部 )" xfId="814"/>
    <cellStyle name="_LCD5 KPI 11月最終版_LCD6 週報_20070612_W23( 製造部 )_LCD6 週報_20070612_W23( 製造部 )_LCD6 週報_20070724_W29( 製造部 )_LCD6 週報_20070828_W34( 製造部 )_LCD6 週報_20070918_W37( 製造部 )_LCD6 週報_20070925_W38 ( 製造部 )" xfId="815"/>
    <cellStyle name="_LCD5 KPI 11月最終版_LCD6 週報_20070612_W23( 製造部 )_LCD6 週報_20070612_W23( 製造部 )_LCD6 週報_20070724_W29( 製造部 )_LCD6 週報_20070828_W34( 製造部 )_LCD6 週報_20070918_W37( 製造部 )_LCD6 週報_20071002_W39 ( 製造部 )" xfId="816"/>
    <cellStyle name="_LCD5 KPI 11月最終版_LCD6 週報_20070612_W23( 製造部 )_LCD6 週報_20070612_W23( 製造部 )_LCD6 週報_20070724_W29( 製造部 )_LCD6 週報_20070828_W34( 製造部 )_LCD6 週報_20070918_W37( 製造部 )_LCD6 週報_20071009_W40 ( 製造部 )" xfId="817"/>
    <cellStyle name="_LCD5 KPI 11月最終版_LCD6 週報_20070612_W23( 製造部 )_LCD6 週報_20070612_W23( 製造部 )_LCD6 週報_20070724_W29( 製造部 )_LCD6 週報_20070828_W34( 製造部 )_LCD6 週報_20070918_W37( 製造部 )_LCD6 週報_20071016_W41 ( 製造部 )" xfId="818"/>
    <cellStyle name="_LCD5 KPI 11月最終版_LCD6 週報_20070612_W23( 製造部 )_LCD6 週報_20070612_W23( 製造部 )_LCD6 週報_20070724_W29( 製造部 )_LCD6 週報_20070904_W35( 製造部 )" xfId="819"/>
    <cellStyle name="_LCD5 KPI 11月最終版_LCD6 週報_20070612_W23( 製造部 )_LCD6 週報_20070612_W23( 製造部 )_LCD6 週報_20070724_W29( 製造部 )_LCD6 週報_20070904_W35( 製造部 )_LCD6 週報_20070918_W37( 製造部 )" xfId="820"/>
    <cellStyle name="_LCD5 KPI 11月最終版_LCD6 週報_20070612_W23( 製造部 )_LCD6 週報_20070612_W23( 製造部 )_LCD6 週報_20070724_W29( 製造部 )_LCD6 週報_20070904_W35( 製造部 )_LCD6 週報_20070918_W37( 製造部 )_LCD6 週報_20070925_W38 ( 製造部 )" xfId="821"/>
    <cellStyle name="_LCD5 KPI 11月最終版_LCD6 週報_20070612_W23( 製造部 )_LCD6 週報_20070612_W23( 製造部 )_LCD6 週報_20070724_W29( 製造部 )_LCD6 週報_20070904_W35( 製造部 )_LCD6 週報_20070918_W37( 製造部 )_LCD6 週報_20071002_W39 ( 製造部 )" xfId="822"/>
    <cellStyle name="_LCD5 KPI 11月最終版_LCD6 週報_20070612_W23( 製造部 )_LCD6 週報_20070612_W23( 製造部 )_LCD6 週報_20070724_W29( 製造部 )_LCD6 週報_20070904_W35( 製造部 )_LCD6 週報_20070918_W37( 製造部 )_LCD6 週報_20071009_W40 ( 製造部 )" xfId="823"/>
    <cellStyle name="_LCD5 KPI 11月最終版_LCD6 週報_20070612_W23( 製造部 )_LCD6 週報_20070612_W23( 製造部 )_LCD6 週報_20070724_W29( 製造部 )_LCD6 週報_20070904_W35( 製造部 )_LCD6 週報_20070918_W37( 製造部 )_LCD6 週報_20071016_W41 ( 製造部 )" xfId="824"/>
    <cellStyle name="_LCD5 KPI 11月最終版_LCD6 週報_20070612_W23( 製造部 )_LCD6 週報_20070612_W23( 製造部 )_LCD6 週報_20070724_W29( 製造部 )_LCD6 週報_20070911_W36( 製造部 )" xfId="825"/>
    <cellStyle name="_LCD5 KPI 11月最終版_LCD6 週報_20070612_W23( 製造部 )_LCD6 週報_20070612_W23( 製造部 )_LCD6 週報_20070724_W29( 製造部 )_LCD6 週報_20070911_W36( 製造部 )_LCD6 週報_20070918_W37( 製造部 )" xfId="826"/>
    <cellStyle name="_LCD5 KPI 11月最終版_LCD6 週報_20070612_W23( 製造部 )_LCD6 週報_20070612_W23( 製造部 )_LCD6 週報_20070724_W29( 製造部 )_LCD6 週報_20070911_W36( 製造部 )_LCD6 週報_20070918_W37( 製造部 )_LCD6 週報_20070925_W38 ( 製造部 )" xfId="827"/>
    <cellStyle name="_LCD5 KPI 11月最終版_LCD6 週報_20070612_W23( 製造部 )_LCD6 週報_20070612_W23( 製造部 )_LCD6 週報_20070724_W29( 製造部 )_LCD6 週報_20070911_W36( 製造部 )_LCD6 週報_20070918_W37( 製造部 )_LCD6 週報_20071002_W39 ( 製造部 )" xfId="828"/>
    <cellStyle name="_LCD5 KPI 11月最終版_LCD6 週報_20070612_W23( 製造部 )_LCD6 週報_20070612_W23( 製造部 )_LCD6 週報_20070724_W29( 製造部 )_LCD6 週報_20070911_W36( 製造部 )_LCD6 週報_20070918_W37( 製造部 )_LCD6 週報_20071009_W40 ( 製造部 )" xfId="829"/>
    <cellStyle name="_LCD5 KPI 11月最終版_LCD6 週報_20070612_W23( 製造部 )_LCD6 週報_20070612_W23( 製造部 )_LCD6 週報_20070724_W29( 製造部 )_LCD6 週報_20070911_W36( 製造部 )_LCD6 週報_20070918_W37( 製造部 )_LCD6 週報_20071016_W41 ( 製造部 )" xfId="830"/>
    <cellStyle name="_LCD5 KPI 11月最終版_LCD6 週報_20070612_W23( 製造部 )_LCD6 週報_20070612_W23( 製造部 )_LCD6 週報_20070724_W29( 製造部 )_LCD6 週報_20070925_W38 ( 製造部 )" xfId="831"/>
    <cellStyle name="_LCD5 KPI 11月最終版_LCD6 週報_20070612_W23( 製造部 )_LCD6 週報_20070612_W23( 製造部 )_LCD6 週報_20070724_W29( 製造部 )_LCD6 週報_20071002_W39 ( 製造部 )" xfId="832"/>
    <cellStyle name="_LCD5 KPI 11月最終版_LCD6 週報_20070612_W23( 製造部 )_LCD6 週報_20070612_W23( 製造部 )_LCD6 週報_20070724_W29( 製造部 )_LCD6 週報_20071009_W40 ( 製造部 )" xfId="833"/>
    <cellStyle name="_LCD5 KPI 11月最終版_LCD6 週報_20070612_W23( 製造部 )_LCD6 週報_20070612_W23( 製造部 )_LCD6 週報_20070724_W29( 製造部 )_LCD6 週報_20071016_W41 ( 製造部 )" xfId="834"/>
    <cellStyle name="_LCD5 KPI 11月最終版_LCD6 週報_20070612_W23( 製造部 )_LCD6 週報_20070612_W23( 製造部 )_LCD6 週報_20070918_W37( 製造部 )" xfId="835"/>
    <cellStyle name="_LCD5 KPI 11月最終版_LCD6 週報_20070612_W23( 製造部 )_LCD6 週報_20070612_W23( 製造部 )_LCD6 週報_20070918_W37( 製造部 )_LCD6 週報_20070925_W38 ( 製造部 )" xfId="836"/>
    <cellStyle name="_LCD5 KPI 11月最終版_LCD6 週報_20070612_W23( 製造部 )_LCD6 週報_20070612_W23( 製造部 )_LCD6 週報_20070918_W37( 製造部 )_LCD6 週報_20071002_W39 ( 製造部 )" xfId="837"/>
    <cellStyle name="_LCD5 KPI 11月最終版_LCD6 週報_20070612_W23( 製造部 )_LCD6 週報_20070612_W23( 製造部 )_LCD6 週報_20070918_W37( 製造部 )_LCD6 週報_20071009_W40 ( 製造部 )" xfId="838"/>
    <cellStyle name="_LCD5 KPI 11月最終版_LCD6 週報_20070612_W23( 製造部 )_LCD6 週報_20070612_W23( 製造部 )_LCD6 週報_20070918_W37( 製造部 )_LCD6 週報_20071016_W41 ( 製造部 )" xfId="839"/>
    <cellStyle name="_LCD5 KPI 11月最終版_LCD6 週報_20070612_W23( 製造部 )_LCD6 週報_20070626_W25( 製造部 )" xfId="840"/>
    <cellStyle name="_LCD5 KPI 11月最終版_LCD6 週報_20070612_W23( 製造部 )_LCD6 週報_20070626_W25( 製造部 )_LCD6 週報_20070724_W29( 製造部 )" xfId="841"/>
    <cellStyle name="_LCD5 KPI 11月最終版_LCD6 週報_20070612_W23( 製造部 )_LCD6 週報_20070626_W25( 製造部 )_LCD6 週報_20070724_W29( 製造部 )_LCD6 週報_20070724_W29( 製造部 )" xfId="842"/>
    <cellStyle name="_LCD5 KPI 11月最終版_LCD6 週報_20070612_W23( 製造部 )_LCD6 週報_20070626_W25( 製造部 )_LCD6 週報_20070724_W29( 製造部 )_LCD6 週報_20070724_W29( 製造部 )_LCD6 週報_20070918_W37( 製造部 )" xfId="843"/>
    <cellStyle name="_LCD5 KPI 11月最終版_LCD6 週報_20070612_W23( 製造部 )_LCD6 週報_20070626_W25( 製造部 )_LCD6 週報_20070724_W29( 製造部 )_LCD6 週報_20070724_W29( 製造部 )_LCD6 週報_20070918_W37( 製造部 )_LCD6 週報_20070925_W38 ( 製造部 )" xfId="844"/>
    <cellStyle name="_LCD5 KPI 11月最終版_LCD6 週報_20070612_W23( 製造部 )_LCD6 週報_20070626_W25( 製造部 )_LCD6 週報_20070724_W29( 製造部 )_LCD6 週報_20070724_W29( 製造部 )_LCD6 週報_20070918_W37( 製造部 )_LCD6 週報_20071002_W39 ( 製造部 )" xfId="845"/>
    <cellStyle name="_LCD5 KPI 11月最終版_LCD6 週報_20070612_W23( 製造部 )_LCD6 週報_20070626_W25( 製造部 )_LCD6 週報_20070724_W29( 製造部 )_LCD6 週報_20070724_W29( 製造部 )_LCD6 週報_20070918_W37( 製造部 )_LCD6 週報_20071009_W40 ( 製造部 )" xfId="846"/>
    <cellStyle name="_LCD5 KPI 11月最終版_LCD6 週報_20070612_W23( 製造部 )_LCD6 週報_20070626_W25( 製造部 )_LCD6 週報_20070724_W29( 製造部 )_LCD6 週報_20070724_W29( 製造部 )_LCD6 週報_20070918_W37( 製造部 )_LCD6 週報_20071016_W41 ( 製造部 )" xfId="847"/>
    <cellStyle name="_LCD5 KPI 11月最終版_LCD6 週報_20070612_W23( 製造部 )_LCD6 週報_20070626_W25( 製造部 )_LCD6 週報_20070724_W29( 製造部 )_LCD6 週報_20070814_W32( 製造部 )" xfId="848"/>
    <cellStyle name="_LCD5 KPI 11月最終版_LCD6 週報_20070612_W23( 製造部 )_LCD6 週報_20070626_W25( 製造部 )_LCD6 週報_20070724_W29( 製造部 )_LCD6 週報_20070814_W32( 製造部 )_LCD6 週報_20070918_W37( 製造部 )" xfId="849"/>
    <cellStyle name="_LCD5 KPI 11月最終版_LCD6 週報_20070612_W23( 製造部 )_LCD6 週報_20070626_W25( 製造部 )_LCD6 週報_20070724_W29( 製造部 )_LCD6 週報_20070814_W32( 製造部 )_LCD6 週報_20070918_W37( 製造部 )_LCD6 週報_20070925_W38 ( 製造部 )" xfId="850"/>
    <cellStyle name="_LCD5 KPI 11月最終版_LCD6 週報_20070612_W23( 製造部 )_LCD6 週報_20070626_W25( 製造部 )_LCD6 週報_20070724_W29( 製造部 )_LCD6 週報_20070814_W32( 製造部 )_LCD6 週報_20070918_W37( 製造部 )_LCD6 週報_20071002_W39 ( 製造部 )" xfId="851"/>
    <cellStyle name="_LCD5 KPI 11月最終版_LCD6 週報_20070612_W23( 製造部 )_LCD6 週報_20070626_W25( 製造部 )_LCD6 週報_20070724_W29( 製造部 )_LCD6 週報_20070814_W32( 製造部 )_LCD6 週報_20070918_W37( 製造部 )_LCD6 週報_20071009_W40 ( 製造部 )" xfId="852"/>
    <cellStyle name="_LCD5 KPI 11月最終版_LCD6 週報_20070612_W23( 製造部 )_LCD6 週報_20070626_W25( 製造部 )_LCD6 週報_20070724_W29( 製造部 )_LCD6 週報_20070814_W32( 製造部 )_LCD6 週報_20070918_W37( 製造部 )_LCD6 週報_20071016_W41 ( 製造部 )" xfId="853"/>
    <cellStyle name="_LCD5 KPI 11月最終版_LCD6 週報_20070612_W23( 製造部 )_LCD6 週報_20070626_W25( 製造部 )_LCD6 週報_20070724_W29( 製造部 )_LCD6 週報_20070821_W33( 製造部 )" xfId="854"/>
    <cellStyle name="_LCD5 KPI 11月最終版_LCD6 週報_20070612_W23( 製造部 )_LCD6 週報_20070626_W25( 製造部 )_LCD6 週報_20070724_W29( 製造部 )_LCD6 週報_20070821_W33( 製造部 )_LCD6 週報_20070918_W37( 製造部 )" xfId="855"/>
    <cellStyle name="_LCD5 KPI 11月最終版_LCD6 週報_20070612_W23( 製造部 )_LCD6 週報_20070626_W25( 製造部 )_LCD6 週報_20070724_W29( 製造部 )_LCD6 週報_20070821_W33( 製造部 )_LCD6 週報_20070918_W37( 製造部 )_LCD6 週報_20070925_W38 ( 製造部 )" xfId="856"/>
    <cellStyle name="_LCD5 KPI 11月最終版_LCD6 週報_20070612_W23( 製造部 )_LCD6 週報_20070626_W25( 製造部 )_LCD6 週報_20070724_W29( 製造部 )_LCD6 週報_20070821_W33( 製造部 )_LCD6 週報_20070918_W37( 製造部 )_LCD6 週報_20071002_W39 ( 製造部 )" xfId="857"/>
    <cellStyle name="_LCD5 KPI 11月最終版_LCD6 週報_20070612_W23( 製造部 )_LCD6 週報_20070626_W25( 製造部 )_LCD6 週報_20070724_W29( 製造部 )_LCD6 週報_20070821_W33( 製造部 )_LCD6 週報_20070918_W37( 製造部 )_LCD6 週報_20071009_W40 ( 製造部 )" xfId="858"/>
    <cellStyle name="_LCD5 KPI 11月最終版_LCD6 週報_20070612_W23( 製造部 )_LCD6 週報_20070626_W25( 製造部 )_LCD6 週報_20070724_W29( 製造部 )_LCD6 週報_20070821_W33( 製造部 )_LCD6 週報_20070918_W37( 製造部 )_LCD6 週報_20071016_W41 ( 製造部 )" xfId="859"/>
    <cellStyle name="_LCD5 KPI 11月最終版_LCD6 週報_20070612_W23( 製造部 )_LCD6 週報_20070626_W25( 製造部 )_LCD6 週報_20070724_W29( 製造部 )_LCD6 週報_20070828_W34( 製造部 )" xfId="860"/>
    <cellStyle name="_LCD5 KPI 11月最終版_LCD6 週報_20070612_W23( 製造部 )_LCD6 週報_20070626_W25( 製造部 )_LCD6 週報_20070724_W29( 製造部 )_LCD6 週報_20070828_W34( 製造部 )_LCD6 週報_20070918_W37( 製造部 )" xfId="861"/>
    <cellStyle name="_LCD5 KPI 11月最終版_LCD6 週報_20070612_W23( 製造部 )_LCD6 週報_20070626_W25( 製造部 )_LCD6 週報_20070724_W29( 製造部 )_LCD6 週報_20070828_W34( 製造部 )_LCD6 週報_20070918_W37( 製造部 )_LCD6 週報_20070925_W38 ( 製造部 )" xfId="862"/>
    <cellStyle name="_LCD5 KPI 11月最終版_LCD6 週報_20070612_W23( 製造部 )_LCD6 週報_20070626_W25( 製造部 )_LCD6 週報_20070724_W29( 製造部 )_LCD6 週報_20070828_W34( 製造部 )_LCD6 週報_20070918_W37( 製造部 )_LCD6 週報_20071002_W39 ( 製造部 )" xfId="863"/>
    <cellStyle name="_LCD5 KPI 11月最終版_LCD6 週報_20070612_W23( 製造部 )_LCD6 週報_20070626_W25( 製造部 )_LCD6 週報_20070724_W29( 製造部 )_LCD6 週報_20070828_W34( 製造部 )_LCD6 週報_20070918_W37( 製造部 )_LCD6 週報_20071009_W40 ( 製造部 )" xfId="864"/>
    <cellStyle name="_LCD5 KPI 11月最終版_LCD6 週報_20070612_W23( 製造部 )_LCD6 週報_20070626_W25( 製造部 )_LCD6 週報_20070724_W29( 製造部 )_LCD6 週報_20070828_W34( 製造部 )_LCD6 週報_20070918_W37( 製造部 )_LCD6 週報_20071016_W41 ( 製造部 )" xfId="865"/>
    <cellStyle name="_LCD5 KPI 11月最終版_LCD6 週報_20070612_W23( 製造部 )_LCD6 週報_20070626_W25( 製造部 )_LCD6 週報_20070724_W29( 製造部 )_LCD6 週報_20070904_W35( 製造部 )" xfId="866"/>
    <cellStyle name="_LCD5 KPI 11月最終版_LCD6 週報_20070612_W23( 製造部 )_LCD6 週報_20070626_W25( 製造部 )_LCD6 週報_20070724_W29( 製造部 )_LCD6 週報_20070904_W35( 製造部 )_LCD6 週報_20070918_W37( 製造部 )" xfId="867"/>
    <cellStyle name="_LCD5 KPI 11月最終版_LCD6 週報_20070612_W23( 製造部 )_LCD6 週報_20070626_W25( 製造部 )_LCD6 週報_20070724_W29( 製造部 )_LCD6 週報_20070904_W35( 製造部 )_LCD6 週報_20070918_W37( 製造部 )_LCD6 週報_20070925_W38 ( 製造部 )" xfId="868"/>
    <cellStyle name="_LCD5 KPI 11月最終版_LCD6 週報_20070612_W23( 製造部 )_LCD6 週報_20070626_W25( 製造部 )_LCD6 週報_20070724_W29( 製造部 )_LCD6 週報_20070904_W35( 製造部 )_LCD6 週報_20070918_W37( 製造部 )_LCD6 週報_20071002_W39 ( 製造部 )" xfId="869"/>
    <cellStyle name="_LCD5 KPI 11月最終版_LCD6 週報_20070612_W23( 製造部 )_LCD6 週報_20070626_W25( 製造部 )_LCD6 週報_20070724_W29( 製造部 )_LCD6 週報_20070904_W35( 製造部 )_LCD6 週報_20070918_W37( 製造部 )_LCD6 週報_20071009_W40 ( 製造部 )" xfId="870"/>
    <cellStyle name="_LCD5 KPI 11月最終版_LCD6 週報_20070612_W23( 製造部 )_LCD6 週報_20070626_W25( 製造部 )_LCD6 週報_20070724_W29( 製造部 )_LCD6 週報_20070904_W35( 製造部 )_LCD6 週報_20070918_W37( 製造部 )_LCD6 週報_20071016_W41 ( 製造部 )" xfId="871"/>
    <cellStyle name="_LCD5 KPI 11月最終版_LCD6 週報_20070612_W23( 製造部 )_LCD6 週報_20070626_W25( 製造部 )_LCD6 週報_20070724_W29( 製造部 )_LCD6 週報_20070911_W36( 製造部 )" xfId="872"/>
    <cellStyle name="_LCD5 KPI 11月最終版_LCD6 週報_20070612_W23( 製造部 )_LCD6 週報_20070626_W25( 製造部 )_LCD6 週報_20070724_W29( 製造部 )_LCD6 週報_20070911_W36( 製造部 )_LCD6 週報_20070918_W37( 製造部 )" xfId="873"/>
    <cellStyle name="_LCD5 KPI 11月最終版_LCD6 週報_20070612_W23( 製造部 )_LCD6 週報_20070626_W25( 製造部 )_LCD6 週報_20070724_W29( 製造部 )_LCD6 週報_20070911_W36( 製造部 )_LCD6 週報_20070918_W37( 製造部 )_LCD6 週報_20070925_W38 ( 製造部 )" xfId="874"/>
    <cellStyle name="_LCD5 KPI 11月最終版_LCD6 週報_20070612_W23( 製造部 )_LCD6 週報_20070626_W25( 製造部 )_LCD6 週報_20070724_W29( 製造部 )_LCD6 週報_20070911_W36( 製造部 )_LCD6 週報_20070918_W37( 製造部 )_LCD6 週報_20071002_W39 ( 製造部 )" xfId="875"/>
    <cellStyle name="_LCD5 KPI 11月最終版_LCD6 週報_20070612_W23( 製造部 )_LCD6 週報_20070626_W25( 製造部 )_LCD6 週報_20070724_W29( 製造部 )_LCD6 週報_20070911_W36( 製造部 )_LCD6 週報_20070918_W37( 製造部 )_LCD6 週報_20071009_W40 ( 製造部 )" xfId="876"/>
    <cellStyle name="_LCD5 KPI 11月最終版_LCD6 週報_20070612_W23( 製造部 )_LCD6 週報_20070626_W25( 製造部 )_LCD6 週報_20070724_W29( 製造部 )_LCD6 週報_20070911_W36( 製造部 )_LCD6 週報_20070918_W37( 製造部 )_LCD6 週報_20071016_W41 ( 製造部 )" xfId="877"/>
    <cellStyle name="_LCD5 KPI 11月最終版_LCD6 週報_20070612_W23( 製造部 )_LCD6 週報_20070626_W25( 製造部 )_LCD6 週報_20070724_W29( 製造部 )_LCD6 週報_20070925_W38 ( 製造部 )" xfId="878"/>
    <cellStyle name="_LCD5 KPI 11月最終版_LCD6 週報_20070612_W23( 製造部 )_LCD6 週報_20070626_W25( 製造部 )_LCD6 週報_20070724_W29( 製造部 )_LCD6 週報_20071002_W39 ( 製造部 )" xfId="879"/>
    <cellStyle name="_LCD5 KPI 11月最終版_LCD6 週報_20070612_W23( 製造部 )_LCD6 週報_20070626_W25( 製造部 )_LCD6 週報_20070724_W29( 製造部 )_LCD6 週報_20071009_W40 ( 製造部 )" xfId="880"/>
    <cellStyle name="_LCD5 KPI 11月最終版_LCD6 週報_20070612_W23( 製造部 )_LCD6 週報_20070626_W25( 製造部 )_LCD6 週報_20070724_W29( 製造部 )_LCD6 週報_20071016_W41 ( 製造部 )" xfId="881"/>
    <cellStyle name="_LCD5 KPI 11月最終版_LCD6 週報_20070612_W23( 製造部 )_LCD6 週報_20070626_W25( 製造部 )_LCD6 週報_20070918_W37( 製造部 )" xfId="882"/>
    <cellStyle name="_LCD5 KPI 11月最終版_LCD6 週報_20070612_W23( 製造部 )_LCD6 週報_20070626_W25( 製造部 )_LCD6 週報_20070918_W37( 製造部 )_LCD6 週報_20070925_W38 ( 製造部 )" xfId="883"/>
    <cellStyle name="_LCD5 KPI 11月最終版_LCD6 週報_20070612_W23( 製造部 )_LCD6 週報_20070626_W25( 製造部 )_LCD6 週報_20070918_W37( 製造部 )_LCD6 週報_20071002_W39 ( 製造部 )" xfId="884"/>
    <cellStyle name="_LCD5 KPI 11月最終版_LCD6 週報_20070612_W23( 製造部 )_LCD6 週報_20070626_W25( 製造部 )_LCD6 週報_20070918_W37( 製造部 )_LCD6 週報_20071009_W40 ( 製造部 )" xfId="885"/>
    <cellStyle name="_LCD5 KPI 11月最終版_LCD6 週報_20070612_W23( 製造部 )_LCD6 週報_20070626_W25( 製造部 )_LCD6 週報_20070918_W37( 製造部 )_LCD6 週報_20071016_W41 ( 製造部 )" xfId="886"/>
    <cellStyle name="_LCD5 KPI 11月最終版_LCD6 週報_20070612_W23( 製造部 )_LCD6 週報_20070702_W26( 製造部 )" xfId="887"/>
    <cellStyle name="_LCD5 KPI 11月最終版_LCD6 週報_20070612_W23( 製造部 )_LCD6 週報_20070702_W26( 製造部 )_LCD6 週報_20070724_W29( 製造部 )" xfId="888"/>
    <cellStyle name="_LCD5 KPI 11月最終版_LCD6 週報_20070612_W23( 製造部 )_LCD6 週報_20070702_W26( 製造部 )_LCD6 週報_20070724_W29( 製造部 )_LCD6 週報_20070724_W29( 製造部 )" xfId="889"/>
    <cellStyle name="_LCD5 KPI 11月最終版_LCD6 週報_20070612_W23( 製造部 )_LCD6 週報_20070702_W26( 製造部 )_LCD6 週報_20070724_W29( 製造部 )_LCD6 週報_20070724_W29( 製造部 )_LCD6 週報_20070918_W37( 製造部 )" xfId="890"/>
    <cellStyle name="_LCD5 KPI 11月最終版_LCD6 週報_20070612_W23( 製造部 )_LCD6 週報_20070702_W26( 製造部 )_LCD6 週報_20070724_W29( 製造部 )_LCD6 週報_20070724_W29( 製造部 )_LCD6 週報_20070918_W37( 製造部 )_LCD6 週報_20070925_W38 ( 製造部 )" xfId="891"/>
    <cellStyle name="_LCD5 KPI 11月最終版_LCD6 週報_20070612_W23( 製造部 )_LCD6 週報_20070702_W26( 製造部 )_LCD6 週報_20070724_W29( 製造部 )_LCD6 週報_20070724_W29( 製造部 )_LCD6 週報_20070918_W37( 製造部 )_LCD6 週報_20071002_W39 ( 製造部 )" xfId="892"/>
    <cellStyle name="_LCD5 KPI 11月最終版_LCD6 週報_20070612_W23( 製造部 )_LCD6 週報_20070702_W26( 製造部 )_LCD6 週報_20070724_W29( 製造部 )_LCD6 週報_20070724_W29( 製造部 )_LCD6 週報_20070918_W37( 製造部 )_LCD6 週報_20071009_W40 ( 製造部 )" xfId="893"/>
    <cellStyle name="_LCD5 KPI 11月最終版_LCD6 週報_20070612_W23( 製造部 )_LCD6 週報_20070702_W26( 製造部 )_LCD6 週報_20070724_W29( 製造部 )_LCD6 週報_20070724_W29( 製造部 )_LCD6 週報_20070918_W37( 製造部 )_LCD6 週報_20071016_W41 ( 製造部 )" xfId="894"/>
    <cellStyle name="_LCD5 KPI 11月最終版_LCD6 週報_20070612_W23( 製造部 )_LCD6 週報_20070702_W26( 製造部 )_LCD6 週報_20070724_W29( 製造部 )_LCD6 週報_20070814_W32( 製造部 )" xfId="895"/>
    <cellStyle name="_LCD5 KPI 11月最終版_LCD6 週報_20070612_W23( 製造部 )_LCD6 週報_20070702_W26( 製造部 )_LCD6 週報_20070724_W29( 製造部 )_LCD6 週報_20070814_W32( 製造部 )_LCD6 週報_20070918_W37( 製造部 )" xfId="896"/>
    <cellStyle name="_LCD5 KPI 11月最終版_LCD6 週報_20070612_W23( 製造部 )_LCD6 週報_20070702_W26( 製造部 )_LCD6 週報_20070724_W29( 製造部 )_LCD6 週報_20070814_W32( 製造部 )_LCD6 週報_20070918_W37( 製造部 )_LCD6 週報_20070925_W38 ( 製造部 )" xfId="897"/>
    <cellStyle name="_LCD5 KPI 11月最終版_LCD6 週報_20070612_W23( 製造部 )_LCD6 週報_20070702_W26( 製造部 )_LCD6 週報_20070724_W29( 製造部 )_LCD6 週報_20070814_W32( 製造部 )_LCD6 週報_20070918_W37( 製造部 )_LCD6 週報_20071002_W39 ( 製造部 )" xfId="898"/>
    <cellStyle name="_LCD5 KPI 11月最終版_LCD6 週報_20070612_W23( 製造部 )_LCD6 週報_20070702_W26( 製造部 )_LCD6 週報_20070724_W29( 製造部 )_LCD6 週報_20070814_W32( 製造部 )_LCD6 週報_20070918_W37( 製造部 )_LCD6 週報_20071009_W40 ( 製造部 )" xfId="899"/>
    <cellStyle name="_LCD5 KPI 11月最終版_LCD6 週報_20070612_W23( 製造部 )_LCD6 週報_20070702_W26( 製造部 )_LCD6 週報_20070724_W29( 製造部 )_LCD6 週報_20070814_W32( 製造部 )_LCD6 週報_20070918_W37( 製造部 )_LCD6 週報_20071016_W41 ( 製造部 )" xfId="900"/>
    <cellStyle name="_LCD5 KPI 11月最終版_LCD6 週報_20070612_W23( 製造部 )_LCD6 週報_20070702_W26( 製造部 )_LCD6 週報_20070724_W29( 製造部 )_LCD6 週報_20070821_W33( 製造部 )" xfId="901"/>
    <cellStyle name="_LCD5 KPI 11月最終版_LCD6 週報_20070612_W23( 製造部 )_LCD6 週報_20070702_W26( 製造部 )_LCD6 週報_20070724_W29( 製造部 )_LCD6 週報_20070821_W33( 製造部 )_LCD6 週報_20070918_W37( 製造部 )" xfId="902"/>
    <cellStyle name="_LCD5 KPI 11月最終版_LCD6 週報_20070612_W23( 製造部 )_LCD6 週報_20070702_W26( 製造部 )_LCD6 週報_20070724_W29( 製造部 )_LCD6 週報_20070821_W33( 製造部 )_LCD6 週報_20070918_W37( 製造部 )_LCD6 週報_20070925_W38 ( 製造部 )" xfId="903"/>
    <cellStyle name="_LCD5 KPI 11月最終版_LCD6 週報_20070612_W23( 製造部 )_LCD6 週報_20070702_W26( 製造部 )_LCD6 週報_20070724_W29( 製造部 )_LCD6 週報_20070821_W33( 製造部 )_LCD6 週報_20070918_W37( 製造部 )_LCD6 週報_20071002_W39 ( 製造部 )" xfId="904"/>
    <cellStyle name="_LCD5 KPI 11月最終版_LCD6 週報_20070612_W23( 製造部 )_LCD6 週報_20070702_W26( 製造部 )_LCD6 週報_20070724_W29( 製造部 )_LCD6 週報_20070821_W33( 製造部 )_LCD6 週報_20070918_W37( 製造部 )_LCD6 週報_20071009_W40 ( 製造部 )" xfId="905"/>
    <cellStyle name="_LCD5 KPI 11月最終版_LCD6 週報_20070612_W23( 製造部 )_LCD6 週報_20070702_W26( 製造部 )_LCD6 週報_20070724_W29( 製造部 )_LCD6 週報_20070821_W33( 製造部 )_LCD6 週報_20070918_W37( 製造部 )_LCD6 週報_20071016_W41 ( 製造部 )" xfId="906"/>
    <cellStyle name="_LCD5 KPI 11月最終版_LCD6 週報_20070612_W23( 製造部 )_LCD6 週報_20070702_W26( 製造部 )_LCD6 週報_20070724_W29( 製造部 )_LCD6 週報_20070828_W34( 製造部 )" xfId="907"/>
    <cellStyle name="_LCD5 KPI 11月最終版_LCD6 週報_20070612_W23( 製造部 )_LCD6 週報_20070702_W26( 製造部 )_LCD6 週報_20070724_W29( 製造部 )_LCD6 週報_20070828_W34( 製造部 )_LCD6 週報_20070918_W37( 製造部 )" xfId="908"/>
    <cellStyle name="_LCD5 KPI 11月最終版_LCD6 週報_20070612_W23( 製造部 )_LCD6 週報_20070702_W26( 製造部 )_LCD6 週報_20070724_W29( 製造部 )_LCD6 週報_20070828_W34( 製造部 )_LCD6 週報_20070918_W37( 製造部 )_LCD6 週報_20070925_W38 ( 製造部 )" xfId="909"/>
    <cellStyle name="_LCD5 KPI 11月最終版_LCD6 週報_20070612_W23( 製造部 )_LCD6 週報_20070702_W26( 製造部 )_LCD6 週報_20070724_W29( 製造部 )_LCD6 週報_20070828_W34( 製造部 )_LCD6 週報_20070918_W37( 製造部 )_LCD6 週報_20071002_W39 ( 製造部 )" xfId="910"/>
    <cellStyle name="_LCD5 KPI 11月最終版_LCD6 週報_20070612_W23( 製造部 )_LCD6 週報_20070702_W26( 製造部 )_LCD6 週報_20070724_W29( 製造部 )_LCD6 週報_20070828_W34( 製造部 )_LCD6 週報_20070918_W37( 製造部 )_LCD6 週報_20071009_W40 ( 製造部 )" xfId="911"/>
    <cellStyle name="_LCD5 KPI 11月最終版_LCD6 週報_20070612_W23( 製造部 )_LCD6 週報_20070702_W26( 製造部 )_LCD6 週報_20070724_W29( 製造部 )_LCD6 週報_20070828_W34( 製造部 )_LCD6 週報_20070918_W37( 製造部 )_LCD6 週報_20071016_W41 ( 製造部 )" xfId="912"/>
    <cellStyle name="_LCD5 KPI 11月最終版_LCD6 週報_20070612_W23( 製造部 )_LCD6 週報_20070702_W26( 製造部 )_LCD6 週報_20070724_W29( 製造部 )_LCD6 週報_20070904_W35( 製造部 )" xfId="913"/>
    <cellStyle name="_LCD5 KPI 11月最終版_LCD6 週報_20070612_W23( 製造部 )_LCD6 週報_20070702_W26( 製造部 )_LCD6 週報_20070724_W29( 製造部 )_LCD6 週報_20070904_W35( 製造部 )_LCD6 週報_20070918_W37( 製造部 )" xfId="914"/>
    <cellStyle name="_LCD5 KPI 11月最終版_LCD6 週報_20070612_W23( 製造部 )_LCD6 週報_20070702_W26( 製造部 )_LCD6 週報_20070724_W29( 製造部 )_LCD6 週報_20070904_W35( 製造部 )_LCD6 週報_20070918_W37( 製造部 )_LCD6 週報_20070925_W38 ( 製造部 )" xfId="915"/>
    <cellStyle name="_LCD5 KPI 11月最終版_LCD6 週報_20070612_W23( 製造部 )_LCD6 週報_20070702_W26( 製造部 )_LCD6 週報_20070724_W29( 製造部 )_LCD6 週報_20070904_W35( 製造部 )_LCD6 週報_20070918_W37( 製造部 )_LCD6 週報_20071002_W39 ( 製造部 )" xfId="916"/>
    <cellStyle name="_LCD5 KPI 11月最終版_LCD6 週報_20070612_W23( 製造部 )_LCD6 週報_20070702_W26( 製造部 )_LCD6 週報_20070724_W29( 製造部 )_LCD6 週報_20070904_W35( 製造部 )_LCD6 週報_20070918_W37( 製造部 )_LCD6 週報_20071009_W40 ( 製造部 )" xfId="917"/>
    <cellStyle name="_LCD5 KPI 11月最終版_LCD6 週報_20070612_W23( 製造部 )_LCD6 週報_20070702_W26( 製造部 )_LCD6 週報_20070724_W29( 製造部 )_LCD6 週報_20070904_W35( 製造部 )_LCD6 週報_20070918_W37( 製造部 )_LCD6 週報_20071016_W41 ( 製造部 )" xfId="918"/>
    <cellStyle name="_LCD5 KPI 11月最終版_LCD6 週報_20070612_W23( 製造部 )_LCD6 週報_20070702_W26( 製造部 )_LCD6 週報_20070724_W29( 製造部 )_LCD6 週報_20070911_W36( 製造部 )" xfId="919"/>
    <cellStyle name="_LCD5 KPI 11月最終版_LCD6 週報_20070612_W23( 製造部 )_LCD6 週報_20070702_W26( 製造部 )_LCD6 週報_20070724_W29( 製造部 )_LCD6 週報_20070911_W36( 製造部 )_LCD6 週報_20070918_W37( 製造部 )" xfId="920"/>
    <cellStyle name="_LCD5 KPI 11月最終版_LCD6 週報_20070612_W23( 製造部 )_LCD6 週報_20070702_W26( 製造部 )_LCD6 週報_20070724_W29( 製造部 )_LCD6 週報_20070911_W36( 製造部 )_LCD6 週報_20070918_W37( 製造部 )_LCD6 週報_20070925_W38 ( 製造部 )" xfId="921"/>
    <cellStyle name="_LCD5 KPI 11月最終版_LCD6 週報_20070612_W23( 製造部 )_LCD6 週報_20070702_W26( 製造部 )_LCD6 週報_20070724_W29( 製造部 )_LCD6 週報_20070911_W36( 製造部 )_LCD6 週報_20070918_W37( 製造部 )_LCD6 週報_20071002_W39 ( 製造部 )" xfId="922"/>
    <cellStyle name="_LCD5 KPI 11月最終版_LCD6 週報_20070612_W23( 製造部 )_LCD6 週報_20070702_W26( 製造部 )_LCD6 週報_20070724_W29( 製造部 )_LCD6 週報_20070911_W36( 製造部 )_LCD6 週報_20070918_W37( 製造部 )_LCD6 週報_20071009_W40 ( 製造部 )" xfId="923"/>
    <cellStyle name="_LCD5 KPI 11月最終版_LCD6 週報_20070612_W23( 製造部 )_LCD6 週報_20070702_W26( 製造部 )_LCD6 週報_20070724_W29( 製造部 )_LCD6 週報_20070911_W36( 製造部 )_LCD6 週報_20070918_W37( 製造部 )_LCD6 週報_20071016_W41 ( 製造部 )" xfId="924"/>
    <cellStyle name="_LCD5 KPI 11月最終版_LCD6 週報_20070612_W23( 製造部 )_LCD6 週報_20070702_W26( 製造部 )_LCD6 週報_20070724_W29( 製造部 )_LCD6 週報_20070925_W38 ( 製造部 )" xfId="925"/>
    <cellStyle name="_LCD5 KPI 11月最終版_LCD6 週報_20070612_W23( 製造部 )_LCD6 週報_20070702_W26( 製造部 )_LCD6 週報_20070724_W29( 製造部 )_LCD6 週報_20071002_W39 ( 製造部 )" xfId="926"/>
    <cellStyle name="_LCD5 KPI 11月最終版_LCD6 週報_20070612_W23( 製造部 )_LCD6 週報_20070702_W26( 製造部 )_LCD6 週報_20070724_W29( 製造部 )_LCD6 週報_20071009_W40 ( 製造部 )" xfId="927"/>
    <cellStyle name="_LCD5 KPI 11月最終版_LCD6 週報_20070612_W23( 製造部 )_LCD6 週報_20070702_W26( 製造部 )_LCD6 週報_20070724_W29( 製造部 )_LCD6 週報_20071016_W41 ( 製造部 )" xfId="928"/>
    <cellStyle name="_LCD5 KPI 11月最終版_LCD6 週報_20070612_W23( 製造部 )_LCD6 週報_20070702_W26( 製造部 )_LCD6 週報_20070918_W37( 製造部 )" xfId="929"/>
    <cellStyle name="_LCD5 KPI 11月最終版_LCD6 週報_20070612_W23( 製造部 )_LCD6 週報_20070702_W26( 製造部 )_LCD6 週報_20070918_W37( 製造部 )_LCD6 週報_20070925_W38 ( 製造部 )" xfId="930"/>
    <cellStyle name="_LCD5 KPI 11月最終版_LCD6 週報_20070612_W23( 製造部 )_LCD6 週報_20070702_W26( 製造部 )_LCD6 週報_20070918_W37( 製造部 )_LCD6 週報_20071002_W39 ( 製造部 )" xfId="931"/>
    <cellStyle name="_LCD5 KPI 11月最終版_LCD6 週報_20070612_W23( 製造部 )_LCD6 週報_20070702_W26( 製造部 )_LCD6 週報_20070918_W37( 製造部 )_LCD6 週報_20071009_W40 ( 製造部 )" xfId="932"/>
    <cellStyle name="_LCD5 KPI 11月最終版_LCD6 週報_20070612_W23( 製造部 )_LCD6 週報_20070702_W26( 製造部 )_LCD6 週報_20070918_W37( 製造部 )_LCD6 週報_20071016_W41 ( 製造部 )" xfId="933"/>
    <cellStyle name="_LCD5 KPI 11月最終版_LCD6 週報_20070612_W23( 製造部 )_LCD6 週報_20070710_W27( 製造部 )" xfId="934"/>
    <cellStyle name="_LCD5 KPI 11月最終版_LCD6 週報_20070612_W23( 製造部 )_LCD6 週報_20070710_W27( 製造部 )_LCD6 週報_20070724_W29( 製造部 )" xfId="935"/>
    <cellStyle name="_LCD5 KPI 11月最終版_LCD6 週報_20070612_W23( 製造部 )_LCD6 週報_20070710_W27( 製造部 )_LCD6 週報_20070724_W29( 製造部 )_LCD6 週報_20070724_W29( 製造部 )" xfId="936"/>
    <cellStyle name="_LCD5 KPI 11月最終版_LCD6 週報_20070612_W23( 製造部 )_LCD6 週報_20070710_W27( 製造部 )_LCD6 週報_20070724_W29( 製造部 )_LCD6 週報_20070724_W29( 製造部 )_LCD6 週報_20070918_W37( 製造部 )" xfId="937"/>
    <cellStyle name="_LCD5 KPI 11月最終版_LCD6 週報_20070612_W23( 製造部 )_LCD6 週報_20070710_W27( 製造部 )_LCD6 週報_20070724_W29( 製造部 )_LCD6 週報_20070724_W29( 製造部 )_LCD6 週報_20070918_W37( 製造部 )_LCD6 週報_20070925_W38 ( 製造部 )" xfId="938"/>
    <cellStyle name="_LCD5 KPI 11月最終版_LCD6 週報_20070612_W23( 製造部 )_LCD6 週報_20070710_W27( 製造部 )_LCD6 週報_20070724_W29( 製造部 )_LCD6 週報_20070724_W29( 製造部 )_LCD6 週報_20070918_W37( 製造部 )_LCD6 週報_20071002_W39 ( 製造部 )" xfId="939"/>
    <cellStyle name="_LCD5 KPI 11月最終版_LCD6 週報_20070612_W23( 製造部 )_LCD6 週報_20070710_W27( 製造部 )_LCD6 週報_20070724_W29( 製造部 )_LCD6 週報_20070724_W29( 製造部 )_LCD6 週報_20070918_W37( 製造部 )_LCD6 週報_20071009_W40 ( 製造部 )" xfId="940"/>
    <cellStyle name="_LCD5 KPI 11月最終版_LCD6 週報_20070612_W23( 製造部 )_LCD6 週報_20070710_W27( 製造部 )_LCD6 週報_20070724_W29( 製造部 )_LCD6 週報_20070724_W29( 製造部 )_LCD6 週報_20070918_W37( 製造部 )_LCD6 週報_20071016_W41 ( 製造部 )" xfId="941"/>
    <cellStyle name="_LCD5 KPI 11月最終版_LCD6 週報_20070612_W23( 製造部 )_LCD6 週報_20070710_W27( 製造部 )_LCD6 週報_20070724_W29( 製造部 )_LCD6 週報_20070814_W32( 製造部 )" xfId="942"/>
    <cellStyle name="_LCD5 KPI 11月最終版_LCD6 週報_20070612_W23( 製造部 )_LCD6 週報_20070710_W27( 製造部 )_LCD6 週報_20070724_W29( 製造部 )_LCD6 週報_20070814_W32( 製造部 )_LCD6 週報_20070918_W37( 製造部 )" xfId="943"/>
    <cellStyle name="_LCD5 KPI 11月最終版_LCD6 週報_20070612_W23( 製造部 )_LCD6 週報_20070710_W27( 製造部 )_LCD6 週報_20070724_W29( 製造部 )_LCD6 週報_20070814_W32( 製造部 )_LCD6 週報_20070918_W37( 製造部 )_LCD6 週報_20070925_W38 ( 製造部 )" xfId="944"/>
    <cellStyle name="_LCD5 KPI 11月最終版_LCD6 週報_20070612_W23( 製造部 )_LCD6 週報_20070710_W27( 製造部 )_LCD6 週報_20070724_W29( 製造部 )_LCD6 週報_20070814_W32( 製造部 )_LCD6 週報_20070918_W37( 製造部 )_LCD6 週報_20071002_W39 ( 製造部 )" xfId="945"/>
    <cellStyle name="_LCD5 KPI 11月最終版_LCD6 週報_20070612_W23( 製造部 )_LCD6 週報_20070710_W27( 製造部 )_LCD6 週報_20070724_W29( 製造部 )_LCD6 週報_20070814_W32( 製造部 )_LCD6 週報_20070918_W37( 製造部 )_LCD6 週報_20071009_W40 ( 製造部 )" xfId="946"/>
    <cellStyle name="_LCD5 KPI 11月最終版_LCD6 週報_20070612_W23( 製造部 )_LCD6 週報_20070710_W27( 製造部 )_LCD6 週報_20070724_W29( 製造部 )_LCD6 週報_20070814_W32( 製造部 )_LCD6 週報_20070918_W37( 製造部 )_LCD6 週報_20071016_W41 ( 製造部 )" xfId="947"/>
    <cellStyle name="_LCD5 KPI 11月最終版_LCD6 週報_20070612_W23( 製造部 )_LCD6 週報_20070710_W27( 製造部 )_LCD6 週報_20070724_W29( 製造部 )_LCD6 週報_20070821_W33( 製造部 )" xfId="948"/>
    <cellStyle name="_LCD5 KPI 11月最終版_LCD6 週報_20070612_W23( 製造部 )_LCD6 週報_20070710_W27( 製造部 )_LCD6 週報_20070724_W29( 製造部 )_LCD6 週報_20070821_W33( 製造部 )_LCD6 週報_20070918_W37( 製造部 )" xfId="949"/>
    <cellStyle name="_LCD5 KPI 11月最終版_LCD6 週報_20070612_W23( 製造部 )_LCD6 週報_20070710_W27( 製造部 )_LCD6 週報_20070724_W29( 製造部 )_LCD6 週報_20070821_W33( 製造部 )_LCD6 週報_20070918_W37( 製造部 )_LCD6 週報_20070925_W38 ( 製造部 )" xfId="950"/>
    <cellStyle name="_LCD5 KPI 11月最終版_LCD6 週報_20070612_W23( 製造部 )_LCD6 週報_20070710_W27( 製造部 )_LCD6 週報_20070724_W29( 製造部 )_LCD6 週報_20070821_W33( 製造部 )_LCD6 週報_20070918_W37( 製造部 )_LCD6 週報_20071002_W39 ( 製造部 )" xfId="951"/>
    <cellStyle name="_LCD5 KPI 11月最終版_LCD6 週報_20070612_W23( 製造部 )_LCD6 週報_20070710_W27( 製造部 )_LCD6 週報_20070724_W29( 製造部 )_LCD6 週報_20070821_W33( 製造部 )_LCD6 週報_20070918_W37( 製造部 )_LCD6 週報_20071009_W40 ( 製造部 )" xfId="952"/>
    <cellStyle name="_LCD5 KPI 11月最終版_LCD6 週報_20070612_W23( 製造部 )_LCD6 週報_20070710_W27( 製造部 )_LCD6 週報_20070724_W29( 製造部 )_LCD6 週報_20070821_W33( 製造部 )_LCD6 週報_20070918_W37( 製造部 )_LCD6 週報_20071016_W41 ( 製造部 )" xfId="953"/>
    <cellStyle name="_LCD5 KPI 11月最終版_LCD6 週報_20070612_W23( 製造部 )_LCD6 週報_20070710_W27( 製造部 )_LCD6 週報_20070724_W29( 製造部 )_LCD6 週報_20070828_W34( 製造部 )" xfId="954"/>
    <cellStyle name="_LCD5 KPI 11月最終版_LCD6 週報_20070612_W23( 製造部 )_LCD6 週報_20070710_W27( 製造部 )_LCD6 週報_20070724_W29( 製造部 )_LCD6 週報_20070828_W34( 製造部 )_LCD6 週報_20070918_W37( 製造部 )" xfId="955"/>
    <cellStyle name="_LCD5 KPI 11月最終版_LCD6 週報_20070612_W23( 製造部 )_LCD6 週報_20070710_W27( 製造部 )_LCD6 週報_20070724_W29( 製造部 )_LCD6 週報_20070828_W34( 製造部 )_LCD6 週報_20070918_W37( 製造部 )_LCD6 週報_20070925_W38 ( 製造部 )" xfId="956"/>
    <cellStyle name="_LCD5 KPI 11月最終版_LCD6 週報_20070612_W23( 製造部 )_LCD6 週報_20070710_W27( 製造部 )_LCD6 週報_20070724_W29( 製造部 )_LCD6 週報_20070828_W34( 製造部 )_LCD6 週報_20070918_W37( 製造部 )_LCD6 週報_20071002_W39 ( 製造部 )" xfId="957"/>
    <cellStyle name="_LCD5 KPI 11月最終版_LCD6 週報_20070612_W23( 製造部 )_LCD6 週報_20070710_W27( 製造部 )_LCD6 週報_20070724_W29( 製造部 )_LCD6 週報_20070828_W34( 製造部 )_LCD6 週報_20070918_W37( 製造部 )_LCD6 週報_20071009_W40 ( 製造部 )" xfId="958"/>
    <cellStyle name="_LCD5 KPI 11月最終版_LCD6 週報_20070612_W23( 製造部 )_LCD6 週報_20070710_W27( 製造部 )_LCD6 週報_20070724_W29( 製造部 )_LCD6 週報_20070828_W34( 製造部 )_LCD6 週報_20070918_W37( 製造部 )_LCD6 週報_20071016_W41 ( 製造部 )" xfId="959"/>
    <cellStyle name="_LCD5 KPI 11月最終版_LCD6 週報_20070612_W23( 製造部 )_LCD6 週報_20070710_W27( 製造部 )_LCD6 週報_20070724_W29( 製造部 )_LCD6 週報_20070904_W35( 製造部 )" xfId="960"/>
    <cellStyle name="_LCD5 KPI 11月最終版_LCD6 週報_20070612_W23( 製造部 )_LCD6 週報_20070710_W27( 製造部 )_LCD6 週報_20070724_W29( 製造部 )_LCD6 週報_20070904_W35( 製造部 )_LCD6 週報_20070918_W37( 製造部 )" xfId="961"/>
    <cellStyle name="_LCD5 KPI 11月最終版_LCD6 週報_20070612_W23( 製造部 )_LCD6 週報_20070710_W27( 製造部 )_LCD6 週報_20070724_W29( 製造部 )_LCD6 週報_20070904_W35( 製造部 )_LCD6 週報_20070918_W37( 製造部 )_LCD6 週報_20070925_W38 ( 製造部 )" xfId="962"/>
    <cellStyle name="_LCD5 KPI 11月最終版_LCD6 週報_20070612_W23( 製造部 )_LCD6 週報_20070710_W27( 製造部 )_LCD6 週報_20070724_W29( 製造部 )_LCD6 週報_20070904_W35( 製造部 )_LCD6 週報_20070918_W37( 製造部 )_LCD6 週報_20071002_W39 ( 製造部 )" xfId="963"/>
    <cellStyle name="_LCD5 KPI 11月最終版_LCD6 週報_20070612_W23( 製造部 )_LCD6 週報_20070710_W27( 製造部 )_LCD6 週報_20070724_W29( 製造部 )_LCD6 週報_20070904_W35( 製造部 )_LCD6 週報_20070918_W37( 製造部 )_LCD6 週報_20071009_W40 ( 製造部 )" xfId="964"/>
    <cellStyle name="_LCD5 KPI 11月最終版_LCD6 週報_20070612_W23( 製造部 )_LCD6 週報_20070710_W27( 製造部 )_LCD6 週報_20070724_W29( 製造部 )_LCD6 週報_20070904_W35( 製造部 )_LCD6 週報_20070918_W37( 製造部 )_LCD6 週報_20071016_W41 ( 製造部 )" xfId="965"/>
    <cellStyle name="_LCD5 KPI 11月最終版_LCD6 週報_20070612_W23( 製造部 )_LCD6 週報_20070710_W27( 製造部 )_LCD6 週報_20070724_W29( 製造部 )_LCD6 週報_20070911_W36( 製造部 )" xfId="966"/>
    <cellStyle name="_LCD5 KPI 11月最終版_LCD6 週報_20070612_W23( 製造部 )_LCD6 週報_20070710_W27( 製造部 )_LCD6 週報_20070724_W29( 製造部 )_LCD6 週報_20070911_W36( 製造部 )_LCD6 週報_20070918_W37( 製造部 )" xfId="967"/>
    <cellStyle name="_LCD5 KPI 11月最終版_LCD6 週報_20070612_W23( 製造部 )_LCD6 週報_20070710_W27( 製造部 )_LCD6 週報_20070724_W29( 製造部 )_LCD6 週報_20070911_W36( 製造部 )_LCD6 週報_20070918_W37( 製造部 )_LCD6 週報_20070925_W38 ( 製造部 )" xfId="968"/>
    <cellStyle name="_LCD5 KPI 11月最終版_LCD6 週報_20070612_W23( 製造部 )_LCD6 週報_20070710_W27( 製造部 )_LCD6 週報_20070724_W29( 製造部 )_LCD6 週報_20070911_W36( 製造部 )_LCD6 週報_20070918_W37( 製造部 )_LCD6 週報_20071002_W39 ( 製造部 )" xfId="969"/>
    <cellStyle name="_LCD5 KPI 11月最終版_LCD6 週報_20070612_W23( 製造部 )_LCD6 週報_20070710_W27( 製造部 )_LCD6 週報_20070724_W29( 製造部 )_LCD6 週報_20070911_W36( 製造部 )_LCD6 週報_20070918_W37( 製造部 )_LCD6 週報_20071009_W40 ( 製造部 )" xfId="970"/>
    <cellStyle name="_LCD5 KPI 11月最終版_LCD6 週報_20070612_W23( 製造部 )_LCD6 週報_20070710_W27( 製造部 )_LCD6 週報_20070724_W29( 製造部 )_LCD6 週報_20070911_W36( 製造部 )_LCD6 週報_20070918_W37( 製造部 )_LCD6 週報_20071016_W41 ( 製造部 )" xfId="971"/>
    <cellStyle name="_LCD5 KPI 11月最終版_LCD6 週報_20070612_W23( 製造部 )_LCD6 週報_20070710_W27( 製造部 )_LCD6 週報_20070724_W29( 製造部 )_LCD6 週報_20070925_W38 ( 製造部 )" xfId="972"/>
    <cellStyle name="_LCD5 KPI 11月最終版_LCD6 週報_20070612_W23( 製造部 )_LCD6 週報_20070710_W27( 製造部 )_LCD6 週報_20070724_W29( 製造部 )_LCD6 週報_20071002_W39 ( 製造部 )" xfId="973"/>
    <cellStyle name="_LCD5 KPI 11月最終版_LCD6 週報_20070612_W23( 製造部 )_LCD6 週報_20070710_W27( 製造部 )_LCD6 週報_20070724_W29( 製造部 )_LCD6 週報_20071009_W40 ( 製造部 )" xfId="974"/>
    <cellStyle name="_LCD5 KPI 11月最終版_LCD6 週報_20070612_W23( 製造部 )_LCD6 週報_20070710_W27( 製造部 )_LCD6 週報_20070724_W29( 製造部 )_LCD6 週報_20071016_W41 ( 製造部 )" xfId="975"/>
    <cellStyle name="_LCD5 KPI 11月最終版_LCD6 週報_20070612_W23( 製造部 )_LCD6 週報_20070710_W27( 製造部 )_LCD6 週報_20070918_W37( 製造部 )" xfId="976"/>
    <cellStyle name="_LCD5 KPI 11月最終版_LCD6 週報_20070612_W23( 製造部 )_LCD6 週報_20070710_W27( 製造部 )_LCD6 週報_20070918_W37( 製造部 )_LCD6 週報_20070925_W38 ( 製造部 )" xfId="977"/>
    <cellStyle name="_LCD5 KPI 11月最終版_LCD6 週報_20070612_W23( 製造部 )_LCD6 週報_20070710_W27( 製造部 )_LCD6 週報_20070918_W37( 製造部 )_LCD6 週報_20071002_W39 ( 製造部 )" xfId="978"/>
    <cellStyle name="_LCD5 KPI 11月最終版_LCD6 週報_20070612_W23( 製造部 )_LCD6 週報_20070710_W27( 製造部 )_LCD6 週報_20070918_W37( 製造部 )_LCD6 週報_20071009_W40 ( 製造部 )" xfId="979"/>
    <cellStyle name="_LCD5 KPI 11月最終版_LCD6 週報_20070612_W23( 製造部 )_LCD6 週報_20070710_W27( 製造部 )_LCD6 週報_20070918_W37( 製造部 )_LCD6 週報_20071016_W41 ( 製造部 )" xfId="980"/>
    <cellStyle name="_LCD5 KPI 11月最終版_LCD6 週報_20070612_W23( 製造部 )_LCD6 週報_20070724_W29( 製造部 )" xfId="981"/>
    <cellStyle name="_LCD5 KPI 11月最終版_LCD6 週報_20070612_W23( 製造部 )_LCD6 週報_20070724_W29( 製造部 )_LCD6 週報_20070918_W37( 製造部 )" xfId="982"/>
    <cellStyle name="_LCD5 KPI 11月最終版_LCD6 週報_20070612_W23( 製造部 )_LCD6 週報_20070724_W29( 製造部 )_LCD6 週報_20070918_W37( 製造部 )_LCD6 週報_20070925_W38 ( 製造部 )" xfId="983"/>
    <cellStyle name="_LCD5 KPI 11月最終版_LCD6 週報_20070612_W23( 製造部 )_LCD6 週報_20070724_W29( 製造部 )_LCD6 週報_20070918_W37( 製造部 )_LCD6 週報_20071002_W39 ( 製造部 )" xfId="984"/>
    <cellStyle name="_LCD5 KPI 11月最終版_LCD6 週報_20070612_W23( 製造部 )_LCD6 週報_20070724_W29( 製造部 )_LCD6 週報_20070918_W37( 製造部 )_LCD6 週報_20071009_W40 ( 製造部 )" xfId="985"/>
    <cellStyle name="_LCD5 KPI 11月最終版_LCD6 週報_20070612_W23( 製造部 )_LCD6 週報_20070724_W29( 製造部 )_LCD6 週報_20070918_W37( 製造部 )_LCD6 週報_20071016_W41 ( 製造部 )" xfId="986"/>
    <cellStyle name="_LCD5 KPI 11月最終版_LCD6 週報_20070612_W23( 製造部 )_LCD6 週報_20070814_W32( 製造部 )" xfId="987"/>
    <cellStyle name="_LCD5 KPI 11月最終版_LCD6 週報_20070612_W23( 製造部 )_LCD6 週報_20070814_W32( 製造部 )_LCD6 週報_20070918_W37( 製造部 )" xfId="988"/>
    <cellStyle name="_LCD5 KPI 11月最終版_LCD6 週報_20070612_W23( 製造部 )_LCD6 週報_20070814_W32( 製造部 )_LCD6 週報_20070918_W37( 製造部 )_LCD6 週報_20070925_W38 ( 製造部 )" xfId="989"/>
    <cellStyle name="_LCD5 KPI 11月最終版_LCD6 週報_20070612_W23( 製造部 )_LCD6 週報_20070814_W32( 製造部 )_LCD6 週報_20070918_W37( 製造部 )_LCD6 週報_20071002_W39 ( 製造部 )" xfId="990"/>
    <cellStyle name="_LCD5 KPI 11月最終版_LCD6 週報_20070612_W23( 製造部 )_LCD6 週報_20070814_W32( 製造部 )_LCD6 週報_20070918_W37( 製造部 )_LCD6 週報_20071009_W40 ( 製造部 )" xfId="991"/>
    <cellStyle name="_LCD5 KPI 11月最終版_LCD6 週報_20070612_W23( 製造部 )_LCD6 週報_20070814_W32( 製造部 )_LCD6 週報_20070918_W37( 製造部 )_LCD6 週報_20071016_W41 ( 製造部 )" xfId="992"/>
    <cellStyle name="_LCD5 KPI 11月最終版_LCD6 週報_20070612_W23( 製造部 )_LCD6 週報_20070821_W33( 製造部 )" xfId="993"/>
    <cellStyle name="_LCD5 KPI 11月最終版_LCD6 週報_20070612_W23( 製造部 )_LCD6 週報_20070821_W33( 製造部 )_LCD6 週報_20070918_W37( 製造部 )" xfId="994"/>
    <cellStyle name="_LCD5 KPI 11月最終版_LCD6 週報_20070612_W23( 製造部 )_LCD6 週報_20070821_W33( 製造部 )_LCD6 週報_20070918_W37( 製造部 )_LCD6 週報_20070925_W38 ( 製造部 )" xfId="995"/>
    <cellStyle name="_LCD5 KPI 11月最終版_LCD6 週報_20070612_W23( 製造部 )_LCD6 週報_20070821_W33( 製造部 )_LCD6 週報_20070918_W37( 製造部 )_LCD6 週報_20071002_W39 ( 製造部 )" xfId="996"/>
    <cellStyle name="_LCD5 KPI 11月最終版_LCD6 週報_20070612_W23( 製造部 )_LCD6 週報_20070821_W33( 製造部 )_LCD6 週報_20070918_W37( 製造部 )_LCD6 週報_20071009_W40 ( 製造部 )" xfId="997"/>
    <cellStyle name="_LCD5 KPI 11月最終版_LCD6 週報_20070612_W23( 製造部 )_LCD6 週報_20070821_W33( 製造部 )_LCD6 週報_20070918_W37( 製造部 )_LCD6 週報_20071016_W41 ( 製造部 )" xfId="998"/>
    <cellStyle name="_LCD5 KPI 11月最終版_LCD6 週報_20070612_W23( 製造部 )_LCD6 週報_20070828_W34( 製造部 )" xfId="999"/>
    <cellStyle name="_LCD5 KPI 11月最終版_LCD6 週報_20070612_W23( 製造部 )_LCD6 週報_20070828_W34( 製造部 )_LCD6 週報_20070918_W37( 製造部 )" xfId="1000"/>
    <cellStyle name="_LCD5 KPI 11月最終版_LCD6 週報_20070612_W23( 製造部 )_LCD6 週報_20070828_W34( 製造部 )_LCD6 週報_20070918_W37( 製造部 )_LCD6 週報_20070925_W38 ( 製造部 )" xfId="1001"/>
    <cellStyle name="_LCD5 KPI 11月最終版_LCD6 週報_20070612_W23( 製造部 )_LCD6 週報_20070828_W34( 製造部 )_LCD6 週報_20070918_W37( 製造部 )_LCD6 週報_20071002_W39 ( 製造部 )" xfId="1002"/>
    <cellStyle name="_LCD5 KPI 11月最終版_LCD6 週報_20070612_W23( 製造部 )_LCD6 週報_20070828_W34( 製造部 )_LCD6 週報_20070918_W37( 製造部 )_LCD6 週報_20071009_W40 ( 製造部 )" xfId="1003"/>
    <cellStyle name="_LCD5 KPI 11月最終版_LCD6 週報_20070612_W23( 製造部 )_LCD6 週報_20070828_W34( 製造部 )_LCD6 週報_20070918_W37( 製造部 )_LCD6 週報_20071016_W41 ( 製造部 )" xfId="1004"/>
    <cellStyle name="_LCD5 KPI 11月最終版_LCD6 週報_20070612_W23( 製造部 )_LCD6 週報_20070904_W35( 製造部 )" xfId="1005"/>
    <cellStyle name="_LCD5 KPI 11月最終版_LCD6 週報_20070612_W23( 製造部 )_LCD6 週報_20070904_W35( 製造部 )_LCD6 週報_20070918_W37( 製造部 )" xfId="1006"/>
    <cellStyle name="_LCD5 KPI 11月最終版_LCD6 週報_20070612_W23( 製造部 )_LCD6 週報_20070904_W35( 製造部 )_LCD6 週報_20070918_W37( 製造部 )_LCD6 週報_20070925_W38 ( 製造部 )" xfId="1007"/>
    <cellStyle name="_LCD5 KPI 11月最終版_LCD6 週報_20070612_W23( 製造部 )_LCD6 週報_20070904_W35( 製造部 )_LCD6 週報_20070918_W37( 製造部 )_LCD6 週報_20071002_W39 ( 製造部 )" xfId="1008"/>
    <cellStyle name="_LCD5 KPI 11月最終版_LCD6 週報_20070612_W23( 製造部 )_LCD6 週報_20070904_W35( 製造部 )_LCD6 週報_20070918_W37( 製造部 )_LCD6 週報_20071009_W40 ( 製造部 )" xfId="1009"/>
    <cellStyle name="_LCD5 KPI 11月最終版_LCD6 週報_20070612_W23( 製造部 )_LCD6 週報_20070904_W35( 製造部 )_LCD6 週報_20070918_W37( 製造部 )_LCD6 週報_20071016_W41 ( 製造部 )" xfId="1010"/>
    <cellStyle name="_LCD5 KPI 11月最終版_LCD6 週報_20070612_W23( 製造部 )_LCD6 週報_20070911_W36( 製造部 )" xfId="1011"/>
    <cellStyle name="_LCD5 KPI 11月最終版_LCD6 週報_20070612_W23( 製造部 )_LCD6 週報_20070911_W36( 製造部 )_LCD6 週報_20070918_W37( 製造部 )" xfId="1012"/>
    <cellStyle name="_LCD5 KPI 11月最終版_LCD6 週報_20070612_W23( 製造部 )_LCD6 週報_20070911_W36( 製造部 )_LCD6 週報_20070918_W37( 製造部 )_LCD6 週報_20070925_W38 ( 製造部 )" xfId="1013"/>
    <cellStyle name="_LCD5 KPI 11月最終版_LCD6 週報_20070612_W23( 製造部 )_LCD6 週報_20070911_W36( 製造部 )_LCD6 週報_20070918_W37( 製造部 )_LCD6 週報_20071002_W39 ( 製造部 )" xfId="1014"/>
    <cellStyle name="_LCD5 KPI 11月最終版_LCD6 週報_20070612_W23( 製造部 )_LCD6 週報_20070911_W36( 製造部 )_LCD6 週報_20070918_W37( 製造部 )_LCD6 週報_20071009_W40 ( 製造部 )" xfId="1015"/>
    <cellStyle name="_LCD5 KPI 11月最終版_LCD6 週報_20070612_W23( 製造部 )_LCD6 週報_20070911_W36( 製造部 )_LCD6 週報_20070918_W37( 製造部 )_LCD6 週報_20071016_W41 ( 製造部 )" xfId="1016"/>
    <cellStyle name="_LCD5 KPI 11月最終版_LCD6 週報_20070612_W23( 製造部 )_LCD6 週報_20070925_W38 ( 製造部 )" xfId="1017"/>
    <cellStyle name="_LCD5 KPI 11月最終版_LCD6 週報_20070612_W23( 製造部 )_LCD6 週報_20071002_W39 ( 製造部 )" xfId="1018"/>
    <cellStyle name="_LCD5 KPI 11月最終版_LCD6 週報_20070612_W23( 製造部 )_LCD6 週報_20071009_W40 ( 製造部 )" xfId="1019"/>
    <cellStyle name="_LCD5 KPI 11月最終版_LCD6 週報_20070612_W23( 製造部 )_LCD6 週報_20071016_W41 ( 製造部 )" xfId="1020"/>
    <cellStyle name="_LCD5 KPI 11月最終版_LCD6 週報_20070724_W29( 製造部 )" xfId="1021"/>
    <cellStyle name="_LCD5 KPI 11月最終版_LCD6 週報_20070724_W29( 製造部 )_LCD6 週報_20070724_W29( 製造部 )" xfId="1022"/>
    <cellStyle name="_LCD5 KPI 11月最終版_LCD6 週報_20070724_W29( 製造部 )_LCD6 週報_20070724_W29( 製造部 )_LCD6 週報_20070918_W37( 製造部 )" xfId="1023"/>
    <cellStyle name="_LCD5 KPI 11月最終版_LCD6 週報_20070724_W29( 製造部 )_LCD6 週報_20070724_W29( 製造部 )_LCD6 週報_20070918_W37( 製造部 )_LCD6 週報_20070925_W38 ( 製造部 )" xfId="1024"/>
    <cellStyle name="_LCD5 KPI 11月最終版_LCD6 週報_20070724_W29( 製造部 )_LCD6 週報_20070724_W29( 製造部 )_LCD6 週報_20070918_W37( 製造部 )_LCD6 週報_20071002_W39 ( 製造部 )" xfId="1025"/>
    <cellStyle name="_LCD5 KPI 11月最終版_LCD6 週報_20070724_W29( 製造部 )_LCD6 週報_20070724_W29( 製造部 )_LCD6 週報_20070918_W37( 製造部 )_LCD6 週報_20071009_W40 ( 製造部 )" xfId="1026"/>
    <cellStyle name="_LCD5 KPI 11月最終版_LCD6 週報_20070724_W29( 製造部 )_LCD6 週報_20070724_W29( 製造部 )_LCD6 週報_20070918_W37( 製造部 )_LCD6 週報_20071016_W41 ( 製造部 )" xfId="1027"/>
    <cellStyle name="_LCD5 KPI 11月最終版_LCD6 週報_20070724_W29( 製造部 )_LCD6 週報_20070814_W32( 製造部 )" xfId="1028"/>
    <cellStyle name="_LCD5 KPI 11月最終版_LCD6 週報_20070724_W29( 製造部 )_LCD6 週報_20070814_W32( 製造部 )_LCD6 週報_20070918_W37( 製造部 )" xfId="1029"/>
    <cellStyle name="_LCD5 KPI 11月最終版_LCD6 週報_20070724_W29( 製造部 )_LCD6 週報_20070814_W32( 製造部 )_LCD6 週報_20070918_W37( 製造部 )_LCD6 週報_20070925_W38 ( 製造部 )" xfId="1030"/>
    <cellStyle name="_LCD5 KPI 11月最終版_LCD6 週報_20070724_W29( 製造部 )_LCD6 週報_20070814_W32( 製造部 )_LCD6 週報_20070918_W37( 製造部 )_LCD6 週報_20071002_W39 ( 製造部 )" xfId="1031"/>
    <cellStyle name="_LCD5 KPI 11月最終版_LCD6 週報_20070724_W29( 製造部 )_LCD6 週報_20070814_W32( 製造部 )_LCD6 週報_20070918_W37( 製造部 )_LCD6 週報_20071009_W40 ( 製造部 )" xfId="1032"/>
    <cellStyle name="_LCD5 KPI 11月最終版_LCD6 週報_20070724_W29( 製造部 )_LCD6 週報_20070814_W32( 製造部 )_LCD6 週報_20070918_W37( 製造部 )_LCD6 週報_20071016_W41 ( 製造部 )" xfId="1033"/>
    <cellStyle name="_LCD5 KPI 11月最終版_LCD6 週報_20070724_W29( 製造部 )_LCD6 週報_20070821_W33( 製造部 )" xfId="1034"/>
    <cellStyle name="_LCD5 KPI 11月最終版_LCD6 週報_20070724_W29( 製造部 )_LCD6 週報_20070821_W33( 製造部 )_LCD6 週報_20070918_W37( 製造部 )" xfId="1035"/>
    <cellStyle name="_LCD5 KPI 11月最終版_LCD6 週報_20070724_W29( 製造部 )_LCD6 週報_20070821_W33( 製造部 )_LCD6 週報_20070918_W37( 製造部 )_LCD6 週報_20070925_W38 ( 製造部 )" xfId="1036"/>
    <cellStyle name="_LCD5 KPI 11月最終版_LCD6 週報_20070724_W29( 製造部 )_LCD6 週報_20070821_W33( 製造部 )_LCD6 週報_20070918_W37( 製造部 )_LCD6 週報_20071002_W39 ( 製造部 )" xfId="1037"/>
    <cellStyle name="_LCD5 KPI 11月最終版_LCD6 週報_20070724_W29( 製造部 )_LCD6 週報_20070821_W33( 製造部 )_LCD6 週報_20070918_W37( 製造部 )_LCD6 週報_20071009_W40 ( 製造部 )" xfId="1038"/>
    <cellStyle name="_LCD5 KPI 11月最終版_LCD6 週報_20070724_W29( 製造部 )_LCD6 週報_20070821_W33( 製造部 )_LCD6 週報_20070918_W37( 製造部 )_LCD6 週報_20071016_W41 ( 製造部 )" xfId="1039"/>
    <cellStyle name="_LCD5 KPI 11月最終版_LCD6 週報_20070724_W29( 製造部 )_LCD6 週報_20070828_W34( 製造部 )" xfId="1040"/>
    <cellStyle name="_LCD5 KPI 11月最終版_LCD6 週報_20070724_W29( 製造部 )_LCD6 週報_20070828_W34( 製造部 )_LCD6 週報_20070918_W37( 製造部 )" xfId="1041"/>
    <cellStyle name="_LCD5 KPI 11月最終版_LCD6 週報_20070724_W29( 製造部 )_LCD6 週報_20070828_W34( 製造部 )_LCD6 週報_20070918_W37( 製造部 )_LCD6 週報_20070925_W38 ( 製造部 )" xfId="1042"/>
    <cellStyle name="_LCD5 KPI 11月最終版_LCD6 週報_20070724_W29( 製造部 )_LCD6 週報_20070828_W34( 製造部 )_LCD6 週報_20070918_W37( 製造部 )_LCD6 週報_20071002_W39 ( 製造部 )" xfId="1043"/>
    <cellStyle name="_LCD5 KPI 11月最終版_LCD6 週報_20070724_W29( 製造部 )_LCD6 週報_20070828_W34( 製造部 )_LCD6 週報_20070918_W37( 製造部 )_LCD6 週報_20071009_W40 ( 製造部 )" xfId="1044"/>
    <cellStyle name="_LCD5 KPI 11月最終版_LCD6 週報_20070724_W29( 製造部 )_LCD6 週報_20070828_W34( 製造部 )_LCD6 週報_20070918_W37( 製造部 )_LCD6 週報_20071016_W41 ( 製造部 )" xfId="1045"/>
    <cellStyle name="_LCD5 KPI 11月最終版_LCD6 週報_20070724_W29( 製造部 )_LCD6 週報_20070904_W35( 製造部 )" xfId="1046"/>
    <cellStyle name="_LCD5 KPI 11月最終版_LCD6 週報_20070724_W29( 製造部 )_LCD6 週報_20070904_W35( 製造部 )_LCD6 週報_20070918_W37( 製造部 )" xfId="1047"/>
    <cellStyle name="_LCD5 KPI 11月最終版_LCD6 週報_20070724_W29( 製造部 )_LCD6 週報_20070904_W35( 製造部 )_LCD6 週報_20070918_W37( 製造部 )_LCD6 週報_20070925_W38 ( 製造部 )" xfId="1048"/>
    <cellStyle name="_LCD5 KPI 11月最終版_LCD6 週報_20070724_W29( 製造部 )_LCD6 週報_20070904_W35( 製造部 )_LCD6 週報_20070918_W37( 製造部 )_LCD6 週報_20071002_W39 ( 製造部 )" xfId="1049"/>
    <cellStyle name="_LCD5 KPI 11月最終版_LCD6 週報_20070724_W29( 製造部 )_LCD6 週報_20070904_W35( 製造部 )_LCD6 週報_20070918_W37( 製造部 )_LCD6 週報_20071009_W40 ( 製造部 )" xfId="1050"/>
    <cellStyle name="_LCD5 KPI 11月最終版_LCD6 週報_20070724_W29( 製造部 )_LCD6 週報_20070904_W35( 製造部 )_LCD6 週報_20070918_W37( 製造部 )_LCD6 週報_20071016_W41 ( 製造部 )" xfId="1051"/>
    <cellStyle name="_LCD5 KPI 11月最終版_LCD6 週報_20070724_W29( 製造部 )_LCD6 週報_20070911_W36( 製造部 )" xfId="1052"/>
    <cellStyle name="_LCD5 KPI 11月最終版_LCD6 週報_20070724_W29( 製造部 )_LCD6 週報_20070911_W36( 製造部 )_LCD6 週報_20070918_W37( 製造部 )" xfId="1053"/>
    <cellStyle name="_LCD5 KPI 11月最終版_LCD6 週報_20070724_W29( 製造部 )_LCD6 週報_20070911_W36( 製造部 )_LCD6 週報_20070918_W37( 製造部 )_LCD6 週報_20070925_W38 ( 製造部 )" xfId="1054"/>
    <cellStyle name="_LCD5 KPI 11月最終版_LCD6 週報_20070724_W29( 製造部 )_LCD6 週報_20070911_W36( 製造部 )_LCD6 週報_20070918_W37( 製造部 )_LCD6 週報_20071002_W39 ( 製造部 )" xfId="1055"/>
    <cellStyle name="_LCD5 KPI 11月最終版_LCD6 週報_20070724_W29( 製造部 )_LCD6 週報_20070911_W36( 製造部 )_LCD6 週報_20070918_W37( 製造部 )_LCD6 週報_20071009_W40 ( 製造部 )" xfId="1056"/>
    <cellStyle name="_LCD5 KPI 11月最終版_LCD6 週報_20070724_W29( 製造部 )_LCD6 週報_20070911_W36( 製造部 )_LCD6 週報_20070918_W37( 製造部 )_LCD6 週報_20071016_W41 ( 製造部 )" xfId="1057"/>
    <cellStyle name="_LCD5 KPI 11月最終版_LCD6 週報_20070724_W29( 製造部 )_LCD6 週報_20070925_W38 ( 製造部 )" xfId="1058"/>
    <cellStyle name="_LCD5 KPI 11月最終版_LCD6 週報_20070724_W29( 製造部 )_LCD6 週報_20071002_W39 ( 製造部 )" xfId="1059"/>
    <cellStyle name="_LCD5 KPI 11月最終版_LCD6 週報_20070724_W29( 製造部 )_LCD6 週報_20071009_W40 ( 製造部 )" xfId="1060"/>
    <cellStyle name="_LCD5 KPI 11月最終版_LCD6 週報_20070724_W29( 製造部 )_LCD6 週報_20071016_W41 ( 製造部 )" xfId="1061"/>
    <cellStyle name="_LCD5 KPI 11月最終版_LCD6 週報_20070918_W37( 製造部 )" xfId="1062"/>
    <cellStyle name="_LCD5 KPI 11月最終版_LCD6 週報_20070918_W37( 製造部 )_LCD6 週報_20070925_W38 ( 製造部 )" xfId="1063"/>
    <cellStyle name="_LCD5 KPI 11月最終版_LCD6 週報_20070918_W37( 製造部 )_LCD6 週報_20071002_W39 ( 製造部 )" xfId="1064"/>
    <cellStyle name="_LCD5 KPI 11月最終版_LCD6 週報_20070918_W37( 製造部 )_LCD6 週報_20071009_W40 ( 製造部 )" xfId="1065"/>
    <cellStyle name="_LCD5 KPI 11月最終版_LCD6 週報_20070918_W37( 製造部 )_LCD6 週報_20071016_W41 ( 製造部 )" xfId="1066"/>
    <cellStyle name="_LCD5 KPI 1月最終版" xfId="1067"/>
    <cellStyle name="_LCD5 KPI 1月最終版_LCD6 MFG 週報_20070601_W22( 排程 )" xfId="1068"/>
    <cellStyle name="_LCD5 KPI 1月最終版_LCD6 MFG 週報_20070601_W22( 排程 )_LCD6 週報_20070612_W23( 製造部 )" xfId="1069"/>
    <cellStyle name="_LCD5 KPI 1月最終版_LCD6 MFG 週報_20070601_W22( 排程 )_LCD6 週報_20070612_W23( 製造部 )_LCD6 週報_20070724_W29( 製造部 )" xfId="1070"/>
    <cellStyle name="_LCD5 KPI 1月最終版_LCD6 MFG 週報_20070601_W22( 排程 )_LCD6 週報_20070612_W23( 製造部 )_LCD6 週報_20070724_W29( 製造部 )_LCD6 週報_20070724_W29( 製造部 )" xfId="1071"/>
    <cellStyle name="_LCD5 KPI 1月最終版_LCD6 MFG 週報_20070601_W22( 排程 )_LCD6 週報_20070612_W23( 製造部 )_LCD6 週報_20070724_W29( 製造部 )_LCD6 週報_20070724_W29( 製造部 )_LCD6 週報_20070918_W37( 製造部 )" xfId="1072"/>
    <cellStyle name="_LCD5 KPI 1月最終版_LCD6 MFG 週報_20070601_W22( 排程 )_LCD6 週報_20070612_W23( 製造部 )_LCD6 週報_20070724_W29( 製造部 )_LCD6 週報_20070724_W29( 製造部 )_LCD6 週報_20070918_W37( 製造部 )_LCD6 週報_20070925_W38 ( 製造部 )" xfId="1073"/>
    <cellStyle name="_LCD5 KPI 1月最終版_LCD6 MFG 週報_20070601_W22( 排程 )_LCD6 週報_20070612_W23( 製造部 )_LCD6 週報_20070724_W29( 製造部 )_LCD6 週報_20070724_W29( 製造部 )_LCD6 週報_20070918_W37( 製造部 )_LCD6 週報_20071002_W39 ( 製造部 )" xfId="1074"/>
    <cellStyle name="_LCD5 KPI 1月最終版_LCD6 MFG 週報_20070601_W22( 排程 )_LCD6 週報_20070612_W23( 製造部 )_LCD6 週報_20070724_W29( 製造部 )_LCD6 週報_20070724_W29( 製造部 )_LCD6 週報_20070918_W37( 製造部 )_LCD6 週報_20071009_W40 ( 製造部 )" xfId="1075"/>
    <cellStyle name="_LCD5 KPI 1月最終版_LCD6 MFG 週報_20070601_W22( 排程 )_LCD6 週報_20070612_W23( 製造部 )_LCD6 週報_20070724_W29( 製造部 )_LCD6 週報_20070724_W29( 製造部 )_LCD6 週報_20070918_W37( 製造部 )_LCD6 週報_20071016_W41 ( 製造部 )" xfId="1076"/>
    <cellStyle name="_LCD5 KPI 1月最終版_LCD6 MFG 週報_20070601_W22( 排程 )_LCD6 週報_20070612_W23( 製造部 )_LCD6 週報_20070724_W29( 製造部 )_LCD6 週報_20070814_W32( 製造部 )" xfId="1077"/>
    <cellStyle name="_LCD5 KPI 1月最終版_LCD6 MFG 週報_20070601_W22( 排程 )_LCD6 週報_20070612_W23( 製造部 )_LCD6 週報_20070724_W29( 製造部 )_LCD6 週報_20070814_W32( 製造部 )_LCD6 週報_20070918_W37( 製造部 )" xfId="1078"/>
    <cellStyle name="_LCD5 KPI 1月最終版_LCD6 MFG 週報_20070601_W22( 排程 )_LCD6 週報_20070612_W23( 製造部 )_LCD6 週報_20070724_W29( 製造部 )_LCD6 週報_20070814_W32( 製造部 )_LCD6 週報_20070918_W37( 製造部 )_LCD6 週報_20070925_W38 ( 製造部 )" xfId="1079"/>
    <cellStyle name="_LCD5 KPI 1月最終版_LCD6 MFG 週報_20070601_W22( 排程 )_LCD6 週報_20070612_W23( 製造部 )_LCD6 週報_20070724_W29( 製造部 )_LCD6 週報_20070814_W32( 製造部 )_LCD6 週報_20070918_W37( 製造部 )_LCD6 週報_20071002_W39 ( 製造部 )" xfId="1080"/>
    <cellStyle name="_LCD5 KPI 1月最終版_LCD6 MFG 週報_20070601_W22( 排程 )_LCD6 週報_20070612_W23( 製造部 )_LCD6 週報_20070724_W29( 製造部 )_LCD6 週報_20070814_W32( 製造部 )_LCD6 週報_20070918_W37( 製造部 )_LCD6 週報_20071009_W40 ( 製造部 )" xfId="1081"/>
    <cellStyle name="_LCD5 KPI 1月最終版_LCD6 MFG 週報_20070601_W22( 排程 )_LCD6 週報_20070612_W23( 製造部 )_LCD6 週報_20070724_W29( 製造部 )_LCD6 週報_20070814_W32( 製造部 )_LCD6 週報_20070918_W37( 製造部 )_LCD6 週報_20071016_W41 ( 製造部 )" xfId="1082"/>
    <cellStyle name="_LCD5 KPI 1月最終版_LCD6 MFG 週報_20070601_W22( 排程 )_LCD6 週報_20070612_W23( 製造部 )_LCD6 週報_20070724_W29( 製造部 )_LCD6 週報_20070821_W33( 製造部 )" xfId="1083"/>
    <cellStyle name="_LCD5 KPI 1月最終版_LCD6 MFG 週報_20070601_W22( 排程 )_LCD6 週報_20070612_W23( 製造部 )_LCD6 週報_20070724_W29( 製造部 )_LCD6 週報_20070821_W33( 製造部 )_LCD6 週報_20070918_W37( 製造部 )" xfId="1084"/>
    <cellStyle name="_LCD5 KPI 1月最終版_LCD6 MFG 週報_20070601_W22( 排程 )_LCD6 週報_20070612_W23( 製造部 )_LCD6 週報_20070724_W29( 製造部 )_LCD6 週報_20070821_W33( 製造部 )_LCD6 週報_20070918_W37( 製造部 )_LCD6 週報_20070925_W38 ( 製造部 )" xfId="1085"/>
    <cellStyle name="_LCD5 KPI 1月最終版_LCD6 MFG 週報_20070601_W22( 排程 )_LCD6 週報_20070612_W23( 製造部 )_LCD6 週報_20070724_W29( 製造部 )_LCD6 週報_20070821_W33( 製造部 )_LCD6 週報_20070918_W37( 製造部 )_LCD6 週報_20071002_W39 ( 製造部 )" xfId="1086"/>
    <cellStyle name="_LCD5 KPI 1月最終版_LCD6 MFG 週報_20070601_W22( 排程 )_LCD6 週報_20070612_W23( 製造部 )_LCD6 週報_20070724_W29( 製造部 )_LCD6 週報_20070821_W33( 製造部 )_LCD6 週報_20070918_W37( 製造部 )_LCD6 週報_20071009_W40 ( 製造部 )" xfId="1087"/>
    <cellStyle name="_LCD5 KPI 1月最終版_LCD6 MFG 週報_20070601_W22( 排程 )_LCD6 週報_20070612_W23( 製造部 )_LCD6 週報_20070724_W29( 製造部 )_LCD6 週報_20070821_W33( 製造部 )_LCD6 週報_20070918_W37( 製造部 )_LCD6 週報_20071016_W41 ( 製造部 )" xfId="1088"/>
    <cellStyle name="_LCD5 KPI 1月最終版_LCD6 MFG 週報_20070601_W22( 排程 )_LCD6 週報_20070612_W23( 製造部 )_LCD6 週報_20070724_W29( 製造部 )_LCD6 週報_20070828_W34( 製造部 )" xfId="1089"/>
    <cellStyle name="_LCD5 KPI 1月最終版_LCD6 MFG 週報_20070601_W22( 排程 )_LCD6 週報_20070612_W23( 製造部 )_LCD6 週報_20070724_W29( 製造部 )_LCD6 週報_20070828_W34( 製造部 )_LCD6 週報_20070918_W37( 製造部 )" xfId="1090"/>
    <cellStyle name="_LCD5 KPI 1月最終版_LCD6 MFG 週報_20070601_W22( 排程 )_LCD6 週報_20070612_W23( 製造部 )_LCD6 週報_20070724_W29( 製造部 )_LCD6 週報_20070828_W34( 製造部 )_LCD6 週報_20070918_W37( 製造部 )_LCD6 週報_20070925_W38 ( 製造部 )" xfId="1091"/>
    <cellStyle name="_LCD5 KPI 1月最終版_LCD6 MFG 週報_20070601_W22( 排程 )_LCD6 週報_20070612_W23( 製造部 )_LCD6 週報_20070724_W29( 製造部 )_LCD6 週報_20070828_W34( 製造部 )_LCD6 週報_20070918_W37( 製造部 )_LCD6 週報_20071002_W39 ( 製造部 )" xfId="1092"/>
    <cellStyle name="_LCD5 KPI 1月最終版_LCD6 MFG 週報_20070601_W22( 排程 )_LCD6 週報_20070612_W23( 製造部 )_LCD6 週報_20070724_W29( 製造部 )_LCD6 週報_20070828_W34( 製造部 )_LCD6 週報_20070918_W37( 製造部 )_LCD6 週報_20071009_W40 ( 製造部 )" xfId="1093"/>
    <cellStyle name="_LCD5 KPI 1月最終版_LCD6 MFG 週報_20070601_W22( 排程 )_LCD6 週報_20070612_W23( 製造部 )_LCD6 週報_20070724_W29( 製造部 )_LCD6 週報_20070828_W34( 製造部 )_LCD6 週報_20070918_W37( 製造部 )_LCD6 週報_20071016_W41 ( 製造部 )" xfId="1094"/>
    <cellStyle name="_LCD5 KPI 1月最終版_LCD6 MFG 週報_20070601_W22( 排程 )_LCD6 週報_20070612_W23( 製造部 )_LCD6 週報_20070724_W29( 製造部 )_LCD6 週報_20070904_W35( 製造部 )" xfId="1095"/>
    <cellStyle name="_LCD5 KPI 1月最終版_LCD6 MFG 週報_20070601_W22( 排程 )_LCD6 週報_20070612_W23( 製造部 )_LCD6 週報_20070724_W29( 製造部 )_LCD6 週報_20070904_W35( 製造部 )_LCD6 週報_20070918_W37( 製造部 )" xfId="1096"/>
    <cellStyle name="_LCD5 KPI 1月最終版_LCD6 MFG 週報_20070601_W22( 排程 )_LCD6 週報_20070612_W23( 製造部 )_LCD6 週報_20070724_W29( 製造部 )_LCD6 週報_20070904_W35( 製造部 )_LCD6 週報_20070918_W37( 製造部 )_LCD6 週報_20070925_W38 ( 製造部 )" xfId="1097"/>
    <cellStyle name="_LCD5 KPI 1月最終版_LCD6 MFG 週報_20070601_W22( 排程 )_LCD6 週報_20070612_W23( 製造部 )_LCD6 週報_20070724_W29( 製造部 )_LCD6 週報_20070904_W35( 製造部 )_LCD6 週報_20070918_W37( 製造部 )_LCD6 週報_20071002_W39 ( 製造部 )" xfId="1098"/>
    <cellStyle name="_LCD5 KPI 1月最終版_LCD6 MFG 週報_20070601_W22( 排程 )_LCD6 週報_20070612_W23( 製造部 )_LCD6 週報_20070724_W29( 製造部 )_LCD6 週報_20070904_W35( 製造部 )_LCD6 週報_20070918_W37( 製造部 )_LCD6 週報_20071009_W40 ( 製造部 )" xfId="1099"/>
    <cellStyle name="_LCD5 KPI 1月最終版_LCD6 MFG 週報_20070601_W22( 排程 )_LCD6 週報_20070612_W23( 製造部 )_LCD6 週報_20070724_W29( 製造部 )_LCD6 週報_20070904_W35( 製造部 )_LCD6 週報_20070918_W37( 製造部 )_LCD6 週報_20071016_W41 ( 製造部 )" xfId="1100"/>
    <cellStyle name="_LCD5 KPI 1月最終版_LCD6 MFG 週報_20070601_W22( 排程 )_LCD6 週報_20070612_W23( 製造部 )_LCD6 週報_20070724_W29( 製造部 )_LCD6 週報_20070911_W36( 製造部 )" xfId="1101"/>
    <cellStyle name="_LCD5 KPI 1月最終版_LCD6 MFG 週報_20070601_W22( 排程 )_LCD6 週報_20070612_W23( 製造部 )_LCD6 週報_20070724_W29( 製造部 )_LCD6 週報_20070911_W36( 製造部 )_LCD6 週報_20070918_W37( 製造部 )" xfId="1102"/>
    <cellStyle name="_LCD5 KPI 1月最終版_LCD6 MFG 週報_20070601_W22( 排程 )_LCD6 週報_20070612_W23( 製造部 )_LCD6 週報_20070724_W29( 製造部 )_LCD6 週報_20070911_W36( 製造部 )_LCD6 週報_20070918_W37( 製造部 )_LCD6 週報_20070925_W38 ( 製造部 )" xfId="1103"/>
    <cellStyle name="_LCD5 KPI 1月最終版_LCD6 MFG 週報_20070601_W22( 排程 )_LCD6 週報_20070612_W23( 製造部 )_LCD6 週報_20070724_W29( 製造部 )_LCD6 週報_20070911_W36( 製造部 )_LCD6 週報_20070918_W37( 製造部 )_LCD6 週報_20071002_W39 ( 製造部 )" xfId="1104"/>
    <cellStyle name="_LCD5 KPI 1月最終版_LCD6 MFG 週報_20070601_W22( 排程 )_LCD6 週報_20070612_W23( 製造部 )_LCD6 週報_20070724_W29( 製造部 )_LCD6 週報_20070911_W36( 製造部 )_LCD6 週報_20070918_W37( 製造部 )_LCD6 週報_20071009_W40 ( 製造部 )" xfId="1105"/>
    <cellStyle name="_LCD5 KPI 1月最終版_LCD6 MFG 週報_20070601_W22( 排程 )_LCD6 週報_20070612_W23( 製造部 )_LCD6 週報_20070724_W29( 製造部 )_LCD6 週報_20070911_W36( 製造部 )_LCD6 週報_20070918_W37( 製造部 )_LCD6 週報_20071016_W41 ( 製造部 )" xfId="1106"/>
    <cellStyle name="_LCD5 KPI 1月最終版_LCD6 MFG 週報_20070601_W22( 排程 )_LCD6 週報_20070612_W23( 製造部 )_LCD6 週報_20070724_W29( 製造部 )_LCD6 週報_20070925_W38 ( 製造部 )" xfId="1107"/>
    <cellStyle name="_LCD5 KPI 1月最終版_LCD6 MFG 週報_20070601_W22( 排程 )_LCD6 週報_20070612_W23( 製造部 )_LCD6 週報_20070724_W29( 製造部 )_LCD6 週報_20071002_W39 ( 製造部 )" xfId="1108"/>
    <cellStyle name="_LCD5 KPI 1月最終版_LCD6 MFG 週報_20070601_W22( 排程 )_LCD6 週報_20070612_W23( 製造部 )_LCD6 週報_20070724_W29( 製造部 )_LCD6 週報_20071009_W40 ( 製造部 )" xfId="1109"/>
    <cellStyle name="_LCD5 KPI 1月最終版_LCD6 MFG 週報_20070601_W22( 排程 )_LCD6 週報_20070612_W23( 製造部 )_LCD6 週報_20070724_W29( 製造部 )_LCD6 週報_20071016_W41 ( 製造部 )" xfId="1110"/>
    <cellStyle name="_LCD5 KPI 1月最終版_LCD6 MFG 週報_20070601_W22( 排程 )_LCD6 週報_20070612_W23( 製造部 )_LCD6 週報_20070918_W37( 製造部 )" xfId="1111"/>
    <cellStyle name="_LCD5 KPI 1月最終版_LCD6 MFG 週報_20070601_W22( 排程 )_LCD6 週報_20070612_W23( 製造部 )_LCD6 週報_20070918_W37( 製造部 )_LCD6 週報_20070925_W38 ( 製造部 )" xfId="1112"/>
    <cellStyle name="_LCD5 KPI 1月最終版_LCD6 MFG 週報_20070601_W22( 排程 )_LCD6 週報_20070612_W23( 製造部 )_LCD6 週報_20070918_W37( 製造部 )_LCD6 週報_20071002_W39 ( 製造部 )" xfId="1113"/>
    <cellStyle name="_LCD5 KPI 1月最終版_LCD6 MFG 週報_20070601_W22( 排程 )_LCD6 週報_20070612_W23( 製造部 )_LCD6 週報_20070918_W37( 製造部 )_LCD6 週報_20071009_W40 ( 製造部 )" xfId="1114"/>
    <cellStyle name="_LCD5 KPI 1月最終版_LCD6 MFG 週報_20070601_W22( 排程 )_LCD6 週報_20070612_W23( 製造部 )_LCD6 週報_20070918_W37( 製造部 )_LCD6 週報_20071016_W41 ( 製造部 )" xfId="1115"/>
    <cellStyle name="_LCD5 KPI 1月最終版_LCD6 MFG 週報_20070601_W22( 排程 )_LCD6 週報_20070626_W25( 製造部 )" xfId="1116"/>
    <cellStyle name="_LCD5 KPI 1月最終版_LCD6 MFG 週報_20070601_W22( 排程 )_LCD6 週報_20070626_W25( 製造部 )_LCD6 週報_20070724_W29( 製造部 )" xfId="1117"/>
    <cellStyle name="_LCD5 KPI 1月最終版_LCD6 MFG 週報_20070601_W22( 排程 )_LCD6 週報_20070626_W25( 製造部 )_LCD6 週報_20070724_W29( 製造部 )_LCD6 週報_20070724_W29( 製造部 )" xfId="1118"/>
    <cellStyle name="_LCD5 KPI 1月最終版_LCD6 MFG 週報_20070601_W22( 排程 )_LCD6 週報_20070626_W25( 製造部 )_LCD6 週報_20070724_W29( 製造部 )_LCD6 週報_20070724_W29( 製造部 )_LCD6 週報_20070918_W37( 製造部 )" xfId="1119"/>
    <cellStyle name="_LCD5 KPI 1月最終版_LCD6 MFG 週報_20070601_W22( 排程 )_LCD6 週報_20070626_W25( 製造部 )_LCD6 週報_20070724_W29( 製造部 )_LCD6 週報_20070724_W29( 製造部 )_LCD6 週報_20070918_W37( 製造部 )_LCD6 週報_20070925_W38 ( 製造部 )" xfId="1120"/>
    <cellStyle name="_LCD5 KPI 1月最終版_LCD6 MFG 週報_20070601_W22( 排程 )_LCD6 週報_20070626_W25( 製造部 )_LCD6 週報_20070724_W29( 製造部 )_LCD6 週報_20070724_W29( 製造部 )_LCD6 週報_20070918_W37( 製造部 )_LCD6 週報_20071002_W39 ( 製造部 )" xfId="1121"/>
    <cellStyle name="_LCD5 KPI 1月最終版_LCD6 MFG 週報_20070601_W22( 排程 )_LCD6 週報_20070626_W25( 製造部 )_LCD6 週報_20070724_W29( 製造部 )_LCD6 週報_20070724_W29( 製造部 )_LCD6 週報_20070918_W37( 製造部 )_LCD6 週報_20071009_W40 ( 製造部 )" xfId="1122"/>
    <cellStyle name="_LCD5 KPI 1月最終版_LCD6 MFG 週報_20070601_W22( 排程 )_LCD6 週報_20070626_W25( 製造部 )_LCD6 週報_20070724_W29( 製造部 )_LCD6 週報_20070724_W29( 製造部 )_LCD6 週報_20070918_W37( 製造部 )_LCD6 週報_20071016_W41 ( 製造部 )" xfId="1123"/>
    <cellStyle name="_LCD5 KPI 1月最終版_LCD6 MFG 週報_20070601_W22( 排程 )_LCD6 週報_20070626_W25( 製造部 )_LCD6 週報_20070724_W29( 製造部 )_LCD6 週報_20070814_W32( 製造部 )" xfId="1124"/>
    <cellStyle name="_LCD5 KPI 1月最終版_LCD6 MFG 週報_20070601_W22( 排程 )_LCD6 週報_20070626_W25( 製造部 )_LCD6 週報_20070724_W29( 製造部 )_LCD6 週報_20070814_W32( 製造部 )_LCD6 週報_20070918_W37( 製造部 )" xfId="1125"/>
    <cellStyle name="_LCD5 KPI 1月最終版_LCD6 MFG 週報_20070601_W22( 排程 )_LCD6 週報_20070626_W25( 製造部 )_LCD6 週報_20070724_W29( 製造部 )_LCD6 週報_20070814_W32( 製造部 )_LCD6 週報_20070918_W37( 製造部 )_LCD6 週報_20070925_W38 ( 製造部 )" xfId="1126"/>
    <cellStyle name="_LCD5 KPI 1月最終版_LCD6 MFG 週報_20070601_W22( 排程 )_LCD6 週報_20070626_W25( 製造部 )_LCD6 週報_20070724_W29( 製造部 )_LCD6 週報_20070814_W32( 製造部 )_LCD6 週報_20070918_W37( 製造部 )_LCD6 週報_20071002_W39 ( 製造部 )" xfId="1127"/>
    <cellStyle name="_LCD5 KPI 1月最終版_LCD6 MFG 週報_20070601_W22( 排程 )_LCD6 週報_20070626_W25( 製造部 )_LCD6 週報_20070724_W29( 製造部 )_LCD6 週報_20070814_W32( 製造部 )_LCD6 週報_20070918_W37( 製造部 )_LCD6 週報_20071009_W40 ( 製造部 )" xfId="1128"/>
    <cellStyle name="_LCD5 KPI 1月最終版_LCD6 MFG 週報_20070601_W22( 排程 )_LCD6 週報_20070626_W25( 製造部 )_LCD6 週報_20070724_W29( 製造部 )_LCD6 週報_20070814_W32( 製造部 )_LCD6 週報_20070918_W37( 製造部 )_LCD6 週報_20071016_W41 ( 製造部 )" xfId="1129"/>
    <cellStyle name="_LCD5 KPI 1月最終版_LCD6 MFG 週報_20070601_W22( 排程 )_LCD6 週報_20070626_W25( 製造部 )_LCD6 週報_20070724_W29( 製造部 )_LCD6 週報_20070821_W33( 製造部 )" xfId="1130"/>
    <cellStyle name="_LCD5 KPI 1月最終版_LCD6 MFG 週報_20070601_W22( 排程 )_LCD6 週報_20070626_W25( 製造部 )_LCD6 週報_20070724_W29( 製造部 )_LCD6 週報_20070821_W33( 製造部 )_LCD6 週報_20070918_W37( 製造部 )" xfId="1131"/>
    <cellStyle name="_LCD5 KPI 1月最終版_LCD6 MFG 週報_20070601_W22( 排程 )_LCD6 週報_20070626_W25( 製造部 )_LCD6 週報_20070724_W29( 製造部 )_LCD6 週報_20070821_W33( 製造部 )_LCD6 週報_20070918_W37( 製造部 )_LCD6 週報_20070925_W38 ( 製造部 )" xfId="1132"/>
    <cellStyle name="_LCD5 KPI 1月最終版_LCD6 MFG 週報_20070601_W22( 排程 )_LCD6 週報_20070626_W25( 製造部 )_LCD6 週報_20070724_W29( 製造部 )_LCD6 週報_20070821_W33( 製造部 )_LCD6 週報_20070918_W37( 製造部 )_LCD6 週報_20071002_W39 ( 製造部 )" xfId="1133"/>
    <cellStyle name="_LCD5 KPI 1月最終版_LCD6 MFG 週報_20070601_W22( 排程 )_LCD6 週報_20070626_W25( 製造部 )_LCD6 週報_20070724_W29( 製造部 )_LCD6 週報_20070821_W33( 製造部 )_LCD6 週報_20070918_W37( 製造部 )_LCD6 週報_20071009_W40 ( 製造部 )" xfId="1134"/>
    <cellStyle name="_LCD5 KPI 1月最終版_LCD6 MFG 週報_20070601_W22( 排程 )_LCD6 週報_20070626_W25( 製造部 )_LCD6 週報_20070724_W29( 製造部 )_LCD6 週報_20070821_W33( 製造部 )_LCD6 週報_20070918_W37( 製造部 )_LCD6 週報_20071016_W41 ( 製造部 )" xfId="1135"/>
    <cellStyle name="_LCD5 KPI 1月最終版_LCD6 MFG 週報_20070601_W22( 排程 )_LCD6 週報_20070626_W25( 製造部 )_LCD6 週報_20070724_W29( 製造部 )_LCD6 週報_20070828_W34( 製造部 )" xfId="1136"/>
    <cellStyle name="_LCD5 KPI 1月最終版_LCD6 MFG 週報_20070601_W22( 排程 )_LCD6 週報_20070626_W25( 製造部 )_LCD6 週報_20070724_W29( 製造部 )_LCD6 週報_20070828_W34( 製造部 )_LCD6 週報_20070918_W37( 製造部 )" xfId="1137"/>
    <cellStyle name="_LCD5 KPI 1月最終版_LCD6 MFG 週報_20070601_W22( 排程 )_LCD6 週報_20070626_W25( 製造部 )_LCD6 週報_20070724_W29( 製造部 )_LCD6 週報_20070828_W34( 製造部 )_LCD6 週報_20070918_W37( 製造部 )_LCD6 週報_20070925_W38 ( 製造部 )" xfId="1138"/>
    <cellStyle name="_LCD5 KPI 1月最終版_LCD6 MFG 週報_20070601_W22( 排程 )_LCD6 週報_20070626_W25( 製造部 )_LCD6 週報_20070724_W29( 製造部 )_LCD6 週報_20070828_W34( 製造部 )_LCD6 週報_20070918_W37( 製造部 )_LCD6 週報_20071002_W39 ( 製造部 )" xfId="1139"/>
    <cellStyle name="_LCD5 KPI 1月最終版_LCD6 MFG 週報_20070601_W22( 排程 )_LCD6 週報_20070626_W25( 製造部 )_LCD6 週報_20070724_W29( 製造部 )_LCD6 週報_20070828_W34( 製造部 )_LCD6 週報_20070918_W37( 製造部 )_LCD6 週報_20071009_W40 ( 製造部 )" xfId="1140"/>
    <cellStyle name="_LCD5 KPI 1月最終版_LCD6 MFG 週報_20070601_W22( 排程 )_LCD6 週報_20070626_W25( 製造部 )_LCD6 週報_20070724_W29( 製造部 )_LCD6 週報_20070828_W34( 製造部 )_LCD6 週報_20070918_W37( 製造部 )_LCD6 週報_20071016_W41 ( 製造部 )" xfId="1141"/>
    <cellStyle name="_LCD5 KPI 1月最終版_LCD6 MFG 週報_20070601_W22( 排程 )_LCD6 週報_20070626_W25( 製造部 )_LCD6 週報_20070724_W29( 製造部 )_LCD6 週報_20070904_W35( 製造部 )" xfId="1142"/>
    <cellStyle name="_LCD5 KPI 1月最終版_LCD6 MFG 週報_20070601_W22( 排程 )_LCD6 週報_20070626_W25( 製造部 )_LCD6 週報_20070724_W29( 製造部 )_LCD6 週報_20070904_W35( 製造部 )_LCD6 週報_20070918_W37( 製造部 )" xfId="1143"/>
    <cellStyle name="_LCD5 KPI 1月最終版_LCD6 MFG 週報_20070601_W22( 排程 )_LCD6 週報_20070626_W25( 製造部 )_LCD6 週報_20070724_W29( 製造部 )_LCD6 週報_20070904_W35( 製造部 )_LCD6 週報_20070918_W37( 製造部 )_LCD6 週報_20070925_W38 ( 製造部 )" xfId="1144"/>
    <cellStyle name="_LCD5 KPI 1月最終版_LCD6 MFG 週報_20070601_W22( 排程 )_LCD6 週報_20070626_W25( 製造部 )_LCD6 週報_20070724_W29( 製造部 )_LCD6 週報_20070904_W35( 製造部 )_LCD6 週報_20070918_W37( 製造部 )_LCD6 週報_20071002_W39 ( 製造部 )" xfId="1145"/>
    <cellStyle name="_LCD5 KPI 1月最終版_LCD6 MFG 週報_20070601_W22( 排程 )_LCD6 週報_20070626_W25( 製造部 )_LCD6 週報_20070724_W29( 製造部 )_LCD6 週報_20070904_W35( 製造部 )_LCD6 週報_20070918_W37( 製造部 )_LCD6 週報_20071009_W40 ( 製造部 )" xfId="1146"/>
    <cellStyle name="_LCD5 KPI 1月最終版_LCD6 MFG 週報_20070601_W22( 排程 )_LCD6 週報_20070626_W25( 製造部 )_LCD6 週報_20070724_W29( 製造部 )_LCD6 週報_20070904_W35( 製造部 )_LCD6 週報_20070918_W37( 製造部 )_LCD6 週報_20071016_W41 ( 製造部 )" xfId="1147"/>
    <cellStyle name="_LCD5 KPI 1月最終版_LCD6 MFG 週報_20070601_W22( 排程 )_LCD6 週報_20070626_W25( 製造部 )_LCD6 週報_20070724_W29( 製造部 )_LCD6 週報_20070911_W36( 製造部 )" xfId="1148"/>
    <cellStyle name="_LCD5 KPI 1月最終版_LCD6 MFG 週報_20070601_W22( 排程 )_LCD6 週報_20070626_W25( 製造部 )_LCD6 週報_20070724_W29( 製造部 )_LCD6 週報_20070911_W36( 製造部 )_LCD6 週報_20070918_W37( 製造部 )" xfId="1149"/>
    <cellStyle name="_LCD5 KPI 1月最終版_LCD6 MFG 週報_20070601_W22( 排程 )_LCD6 週報_20070626_W25( 製造部 )_LCD6 週報_20070724_W29( 製造部 )_LCD6 週報_20070911_W36( 製造部 )_LCD6 週報_20070918_W37( 製造部 )_LCD6 週報_20070925_W38 ( 製造部 )" xfId="1150"/>
    <cellStyle name="_LCD5 KPI 1月最終版_LCD6 MFG 週報_20070601_W22( 排程 )_LCD6 週報_20070626_W25( 製造部 )_LCD6 週報_20070724_W29( 製造部 )_LCD6 週報_20070911_W36( 製造部 )_LCD6 週報_20070918_W37( 製造部 )_LCD6 週報_20071002_W39 ( 製造部 )" xfId="1151"/>
    <cellStyle name="_LCD5 KPI 1月最終版_LCD6 MFG 週報_20070601_W22( 排程 )_LCD6 週報_20070626_W25( 製造部 )_LCD6 週報_20070724_W29( 製造部 )_LCD6 週報_20070911_W36( 製造部 )_LCD6 週報_20070918_W37( 製造部 )_LCD6 週報_20071009_W40 ( 製造部 )" xfId="1152"/>
    <cellStyle name="_LCD5 KPI 1月最終版_LCD6 MFG 週報_20070601_W22( 排程 )_LCD6 週報_20070626_W25( 製造部 )_LCD6 週報_20070724_W29( 製造部 )_LCD6 週報_20070911_W36( 製造部 )_LCD6 週報_20070918_W37( 製造部 )_LCD6 週報_20071016_W41 ( 製造部 )" xfId="1153"/>
    <cellStyle name="_LCD5 KPI 1月最終版_LCD6 MFG 週報_20070601_W22( 排程 )_LCD6 週報_20070626_W25( 製造部 )_LCD6 週報_20070724_W29( 製造部 )_LCD6 週報_20070925_W38 ( 製造部 )" xfId="1154"/>
    <cellStyle name="_LCD5 KPI 1月最終版_LCD6 MFG 週報_20070601_W22( 排程 )_LCD6 週報_20070626_W25( 製造部 )_LCD6 週報_20070724_W29( 製造部 )_LCD6 週報_20071002_W39 ( 製造部 )" xfId="1155"/>
    <cellStyle name="_LCD5 KPI 1月最終版_LCD6 MFG 週報_20070601_W22( 排程 )_LCD6 週報_20070626_W25( 製造部 )_LCD6 週報_20070724_W29( 製造部 )_LCD6 週報_20071009_W40 ( 製造部 )" xfId="1156"/>
    <cellStyle name="_LCD5 KPI 1月最終版_LCD6 MFG 週報_20070601_W22( 排程 )_LCD6 週報_20070626_W25( 製造部 )_LCD6 週報_20070724_W29( 製造部 )_LCD6 週報_20071016_W41 ( 製造部 )" xfId="1157"/>
    <cellStyle name="_LCD5 KPI 1月最終版_LCD6 MFG 週報_20070601_W22( 排程 )_LCD6 週報_20070626_W25( 製造部 )_LCD6 週報_20070918_W37( 製造部 )" xfId="1158"/>
    <cellStyle name="_LCD5 KPI 1月最終版_LCD6 MFG 週報_20070601_W22( 排程 )_LCD6 週報_20070626_W25( 製造部 )_LCD6 週報_20070918_W37( 製造部 )_LCD6 週報_20070925_W38 ( 製造部 )" xfId="1159"/>
    <cellStyle name="_LCD5 KPI 1月最終版_LCD6 MFG 週報_20070601_W22( 排程 )_LCD6 週報_20070626_W25( 製造部 )_LCD6 週報_20070918_W37( 製造部 )_LCD6 週報_20071002_W39 ( 製造部 )" xfId="1160"/>
    <cellStyle name="_LCD5 KPI 1月最終版_LCD6 MFG 週報_20070601_W22( 排程 )_LCD6 週報_20070626_W25( 製造部 )_LCD6 週報_20070918_W37( 製造部 )_LCD6 週報_20071009_W40 ( 製造部 )" xfId="1161"/>
    <cellStyle name="_LCD5 KPI 1月最終版_LCD6 MFG 週報_20070601_W22( 排程 )_LCD6 週報_20070626_W25( 製造部 )_LCD6 週報_20070918_W37( 製造部 )_LCD6 週報_20071016_W41 ( 製造部 )" xfId="1162"/>
    <cellStyle name="_LCD5 KPI 1月最終版_LCD6 MFG 週報_20070601_W22( 排程 )_LCD6 週報_20070702_W26( 製造部 )" xfId="1163"/>
    <cellStyle name="_LCD5 KPI 1月最終版_LCD6 MFG 週報_20070601_W22( 排程 )_LCD6 週報_20070702_W26( 製造部 )_LCD6 週報_20070724_W29( 製造部 )" xfId="1164"/>
    <cellStyle name="_LCD5 KPI 1月最終版_LCD6 MFG 週報_20070601_W22( 排程 )_LCD6 週報_20070702_W26( 製造部 )_LCD6 週報_20070724_W29( 製造部 )_LCD6 週報_20070724_W29( 製造部 )" xfId="1165"/>
    <cellStyle name="_LCD5 KPI 1月最終版_LCD6 MFG 週報_20070601_W22( 排程 )_LCD6 週報_20070702_W26( 製造部 )_LCD6 週報_20070724_W29( 製造部 )_LCD6 週報_20070724_W29( 製造部 )_LCD6 週報_20070918_W37( 製造部 )" xfId="1166"/>
    <cellStyle name="_LCD5 KPI 1月最終版_LCD6 MFG 週報_20070601_W22( 排程 )_LCD6 週報_20070702_W26( 製造部 )_LCD6 週報_20070724_W29( 製造部 )_LCD6 週報_20070724_W29( 製造部 )_LCD6 週報_20070918_W37( 製造部 )_LCD6 週報_20070925_W38 ( 製造部 )" xfId="1167"/>
    <cellStyle name="_LCD5 KPI 1月最終版_LCD6 MFG 週報_20070601_W22( 排程 )_LCD6 週報_20070702_W26( 製造部 )_LCD6 週報_20070724_W29( 製造部 )_LCD6 週報_20070724_W29( 製造部 )_LCD6 週報_20070918_W37( 製造部 )_LCD6 週報_20071002_W39 ( 製造部 )" xfId="1168"/>
    <cellStyle name="_LCD5 KPI 1月最終版_LCD6 MFG 週報_20070601_W22( 排程 )_LCD6 週報_20070702_W26( 製造部 )_LCD6 週報_20070724_W29( 製造部 )_LCD6 週報_20070724_W29( 製造部 )_LCD6 週報_20070918_W37( 製造部 )_LCD6 週報_20071009_W40 ( 製造部 )" xfId="1169"/>
    <cellStyle name="_LCD5 KPI 1月最終版_LCD6 MFG 週報_20070601_W22( 排程 )_LCD6 週報_20070702_W26( 製造部 )_LCD6 週報_20070724_W29( 製造部 )_LCD6 週報_20070724_W29( 製造部 )_LCD6 週報_20070918_W37( 製造部 )_LCD6 週報_20071016_W41 ( 製造部 )" xfId="1170"/>
    <cellStyle name="_LCD5 KPI 1月最終版_LCD6 MFG 週報_20070601_W22( 排程 )_LCD6 週報_20070702_W26( 製造部 )_LCD6 週報_20070724_W29( 製造部 )_LCD6 週報_20070814_W32( 製造部 )" xfId="1171"/>
    <cellStyle name="_LCD5 KPI 1月最終版_LCD6 MFG 週報_20070601_W22( 排程 )_LCD6 週報_20070702_W26( 製造部 )_LCD6 週報_20070724_W29( 製造部 )_LCD6 週報_20070814_W32( 製造部 )_LCD6 週報_20070918_W37( 製造部 )" xfId="1172"/>
    <cellStyle name="_LCD5 KPI 1月最終版_LCD6 MFG 週報_20070601_W22( 排程 )_LCD6 週報_20070702_W26( 製造部 )_LCD6 週報_20070724_W29( 製造部 )_LCD6 週報_20070814_W32( 製造部 )_LCD6 週報_20070918_W37( 製造部 )_LCD6 週報_20070925_W38 ( 製造部 )" xfId="1173"/>
    <cellStyle name="_LCD5 KPI 1月最終版_LCD6 MFG 週報_20070601_W22( 排程 )_LCD6 週報_20070702_W26( 製造部 )_LCD6 週報_20070724_W29( 製造部 )_LCD6 週報_20070814_W32( 製造部 )_LCD6 週報_20070918_W37( 製造部 )_LCD6 週報_20071002_W39 ( 製造部 )" xfId="1174"/>
    <cellStyle name="_LCD5 KPI 1月最終版_LCD6 MFG 週報_20070601_W22( 排程 )_LCD6 週報_20070702_W26( 製造部 )_LCD6 週報_20070724_W29( 製造部 )_LCD6 週報_20070814_W32( 製造部 )_LCD6 週報_20070918_W37( 製造部 )_LCD6 週報_20071009_W40 ( 製造部 )" xfId="1175"/>
    <cellStyle name="_LCD5 KPI 1月最終版_LCD6 MFG 週報_20070601_W22( 排程 )_LCD6 週報_20070702_W26( 製造部 )_LCD6 週報_20070724_W29( 製造部 )_LCD6 週報_20070814_W32( 製造部 )_LCD6 週報_20070918_W37( 製造部 )_LCD6 週報_20071016_W41 ( 製造部 )" xfId="1176"/>
    <cellStyle name="_LCD5 KPI 1月最終版_LCD6 MFG 週報_20070601_W22( 排程 )_LCD6 週報_20070702_W26( 製造部 )_LCD6 週報_20070724_W29( 製造部 )_LCD6 週報_20070821_W33( 製造部 )" xfId="1177"/>
    <cellStyle name="_LCD5 KPI 1月最終版_LCD6 MFG 週報_20070601_W22( 排程 )_LCD6 週報_20070702_W26( 製造部 )_LCD6 週報_20070724_W29( 製造部 )_LCD6 週報_20070821_W33( 製造部 )_LCD6 週報_20070918_W37( 製造部 )" xfId="1178"/>
    <cellStyle name="_LCD5 KPI 1月最終版_LCD6 MFG 週報_20070601_W22( 排程 )_LCD6 週報_20070702_W26( 製造部 )_LCD6 週報_20070724_W29( 製造部 )_LCD6 週報_20070821_W33( 製造部 )_LCD6 週報_20070918_W37( 製造部 )_LCD6 週報_20070925_W38 ( 製造部 )" xfId="1179"/>
    <cellStyle name="_LCD5 KPI 1月最終版_LCD6 MFG 週報_20070601_W22( 排程 )_LCD6 週報_20070702_W26( 製造部 )_LCD6 週報_20070724_W29( 製造部 )_LCD6 週報_20070821_W33( 製造部 )_LCD6 週報_20070918_W37( 製造部 )_LCD6 週報_20071002_W39 ( 製造部 )" xfId="1180"/>
    <cellStyle name="_LCD5 KPI 1月最終版_LCD6 MFG 週報_20070601_W22( 排程 )_LCD6 週報_20070702_W26( 製造部 )_LCD6 週報_20070724_W29( 製造部 )_LCD6 週報_20070821_W33( 製造部 )_LCD6 週報_20070918_W37( 製造部 )_LCD6 週報_20071009_W40 ( 製造部 )" xfId="1181"/>
    <cellStyle name="_LCD5 KPI 1月最終版_LCD6 MFG 週報_20070601_W22( 排程 )_LCD6 週報_20070702_W26( 製造部 )_LCD6 週報_20070724_W29( 製造部 )_LCD6 週報_20070821_W33( 製造部 )_LCD6 週報_20070918_W37( 製造部 )_LCD6 週報_20071016_W41 ( 製造部 )" xfId="1182"/>
    <cellStyle name="_LCD5 KPI 1月最終版_LCD6 MFG 週報_20070601_W22( 排程 )_LCD6 週報_20070702_W26( 製造部 )_LCD6 週報_20070724_W29( 製造部 )_LCD6 週報_20070828_W34( 製造部 )" xfId="1183"/>
    <cellStyle name="_LCD5 KPI 1月最終版_LCD6 MFG 週報_20070601_W22( 排程 )_LCD6 週報_20070702_W26( 製造部 )_LCD6 週報_20070724_W29( 製造部 )_LCD6 週報_20070828_W34( 製造部 )_LCD6 週報_20070918_W37( 製造部 )" xfId="1184"/>
    <cellStyle name="_LCD5 KPI 1月最終版_LCD6 MFG 週報_20070601_W22( 排程 )_LCD6 週報_20070702_W26( 製造部 )_LCD6 週報_20070724_W29( 製造部 )_LCD6 週報_20070828_W34( 製造部 )_LCD6 週報_20070918_W37( 製造部 )_LCD6 週報_20070925_W38 ( 製造部 )" xfId="1185"/>
    <cellStyle name="_LCD5 KPI 1月最終版_LCD6 MFG 週報_20070601_W22( 排程 )_LCD6 週報_20070702_W26( 製造部 )_LCD6 週報_20070724_W29( 製造部 )_LCD6 週報_20070828_W34( 製造部 )_LCD6 週報_20070918_W37( 製造部 )_LCD6 週報_20071002_W39 ( 製造部 )" xfId="1186"/>
    <cellStyle name="_LCD5 KPI 1月最終版_LCD6 MFG 週報_20070601_W22( 排程 )_LCD6 週報_20070702_W26( 製造部 )_LCD6 週報_20070724_W29( 製造部 )_LCD6 週報_20070828_W34( 製造部 )_LCD6 週報_20070918_W37( 製造部 )_LCD6 週報_20071009_W40 ( 製造部 )" xfId="1187"/>
    <cellStyle name="_LCD5 KPI 1月最終版_LCD6 MFG 週報_20070601_W22( 排程 )_LCD6 週報_20070702_W26( 製造部 )_LCD6 週報_20070724_W29( 製造部 )_LCD6 週報_20070828_W34( 製造部 )_LCD6 週報_20070918_W37( 製造部 )_LCD6 週報_20071016_W41 ( 製造部 )" xfId="1188"/>
    <cellStyle name="_LCD5 KPI 1月最終版_LCD6 MFG 週報_20070601_W22( 排程 )_LCD6 週報_20070702_W26( 製造部 )_LCD6 週報_20070724_W29( 製造部 )_LCD6 週報_20070904_W35( 製造部 )" xfId="1189"/>
    <cellStyle name="_LCD5 KPI 1月最終版_LCD6 MFG 週報_20070601_W22( 排程 )_LCD6 週報_20070702_W26( 製造部 )_LCD6 週報_20070724_W29( 製造部 )_LCD6 週報_20070904_W35( 製造部 )_LCD6 週報_20070918_W37( 製造部 )" xfId="1190"/>
    <cellStyle name="_LCD5 KPI 1月最終版_LCD6 MFG 週報_20070601_W22( 排程 )_LCD6 週報_20070702_W26( 製造部 )_LCD6 週報_20070724_W29( 製造部 )_LCD6 週報_20070904_W35( 製造部 )_LCD6 週報_20070918_W37( 製造部 )_LCD6 週報_20070925_W38 ( 製造部 )" xfId="1191"/>
    <cellStyle name="_LCD5 KPI 1月最終版_LCD6 MFG 週報_20070601_W22( 排程 )_LCD6 週報_20070702_W26( 製造部 )_LCD6 週報_20070724_W29( 製造部 )_LCD6 週報_20070904_W35( 製造部 )_LCD6 週報_20070918_W37( 製造部 )_LCD6 週報_20071002_W39 ( 製造部 )" xfId="1192"/>
    <cellStyle name="_LCD5 KPI 1月最終版_LCD6 MFG 週報_20070601_W22( 排程 )_LCD6 週報_20070702_W26( 製造部 )_LCD6 週報_20070724_W29( 製造部 )_LCD6 週報_20070904_W35( 製造部 )_LCD6 週報_20070918_W37( 製造部 )_LCD6 週報_20071009_W40 ( 製造部 )" xfId="1193"/>
    <cellStyle name="_LCD5 KPI 1月最終版_LCD6 MFG 週報_20070601_W22( 排程 )_LCD6 週報_20070702_W26( 製造部 )_LCD6 週報_20070724_W29( 製造部 )_LCD6 週報_20070904_W35( 製造部 )_LCD6 週報_20070918_W37( 製造部 )_LCD6 週報_20071016_W41 ( 製造部 )" xfId="1194"/>
    <cellStyle name="_LCD5 KPI 1月最終版_LCD6 MFG 週報_20070601_W22( 排程 )_LCD6 週報_20070702_W26( 製造部 )_LCD6 週報_20070724_W29( 製造部 )_LCD6 週報_20070911_W36( 製造部 )" xfId="1195"/>
    <cellStyle name="_LCD5 KPI 1月最終版_LCD6 MFG 週報_20070601_W22( 排程 )_LCD6 週報_20070702_W26( 製造部 )_LCD6 週報_20070724_W29( 製造部 )_LCD6 週報_20070911_W36( 製造部 )_LCD6 週報_20070918_W37( 製造部 )" xfId="1196"/>
    <cellStyle name="_LCD5 KPI 1月最終版_LCD6 MFG 週報_20070601_W22( 排程 )_LCD6 週報_20070702_W26( 製造部 )_LCD6 週報_20070724_W29( 製造部 )_LCD6 週報_20070911_W36( 製造部 )_LCD6 週報_20070918_W37( 製造部 )_LCD6 週報_20070925_W38 ( 製造部 )" xfId="1197"/>
    <cellStyle name="_LCD5 KPI 1月最終版_LCD6 MFG 週報_20070601_W22( 排程 )_LCD6 週報_20070702_W26( 製造部 )_LCD6 週報_20070724_W29( 製造部 )_LCD6 週報_20070911_W36( 製造部 )_LCD6 週報_20070918_W37( 製造部 )_LCD6 週報_20071002_W39 ( 製造部 )" xfId="1198"/>
    <cellStyle name="_LCD5 KPI 1月最終版_LCD6 MFG 週報_20070601_W22( 排程 )_LCD6 週報_20070702_W26( 製造部 )_LCD6 週報_20070724_W29( 製造部 )_LCD6 週報_20070911_W36( 製造部 )_LCD6 週報_20070918_W37( 製造部 )_LCD6 週報_20071009_W40 ( 製造部 )" xfId="1199"/>
    <cellStyle name="_LCD5 KPI 1月最終版_LCD6 MFG 週報_20070601_W22( 排程 )_LCD6 週報_20070702_W26( 製造部 )_LCD6 週報_20070724_W29( 製造部 )_LCD6 週報_20070911_W36( 製造部 )_LCD6 週報_20070918_W37( 製造部 )_LCD6 週報_20071016_W41 ( 製造部 )" xfId="1200"/>
    <cellStyle name="_LCD5 KPI 1月最終版_LCD6 MFG 週報_20070601_W22( 排程 )_LCD6 週報_20070702_W26( 製造部 )_LCD6 週報_20070724_W29( 製造部 )_LCD6 週報_20070925_W38 ( 製造部 )" xfId="1201"/>
    <cellStyle name="_LCD5 KPI 1月最終版_LCD6 MFG 週報_20070601_W22( 排程 )_LCD6 週報_20070702_W26( 製造部 )_LCD6 週報_20070724_W29( 製造部 )_LCD6 週報_20071002_W39 ( 製造部 )" xfId="1202"/>
    <cellStyle name="_LCD5 KPI 1月最終版_LCD6 MFG 週報_20070601_W22( 排程 )_LCD6 週報_20070702_W26( 製造部 )_LCD6 週報_20070724_W29( 製造部 )_LCD6 週報_20071009_W40 ( 製造部 )" xfId="1203"/>
    <cellStyle name="_LCD5 KPI 1月最終版_LCD6 MFG 週報_20070601_W22( 排程 )_LCD6 週報_20070702_W26( 製造部 )_LCD6 週報_20070724_W29( 製造部 )_LCD6 週報_20071016_W41 ( 製造部 )" xfId="1204"/>
    <cellStyle name="_LCD5 KPI 1月最終版_LCD6 MFG 週報_20070601_W22( 排程 )_LCD6 週報_20070702_W26( 製造部 )_LCD6 週報_20070918_W37( 製造部 )" xfId="1205"/>
    <cellStyle name="_LCD5 KPI 1月最終版_LCD6 MFG 週報_20070601_W22( 排程 )_LCD6 週報_20070702_W26( 製造部 )_LCD6 週報_20070918_W37( 製造部 )_LCD6 週報_20070925_W38 ( 製造部 )" xfId="1206"/>
    <cellStyle name="_LCD5 KPI 1月最終版_LCD6 MFG 週報_20070601_W22( 排程 )_LCD6 週報_20070702_W26( 製造部 )_LCD6 週報_20070918_W37( 製造部 )_LCD6 週報_20071002_W39 ( 製造部 )" xfId="1207"/>
    <cellStyle name="_LCD5 KPI 1月最終版_LCD6 MFG 週報_20070601_W22( 排程 )_LCD6 週報_20070702_W26( 製造部 )_LCD6 週報_20070918_W37( 製造部 )_LCD6 週報_20071009_W40 ( 製造部 )" xfId="1208"/>
    <cellStyle name="_LCD5 KPI 1月最終版_LCD6 MFG 週報_20070601_W22( 排程 )_LCD6 週報_20070702_W26( 製造部 )_LCD6 週報_20070918_W37( 製造部 )_LCD6 週報_20071016_W41 ( 製造部 )" xfId="1209"/>
    <cellStyle name="_LCD5 KPI 1月最終版_LCD6 MFG 週報_20070601_W22( 排程 )_LCD6 週報_20070710_W27( 製造部 )" xfId="1210"/>
    <cellStyle name="_LCD5 KPI 1月最終版_LCD6 MFG 週報_20070601_W22( 排程 )_LCD6 週報_20070710_W27( 製造部 )_LCD6 週報_20070724_W29( 製造部 )" xfId="1211"/>
    <cellStyle name="_LCD5 KPI 1月最終版_LCD6 MFG 週報_20070601_W22( 排程 )_LCD6 週報_20070710_W27( 製造部 )_LCD6 週報_20070724_W29( 製造部 )_LCD6 週報_20070724_W29( 製造部 )" xfId="1212"/>
    <cellStyle name="_LCD5 KPI 1月最終版_LCD6 MFG 週報_20070601_W22( 排程 )_LCD6 週報_20070710_W27( 製造部 )_LCD6 週報_20070724_W29( 製造部 )_LCD6 週報_20070724_W29( 製造部 )_LCD6 週報_20070918_W37( 製造部 )" xfId="1213"/>
    <cellStyle name="_LCD5 KPI 1月最終版_LCD6 MFG 週報_20070601_W22( 排程 )_LCD6 週報_20070710_W27( 製造部 )_LCD6 週報_20070724_W29( 製造部 )_LCD6 週報_20070724_W29( 製造部 )_LCD6 週報_20070918_W37( 製造部 )_LCD6 週報_20070925_W38 ( 製造部 )" xfId="1214"/>
    <cellStyle name="_LCD5 KPI 1月最終版_LCD6 MFG 週報_20070601_W22( 排程 )_LCD6 週報_20070710_W27( 製造部 )_LCD6 週報_20070724_W29( 製造部 )_LCD6 週報_20070724_W29( 製造部 )_LCD6 週報_20070918_W37( 製造部 )_LCD6 週報_20071002_W39 ( 製造部 )" xfId="1215"/>
    <cellStyle name="_LCD5 KPI 1月最終版_LCD6 MFG 週報_20070601_W22( 排程 )_LCD6 週報_20070710_W27( 製造部 )_LCD6 週報_20070724_W29( 製造部 )_LCD6 週報_20070724_W29( 製造部 )_LCD6 週報_20070918_W37( 製造部 )_LCD6 週報_20071009_W40 ( 製造部 )" xfId="1216"/>
    <cellStyle name="_LCD5 KPI 1月最終版_LCD6 MFG 週報_20070601_W22( 排程 )_LCD6 週報_20070710_W27( 製造部 )_LCD6 週報_20070724_W29( 製造部 )_LCD6 週報_20070724_W29( 製造部 )_LCD6 週報_20070918_W37( 製造部 )_LCD6 週報_20071016_W41 ( 製造部 )" xfId="1217"/>
    <cellStyle name="_LCD5 KPI 1月最終版_LCD6 MFG 週報_20070601_W22( 排程 )_LCD6 週報_20070710_W27( 製造部 )_LCD6 週報_20070724_W29( 製造部 )_LCD6 週報_20070814_W32( 製造部 )" xfId="1218"/>
    <cellStyle name="_LCD5 KPI 1月最終版_LCD6 MFG 週報_20070601_W22( 排程 )_LCD6 週報_20070710_W27( 製造部 )_LCD6 週報_20070724_W29( 製造部 )_LCD6 週報_20070814_W32( 製造部 )_LCD6 週報_20070918_W37( 製造部 )" xfId="1219"/>
    <cellStyle name="_LCD5 KPI 1月最終版_LCD6 MFG 週報_20070601_W22( 排程 )_LCD6 週報_20070710_W27( 製造部 )_LCD6 週報_20070724_W29( 製造部 )_LCD6 週報_20070814_W32( 製造部 )_LCD6 週報_20070918_W37( 製造部 )_LCD6 週報_20070925_W38 ( 製造部 )" xfId="1220"/>
    <cellStyle name="_LCD5 KPI 1月最終版_LCD6 MFG 週報_20070601_W22( 排程 )_LCD6 週報_20070710_W27( 製造部 )_LCD6 週報_20070724_W29( 製造部 )_LCD6 週報_20070814_W32( 製造部 )_LCD6 週報_20070918_W37( 製造部 )_LCD6 週報_20071002_W39 ( 製造部 )" xfId="1221"/>
    <cellStyle name="_LCD5 KPI 1月最終版_LCD6 MFG 週報_20070601_W22( 排程 )_LCD6 週報_20070710_W27( 製造部 )_LCD6 週報_20070724_W29( 製造部 )_LCD6 週報_20070814_W32( 製造部 )_LCD6 週報_20070918_W37( 製造部 )_LCD6 週報_20071009_W40 ( 製造部 )" xfId="1222"/>
    <cellStyle name="_LCD5 KPI 1月最終版_LCD6 MFG 週報_20070601_W22( 排程 )_LCD6 週報_20070710_W27( 製造部 )_LCD6 週報_20070724_W29( 製造部 )_LCD6 週報_20070814_W32( 製造部 )_LCD6 週報_20070918_W37( 製造部 )_LCD6 週報_20071016_W41 ( 製造部 )" xfId="1223"/>
    <cellStyle name="_LCD5 KPI 1月最終版_LCD6 MFG 週報_20070601_W22( 排程 )_LCD6 週報_20070710_W27( 製造部 )_LCD6 週報_20070724_W29( 製造部 )_LCD6 週報_20070821_W33( 製造部 )" xfId="1224"/>
    <cellStyle name="_LCD5 KPI 1月最終版_LCD6 MFG 週報_20070601_W22( 排程 )_LCD6 週報_20070710_W27( 製造部 )_LCD6 週報_20070724_W29( 製造部 )_LCD6 週報_20070821_W33( 製造部 )_LCD6 週報_20070918_W37( 製造部 )" xfId="1225"/>
    <cellStyle name="_LCD5 KPI 1月最終版_LCD6 MFG 週報_20070601_W22( 排程 )_LCD6 週報_20070710_W27( 製造部 )_LCD6 週報_20070724_W29( 製造部 )_LCD6 週報_20070821_W33( 製造部 )_LCD6 週報_20070918_W37( 製造部 )_LCD6 週報_20070925_W38 ( 製造部 )" xfId="1226"/>
    <cellStyle name="_LCD5 KPI 1月最終版_LCD6 MFG 週報_20070601_W22( 排程 )_LCD6 週報_20070710_W27( 製造部 )_LCD6 週報_20070724_W29( 製造部 )_LCD6 週報_20070821_W33( 製造部 )_LCD6 週報_20070918_W37( 製造部 )_LCD6 週報_20071002_W39 ( 製造部 )" xfId="1227"/>
    <cellStyle name="_LCD5 KPI 1月最終版_LCD6 MFG 週報_20070601_W22( 排程 )_LCD6 週報_20070710_W27( 製造部 )_LCD6 週報_20070724_W29( 製造部 )_LCD6 週報_20070821_W33( 製造部 )_LCD6 週報_20070918_W37( 製造部 )_LCD6 週報_20071009_W40 ( 製造部 )" xfId="1228"/>
    <cellStyle name="_LCD5 KPI 1月最終版_LCD6 MFG 週報_20070601_W22( 排程 )_LCD6 週報_20070710_W27( 製造部 )_LCD6 週報_20070724_W29( 製造部 )_LCD6 週報_20070821_W33( 製造部 )_LCD6 週報_20070918_W37( 製造部 )_LCD6 週報_20071016_W41 ( 製造部 )" xfId="1229"/>
    <cellStyle name="_LCD5 KPI 1月最終版_LCD6 MFG 週報_20070601_W22( 排程 )_LCD6 週報_20070710_W27( 製造部 )_LCD6 週報_20070724_W29( 製造部 )_LCD6 週報_20070828_W34( 製造部 )" xfId="1230"/>
    <cellStyle name="_LCD5 KPI 1月最終版_LCD6 MFG 週報_20070601_W22( 排程 )_LCD6 週報_20070710_W27( 製造部 )_LCD6 週報_20070724_W29( 製造部 )_LCD6 週報_20070828_W34( 製造部 )_LCD6 週報_20070918_W37( 製造部 )" xfId="1231"/>
    <cellStyle name="_LCD5 KPI 1月最終版_LCD6 MFG 週報_20070601_W22( 排程 )_LCD6 週報_20070710_W27( 製造部 )_LCD6 週報_20070724_W29( 製造部 )_LCD6 週報_20070828_W34( 製造部 )_LCD6 週報_20070918_W37( 製造部 )_LCD6 週報_20070925_W38 ( 製造部 )" xfId="1232"/>
    <cellStyle name="_LCD5 KPI 1月最終版_LCD6 MFG 週報_20070601_W22( 排程 )_LCD6 週報_20070710_W27( 製造部 )_LCD6 週報_20070724_W29( 製造部 )_LCD6 週報_20070828_W34( 製造部 )_LCD6 週報_20070918_W37( 製造部 )_LCD6 週報_20071002_W39 ( 製造部 )" xfId="1233"/>
    <cellStyle name="_LCD5 KPI 1月最終版_LCD6 MFG 週報_20070601_W22( 排程 )_LCD6 週報_20070710_W27( 製造部 )_LCD6 週報_20070724_W29( 製造部 )_LCD6 週報_20070828_W34( 製造部 )_LCD6 週報_20070918_W37( 製造部 )_LCD6 週報_20071009_W40 ( 製造部 )" xfId="1234"/>
    <cellStyle name="_LCD5 KPI 1月最終版_LCD6 MFG 週報_20070601_W22( 排程 )_LCD6 週報_20070710_W27( 製造部 )_LCD6 週報_20070724_W29( 製造部 )_LCD6 週報_20070828_W34( 製造部 )_LCD6 週報_20070918_W37( 製造部 )_LCD6 週報_20071016_W41 ( 製造部 )" xfId="1235"/>
    <cellStyle name="_LCD5 KPI 1月最終版_LCD6 MFG 週報_20070601_W22( 排程 )_LCD6 週報_20070710_W27( 製造部 )_LCD6 週報_20070724_W29( 製造部 )_LCD6 週報_20070904_W35( 製造部 )" xfId="1236"/>
    <cellStyle name="_LCD5 KPI 1月最終版_LCD6 MFG 週報_20070601_W22( 排程 )_LCD6 週報_20070710_W27( 製造部 )_LCD6 週報_20070724_W29( 製造部 )_LCD6 週報_20070904_W35( 製造部 )_LCD6 週報_20070918_W37( 製造部 )" xfId="1237"/>
    <cellStyle name="_LCD5 KPI 1月最終版_LCD6 MFG 週報_20070601_W22( 排程 )_LCD6 週報_20070710_W27( 製造部 )_LCD6 週報_20070724_W29( 製造部 )_LCD6 週報_20070904_W35( 製造部 )_LCD6 週報_20070918_W37( 製造部 )_LCD6 週報_20070925_W38 ( 製造部 )" xfId="1238"/>
    <cellStyle name="_LCD5 KPI 1月最終版_LCD6 MFG 週報_20070601_W22( 排程 )_LCD6 週報_20070710_W27( 製造部 )_LCD6 週報_20070724_W29( 製造部 )_LCD6 週報_20070904_W35( 製造部 )_LCD6 週報_20070918_W37( 製造部 )_LCD6 週報_20071002_W39 ( 製造部 )" xfId="1239"/>
    <cellStyle name="_LCD5 KPI 1月最終版_LCD6 MFG 週報_20070601_W22( 排程 )_LCD6 週報_20070710_W27( 製造部 )_LCD6 週報_20070724_W29( 製造部 )_LCD6 週報_20070904_W35( 製造部 )_LCD6 週報_20070918_W37( 製造部 )_LCD6 週報_20071009_W40 ( 製造部 )" xfId="1240"/>
    <cellStyle name="_LCD5 KPI 1月最終版_LCD6 MFG 週報_20070601_W22( 排程 )_LCD6 週報_20070710_W27( 製造部 )_LCD6 週報_20070724_W29( 製造部 )_LCD6 週報_20070904_W35( 製造部 )_LCD6 週報_20070918_W37( 製造部 )_LCD6 週報_20071016_W41 ( 製造部 )" xfId="1241"/>
    <cellStyle name="_LCD5 KPI 1月最終版_LCD6 MFG 週報_20070601_W22( 排程 )_LCD6 週報_20070710_W27( 製造部 )_LCD6 週報_20070724_W29( 製造部 )_LCD6 週報_20070911_W36( 製造部 )" xfId="1242"/>
    <cellStyle name="_LCD5 KPI 1月最終版_LCD6 MFG 週報_20070601_W22( 排程 )_LCD6 週報_20070710_W27( 製造部 )_LCD6 週報_20070724_W29( 製造部 )_LCD6 週報_20070911_W36( 製造部 )_LCD6 週報_20070918_W37( 製造部 )" xfId="1243"/>
    <cellStyle name="_LCD5 KPI 1月最終版_LCD6 MFG 週報_20070601_W22( 排程 )_LCD6 週報_20070710_W27( 製造部 )_LCD6 週報_20070724_W29( 製造部 )_LCD6 週報_20070911_W36( 製造部 )_LCD6 週報_20070918_W37( 製造部 )_LCD6 週報_20070925_W38 ( 製造部 )" xfId="1244"/>
    <cellStyle name="_LCD5 KPI 1月最終版_LCD6 MFG 週報_20070601_W22( 排程 )_LCD6 週報_20070710_W27( 製造部 )_LCD6 週報_20070724_W29( 製造部 )_LCD6 週報_20070911_W36( 製造部 )_LCD6 週報_20070918_W37( 製造部 )_LCD6 週報_20071002_W39 ( 製造部 )" xfId="1245"/>
    <cellStyle name="_LCD5 KPI 1月最終版_LCD6 MFG 週報_20070601_W22( 排程 )_LCD6 週報_20070710_W27( 製造部 )_LCD6 週報_20070724_W29( 製造部 )_LCD6 週報_20070911_W36( 製造部 )_LCD6 週報_20070918_W37( 製造部 )_LCD6 週報_20071009_W40 ( 製造部 )" xfId="1246"/>
    <cellStyle name="_LCD5 KPI 1月最終版_LCD6 MFG 週報_20070601_W22( 排程 )_LCD6 週報_20070710_W27( 製造部 )_LCD6 週報_20070724_W29( 製造部 )_LCD6 週報_20070911_W36( 製造部 )_LCD6 週報_20070918_W37( 製造部 )_LCD6 週報_20071016_W41 ( 製造部 )" xfId="1247"/>
    <cellStyle name="_LCD5 KPI 1月最終版_LCD6 MFG 週報_20070601_W22( 排程 )_LCD6 週報_20070710_W27( 製造部 )_LCD6 週報_20070724_W29( 製造部 )_LCD6 週報_20070925_W38 ( 製造部 )" xfId="1248"/>
    <cellStyle name="_LCD5 KPI 1月最終版_LCD6 MFG 週報_20070601_W22( 排程 )_LCD6 週報_20070710_W27( 製造部 )_LCD6 週報_20070724_W29( 製造部 )_LCD6 週報_20071002_W39 ( 製造部 )" xfId="1249"/>
    <cellStyle name="_LCD5 KPI 1月最終版_LCD6 MFG 週報_20070601_W22( 排程 )_LCD6 週報_20070710_W27( 製造部 )_LCD6 週報_20070724_W29( 製造部 )_LCD6 週報_20071009_W40 ( 製造部 )" xfId="1250"/>
    <cellStyle name="_LCD5 KPI 1月最終版_LCD6 MFG 週報_20070601_W22( 排程 )_LCD6 週報_20070710_W27( 製造部 )_LCD6 週報_20070724_W29( 製造部 )_LCD6 週報_20071016_W41 ( 製造部 )" xfId="1251"/>
    <cellStyle name="_LCD5 KPI 1月最終版_LCD6 MFG 週報_20070601_W22( 排程 )_LCD6 週報_20070710_W27( 製造部 )_LCD6 週報_20070918_W37( 製造部 )" xfId="1252"/>
    <cellStyle name="_LCD5 KPI 1月最終版_LCD6 MFG 週報_20070601_W22( 排程 )_LCD6 週報_20070710_W27( 製造部 )_LCD6 週報_20070918_W37( 製造部 )_LCD6 週報_20070925_W38 ( 製造部 )" xfId="1253"/>
    <cellStyle name="_LCD5 KPI 1月最終版_LCD6 MFG 週報_20070601_W22( 排程 )_LCD6 週報_20070710_W27( 製造部 )_LCD6 週報_20070918_W37( 製造部 )_LCD6 週報_20071002_W39 ( 製造部 )" xfId="1254"/>
    <cellStyle name="_LCD5 KPI 1月最終版_LCD6 MFG 週報_20070601_W22( 排程 )_LCD6 週報_20070710_W27( 製造部 )_LCD6 週報_20070918_W37( 製造部 )_LCD6 週報_20071009_W40 ( 製造部 )" xfId="1255"/>
    <cellStyle name="_LCD5 KPI 1月最終版_LCD6 MFG 週報_20070601_W22( 排程 )_LCD6 週報_20070710_W27( 製造部 )_LCD6 週報_20070918_W37( 製造部 )_LCD6 週報_20071016_W41 ( 製造部 )" xfId="1256"/>
    <cellStyle name="_LCD5 KPI 1月最終版_LCD6 MFG 週報_20070601_W22( 排程 )_LCD6 週報_20070724_W29( 製造部 )" xfId="1257"/>
    <cellStyle name="_LCD5 KPI 1月最終版_LCD6 MFG 週報_20070601_W22( 排程 )_LCD6 週報_20070724_W29( 製造部 )_LCD6 週報_20070918_W37( 製造部 )" xfId="1258"/>
    <cellStyle name="_LCD5 KPI 1月最終版_LCD6 MFG 週報_20070601_W22( 排程 )_LCD6 週報_20070724_W29( 製造部 )_LCD6 週報_20070918_W37( 製造部 )_LCD6 週報_20070925_W38 ( 製造部 )" xfId="1259"/>
    <cellStyle name="_LCD5 KPI 1月最終版_LCD6 MFG 週報_20070601_W22( 排程 )_LCD6 週報_20070724_W29( 製造部 )_LCD6 週報_20070918_W37( 製造部 )_LCD6 週報_20071002_W39 ( 製造部 )" xfId="1260"/>
    <cellStyle name="_LCD5 KPI 1月最終版_LCD6 MFG 週報_20070601_W22( 排程 )_LCD6 週報_20070724_W29( 製造部 )_LCD6 週報_20070918_W37( 製造部 )_LCD6 週報_20071009_W40 ( 製造部 )" xfId="1261"/>
    <cellStyle name="_LCD5 KPI 1月最終版_LCD6 MFG 週報_20070601_W22( 排程 )_LCD6 週報_20070724_W29( 製造部 )_LCD6 週報_20070918_W37( 製造部 )_LCD6 週報_20071016_W41 ( 製造部 )" xfId="1262"/>
    <cellStyle name="_LCD5 KPI 1月最終版_LCD6 MFG 週報_20070601_W22( 排程 )_LCD6 週報_20070814_W32( 製造部 )" xfId="1263"/>
    <cellStyle name="_LCD5 KPI 1月最終版_LCD6 MFG 週報_20070601_W22( 排程 )_LCD6 週報_20070814_W32( 製造部 )_LCD6 週報_20070918_W37( 製造部 )" xfId="1264"/>
    <cellStyle name="_LCD5 KPI 1月最終版_LCD6 MFG 週報_20070601_W22( 排程 )_LCD6 週報_20070814_W32( 製造部 )_LCD6 週報_20070918_W37( 製造部 )_LCD6 週報_20070925_W38 ( 製造部 )" xfId="1265"/>
    <cellStyle name="_LCD5 KPI 1月最終版_LCD6 MFG 週報_20070601_W22( 排程 )_LCD6 週報_20070814_W32( 製造部 )_LCD6 週報_20070918_W37( 製造部 )_LCD6 週報_20071002_W39 ( 製造部 )" xfId="1266"/>
    <cellStyle name="_LCD5 KPI 1月最終版_LCD6 MFG 週報_20070601_W22( 排程 )_LCD6 週報_20070814_W32( 製造部 )_LCD6 週報_20070918_W37( 製造部 )_LCD6 週報_20071009_W40 ( 製造部 )" xfId="1267"/>
    <cellStyle name="_LCD5 KPI 1月最終版_LCD6 MFG 週報_20070601_W22( 排程 )_LCD6 週報_20070814_W32( 製造部 )_LCD6 週報_20070918_W37( 製造部 )_LCD6 週報_20071016_W41 ( 製造部 )" xfId="1268"/>
    <cellStyle name="_LCD5 KPI 1月最終版_LCD6 MFG 週報_20070601_W22( 排程 )_LCD6 週報_20070821_W33( 製造部 )" xfId="1269"/>
    <cellStyle name="_LCD5 KPI 1月最終版_LCD6 MFG 週報_20070601_W22( 排程 )_LCD6 週報_20070821_W33( 製造部 )_LCD6 週報_20070918_W37( 製造部 )" xfId="1270"/>
    <cellStyle name="_LCD5 KPI 1月最終版_LCD6 MFG 週報_20070601_W22( 排程 )_LCD6 週報_20070821_W33( 製造部 )_LCD6 週報_20070918_W37( 製造部 )_LCD6 週報_20070925_W38 ( 製造部 )" xfId="1271"/>
    <cellStyle name="_LCD5 KPI 1月最終版_LCD6 MFG 週報_20070601_W22( 排程 )_LCD6 週報_20070821_W33( 製造部 )_LCD6 週報_20070918_W37( 製造部 )_LCD6 週報_20071002_W39 ( 製造部 )" xfId="1272"/>
    <cellStyle name="_LCD5 KPI 1月最終版_LCD6 MFG 週報_20070601_W22( 排程 )_LCD6 週報_20070821_W33( 製造部 )_LCD6 週報_20070918_W37( 製造部 )_LCD6 週報_20071009_W40 ( 製造部 )" xfId="1273"/>
    <cellStyle name="_LCD5 KPI 1月最終版_LCD6 MFG 週報_20070601_W22( 排程 )_LCD6 週報_20070821_W33( 製造部 )_LCD6 週報_20070918_W37( 製造部 )_LCD6 週報_20071016_W41 ( 製造部 )" xfId="1274"/>
    <cellStyle name="_LCD5 KPI 1月最終版_LCD6 MFG 週報_20070601_W22( 排程 )_LCD6 週報_20070828_W34( 製造部 )" xfId="1275"/>
    <cellStyle name="_LCD5 KPI 1月最終版_LCD6 MFG 週報_20070601_W22( 排程 )_LCD6 週報_20070828_W34( 製造部 )_LCD6 週報_20070918_W37( 製造部 )" xfId="1276"/>
    <cellStyle name="_LCD5 KPI 1月最終版_LCD6 MFG 週報_20070601_W22( 排程 )_LCD6 週報_20070828_W34( 製造部 )_LCD6 週報_20070918_W37( 製造部 )_LCD6 週報_20070925_W38 ( 製造部 )" xfId="1277"/>
    <cellStyle name="_LCD5 KPI 1月最終版_LCD6 MFG 週報_20070601_W22( 排程 )_LCD6 週報_20070828_W34( 製造部 )_LCD6 週報_20070918_W37( 製造部 )_LCD6 週報_20071002_W39 ( 製造部 )" xfId="1278"/>
    <cellStyle name="_LCD5 KPI 1月最終版_LCD6 MFG 週報_20070601_W22( 排程 )_LCD6 週報_20070828_W34( 製造部 )_LCD6 週報_20070918_W37( 製造部 )_LCD6 週報_20071009_W40 ( 製造部 )" xfId="1279"/>
    <cellStyle name="_LCD5 KPI 1月最終版_LCD6 MFG 週報_20070601_W22( 排程 )_LCD6 週報_20070828_W34( 製造部 )_LCD6 週報_20070918_W37( 製造部 )_LCD6 週報_20071016_W41 ( 製造部 )" xfId="1280"/>
    <cellStyle name="_LCD5 KPI 1月最終版_LCD6 MFG 週報_20070601_W22( 排程 )_LCD6 週報_20070904_W35( 製造部 )" xfId="1281"/>
    <cellStyle name="_LCD5 KPI 1月最終版_LCD6 MFG 週報_20070601_W22( 排程 )_LCD6 週報_20070904_W35( 製造部 )_LCD6 週報_20070918_W37( 製造部 )" xfId="1282"/>
    <cellStyle name="_LCD5 KPI 1月最終版_LCD6 MFG 週報_20070601_W22( 排程 )_LCD6 週報_20070904_W35( 製造部 )_LCD6 週報_20070918_W37( 製造部 )_LCD6 週報_20070925_W38 ( 製造部 )" xfId="1283"/>
    <cellStyle name="_LCD5 KPI 1月最終版_LCD6 MFG 週報_20070601_W22( 排程 )_LCD6 週報_20070904_W35( 製造部 )_LCD6 週報_20070918_W37( 製造部 )_LCD6 週報_20071002_W39 ( 製造部 )" xfId="1284"/>
    <cellStyle name="_LCD5 KPI 1月最終版_LCD6 MFG 週報_20070601_W22( 排程 )_LCD6 週報_20070904_W35( 製造部 )_LCD6 週報_20070918_W37( 製造部 )_LCD6 週報_20071009_W40 ( 製造部 )" xfId="1285"/>
    <cellStyle name="_LCD5 KPI 1月最終版_LCD6 MFG 週報_20070601_W22( 排程 )_LCD6 週報_20070904_W35( 製造部 )_LCD6 週報_20070918_W37( 製造部 )_LCD6 週報_20071016_W41 ( 製造部 )" xfId="1286"/>
    <cellStyle name="_LCD5 KPI 1月最終版_LCD6 MFG 週報_20070601_W22( 排程 )_LCD6 週報_20070911_W36( 製造部 )" xfId="1287"/>
    <cellStyle name="_LCD5 KPI 1月最終版_LCD6 MFG 週報_20070601_W22( 排程 )_LCD6 週報_20070911_W36( 製造部 )_LCD6 週報_20070918_W37( 製造部 )" xfId="1288"/>
    <cellStyle name="_LCD5 KPI 1月最終版_LCD6 MFG 週報_20070601_W22( 排程 )_LCD6 週報_20070911_W36( 製造部 )_LCD6 週報_20070918_W37( 製造部 )_LCD6 週報_20070925_W38 ( 製造部 )" xfId="1289"/>
    <cellStyle name="_LCD5 KPI 1月最終版_LCD6 MFG 週報_20070601_W22( 排程 )_LCD6 週報_20070911_W36( 製造部 )_LCD6 週報_20070918_W37( 製造部 )_LCD6 週報_20071002_W39 ( 製造部 )" xfId="1290"/>
    <cellStyle name="_LCD5 KPI 1月最終版_LCD6 MFG 週報_20070601_W22( 排程 )_LCD6 週報_20070911_W36( 製造部 )_LCD6 週報_20070918_W37( 製造部 )_LCD6 週報_20071009_W40 ( 製造部 )" xfId="1291"/>
    <cellStyle name="_LCD5 KPI 1月最終版_LCD6 MFG 週報_20070601_W22( 排程 )_LCD6 週報_20070911_W36( 製造部 )_LCD6 週報_20070918_W37( 製造部 )_LCD6 週報_20071016_W41 ( 製造部 )" xfId="1292"/>
    <cellStyle name="_LCD5 KPI 1月最終版_LCD6 MFG 週報_20070601_W22( 排程 )_LCD6 週報_20070925_W38 ( 製造部 )" xfId="1293"/>
    <cellStyle name="_LCD5 KPI 1月最終版_LCD6 MFG 週報_20070601_W22( 排程 )_LCD6 週報_20071002_W39 ( 製造部 )" xfId="1294"/>
    <cellStyle name="_LCD5 KPI 1月最終版_LCD6 MFG 週報_20070601_W22( 排程 )_LCD6 週報_20071009_W40 ( 製造部 )" xfId="1295"/>
    <cellStyle name="_LCD5 KPI 1月最終版_LCD6 MFG 週報_20070601_W22( 排程 )_LCD6 週報_20071016_W41 ( 製造部 )" xfId="1296"/>
    <cellStyle name="_LCD5 KPI 1月最終版_LCD6 週報_20070612_W23( 製造部 )" xfId="1297"/>
    <cellStyle name="_LCD5 KPI 1月最終版_LCD6 週報_20070612_W23( 製造部 )_LCD6 週報_20070612_W23( 製造部 )" xfId="1298"/>
    <cellStyle name="_LCD5 KPI 1月最終版_LCD6 週報_20070612_W23( 製造部 )_LCD6 週報_20070612_W23( 製造部 )_LCD6 週報_20070724_W29( 製造部 )" xfId="1299"/>
    <cellStyle name="_LCD5 KPI 1月最終版_LCD6 週報_20070612_W23( 製造部 )_LCD6 週報_20070612_W23( 製造部 )_LCD6 週報_20070724_W29( 製造部 )_LCD6 週報_20070724_W29( 製造部 )" xfId="1300"/>
    <cellStyle name="_LCD5 KPI 1月最終版_LCD6 週報_20070612_W23( 製造部 )_LCD6 週報_20070612_W23( 製造部 )_LCD6 週報_20070724_W29( 製造部 )_LCD6 週報_20070724_W29( 製造部 )_LCD6 週報_20070918_W37( 製造部 )" xfId="1301"/>
    <cellStyle name="_LCD5 KPI 1月最終版_LCD6 週報_20070612_W23( 製造部 )_LCD6 週報_20070612_W23( 製造部 )_LCD6 週報_20070724_W29( 製造部 )_LCD6 週報_20070724_W29( 製造部 )_LCD6 週報_20070918_W37( 製造部 )_LCD6 週報_20070925_W38 ( 製造部 )" xfId="1302"/>
    <cellStyle name="_LCD5 KPI 1月最終版_LCD6 週報_20070612_W23( 製造部 )_LCD6 週報_20070612_W23( 製造部 )_LCD6 週報_20070724_W29( 製造部 )_LCD6 週報_20070724_W29( 製造部 )_LCD6 週報_20070918_W37( 製造部 )_LCD6 週報_20071002_W39 ( 製造部 )" xfId="1303"/>
    <cellStyle name="_LCD5 KPI 1月最終版_LCD6 週報_20070612_W23( 製造部 )_LCD6 週報_20070612_W23( 製造部 )_LCD6 週報_20070724_W29( 製造部 )_LCD6 週報_20070724_W29( 製造部 )_LCD6 週報_20070918_W37( 製造部 )_LCD6 週報_20071009_W40 ( 製造部 )" xfId="1304"/>
    <cellStyle name="_LCD5 KPI 1月最終版_LCD6 週報_20070612_W23( 製造部 )_LCD6 週報_20070612_W23( 製造部 )_LCD6 週報_20070724_W29( 製造部 )_LCD6 週報_20070724_W29( 製造部 )_LCD6 週報_20070918_W37( 製造部 )_LCD6 週報_20071016_W41 ( 製造部 )" xfId="1305"/>
    <cellStyle name="_LCD5 KPI 1月最終版_LCD6 週報_20070612_W23( 製造部 )_LCD6 週報_20070612_W23( 製造部 )_LCD6 週報_20070724_W29( 製造部 )_LCD6 週報_20070814_W32( 製造部 )" xfId="1306"/>
    <cellStyle name="_LCD5 KPI 1月最終版_LCD6 週報_20070612_W23( 製造部 )_LCD6 週報_20070612_W23( 製造部 )_LCD6 週報_20070724_W29( 製造部 )_LCD6 週報_20070814_W32( 製造部 )_LCD6 週報_20070918_W37( 製造部 )" xfId="1307"/>
    <cellStyle name="_LCD5 KPI 1月最終版_LCD6 週報_20070612_W23( 製造部 )_LCD6 週報_20070612_W23( 製造部 )_LCD6 週報_20070724_W29( 製造部 )_LCD6 週報_20070814_W32( 製造部 )_LCD6 週報_20070918_W37( 製造部 )_LCD6 週報_20070925_W38 ( 製造部 )" xfId="1308"/>
    <cellStyle name="_LCD5 KPI 1月最終版_LCD6 週報_20070612_W23( 製造部 )_LCD6 週報_20070612_W23( 製造部 )_LCD6 週報_20070724_W29( 製造部 )_LCD6 週報_20070814_W32( 製造部 )_LCD6 週報_20070918_W37( 製造部 )_LCD6 週報_20071002_W39 ( 製造部 )" xfId="1309"/>
    <cellStyle name="_LCD5 KPI 1月最終版_LCD6 週報_20070612_W23( 製造部 )_LCD6 週報_20070612_W23( 製造部 )_LCD6 週報_20070724_W29( 製造部 )_LCD6 週報_20070814_W32( 製造部 )_LCD6 週報_20070918_W37( 製造部 )_LCD6 週報_20071009_W40 ( 製造部 )" xfId="1310"/>
    <cellStyle name="_LCD5 KPI 1月最終版_LCD6 週報_20070612_W23( 製造部 )_LCD6 週報_20070612_W23( 製造部 )_LCD6 週報_20070724_W29( 製造部 )_LCD6 週報_20070814_W32( 製造部 )_LCD6 週報_20070918_W37( 製造部 )_LCD6 週報_20071016_W41 ( 製造部 )" xfId="1311"/>
    <cellStyle name="_LCD5 KPI 1月最終版_LCD6 週報_20070612_W23( 製造部 )_LCD6 週報_20070612_W23( 製造部 )_LCD6 週報_20070724_W29( 製造部 )_LCD6 週報_20070821_W33( 製造部 )" xfId="1312"/>
    <cellStyle name="_LCD5 KPI 1月最終版_LCD6 週報_20070612_W23( 製造部 )_LCD6 週報_20070612_W23( 製造部 )_LCD6 週報_20070724_W29( 製造部 )_LCD6 週報_20070821_W33( 製造部 )_LCD6 週報_20070918_W37( 製造部 )" xfId="1313"/>
    <cellStyle name="_LCD5 KPI 1月最終版_LCD6 週報_20070612_W23( 製造部 )_LCD6 週報_20070612_W23( 製造部 )_LCD6 週報_20070724_W29( 製造部 )_LCD6 週報_20070821_W33( 製造部 )_LCD6 週報_20070918_W37( 製造部 )_LCD6 週報_20070925_W38 ( 製造部 )" xfId="1314"/>
    <cellStyle name="_LCD5 KPI 1月最終版_LCD6 週報_20070612_W23( 製造部 )_LCD6 週報_20070612_W23( 製造部 )_LCD6 週報_20070724_W29( 製造部 )_LCD6 週報_20070821_W33( 製造部 )_LCD6 週報_20070918_W37( 製造部 )_LCD6 週報_20071002_W39 ( 製造部 )" xfId="1315"/>
    <cellStyle name="_LCD5 KPI 1月最終版_LCD6 週報_20070612_W23( 製造部 )_LCD6 週報_20070612_W23( 製造部 )_LCD6 週報_20070724_W29( 製造部 )_LCD6 週報_20070821_W33( 製造部 )_LCD6 週報_20070918_W37( 製造部 )_LCD6 週報_20071009_W40 ( 製造部 )" xfId="1316"/>
    <cellStyle name="_LCD5 KPI 1月最終版_LCD6 週報_20070612_W23( 製造部 )_LCD6 週報_20070612_W23( 製造部 )_LCD6 週報_20070724_W29( 製造部 )_LCD6 週報_20070821_W33( 製造部 )_LCD6 週報_20070918_W37( 製造部 )_LCD6 週報_20071016_W41 ( 製造部 )" xfId="1317"/>
    <cellStyle name="_LCD5 KPI 1月最終版_LCD6 週報_20070612_W23( 製造部 )_LCD6 週報_20070612_W23( 製造部 )_LCD6 週報_20070724_W29( 製造部 )_LCD6 週報_20070828_W34( 製造部 )" xfId="1318"/>
    <cellStyle name="_LCD5 KPI 1月最終版_LCD6 週報_20070612_W23( 製造部 )_LCD6 週報_20070612_W23( 製造部 )_LCD6 週報_20070724_W29( 製造部 )_LCD6 週報_20070828_W34( 製造部 )_LCD6 週報_20070918_W37( 製造部 )" xfId="1319"/>
    <cellStyle name="_LCD5 KPI 1月最終版_LCD6 週報_20070612_W23( 製造部 )_LCD6 週報_20070612_W23( 製造部 )_LCD6 週報_20070724_W29( 製造部 )_LCD6 週報_20070828_W34( 製造部 )_LCD6 週報_20070918_W37( 製造部 )_LCD6 週報_20070925_W38 ( 製造部 )" xfId="1320"/>
    <cellStyle name="_LCD5 KPI 1月最終版_LCD6 週報_20070612_W23( 製造部 )_LCD6 週報_20070612_W23( 製造部 )_LCD6 週報_20070724_W29( 製造部 )_LCD6 週報_20070828_W34( 製造部 )_LCD6 週報_20070918_W37( 製造部 )_LCD6 週報_20071002_W39 ( 製造部 )" xfId="1321"/>
    <cellStyle name="_LCD5 KPI 1月最終版_LCD6 週報_20070612_W23( 製造部 )_LCD6 週報_20070612_W23( 製造部 )_LCD6 週報_20070724_W29( 製造部 )_LCD6 週報_20070828_W34( 製造部 )_LCD6 週報_20070918_W37( 製造部 )_LCD6 週報_20071009_W40 ( 製造部 )" xfId="1322"/>
    <cellStyle name="_LCD5 KPI 1月最終版_LCD6 週報_20070612_W23( 製造部 )_LCD6 週報_20070612_W23( 製造部 )_LCD6 週報_20070724_W29( 製造部 )_LCD6 週報_20070828_W34( 製造部 )_LCD6 週報_20070918_W37( 製造部 )_LCD6 週報_20071016_W41 ( 製造部 )" xfId="1323"/>
    <cellStyle name="_LCD5 KPI 1月最終版_LCD6 週報_20070612_W23( 製造部 )_LCD6 週報_20070612_W23( 製造部 )_LCD6 週報_20070724_W29( 製造部 )_LCD6 週報_20070904_W35( 製造部 )" xfId="1324"/>
    <cellStyle name="_LCD5 KPI 1月最終版_LCD6 週報_20070612_W23( 製造部 )_LCD6 週報_20070612_W23( 製造部 )_LCD6 週報_20070724_W29( 製造部 )_LCD6 週報_20070904_W35( 製造部 )_LCD6 週報_20070918_W37( 製造部 )" xfId="1325"/>
    <cellStyle name="_LCD5 KPI 1月最終版_LCD6 週報_20070612_W23( 製造部 )_LCD6 週報_20070612_W23( 製造部 )_LCD6 週報_20070724_W29( 製造部 )_LCD6 週報_20070904_W35( 製造部 )_LCD6 週報_20070918_W37( 製造部 )_LCD6 週報_20070925_W38 ( 製造部 )" xfId="1326"/>
    <cellStyle name="_LCD5 KPI 1月最終版_LCD6 週報_20070612_W23( 製造部 )_LCD6 週報_20070612_W23( 製造部 )_LCD6 週報_20070724_W29( 製造部 )_LCD6 週報_20070904_W35( 製造部 )_LCD6 週報_20070918_W37( 製造部 )_LCD6 週報_20071002_W39 ( 製造部 )" xfId="1327"/>
    <cellStyle name="_LCD5 KPI 1月最終版_LCD6 週報_20070612_W23( 製造部 )_LCD6 週報_20070612_W23( 製造部 )_LCD6 週報_20070724_W29( 製造部 )_LCD6 週報_20070904_W35( 製造部 )_LCD6 週報_20070918_W37( 製造部 )_LCD6 週報_20071009_W40 ( 製造部 )" xfId="1328"/>
    <cellStyle name="_LCD5 KPI 1月最終版_LCD6 週報_20070612_W23( 製造部 )_LCD6 週報_20070612_W23( 製造部 )_LCD6 週報_20070724_W29( 製造部 )_LCD6 週報_20070904_W35( 製造部 )_LCD6 週報_20070918_W37( 製造部 )_LCD6 週報_20071016_W41 ( 製造部 )" xfId="1329"/>
    <cellStyle name="_LCD5 KPI 1月最終版_LCD6 週報_20070612_W23( 製造部 )_LCD6 週報_20070612_W23( 製造部 )_LCD6 週報_20070724_W29( 製造部 )_LCD6 週報_20070911_W36( 製造部 )" xfId="1330"/>
    <cellStyle name="_LCD5 KPI 1月最終版_LCD6 週報_20070612_W23( 製造部 )_LCD6 週報_20070612_W23( 製造部 )_LCD6 週報_20070724_W29( 製造部 )_LCD6 週報_20070911_W36( 製造部 )_LCD6 週報_20070918_W37( 製造部 )" xfId="1331"/>
    <cellStyle name="_LCD5 KPI 1月最終版_LCD6 週報_20070612_W23( 製造部 )_LCD6 週報_20070612_W23( 製造部 )_LCD6 週報_20070724_W29( 製造部 )_LCD6 週報_20070911_W36( 製造部 )_LCD6 週報_20070918_W37( 製造部 )_LCD6 週報_20070925_W38 ( 製造部 )" xfId="1332"/>
    <cellStyle name="_LCD5 KPI 1月最終版_LCD6 週報_20070612_W23( 製造部 )_LCD6 週報_20070612_W23( 製造部 )_LCD6 週報_20070724_W29( 製造部 )_LCD6 週報_20070911_W36( 製造部 )_LCD6 週報_20070918_W37( 製造部 )_LCD6 週報_20071002_W39 ( 製造部 )" xfId="1333"/>
    <cellStyle name="_LCD5 KPI 1月最終版_LCD6 週報_20070612_W23( 製造部 )_LCD6 週報_20070612_W23( 製造部 )_LCD6 週報_20070724_W29( 製造部 )_LCD6 週報_20070911_W36( 製造部 )_LCD6 週報_20070918_W37( 製造部 )_LCD6 週報_20071009_W40 ( 製造部 )" xfId="1334"/>
    <cellStyle name="_LCD5 KPI 1月最終版_LCD6 週報_20070612_W23( 製造部 )_LCD6 週報_20070612_W23( 製造部 )_LCD6 週報_20070724_W29( 製造部 )_LCD6 週報_20070911_W36( 製造部 )_LCD6 週報_20070918_W37( 製造部 )_LCD6 週報_20071016_W41 ( 製造部 )" xfId="1335"/>
    <cellStyle name="_LCD5 KPI 1月最終版_LCD6 週報_20070612_W23( 製造部 )_LCD6 週報_20070612_W23( 製造部 )_LCD6 週報_20070724_W29( 製造部 )_LCD6 週報_20070925_W38 ( 製造部 )" xfId="1336"/>
    <cellStyle name="_LCD5 KPI 1月最終版_LCD6 週報_20070612_W23( 製造部 )_LCD6 週報_20070612_W23( 製造部 )_LCD6 週報_20070724_W29( 製造部 )_LCD6 週報_20071002_W39 ( 製造部 )" xfId="1337"/>
    <cellStyle name="_LCD5 KPI 1月最終版_LCD6 週報_20070612_W23( 製造部 )_LCD6 週報_20070612_W23( 製造部 )_LCD6 週報_20070724_W29( 製造部 )_LCD6 週報_20071009_W40 ( 製造部 )" xfId="1338"/>
    <cellStyle name="_LCD5 KPI 1月最終版_LCD6 週報_20070612_W23( 製造部 )_LCD6 週報_20070612_W23( 製造部 )_LCD6 週報_20070724_W29( 製造部 )_LCD6 週報_20071016_W41 ( 製造部 )" xfId="1339"/>
    <cellStyle name="_LCD5 KPI 1月最終版_LCD6 週報_20070612_W23( 製造部 )_LCD6 週報_20070612_W23( 製造部 )_LCD6 週報_20070918_W37( 製造部 )" xfId="1340"/>
    <cellStyle name="_LCD5 KPI 1月最終版_LCD6 週報_20070612_W23( 製造部 )_LCD6 週報_20070612_W23( 製造部 )_LCD6 週報_20070918_W37( 製造部 )_LCD6 週報_20070925_W38 ( 製造部 )" xfId="1341"/>
    <cellStyle name="_LCD5 KPI 1月最終版_LCD6 週報_20070612_W23( 製造部 )_LCD6 週報_20070612_W23( 製造部 )_LCD6 週報_20070918_W37( 製造部 )_LCD6 週報_20071002_W39 ( 製造部 )" xfId="1342"/>
    <cellStyle name="_LCD5 KPI 1月最終版_LCD6 週報_20070612_W23( 製造部 )_LCD6 週報_20070612_W23( 製造部 )_LCD6 週報_20070918_W37( 製造部 )_LCD6 週報_20071009_W40 ( 製造部 )" xfId="1343"/>
    <cellStyle name="_LCD5 KPI 1月最終版_LCD6 週報_20070612_W23( 製造部 )_LCD6 週報_20070612_W23( 製造部 )_LCD6 週報_20070918_W37( 製造部 )_LCD6 週報_20071016_W41 ( 製造部 )" xfId="1344"/>
    <cellStyle name="_LCD5 KPI 1月最終版_LCD6 週報_20070612_W23( 製造部 )_LCD6 週報_20070626_W25( 製造部 )" xfId="1345"/>
    <cellStyle name="_LCD5 KPI 1月最終版_LCD6 週報_20070612_W23( 製造部 )_LCD6 週報_20070626_W25( 製造部 )_LCD6 週報_20070724_W29( 製造部 )" xfId="1346"/>
    <cellStyle name="_LCD5 KPI 1月最終版_LCD6 週報_20070612_W23( 製造部 )_LCD6 週報_20070626_W25( 製造部 )_LCD6 週報_20070724_W29( 製造部 )_LCD6 週報_20070724_W29( 製造部 )" xfId="1347"/>
    <cellStyle name="_LCD5 KPI 1月最終版_LCD6 週報_20070612_W23( 製造部 )_LCD6 週報_20070626_W25( 製造部 )_LCD6 週報_20070724_W29( 製造部 )_LCD6 週報_20070724_W29( 製造部 )_LCD6 週報_20070918_W37( 製造部 )" xfId="1348"/>
    <cellStyle name="_LCD5 KPI 1月最終版_LCD6 週報_20070612_W23( 製造部 )_LCD6 週報_20070626_W25( 製造部 )_LCD6 週報_20070724_W29( 製造部 )_LCD6 週報_20070724_W29( 製造部 )_LCD6 週報_20070918_W37( 製造部 )_LCD6 週報_20070925_W38 ( 製造部 )" xfId="1349"/>
    <cellStyle name="_LCD5 KPI 1月最終版_LCD6 週報_20070612_W23( 製造部 )_LCD6 週報_20070626_W25( 製造部 )_LCD6 週報_20070724_W29( 製造部 )_LCD6 週報_20070724_W29( 製造部 )_LCD6 週報_20070918_W37( 製造部 )_LCD6 週報_20071002_W39 ( 製造部 )" xfId="1350"/>
    <cellStyle name="_LCD5 KPI 1月最終版_LCD6 週報_20070612_W23( 製造部 )_LCD6 週報_20070626_W25( 製造部 )_LCD6 週報_20070724_W29( 製造部 )_LCD6 週報_20070724_W29( 製造部 )_LCD6 週報_20070918_W37( 製造部 )_LCD6 週報_20071009_W40 ( 製造部 )" xfId="1351"/>
    <cellStyle name="_LCD5 KPI 1月最終版_LCD6 週報_20070612_W23( 製造部 )_LCD6 週報_20070626_W25( 製造部 )_LCD6 週報_20070724_W29( 製造部 )_LCD6 週報_20070724_W29( 製造部 )_LCD6 週報_20070918_W37( 製造部 )_LCD6 週報_20071016_W41 ( 製造部 )" xfId="1352"/>
    <cellStyle name="_LCD5 KPI 1月最終版_LCD6 週報_20070612_W23( 製造部 )_LCD6 週報_20070626_W25( 製造部 )_LCD6 週報_20070724_W29( 製造部 )_LCD6 週報_20070814_W32( 製造部 )" xfId="1353"/>
    <cellStyle name="_LCD5 KPI 1月最終版_LCD6 週報_20070612_W23( 製造部 )_LCD6 週報_20070626_W25( 製造部 )_LCD6 週報_20070724_W29( 製造部 )_LCD6 週報_20070814_W32( 製造部 )_LCD6 週報_20070918_W37( 製造部 )" xfId="1354"/>
    <cellStyle name="_LCD5 KPI 1月最終版_LCD6 週報_20070612_W23( 製造部 )_LCD6 週報_20070626_W25( 製造部 )_LCD6 週報_20070724_W29( 製造部 )_LCD6 週報_20070814_W32( 製造部 )_LCD6 週報_20070918_W37( 製造部 )_LCD6 週報_20070925_W38 ( 製造部 )" xfId="1355"/>
    <cellStyle name="_LCD5 KPI 1月最終版_LCD6 週報_20070612_W23( 製造部 )_LCD6 週報_20070626_W25( 製造部 )_LCD6 週報_20070724_W29( 製造部 )_LCD6 週報_20070814_W32( 製造部 )_LCD6 週報_20070918_W37( 製造部 )_LCD6 週報_20071002_W39 ( 製造部 )" xfId="1356"/>
    <cellStyle name="_LCD5 KPI 1月最終版_LCD6 週報_20070612_W23( 製造部 )_LCD6 週報_20070626_W25( 製造部 )_LCD6 週報_20070724_W29( 製造部 )_LCD6 週報_20070814_W32( 製造部 )_LCD6 週報_20070918_W37( 製造部 )_LCD6 週報_20071009_W40 ( 製造部 )" xfId="1357"/>
    <cellStyle name="_LCD5 KPI 1月最終版_LCD6 週報_20070612_W23( 製造部 )_LCD6 週報_20070626_W25( 製造部 )_LCD6 週報_20070724_W29( 製造部 )_LCD6 週報_20070814_W32( 製造部 )_LCD6 週報_20070918_W37( 製造部 )_LCD6 週報_20071016_W41 ( 製造部 )" xfId="1358"/>
    <cellStyle name="_LCD5 KPI 1月最終版_LCD6 週報_20070612_W23( 製造部 )_LCD6 週報_20070626_W25( 製造部 )_LCD6 週報_20070724_W29( 製造部 )_LCD6 週報_20070821_W33( 製造部 )" xfId="1359"/>
    <cellStyle name="_LCD5 KPI 1月最終版_LCD6 週報_20070612_W23( 製造部 )_LCD6 週報_20070626_W25( 製造部 )_LCD6 週報_20070724_W29( 製造部 )_LCD6 週報_20070821_W33( 製造部 )_LCD6 週報_20070918_W37( 製造部 )" xfId="1360"/>
    <cellStyle name="_LCD5 KPI 1月最終版_LCD6 週報_20070612_W23( 製造部 )_LCD6 週報_20070626_W25( 製造部 )_LCD6 週報_20070724_W29( 製造部 )_LCD6 週報_20070821_W33( 製造部 )_LCD6 週報_20070918_W37( 製造部 )_LCD6 週報_20070925_W38 ( 製造部 )" xfId="1361"/>
    <cellStyle name="_LCD5 KPI 1月最終版_LCD6 週報_20070612_W23( 製造部 )_LCD6 週報_20070626_W25( 製造部 )_LCD6 週報_20070724_W29( 製造部 )_LCD6 週報_20070821_W33( 製造部 )_LCD6 週報_20070918_W37( 製造部 )_LCD6 週報_20071002_W39 ( 製造部 )" xfId="1362"/>
    <cellStyle name="_LCD5 KPI 1月最終版_LCD6 週報_20070612_W23( 製造部 )_LCD6 週報_20070626_W25( 製造部 )_LCD6 週報_20070724_W29( 製造部 )_LCD6 週報_20070821_W33( 製造部 )_LCD6 週報_20070918_W37( 製造部 )_LCD6 週報_20071009_W40 ( 製造部 )" xfId="1363"/>
    <cellStyle name="_LCD5 KPI 1月最終版_LCD6 週報_20070612_W23( 製造部 )_LCD6 週報_20070626_W25( 製造部 )_LCD6 週報_20070724_W29( 製造部 )_LCD6 週報_20070821_W33( 製造部 )_LCD6 週報_20070918_W37( 製造部 )_LCD6 週報_20071016_W41 ( 製造部 )" xfId="1364"/>
    <cellStyle name="_LCD5 KPI 1月最終版_LCD6 週報_20070612_W23( 製造部 )_LCD6 週報_20070626_W25( 製造部 )_LCD6 週報_20070724_W29( 製造部 )_LCD6 週報_20070828_W34( 製造部 )" xfId="1365"/>
    <cellStyle name="_LCD5 KPI 1月最終版_LCD6 週報_20070612_W23( 製造部 )_LCD6 週報_20070626_W25( 製造部 )_LCD6 週報_20070724_W29( 製造部 )_LCD6 週報_20070828_W34( 製造部 )_LCD6 週報_20070918_W37( 製造部 )" xfId="1366"/>
    <cellStyle name="_LCD5 KPI 1月最終版_LCD6 週報_20070612_W23( 製造部 )_LCD6 週報_20070626_W25( 製造部 )_LCD6 週報_20070724_W29( 製造部 )_LCD6 週報_20070828_W34( 製造部 )_LCD6 週報_20070918_W37( 製造部 )_LCD6 週報_20070925_W38 ( 製造部 )" xfId="1367"/>
    <cellStyle name="_LCD5 KPI 1月最終版_LCD6 週報_20070612_W23( 製造部 )_LCD6 週報_20070626_W25( 製造部 )_LCD6 週報_20070724_W29( 製造部 )_LCD6 週報_20070828_W34( 製造部 )_LCD6 週報_20070918_W37( 製造部 )_LCD6 週報_20071002_W39 ( 製造部 )" xfId="1368"/>
    <cellStyle name="_LCD5 KPI 1月最終版_LCD6 週報_20070612_W23( 製造部 )_LCD6 週報_20070626_W25( 製造部 )_LCD6 週報_20070724_W29( 製造部 )_LCD6 週報_20070828_W34( 製造部 )_LCD6 週報_20070918_W37( 製造部 )_LCD6 週報_20071009_W40 ( 製造部 )" xfId="1369"/>
    <cellStyle name="_LCD5 KPI 1月最終版_LCD6 週報_20070612_W23( 製造部 )_LCD6 週報_20070626_W25( 製造部 )_LCD6 週報_20070724_W29( 製造部 )_LCD6 週報_20070828_W34( 製造部 )_LCD6 週報_20070918_W37( 製造部 )_LCD6 週報_20071016_W41 ( 製造部 )" xfId="1370"/>
    <cellStyle name="_LCD5 KPI 1月最終版_LCD6 週報_20070612_W23( 製造部 )_LCD6 週報_20070626_W25( 製造部 )_LCD6 週報_20070724_W29( 製造部 )_LCD6 週報_20070904_W35( 製造部 )" xfId="1371"/>
    <cellStyle name="_LCD5 KPI 1月最終版_LCD6 週報_20070612_W23( 製造部 )_LCD6 週報_20070626_W25( 製造部 )_LCD6 週報_20070724_W29( 製造部 )_LCD6 週報_20070904_W35( 製造部 )_LCD6 週報_20070918_W37( 製造部 )" xfId="1372"/>
    <cellStyle name="_LCD5 KPI 1月最終版_LCD6 週報_20070612_W23( 製造部 )_LCD6 週報_20070626_W25( 製造部 )_LCD6 週報_20070724_W29( 製造部 )_LCD6 週報_20070904_W35( 製造部 )_LCD6 週報_20070918_W37( 製造部 )_LCD6 週報_20070925_W38 ( 製造部 )" xfId="1373"/>
    <cellStyle name="_LCD5 KPI 1月最終版_LCD6 週報_20070612_W23( 製造部 )_LCD6 週報_20070626_W25( 製造部 )_LCD6 週報_20070724_W29( 製造部 )_LCD6 週報_20070904_W35( 製造部 )_LCD6 週報_20070918_W37( 製造部 )_LCD6 週報_20071002_W39 ( 製造部 )" xfId="1374"/>
    <cellStyle name="_LCD5 KPI 1月最終版_LCD6 週報_20070612_W23( 製造部 )_LCD6 週報_20070626_W25( 製造部 )_LCD6 週報_20070724_W29( 製造部 )_LCD6 週報_20070904_W35( 製造部 )_LCD6 週報_20070918_W37( 製造部 )_LCD6 週報_20071009_W40 ( 製造部 )" xfId="1375"/>
    <cellStyle name="_LCD5 KPI 1月最終版_LCD6 週報_20070612_W23( 製造部 )_LCD6 週報_20070626_W25( 製造部 )_LCD6 週報_20070724_W29( 製造部 )_LCD6 週報_20070904_W35( 製造部 )_LCD6 週報_20070918_W37( 製造部 )_LCD6 週報_20071016_W41 ( 製造部 )" xfId="1376"/>
    <cellStyle name="_LCD5 KPI 1月最終版_LCD6 週報_20070612_W23( 製造部 )_LCD6 週報_20070626_W25( 製造部 )_LCD6 週報_20070724_W29( 製造部 )_LCD6 週報_20070911_W36( 製造部 )" xfId="1377"/>
    <cellStyle name="_LCD5 KPI 1月最終版_LCD6 週報_20070612_W23( 製造部 )_LCD6 週報_20070626_W25( 製造部 )_LCD6 週報_20070724_W29( 製造部 )_LCD6 週報_20070911_W36( 製造部 )_LCD6 週報_20070918_W37( 製造部 )" xfId="1378"/>
    <cellStyle name="_LCD5 KPI 1月最終版_LCD6 週報_20070612_W23( 製造部 )_LCD6 週報_20070626_W25( 製造部 )_LCD6 週報_20070724_W29( 製造部 )_LCD6 週報_20070911_W36( 製造部 )_LCD6 週報_20070918_W37( 製造部 )_LCD6 週報_20070925_W38 ( 製造部 )" xfId="1379"/>
    <cellStyle name="_LCD5 KPI 1月最終版_LCD6 週報_20070612_W23( 製造部 )_LCD6 週報_20070626_W25( 製造部 )_LCD6 週報_20070724_W29( 製造部 )_LCD6 週報_20070911_W36( 製造部 )_LCD6 週報_20070918_W37( 製造部 )_LCD6 週報_20071002_W39 ( 製造部 )" xfId="1380"/>
    <cellStyle name="_LCD5 KPI 1月最終版_LCD6 週報_20070612_W23( 製造部 )_LCD6 週報_20070626_W25( 製造部 )_LCD6 週報_20070724_W29( 製造部 )_LCD6 週報_20070911_W36( 製造部 )_LCD6 週報_20070918_W37( 製造部 )_LCD6 週報_20071009_W40 ( 製造部 )" xfId="1381"/>
    <cellStyle name="_LCD5 KPI 1月最終版_LCD6 週報_20070612_W23( 製造部 )_LCD6 週報_20070626_W25( 製造部 )_LCD6 週報_20070724_W29( 製造部 )_LCD6 週報_20070911_W36( 製造部 )_LCD6 週報_20070918_W37( 製造部 )_LCD6 週報_20071016_W41 ( 製造部 )" xfId="1382"/>
    <cellStyle name="_LCD5 KPI 1月最終版_LCD6 週報_20070612_W23( 製造部 )_LCD6 週報_20070626_W25( 製造部 )_LCD6 週報_20070724_W29( 製造部 )_LCD6 週報_20070925_W38 ( 製造部 )" xfId="1383"/>
    <cellStyle name="_LCD5 KPI 1月最終版_LCD6 週報_20070612_W23( 製造部 )_LCD6 週報_20070626_W25( 製造部 )_LCD6 週報_20070724_W29( 製造部 )_LCD6 週報_20071002_W39 ( 製造部 )" xfId="1384"/>
    <cellStyle name="_LCD5 KPI 1月最終版_LCD6 週報_20070612_W23( 製造部 )_LCD6 週報_20070626_W25( 製造部 )_LCD6 週報_20070724_W29( 製造部 )_LCD6 週報_20071009_W40 ( 製造部 )" xfId="1385"/>
    <cellStyle name="_LCD5 KPI 1月最終版_LCD6 週報_20070612_W23( 製造部 )_LCD6 週報_20070626_W25( 製造部 )_LCD6 週報_20070724_W29( 製造部 )_LCD6 週報_20071016_W41 ( 製造部 )" xfId="1386"/>
    <cellStyle name="_LCD5 KPI 1月最終版_LCD6 週報_20070612_W23( 製造部 )_LCD6 週報_20070626_W25( 製造部 )_LCD6 週報_20070918_W37( 製造部 )" xfId="1387"/>
    <cellStyle name="_LCD5 KPI 1月最終版_LCD6 週報_20070612_W23( 製造部 )_LCD6 週報_20070626_W25( 製造部 )_LCD6 週報_20070918_W37( 製造部 )_LCD6 週報_20070925_W38 ( 製造部 )" xfId="1388"/>
    <cellStyle name="_LCD5 KPI 1月最終版_LCD6 週報_20070612_W23( 製造部 )_LCD6 週報_20070626_W25( 製造部 )_LCD6 週報_20070918_W37( 製造部 )_LCD6 週報_20071002_W39 ( 製造部 )" xfId="1389"/>
    <cellStyle name="_LCD5 KPI 1月最終版_LCD6 週報_20070612_W23( 製造部 )_LCD6 週報_20070626_W25( 製造部 )_LCD6 週報_20070918_W37( 製造部 )_LCD6 週報_20071009_W40 ( 製造部 )" xfId="1390"/>
    <cellStyle name="_LCD5 KPI 1月最終版_LCD6 週報_20070612_W23( 製造部 )_LCD6 週報_20070626_W25( 製造部 )_LCD6 週報_20070918_W37( 製造部 )_LCD6 週報_20071016_W41 ( 製造部 )" xfId="1391"/>
    <cellStyle name="_LCD5 KPI 1月最終版_LCD6 週報_20070612_W23( 製造部 )_LCD6 週報_20070702_W26( 製造部 )" xfId="1392"/>
    <cellStyle name="_LCD5 KPI 1月最終版_LCD6 週報_20070612_W23( 製造部 )_LCD6 週報_20070702_W26( 製造部 )_LCD6 週報_20070724_W29( 製造部 )" xfId="1393"/>
    <cellStyle name="_LCD5 KPI 1月最終版_LCD6 週報_20070612_W23( 製造部 )_LCD6 週報_20070702_W26( 製造部 )_LCD6 週報_20070724_W29( 製造部 )_LCD6 週報_20070724_W29( 製造部 )" xfId="1394"/>
    <cellStyle name="_LCD5 KPI 1月最終版_LCD6 週報_20070612_W23( 製造部 )_LCD6 週報_20070702_W26( 製造部 )_LCD6 週報_20070724_W29( 製造部 )_LCD6 週報_20070724_W29( 製造部 )_LCD6 週報_20070918_W37( 製造部 )" xfId="1395"/>
    <cellStyle name="_LCD5 KPI 1月最終版_LCD6 週報_20070612_W23( 製造部 )_LCD6 週報_20070702_W26( 製造部 )_LCD6 週報_20070724_W29( 製造部 )_LCD6 週報_20070724_W29( 製造部 )_LCD6 週報_20070918_W37( 製造部 )_LCD6 週報_20070925_W38 ( 製造部 )" xfId="1396"/>
    <cellStyle name="_LCD5 KPI 1月最終版_LCD6 週報_20070612_W23( 製造部 )_LCD6 週報_20070702_W26( 製造部 )_LCD6 週報_20070724_W29( 製造部 )_LCD6 週報_20070724_W29( 製造部 )_LCD6 週報_20070918_W37( 製造部 )_LCD6 週報_20071002_W39 ( 製造部 )" xfId="1397"/>
    <cellStyle name="_LCD5 KPI 1月最終版_LCD6 週報_20070612_W23( 製造部 )_LCD6 週報_20070702_W26( 製造部 )_LCD6 週報_20070724_W29( 製造部 )_LCD6 週報_20070724_W29( 製造部 )_LCD6 週報_20070918_W37( 製造部 )_LCD6 週報_20071009_W40 ( 製造部 )" xfId="1398"/>
    <cellStyle name="_LCD5 KPI 1月最終版_LCD6 週報_20070612_W23( 製造部 )_LCD6 週報_20070702_W26( 製造部 )_LCD6 週報_20070724_W29( 製造部 )_LCD6 週報_20070724_W29( 製造部 )_LCD6 週報_20070918_W37( 製造部 )_LCD6 週報_20071016_W41 ( 製造部 )" xfId="1399"/>
    <cellStyle name="_LCD5 KPI 1月最終版_LCD6 週報_20070612_W23( 製造部 )_LCD6 週報_20070702_W26( 製造部 )_LCD6 週報_20070724_W29( 製造部 )_LCD6 週報_20070814_W32( 製造部 )" xfId="1400"/>
    <cellStyle name="_LCD5 KPI 1月最終版_LCD6 週報_20070612_W23( 製造部 )_LCD6 週報_20070702_W26( 製造部 )_LCD6 週報_20070724_W29( 製造部 )_LCD6 週報_20070814_W32( 製造部 )_LCD6 週報_20070918_W37( 製造部 )" xfId="1401"/>
    <cellStyle name="_LCD5 KPI 1月最終版_LCD6 週報_20070612_W23( 製造部 )_LCD6 週報_20070702_W26( 製造部 )_LCD6 週報_20070724_W29( 製造部 )_LCD6 週報_20070814_W32( 製造部 )_LCD6 週報_20070918_W37( 製造部 )_LCD6 週報_20070925_W38 ( 製造部 )" xfId="1402"/>
    <cellStyle name="_LCD5 KPI 1月最終版_LCD6 週報_20070612_W23( 製造部 )_LCD6 週報_20070702_W26( 製造部 )_LCD6 週報_20070724_W29( 製造部 )_LCD6 週報_20070814_W32( 製造部 )_LCD6 週報_20070918_W37( 製造部 )_LCD6 週報_20071002_W39 ( 製造部 )" xfId="1403"/>
    <cellStyle name="_LCD5 KPI 1月最終版_LCD6 週報_20070612_W23( 製造部 )_LCD6 週報_20070702_W26( 製造部 )_LCD6 週報_20070724_W29( 製造部 )_LCD6 週報_20070814_W32( 製造部 )_LCD6 週報_20070918_W37( 製造部 )_LCD6 週報_20071009_W40 ( 製造部 )" xfId="1404"/>
    <cellStyle name="_LCD5 KPI 1月最終版_LCD6 週報_20070612_W23( 製造部 )_LCD6 週報_20070702_W26( 製造部 )_LCD6 週報_20070724_W29( 製造部 )_LCD6 週報_20070814_W32( 製造部 )_LCD6 週報_20070918_W37( 製造部 )_LCD6 週報_20071016_W41 ( 製造部 )" xfId="1405"/>
    <cellStyle name="_LCD5 KPI 1月最終版_LCD6 週報_20070612_W23( 製造部 )_LCD6 週報_20070702_W26( 製造部 )_LCD6 週報_20070724_W29( 製造部 )_LCD6 週報_20070821_W33( 製造部 )" xfId="1406"/>
    <cellStyle name="_LCD5 KPI 1月最終版_LCD6 週報_20070612_W23( 製造部 )_LCD6 週報_20070702_W26( 製造部 )_LCD6 週報_20070724_W29( 製造部 )_LCD6 週報_20070821_W33( 製造部 )_LCD6 週報_20070918_W37( 製造部 )" xfId="1407"/>
    <cellStyle name="_LCD5 KPI 1月最終版_LCD6 週報_20070612_W23( 製造部 )_LCD6 週報_20070702_W26( 製造部 )_LCD6 週報_20070724_W29( 製造部 )_LCD6 週報_20070821_W33( 製造部 )_LCD6 週報_20070918_W37( 製造部 )_LCD6 週報_20070925_W38 ( 製造部 )" xfId="1408"/>
    <cellStyle name="_LCD5 KPI 1月最終版_LCD6 週報_20070612_W23( 製造部 )_LCD6 週報_20070702_W26( 製造部 )_LCD6 週報_20070724_W29( 製造部 )_LCD6 週報_20070821_W33( 製造部 )_LCD6 週報_20070918_W37( 製造部 )_LCD6 週報_20071002_W39 ( 製造部 )" xfId="1409"/>
    <cellStyle name="_LCD5 KPI 1月最終版_LCD6 週報_20070612_W23( 製造部 )_LCD6 週報_20070702_W26( 製造部 )_LCD6 週報_20070724_W29( 製造部 )_LCD6 週報_20070821_W33( 製造部 )_LCD6 週報_20070918_W37( 製造部 )_LCD6 週報_20071009_W40 ( 製造部 )" xfId="1410"/>
    <cellStyle name="_LCD5 KPI 1月最終版_LCD6 週報_20070612_W23( 製造部 )_LCD6 週報_20070702_W26( 製造部 )_LCD6 週報_20070724_W29( 製造部 )_LCD6 週報_20070821_W33( 製造部 )_LCD6 週報_20070918_W37( 製造部 )_LCD6 週報_20071016_W41 ( 製造部 )" xfId="1411"/>
    <cellStyle name="_LCD5 KPI 1月最終版_LCD6 週報_20070612_W23( 製造部 )_LCD6 週報_20070702_W26( 製造部 )_LCD6 週報_20070724_W29( 製造部 )_LCD6 週報_20070828_W34( 製造部 )" xfId="1412"/>
    <cellStyle name="_LCD5 KPI 1月最終版_LCD6 週報_20070612_W23( 製造部 )_LCD6 週報_20070702_W26( 製造部 )_LCD6 週報_20070724_W29( 製造部 )_LCD6 週報_20070828_W34( 製造部 )_LCD6 週報_20070918_W37( 製造部 )" xfId="1413"/>
    <cellStyle name="_LCD5 KPI 1月最終版_LCD6 週報_20070612_W23( 製造部 )_LCD6 週報_20070702_W26( 製造部 )_LCD6 週報_20070724_W29( 製造部 )_LCD6 週報_20070828_W34( 製造部 )_LCD6 週報_20070918_W37( 製造部 )_LCD6 週報_20070925_W38 ( 製造部 )" xfId="1414"/>
    <cellStyle name="_LCD5 KPI 1月最終版_LCD6 週報_20070612_W23( 製造部 )_LCD6 週報_20070702_W26( 製造部 )_LCD6 週報_20070724_W29( 製造部 )_LCD6 週報_20070828_W34( 製造部 )_LCD6 週報_20070918_W37( 製造部 )_LCD6 週報_20071002_W39 ( 製造部 )" xfId="1415"/>
    <cellStyle name="_LCD5 KPI 1月最終版_LCD6 週報_20070612_W23( 製造部 )_LCD6 週報_20070702_W26( 製造部 )_LCD6 週報_20070724_W29( 製造部 )_LCD6 週報_20070828_W34( 製造部 )_LCD6 週報_20070918_W37( 製造部 )_LCD6 週報_20071009_W40 ( 製造部 )" xfId="1416"/>
    <cellStyle name="_LCD5 KPI 1月最終版_LCD6 週報_20070612_W23( 製造部 )_LCD6 週報_20070702_W26( 製造部 )_LCD6 週報_20070724_W29( 製造部 )_LCD6 週報_20070828_W34( 製造部 )_LCD6 週報_20070918_W37( 製造部 )_LCD6 週報_20071016_W41 ( 製造部 )" xfId="1417"/>
    <cellStyle name="_LCD5 KPI 1月最終版_LCD6 週報_20070612_W23( 製造部 )_LCD6 週報_20070702_W26( 製造部 )_LCD6 週報_20070724_W29( 製造部 )_LCD6 週報_20070904_W35( 製造部 )" xfId="1418"/>
    <cellStyle name="_LCD5 KPI 1月最終版_LCD6 週報_20070612_W23( 製造部 )_LCD6 週報_20070702_W26( 製造部 )_LCD6 週報_20070724_W29( 製造部 )_LCD6 週報_20070904_W35( 製造部 )_LCD6 週報_20070918_W37( 製造部 )" xfId="1419"/>
    <cellStyle name="_LCD5 KPI 1月最終版_LCD6 週報_20070612_W23( 製造部 )_LCD6 週報_20070702_W26( 製造部 )_LCD6 週報_20070724_W29( 製造部 )_LCD6 週報_20070904_W35( 製造部 )_LCD6 週報_20070918_W37( 製造部 )_LCD6 週報_20070925_W38 ( 製造部 )" xfId="1420"/>
    <cellStyle name="_LCD5 KPI 1月最終版_LCD6 週報_20070612_W23( 製造部 )_LCD6 週報_20070702_W26( 製造部 )_LCD6 週報_20070724_W29( 製造部 )_LCD6 週報_20070904_W35( 製造部 )_LCD6 週報_20070918_W37( 製造部 )_LCD6 週報_20071002_W39 ( 製造部 )" xfId="1421"/>
    <cellStyle name="_LCD5 KPI 1月最終版_LCD6 週報_20070612_W23( 製造部 )_LCD6 週報_20070702_W26( 製造部 )_LCD6 週報_20070724_W29( 製造部 )_LCD6 週報_20070904_W35( 製造部 )_LCD6 週報_20070918_W37( 製造部 )_LCD6 週報_20071009_W40 ( 製造部 )" xfId="1422"/>
    <cellStyle name="_LCD5 KPI 1月最終版_LCD6 週報_20070612_W23( 製造部 )_LCD6 週報_20070702_W26( 製造部 )_LCD6 週報_20070724_W29( 製造部 )_LCD6 週報_20070904_W35( 製造部 )_LCD6 週報_20070918_W37( 製造部 )_LCD6 週報_20071016_W41 ( 製造部 )" xfId="1423"/>
    <cellStyle name="_LCD5 KPI 1月最終版_LCD6 週報_20070612_W23( 製造部 )_LCD6 週報_20070702_W26( 製造部 )_LCD6 週報_20070724_W29( 製造部 )_LCD6 週報_20070911_W36( 製造部 )" xfId="1424"/>
    <cellStyle name="_LCD5 KPI 1月最終版_LCD6 週報_20070612_W23( 製造部 )_LCD6 週報_20070702_W26( 製造部 )_LCD6 週報_20070724_W29( 製造部 )_LCD6 週報_20070911_W36( 製造部 )_LCD6 週報_20070918_W37( 製造部 )" xfId="1425"/>
    <cellStyle name="_LCD5 KPI 1月最終版_LCD6 週報_20070612_W23( 製造部 )_LCD6 週報_20070702_W26( 製造部 )_LCD6 週報_20070724_W29( 製造部 )_LCD6 週報_20070911_W36( 製造部 )_LCD6 週報_20070918_W37( 製造部 )_LCD6 週報_20070925_W38 ( 製造部 )" xfId="1426"/>
    <cellStyle name="_LCD5 KPI 1月最終版_LCD6 週報_20070612_W23( 製造部 )_LCD6 週報_20070702_W26( 製造部 )_LCD6 週報_20070724_W29( 製造部 )_LCD6 週報_20070911_W36( 製造部 )_LCD6 週報_20070918_W37( 製造部 )_LCD6 週報_20071002_W39 ( 製造部 )" xfId="1427"/>
    <cellStyle name="_LCD5 KPI 1月最終版_LCD6 週報_20070612_W23( 製造部 )_LCD6 週報_20070702_W26( 製造部 )_LCD6 週報_20070724_W29( 製造部 )_LCD6 週報_20070911_W36( 製造部 )_LCD6 週報_20070918_W37( 製造部 )_LCD6 週報_20071009_W40 ( 製造部 )" xfId="1428"/>
    <cellStyle name="_LCD5 KPI 1月最終版_LCD6 週報_20070612_W23( 製造部 )_LCD6 週報_20070702_W26( 製造部 )_LCD6 週報_20070724_W29( 製造部 )_LCD6 週報_20070911_W36( 製造部 )_LCD6 週報_20070918_W37( 製造部 )_LCD6 週報_20071016_W41 ( 製造部 )" xfId="1429"/>
    <cellStyle name="_LCD5 KPI 1月最終版_LCD6 週報_20070612_W23( 製造部 )_LCD6 週報_20070702_W26( 製造部 )_LCD6 週報_20070724_W29( 製造部 )_LCD6 週報_20070925_W38 ( 製造部 )" xfId="1430"/>
    <cellStyle name="_LCD5 KPI 1月最終版_LCD6 週報_20070612_W23( 製造部 )_LCD6 週報_20070702_W26( 製造部 )_LCD6 週報_20070724_W29( 製造部 )_LCD6 週報_20071002_W39 ( 製造部 )" xfId="1431"/>
    <cellStyle name="_LCD5 KPI 1月最終版_LCD6 週報_20070612_W23( 製造部 )_LCD6 週報_20070702_W26( 製造部 )_LCD6 週報_20070724_W29( 製造部 )_LCD6 週報_20071009_W40 ( 製造部 )" xfId="1432"/>
    <cellStyle name="_LCD5 KPI 1月最終版_LCD6 週報_20070612_W23( 製造部 )_LCD6 週報_20070702_W26( 製造部 )_LCD6 週報_20070724_W29( 製造部 )_LCD6 週報_20071016_W41 ( 製造部 )" xfId="1433"/>
    <cellStyle name="_LCD5 KPI 1月最終版_LCD6 週報_20070612_W23( 製造部 )_LCD6 週報_20070702_W26( 製造部 )_LCD6 週報_20070918_W37( 製造部 )" xfId="1434"/>
    <cellStyle name="_LCD5 KPI 1月最終版_LCD6 週報_20070612_W23( 製造部 )_LCD6 週報_20070702_W26( 製造部 )_LCD6 週報_20070918_W37( 製造部 )_LCD6 週報_20070925_W38 ( 製造部 )" xfId="1435"/>
    <cellStyle name="_LCD5 KPI 1月最終版_LCD6 週報_20070612_W23( 製造部 )_LCD6 週報_20070702_W26( 製造部 )_LCD6 週報_20070918_W37( 製造部 )_LCD6 週報_20071002_W39 ( 製造部 )" xfId="1436"/>
    <cellStyle name="_LCD5 KPI 1月最終版_LCD6 週報_20070612_W23( 製造部 )_LCD6 週報_20070702_W26( 製造部 )_LCD6 週報_20070918_W37( 製造部 )_LCD6 週報_20071009_W40 ( 製造部 )" xfId="1437"/>
    <cellStyle name="_LCD5 KPI 1月最終版_LCD6 週報_20070612_W23( 製造部 )_LCD6 週報_20070702_W26( 製造部 )_LCD6 週報_20070918_W37( 製造部 )_LCD6 週報_20071016_W41 ( 製造部 )" xfId="1438"/>
    <cellStyle name="_LCD5 KPI 1月最終版_LCD6 週報_20070612_W23( 製造部 )_LCD6 週報_20070710_W27( 製造部 )" xfId="1439"/>
    <cellStyle name="_LCD5 KPI 1月最終版_LCD6 週報_20070612_W23( 製造部 )_LCD6 週報_20070710_W27( 製造部 )_LCD6 週報_20070724_W29( 製造部 )" xfId="1440"/>
    <cellStyle name="_LCD5 KPI 1月最終版_LCD6 週報_20070612_W23( 製造部 )_LCD6 週報_20070710_W27( 製造部 )_LCD6 週報_20070724_W29( 製造部 )_LCD6 週報_20070724_W29( 製造部 )" xfId="1441"/>
    <cellStyle name="_LCD5 KPI 1月最終版_LCD6 週報_20070612_W23( 製造部 )_LCD6 週報_20070710_W27( 製造部 )_LCD6 週報_20070724_W29( 製造部 )_LCD6 週報_20070724_W29( 製造部 )_LCD6 週報_20070918_W37( 製造部 )" xfId="1442"/>
    <cellStyle name="_LCD5 KPI 1月最終版_LCD6 週報_20070612_W23( 製造部 )_LCD6 週報_20070710_W27( 製造部 )_LCD6 週報_20070724_W29( 製造部 )_LCD6 週報_20070724_W29( 製造部 )_LCD6 週報_20070918_W37( 製造部 )_LCD6 週報_20070925_W38 ( 製造部 )" xfId="1443"/>
    <cellStyle name="_LCD5 KPI 1月最終版_LCD6 週報_20070612_W23( 製造部 )_LCD6 週報_20070710_W27( 製造部 )_LCD6 週報_20070724_W29( 製造部 )_LCD6 週報_20070724_W29( 製造部 )_LCD6 週報_20070918_W37( 製造部 )_LCD6 週報_20071002_W39 ( 製造部 )" xfId="1444"/>
    <cellStyle name="_LCD5 KPI 1月最終版_LCD6 週報_20070612_W23( 製造部 )_LCD6 週報_20070710_W27( 製造部 )_LCD6 週報_20070724_W29( 製造部 )_LCD6 週報_20070724_W29( 製造部 )_LCD6 週報_20070918_W37( 製造部 )_LCD6 週報_20071009_W40 ( 製造部 )" xfId="1445"/>
    <cellStyle name="_LCD5 KPI 1月最終版_LCD6 週報_20070612_W23( 製造部 )_LCD6 週報_20070710_W27( 製造部 )_LCD6 週報_20070724_W29( 製造部 )_LCD6 週報_20070724_W29( 製造部 )_LCD6 週報_20070918_W37( 製造部 )_LCD6 週報_20071016_W41 ( 製造部 )" xfId="1446"/>
    <cellStyle name="_LCD5 KPI 1月最終版_LCD6 週報_20070612_W23( 製造部 )_LCD6 週報_20070710_W27( 製造部 )_LCD6 週報_20070724_W29( 製造部 )_LCD6 週報_20070814_W32( 製造部 )" xfId="1447"/>
    <cellStyle name="_LCD5 KPI 1月最終版_LCD6 週報_20070612_W23( 製造部 )_LCD6 週報_20070710_W27( 製造部 )_LCD6 週報_20070724_W29( 製造部 )_LCD6 週報_20070814_W32( 製造部 )_LCD6 週報_20070918_W37( 製造部 )" xfId="1448"/>
    <cellStyle name="_LCD5 KPI 1月最終版_LCD6 週報_20070612_W23( 製造部 )_LCD6 週報_20070710_W27( 製造部 )_LCD6 週報_20070724_W29( 製造部 )_LCD6 週報_20070814_W32( 製造部 )_LCD6 週報_20070918_W37( 製造部 )_LCD6 週報_20070925_W38 ( 製造部 )" xfId="1449"/>
    <cellStyle name="_LCD5 KPI 1月最終版_LCD6 週報_20070612_W23( 製造部 )_LCD6 週報_20070710_W27( 製造部 )_LCD6 週報_20070724_W29( 製造部 )_LCD6 週報_20070814_W32( 製造部 )_LCD6 週報_20070918_W37( 製造部 )_LCD6 週報_20071002_W39 ( 製造部 )" xfId="1450"/>
    <cellStyle name="_LCD5 KPI 1月最終版_LCD6 週報_20070612_W23( 製造部 )_LCD6 週報_20070710_W27( 製造部 )_LCD6 週報_20070724_W29( 製造部 )_LCD6 週報_20070814_W32( 製造部 )_LCD6 週報_20070918_W37( 製造部 )_LCD6 週報_20071009_W40 ( 製造部 )" xfId="1451"/>
    <cellStyle name="_LCD5 KPI 1月最終版_LCD6 週報_20070612_W23( 製造部 )_LCD6 週報_20070710_W27( 製造部 )_LCD6 週報_20070724_W29( 製造部 )_LCD6 週報_20070814_W32( 製造部 )_LCD6 週報_20070918_W37( 製造部 )_LCD6 週報_20071016_W41 ( 製造部 )" xfId="1452"/>
    <cellStyle name="_LCD5 KPI 1月最終版_LCD6 週報_20070612_W23( 製造部 )_LCD6 週報_20070710_W27( 製造部 )_LCD6 週報_20070724_W29( 製造部 )_LCD6 週報_20070821_W33( 製造部 )" xfId="1453"/>
    <cellStyle name="_LCD5 KPI 1月最終版_LCD6 週報_20070612_W23( 製造部 )_LCD6 週報_20070710_W27( 製造部 )_LCD6 週報_20070724_W29( 製造部 )_LCD6 週報_20070821_W33( 製造部 )_LCD6 週報_20070918_W37( 製造部 )" xfId="1454"/>
    <cellStyle name="_LCD5 KPI 1月最終版_LCD6 週報_20070612_W23( 製造部 )_LCD6 週報_20070710_W27( 製造部 )_LCD6 週報_20070724_W29( 製造部 )_LCD6 週報_20070821_W33( 製造部 )_LCD6 週報_20070918_W37( 製造部 )_LCD6 週報_20070925_W38 ( 製造部 )" xfId="1455"/>
    <cellStyle name="_LCD5 KPI 1月最終版_LCD6 週報_20070612_W23( 製造部 )_LCD6 週報_20070710_W27( 製造部 )_LCD6 週報_20070724_W29( 製造部 )_LCD6 週報_20070821_W33( 製造部 )_LCD6 週報_20070918_W37( 製造部 )_LCD6 週報_20071002_W39 ( 製造部 )" xfId="1456"/>
    <cellStyle name="_LCD5 KPI 1月最終版_LCD6 週報_20070612_W23( 製造部 )_LCD6 週報_20070710_W27( 製造部 )_LCD6 週報_20070724_W29( 製造部 )_LCD6 週報_20070821_W33( 製造部 )_LCD6 週報_20070918_W37( 製造部 )_LCD6 週報_20071009_W40 ( 製造部 )" xfId="1457"/>
    <cellStyle name="_LCD5 KPI 1月最終版_LCD6 週報_20070612_W23( 製造部 )_LCD6 週報_20070710_W27( 製造部 )_LCD6 週報_20070724_W29( 製造部 )_LCD6 週報_20070821_W33( 製造部 )_LCD6 週報_20070918_W37( 製造部 )_LCD6 週報_20071016_W41 ( 製造部 )" xfId="1458"/>
    <cellStyle name="_LCD5 KPI 1月最終版_LCD6 週報_20070612_W23( 製造部 )_LCD6 週報_20070710_W27( 製造部 )_LCD6 週報_20070724_W29( 製造部 )_LCD6 週報_20070828_W34( 製造部 )" xfId="1459"/>
    <cellStyle name="_LCD5 KPI 1月最終版_LCD6 週報_20070612_W23( 製造部 )_LCD6 週報_20070710_W27( 製造部 )_LCD6 週報_20070724_W29( 製造部 )_LCD6 週報_20070828_W34( 製造部 )_LCD6 週報_20070918_W37( 製造部 )" xfId="1460"/>
    <cellStyle name="_LCD5 KPI 1月最終版_LCD6 週報_20070612_W23( 製造部 )_LCD6 週報_20070710_W27( 製造部 )_LCD6 週報_20070724_W29( 製造部 )_LCD6 週報_20070828_W34( 製造部 )_LCD6 週報_20070918_W37( 製造部 )_LCD6 週報_20070925_W38 ( 製造部 )" xfId="1461"/>
    <cellStyle name="_LCD5 KPI 1月最終版_LCD6 週報_20070612_W23( 製造部 )_LCD6 週報_20070710_W27( 製造部 )_LCD6 週報_20070724_W29( 製造部 )_LCD6 週報_20070828_W34( 製造部 )_LCD6 週報_20070918_W37( 製造部 )_LCD6 週報_20071002_W39 ( 製造部 )" xfId="1462"/>
    <cellStyle name="_LCD5 KPI 1月最終版_LCD6 週報_20070612_W23( 製造部 )_LCD6 週報_20070710_W27( 製造部 )_LCD6 週報_20070724_W29( 製造部 )_LCD6 週報_20070828_W34( 製造部 )_LCD6 週報_20070918_W37( 製造部 )_LCD6 週報_20071009_W40 ( 製造部 )" xfId="1463"/>
    <cellStyle name="_LCD5 KPI 1月最終版_LCD6 週報_20070612_W23( 製造部 )_LCD6 週報_20070710_W27( 製造部 )_LCD6 週報_20070724_W29( 製造部 )_LCD6 週報_20070828_W34( 製造部 )_LCD6 週報_20070918_W37( 製造部 )_LCD6 週報_20071016_W41 ( 製造部 )" xfId="1464"/>
    <cellStyle name="_LCD5 KPI 1月最終版_LCD6 週報_20070612_W23( 製造部 )_LCD6 週報_20070710_W27( 製造部 )_LCD6 週報_20070724_W29( 製造部 )_LCD6 週報_20070904_W35( 製造部 )" xfId="1465"/>
    <cellStyle name="_LCD5 KPI 1月最終版_LCD6 週報_20070612_W23( 製造部 )_LCD6 週報_20070710_W27( 製造部 )_LCD6 週報_20070724_W29( 製造部 )_LCD6 週報_20070904_W35( 製造部 )_LCD6 週報_20070918_W37( 製造部 )" xfId="1466"/>
    <cellStyle name="_LCD5 KPI 1月最終版_LCD6 週報_20070612_W23( 製造部 )_LCD6 週報_20070710_W27( 製造部 )_LCD6 週報_20070724_W29( 製造部 )_LCD6 週報_20070904_W35( 製造部 )_LCD6 週報_20070918_W37( 製造部 )_LCD6 週報_20070925_W38 ( 製造部 )" xfId="1467"/>
    <cellStyle name="_LCD5 KPI 1月最終版_LCD6 週報_20070612_W23( 製造部 )_LCD6 週報_20070710_W27( 製造部 )_LCD6 週報_20070724_W29( 製造部 )_LCD6 週報_20070904_W35( 製造部 )_LCD6 週報_20070918_W37( 製造部 )_LCD6 週報_20071002_W39 ( 製造部 )" xfId="1468"/>
    <cellStyle name="_LCD5 KPI 1月最終版_LCD6 週報_20070612_W23( 製造部 )_LCD6 週報_20070710_W27( 製造部 )_LCD6 週報_20070724_W29( 製造部 )_LCD6 週報_20070904_W35( 製造部 )_LCD6 週報_20070918_W37( 製造部 )_LCD6 週報_20071009_W40 ( 製造部 )" xfId="1469"/>
    <cellStyle name="_LCD5 KPI 1月最終版_LCD6 週報_20070612_W23( 製造部 )_LCD6 週報_20070710_W27( 製造部 )_LCD6 週報_20070724_W29( 製造部 )_LCD6 週報_20070904_W35( 製造部 )_LCD6 週報_20070918_W37( 製造部 )_LCD6 週報_20071016_W41 ( 製造部 )" xfId="1470"/>
    <cellStyle name="_LCD5 KPI 1月最終版_LCD6 週報_20070612_W23( 製造部 )_LCD6 週報_20070710_W27( 製造部 )_LCD6 週報_20070724_W29( 製造部 )_LCD6 週報_20070911_W36( 製造部 )" xfId="1471"/>
    <cellStyle name="_LCD5 KPI 1月最終版_LCD6 週報_20070612_W23( 製造部 )_LCD6 週報_20070710_W27( 製造部 )_LCD6 週報_20070724_W29( 製造部 )_LCD6 週報_20070911_W36( 製造部 )_LCD6 週報_20070918_W37( 製造部 )" xfId="1472"/>
    <cellStyle name="_LCD5 KPI 1月最終版_LCD6 週報_20070612_W23( 製造部 )_LCD6 週報_20070710_W27( 製造部 )_LCD6 週報_20070724_W29( 製造部 )_LCD6 週報_20070911_W36( 製造部 )_LCD6 週報_20070918_W37( 製造部 )_LCD6 週報_20070925_W38 ( 製造部 )" xfId="1473"/>
    <cellStyle name="_LCD5 KPI 1月最終版_LCD6 週報_20070612_W23( 製造部 )_LCD6 週報_20070710_W27( 製造部 )_LCD6 週報_20070724_W29( 製造部 )_LCD6 週報_20070911_W36( 製造部 )_LCD6 週報_20070918_W37( 製造部 )_LCD6 週報_20071002_W39 ( 製造部 )" xfId="1474"/>
    <cellStyle name="_LCD5 KPI 1月最終版_LCD6 週報_20070612_W23( 製造部 )_LCD6 週報_20070710_W27( 製造部 )_LCD6 週報_20070724_W29( 製造部 )_LCD6 週報_20070911_W36( 製造部 )_LCD6 週報_20070918_W37( 製造部 )_LCD6 週報_20071009_W40 ( 製造部 )" xfId="1475"/>
    <cellStyle name="_LCD5 KPI 1月最終版_LCD6 週報_20070612_W23( 製造部 )_LCD6 週報_20070710_W27( 製造部 )_LCD6 週報_20070724_W29( 製造部 )_LCD6 週報_20070911_W36( 製造部 )_LCD6 週報_20070918_W37( 製造部 )_LCD6 週報_20071016_W41 ( 製造部 )" xfId="1476"/>
    <cellStyle name="_LCD5 KPI 1月最終版_LCD6 週報_20070612_W23( 製造部 )_LCD6 週報_20070710_W27( 製造部 )_LCD6 週報_20070724_W29( 製造部 )_LCD6 週報_20070925_W38 ( 製造部 )" xfId="1477"/>
    <cellStyle name="_LCD5 KPI 1月最終版_LCD6 週報_20070612_W23( 製造部 )_LCD6 週報_20070710_W27( 製造部 )_LCD6 週報_20070724_W29( 製造部 )_LCD6 週報_20071002_W39 ( 製造部 )" xfId="1478"/>
    <cellStyle name="_LCD5 KPI 1月最終版_LCD6 週報_20070612_W23( 製造部 )_LCD6 週報_20070710_W27( 製造部 )_LCD6 週報_20070724_W29( 製造部 )_LCD6 週報_20071009_W40 ( 製造部 )" xfId="1479"/>
    <cellStyle name="_LCD5 KPI 1月最終版_LCD6 週報_20070612_W23( 製造部 )_LCD6 週報_20070710_W27( 製造部 )_LCD6 週報_20070724_W29( 製造部 )_LCD6 週報_20071016_W41 ( 製造部 )" xfId="1480"/>
    <cellStyle name="_LCD5 KPI 1月最終版_LCD6 週報_20070612_W23( 製造部 )_LCD6 週報_20070710_W27( 製造部 )_LCD6 週報_20070918_W37( 製造部 )" xfId="1481"/>
    <cellStyle name="_LCD5 KPI 1月最終版_LCD6 週報_20070612_W23( 製造部 )_LCD6 週報_20070710_W27( 製造部 )_LCD6 週報_20070918_W37( 製造部 )_LCD6 週報_20070925_W38 ( 製造部 )" xfId="1482"/>
    <cellStyle name="_LCD5 KPI 1月最終版_LCD6 週報_20070612_W23( 製造部 )_LCD6 週報_20070710_W27( 製造部 )_LCD6 週報_20070918_W37( 製造部 )_LCD6 週報_20071002_W39 ( 製造部 )" xfId="1483"/>
    <cellStyle name="_LCD5 KPI 1月最終版_LCD6 週報_20070612_W23( 製造部 )_LCD6 週報_20070710_W27( 製造部 )_LCD6 週報_20070918_W37( 製造部 )_LCD6 週報_20071009_W40 ( 製造部 )" xfId="1484"/>
    <cellStyle name="_LCD5 KPI 1月最終版_LCD6 週報_20070612_W23( 製造部 )_LCD6 週報_20070710_W27( 製造部 )_LCD6 週報_20070918_W37( 製造部 )_LCD6 週報_20071016_W41 ( 製造部 )" xfId="1485"/>
    <cellStyle name="_LCD5 KPI 1月最終版_LCD6 週報_20070612_W23( 製造部 )_LCD6 週報_20070724_W29( 製造部 )" xfId="1486"/>
    <cellStyle name="_LCD5 KPI 1月最終版_LCD6 週報_20070612_W23( 製造部 )_LCD6 週報_20070724_W29( 製造部 )_LCD6 週報_20070918_W37( 製造部 )" xfId="1487"/>
    <cellStyle name="_LCD5 KPI 1月最終版_LCD6 週報_20070612_W23( 製造部 )_LCD6 週報_20070724_W29( 製造部 )_LCD6 週報_20070918_W37( 製造部 )_LCD6 週報_20070925_W38 ( 製造部 )" xfId="1488"/>
    <cellStyle name="_LCD5 KPI 1月最終版_LCD6 週報_20070612_W23( 製造部 )_LCD6 週報_20070724_W29( 製造部 )_LCD6 週報_20070918_W37( 製造部 )_LCD6 週報_20071002_W39 ( 製造部 )" xfId="1489"/>
    <cellStyle name="_LCD5 KPI 1月最終版_LCD6 週報_20070612_W23( 製造部 )_LCD6 週報_20070724_W29( 製造部 )_LCD6 週報_20070918_W37( 製造部 )_LCD6 週報_20071009_W40 ( 製造部 )" xfId="1490"/>
    <cellStyle name="_LCD5 KPI 1月最終版_LCD6 週報_20070612_W23( 製造部 )_LCD6 週報_20070724_W29( 製造部 )_LCD6 週報_20070918_W37( 製造部 )_LCD6 週報_20071016_W41 ( 製造部 )" xfId="1491"/>
    <cellStyle name="_LCD5 KPI 1月最終版_LCD6 週報_20070612_W23( 製造部 )_LCD6 週報_20070814_W32( 製造部 )" xfId="1492"/>
    <cellStyle name="_LCD5 KPI 1月最終版_LCD6 週報_20070612_W23( 製造部 )_LCD6 週報_20070814_W32( 製造部 )_LCD6 週報_20070918_W37( 製造部 )" xfId="1493"/>
    <cellStyle name="_LCD5 KPI 1月最終版_LCD6 週報_20070612_W23( 製造部 )_LCD6 週報_20070814_W32( 製造部 )_LCD6 週報_20070918_W37( 製造部 )_LCD6 週報_20070925_W38 ( 製造部 )" xfId="1494"/>
    <cellStyle name="_LCD5 KPI 1月最終版_LCD6 週報_20070612_W23( 製造部 )_LCD6 週報_20070814_W32( 製造部 )_LCD6 週報_20070918_W37( 製造部 )_LCD6 週報_20071002_W39 ( 製造部 )" xfId="1495"/>
    <cellStyle name="_LCD5 KPI 1月最終版_LCD6 週報_20070612_W23( 製造部 )_LCD6 週報_20070814_W32( 製造部 )_LCD6 週報_20070918_W37( 製造部 )_LCD6 週報_20071009_W40 ( 製造部 )" xfId="1496"/>
    <cellStyle name="_LCD5 KPI 1月最終版_LCD6 週報_20070612_W23( 製造部 )_LCD6 週報_20070814_W32( 製造部 )_LCD6 週報_20070918_W37( 製造部 )_LCD6 週報_20071016_W41 ( 製造部 )" xfId="1497"/>
    <cellStyle name="_LCD5 KPI 1月最終版_LCD6 週報_20070612_W23( 製造部 )_LCD6 週報_20070821_W33( 製造部 )" xfId="1498"/>
    <cellStyle name="_LCD5 KPI 1月最終版_LCD6 週報_20070612_W23( 製造部 )_LCD6 週報_20070821_W33( 製造部 )_LCD6 週報_20070918_W37( 製造部 )" xfId="1499"/>
    <cellStyle name="_LCD5 KPI 1月最終版_LCD6 週報_20070612_W23( 製造部 )_LCD6 週報_20070821_W33( 製造部 )_LCD6 週報_20070918_W37( 製造部 )_LCD6 週報_20070925_W38 ( 製造部 )" xfId="1500"/>
    <cellStyle name="_LCD5 KPI 1月最終版_LCD6 週報_20070612_W23( 製造部 )_LCD6 週報_20070821_W33( 製造部 )_LCD6 週報_20070918_W37( 製造部 )_LCD6 週報_20071002_W39 ( 製造部 )" xfId="1501"/>
    <cellStyle name="_LCD5 KPI 1月最終版_LCD6 週報_20070612_W23( 製造部 )_LCD6 週報_20070821_W33( 製造部 )_LCD6 週報_20070918_W37( 製造部 )_LCD6 週報_20071009_W40 ( 製造部 )" xfId="1502"/>
    <cellStyle name="_LCD5 KPI 1月最終版_LCD6 週報_20070612_W23( 製造部 )_LCD6 週報_20070821_W33( 製造部 )_LCD6 週報_20070918_W37( 製造部 )_LCD6 週報_20071016_W41 ( 製造部 )" xfId="1503"/>
    <cellStyle name="_LCD5 KPI 1月最終版_LCD6 週報_20070612_W23( 製造部 )_LCD6 週報_20070828_W34( 製造部 )" xfId="1504"/>
    <cellStyle name="_LCD5 KPI 1月最終版_LCD6 週報_20070612_W23( 製造部 )_LCD6 週報_20070828_W34( 製造部 )_LCD6 週報_20070918_W37( 製造部 )" xfId="1505"/>
    <cellStyle name="_LCD5 KPI 1月最終版_LCD6 週報_20070612_W23( 製造部 )_LCD6 週報_20070828_W34( 製造部 )_LCD6 週報_20070918_W37( 製造部 )_LCD6 週報_20070925_W38 ( 製造部 )" xfId="1506"/>
    <cellStyle name="_LCD5 KPI 1月最終版_LCD6 週報_20070612_W23( 製造部 )_LCD6 週報_20070828_W34( 製造部 )_LCD6 週報_20070918_W37( 製造部 )_LCD6 週報_20071002_W39 ( 製造部 )" xfId="1507"/>
    <cellStyle name="_LCD5 KPI 1月最終版_LCD6 週報_20070612_W23( 製造部 )_LCD6 週報_20070828_W34( 製造部 )_LCD6 週報_20070918_W37( 製造部 )_LCD6 週報_20071009_W40 ( 製造部 )" xfId="1508"/>
    <cellStyle name="_LCD5 KPI 1月最終版_LCD6 週報_20070612_W23( 製造部 )_LCD6 週報_20070828_W34( 製造部 )_LCD6 週報_20070918_W37( 製造部 )_LCD6 週報_20071016_W41 ( 製造部 )" xfId="1509"/>
    <cellStyle name="_LCD5 KPI 1月最終版_LCD6 週報_20070612_W23( 製造部 )_LCD6 週報_20070904_W35( 製造部 )" xfId="1510"/>
    <cellStyle name="_LCD5 KPI 1月最終版_LCD6 週報_20070612_W23( 製造部 )_LCD6 週報_20070904_W35( 製造部 )_LCD6 週報_20070918_W37( 製造部 )" xfId="1511"/>
    <cellStyle name="_LCD5 KPI 1月最終版_LCD6 週報_20070612_W23( 製造部 )_LCD6 週報_20070904_W35( 製造部 )_LCD6 週報_20070918_W37( 製造部 )_LCD6 週報_20070925_W38 ( 製造部 )" xfId="1512"/>
    <cellStyle name="_LCD5 KPI 1月最終版_LCD6 週報_20070612_W23( 製造部 )_LCD6 週報_20070904_W35( 製造部 )_LCD6 週報_20070918_W37( 製造部 )_LCD6 週報_20071002_W39 ( 製造部 )" xfId="1513"/>
    <cellStyle name="_LCD5 KPI 1月最終版_LCD6 週報_20070612_W23( 製造部 )_LCD6 週報_20070904_W35( 製造部 )_LCD6 週報_20070918_W37( 製造部 )_LCD6 週報_20071009_W40 ( 製造部 )" xfId="1514"/>
    <cellStyle name="_LCD5 KPI 1月最終版_LCD6 週報_20070612_W23( 製造部 )_LCD6 週報_20070904_W35( 製造部 )_LCD6 週報_20070918_W37( 製造部 )_LCD6 週報_20071016_W41 ( 製造部 )" xfId="1515"/>
    <cellStyle name="_LCD5 KPI 1月最終版_LCD6 週報_20070612_W23( 製造部 )_LCD6 週報_20070911_W36( 製造部 )" xfId="1516"/>
    <cellStyle name="_LCD5 KPI 1月最終版_LCD6 週報_20070612_W23( 製造部 )_LCD6 週報_20070911_W36( 製造部 )_LCD6 週報_20070918_W37( 製造部 )" xfId="1517"/>
    <cellStyle name="_LCD5 KPI 1月最終版_LCD6 週報_20070612_W23( 製造部 )_LCD6 週報_20070911_W36( 製造部 )_LCD6 週報_20070918_W37( 製造部 )_LCD6 週報_20070925_W38 ( 製造部 )" xfId="1518"/>
    <cellStyle name="_LCD5 KPI 1月最終版_LCD6 週報_20070612_W23( 製造部 )_LCD6 週報_20070911_W36( 製造部 )_LCD6 週報_20070918_W37( 製造部 )_LCD6 週報_20071002_W39 ( 製造部 )" xfId="1519"/>
    <cellStyle name="_LCD5 KPI 1月最終版_LCD6 週報_20070612_W23( 製造部 )_LCD6 週報_20070911_W36( 製造部 )_LCD6 週報_20070918_W37( 製造部 )_LCD6 週報_20071009_W40 ( 製造部 )" xfId="1520"/>
    <cellStyle name="_LCD5 KPI 1月最終版_LCD6 週報_20070612_W23( 製造部 )_LCD6 週報_20070911_W36( 製造部 )_LCD6 週報_20070918_W37( 製造部 )_LCD6 週報_20071016_W41 ( 製造部 )" xfId="1521"/>
    <cellStyle name="_LCD5 KPI 1月最終版_LCD6 週報_20070612_W23( 製造部 )_LCD6 週報_20070925_W38 ( 製造部 )" xfId="1522"/>
    <cellStyle name="_LCD5 KPI 1月最終版_LCD6 週報_20070612_W23( 製造部 )_LCD6 週報_20071002_W39 ( 製造部 )" xfId="1523"/>
    <cellStyle name="_LCD5 KPI 1月最終版_LCD6 週報_20070612_W23( 製造部 )_LCD6 週報_20071009_W40 ( 製造部 )" xfId="1524"/>
    <cellStyle name="_LCD5 KPI 1月最終版_LCD6 週報_20070612_W23( 製造部 )_LCD6 週報_20071016_W41 ( 製造部 )" xfId="1525"/>
    <cellStyle name="_LCD5 KPI 1月最終版_LCD6 週報_20070724_W29( 製造部 )" xfId="1526"/>
    <cellStyle name="_LCD5 KPI 1月最終版_LCD6 週報_20070724_W29( 製造部 )_LCD6 週報_20070724_W29( 製造部 )" xfId="1527"/>
    <cellStyle name="_LCD5 KPI 1月最終版_LCD6 週報_20070724_W29( 製造部 )_LCD6 週報_20070724_W29( 製造部 )_LCD6 週報_20070918_W37( 製造部 )" xfId="1528"/>
    <cellStyle name="_LCD5 KPI 1月最終版_LCD6 週報_20070724_W29( 製造部 )_LCD6 週報_20070724_W29( 製造部 )_LCD6 週報_20070918_W37( 製造部 )_LCD6 週報_20070925_W38 ( 製造部 )" xfId="1529"/>
    <cellStyle name="_LCD5 KPI 1月最終版_LCD6 週報_20070724_W29( 製造部 )_LCD6 週報_20070724_W29( 製造部 )_LCD6 週報_20070918_W37( 製造部 )_LCD6 週報_20071002_W39 ( 製造部 )" xfId="1530"/>
    <cellStyle name="_LCD5 KPI 1月最終版_LCD6 週報_20070724_W29( 製造部 )_LCD6 週報_20070724_W29( 製造部 )_LCD6 週報_20070918_W37( 製造部 )_LCD6 週報_20071009_W40 ( 製造部 )" xfId="1531"/>
    <cellStyle name="_LCD5 KPI 1月最終版_LCD6 週報_20070724_W29( 製造部 )_LCD6 週報_20070724_W29( 製造部 )_LCD6 週報_20070918_W37( 製造部 )_LCD6 週報_20071016_W41 ( 製造部 )" xfId="1532"/>
    <cellStyle name="_LCD5 KPI 1月最終版_LCD6 週報_20070724_W29( 製造部 )_LCD6 週報_20070814_W32( 製造部 )" xfId="1533"/>
    <cellStyle name="_LCD5 KPI 1月最終版_LCD6 週報_20070724_W29( 製造部 )_LCD6 週報_20070814_W32( 製造部 )_LCD6 週報_20070918_W37( 製造部 )" xfId="1534"/>
    <cellStyle name="_LCD5 KPI 1月最終版_LCD6 週報_20070724_W29( 製造部 )_LCD6 週報_20070814_W32( 製造部 )_LCD6 週報_20070918_W37( 製造部 )_LCD6 週報_20070925_W38 ( 製造部 )" xfId="1535"/>
    <cellStyle name="_LCD5 KPI 1月最終版_LCD6 週報_20070724_W29( 製造部 )_LCD6 週報_20070814_W32( 製造部 )_LCD6 週報_20070918_W37( 製造部 )_LCD6 週報_20071002_W39 ( 製造部 )" xfId="1536"/>
    <cellStyle name="_LCD5 KPI 1月最終版_LCD6 週報_20070724_W29( 製造部 )_LCD6 週報_20070814_W32( 製造部 )_LCD6 週報_20070918_W37( 製造部 )_LCD6 週報_20071009_W40 ( 製造部 )" xfId="1537"/>
    <cellStyle name="_LCD5 KPI 1月最終版_LCD6 週報_20070724_W29( 製造部 )_LCD6 週報_20070814_W32( 製造部 )_LCD6 週報_20070918_W37( 製造部 )_LCD6 週報_20071016_W41 ( 製造部 )" xfId="1538"/>
    <cellStyle name="_LCD5 KPI 1月最終版_LCD6 週報_20070724_W29( 製造部 )_LCD6 週報_20070821_W33( 製造部 )" xfId="1539"/>
    <cellStyle name="_LCD5 KPI 1月最終版_LCD6 週報_20070724_W29( 製造部 )_LCD6 週報_20070821_W33( 製造部 )_LCD6 週報_20070918_W37( 製造部 )" xfId="1540"/>
    <cellStyle name="_LCD5 KPI 1月最終版_LCD6 週報_20070724_W29( 製造部 )_LCD6 週報_20070821_W33( 製造部 )_LCD6 週報_20070918_W37( 製造部 )_LCD6 週報_20070925_W38 ( 製造部 )" xfId="1541"/>
    <cellStyle name="_LCD5 KPI 1月最終版_LCD6 週報_20070724_W29( 製造部 )_LCD6 週報_20070821_W33( 製造部 )_LCD6 週報_20070918_W37( 製造部 )_LCD6 週報_20071002_W39 ( 製造部 )" xfId="1542"/>
    <cellStyle name="_LCD5 KPI 1月最終版_LCD6 週報_20070724_W29( 製造部 )_LCD6 週報_20070821_W33( 製造部 )_LCD6 週報_20070918_W37( 製造部 )_LCD6 週報_20071009_W40 ( 製造部 )" xfId="1543"/>
    <cellStyle name="_LCD5 KPI 1月最終版_LCD6 週報_20070724_W29( 製造部 )_LCD6 週報_20070821_W33( 製造部 )_LCD6 週報_20070918_W37( 製造部 )_LCD6 週報_20071016_W41 ( 製造部 )" xfId="1544"/>
    <cellStyle name="_LCD5 KPI 1月最終版_LCD6 週報_20070724_W29( 製造部 )_LCD6 週報_20070828_W34( 製造部 )" xfId="1545"/>
    <cellStyle name="_LCD5 KPI 1月最終版_LCD6 週報_20070724_W29( 製造部 )_LCD6 週報_20070828_W34( 製造部 )_LCD6 週報_20070918_W37( 製造部 )" xfId="1546"/>
    <cellStyle name="_LCD5 KPI 1月最終版_LCD6 週報_20070724_W29( 製造部 )_LCD6 週報_20070828_W34( 製造部 )_LCD6 週報_20070918_W37( 製造部 )_LCD6 週報_20070925_W38 ( 製造部 )" xfId="1547"/>
    <cellStyle name="_LCD5 KPI 1月最終版_LCD6 週報_20070724_W29( 製造部 )_LCD6 週報_20070828_W34( 製造部 )_LCD6 週報_20070918_W37( 製造部 )_LCD6 週報_20071002_W39 ( 製造部 )" xfId="1548"/>
    <cellStyle name="_LCD5 KPI 1月最終版_LCD6 週報_20070724_W29( 製造部 )_LCD6 週報_20070828_W34( 製造部 )_LCD6 週報_20070918_W37( 製造部 )_LCD6 週報_20071009_W40 ( 製造部 )" xfId="1549"/>
    <cellStyle name="_LCD5 KPI 1月最終版_LCD6 週報_20070724_W29( 製造部 )_LCD6 週報_20070828_W34( 製造部 )_LCD6 週報_20070918_W37( 製造部 )_LCD6 週報_20071016_W41 ( 製造部 )" xfId="1550"/>
    <cellStyle name="_LCD5 KPI 1月最終版_LCD6 週報_20070724_W29( 製造部 )_LCD6 週報_20070904_W35( 製造部 )" xfId="1551"/>
    <cellStyle name="_LCD5 KPI 1月最終版_LCD6 週報_20070724_W29( 製造部 )_LCD6 週報_20070904_W35( 製造部 )_LCD6 週報_20070918_W37( 製造部 )" xfId="1552"/>
    <cellStyle name="_LCD5 KPI 1月最終版_LCD6 週報_20070724_W29( 製造部 )_LCD6 週報_20070904_W35( 製造部 )_LCD6 週報_20070918_W37( 製造部 )_LCD6 週報_20070925_W38 ( 製造部 )" xfId="1553"/>
    <cellStyle name="_LCD5 KPI 1月最終版_LCD6 週報_20070724_W29( 製造部 )_LCD6 週報_20070904_W35( 製造部 )_LCD6 週報_20070918_W37( 製造部 )_LCD6 週報_20071002_W39 ( 製造部 )" xfId="1554"/>
    <cellStyle name="_LCD5 KPI 1月最終版_LCD6 週報_20070724_W29( 製造部 )_LCD6 週報_20070904_W35( 製造部 )_LCD6 週報_20070918_W37( 製造部 )_LCD6 週報_20071009_W40 ( 製造部 )" xfId="1555"/>
    <cellStyle name="_LCD5 KPI 1月最終版_LCD6 週報_20070724_W29( 製造部 )_LCD6 週報_20070904_W35( 製造部 )_LCD6 週報_20070918_W37( 製造部 )_LCD6 週報_20071016_W41 ( 製造部 )" xfId="1556"/>
    <cellStyle name="_LCD5 KPI 1月最終版_LCD6 週報_20070724_W29( 製造部 )_LCD6 週報_20070911_W36( 製造部 )" xfId="1557"/>
    <cellStyle name="_LCD5 KPI 1月最終版_LCD6 週報_20070724_W29( 製造部 )_LCD6 週報_20070911_W36( 製造部 )_LCD6 週報_20070918_W37( 製造部 )" xfId="1558"/>
    <cellStyle name="_LCD5 KPI 1月最終版_LCD6 週報_20070724_W29( 製造部 )_LCD6 週報_20070911_W36( 製造部 )_LCD6 週報_20070918_W37( 製造部 )_LCD6 週報_20070925_W38 ( 製造部 )" xfId="1559"/>
    <cellStyle name="_LCD5 KPI 1月最終版_LCD6 週報_20070724_W29( 製造部 )_LCD6 週報_20070911_W36( 製造部 )_LCD6 週報_20070918_W37( 製造部 )_LCD6 週報_20071002_W39 ( 製造部 )" xfId="1560"/>
    <cellStyle name="_LCD5 KPI 1月最終版_LCD6 週報_20070724_W29( 製造部 )_LCD6 週報_20070911_W36( 製造部 )_LCD6 週報_20070918_W37( 製造部 )_LCD6 週報_20071009_W40 ( 製造部 )" xfId="1561"/>
    <cellStyle name="_LCD5 KPI 1月最終版_LCD6 週報_20070724_W29( 製造部 )_LCD6 週報_20070911_W36( 製造部 )_LCD6 週報_20070918_W37( 製造部 )_LCD6 週報_20071016_W41 ( 製造部 )" xfId="1562"/>
    <cellStyle name="_LCD5 KPI 1月最終版_LCD6 週報_20070724_W29( 製造部 )_LCD6 週報_20070925_W38 ( 製造部 )" xfId="1563"/>
    <cellStyle name="_LCD5 KPI 1月最終版_LCD6 週報_20070724_W29( 製造部 )_LCD6 週報_20071002_W39 ( 製造部 )" xfId="1564"/>
    <cellStyle name="_LCD5 KPI 1月最終版_LCD6 週報_20070724_W29( 製造部 )_LCD6 週報_20071009_W40 ( 製造部 )" xfId="1565"/>
    <cellStyle name="_LCD5 KPI 1月最終版_LCD6 週報_20070724_W29( 製造部 )_LCD6 週報_20071016_W41 ( 製造部 )" xfId="1566"/>
    <cellStyle name="_LCD5 KPI 1月最終版_LCD6 週報_20070918_W37( 製造部 )" xfId="1567"/>
    <cellStyle name="_LCD5 KPI 1月最終版_LCD6 週報_20070918_W37( 製造部 )_LCD6 週報_20070925_W38 ( 製造部 )" xfId="1568"/>
    <cellStyle name="_LCD5 KPI 1月最終版_LCD6 週報_20070918_W37( 製造部 )_LCD6 週報_20071002_W39 ( 製造部 )" xfId="1569"/>
    <cellStyle name="_LCD5 KPI 1月最終版_LCD6 週報_20070918_W37( 製造部 )_LCD6 週報_20071009_W40 ( 製造部 )" xfId="1570"/>
    <cellStyle name="_LCD5 KPI 1月最終版_LCD6 週報_20070918_W37( 製造部 )_LCD6 週報_20071016_W41 ( 製造部 )" xfId="1571"/>
    <cellStyle name="_LCD6 EQ List" xfId="1572"/>
    <cellStyle name="_LCD6 MFG Weekly Report_20070226_林俊良" xfId="1573"/>
    <cellStyle name="_LCD6 MFG 人力需求評估及組織表--20070419" xfId="1574"/>
    <cellStyle name="_LCD6 MFG 週報_20070305_W09 ( 生產課 )" xfId="1575"/>
    <cellStyle name="_LCD6 MFG 週報_20070312_W10 ( 生產課 )" xfId="1576"/>
    <cellStyle name="_LCD6 MFG 週報_20070319_W11 ( 生產課 )" xfId="1577"/>
    <cellStyle name="_LCD6 MFG 週報_20070326_W12 ( 生產課 )" xfId="1578"/>
    <cellStyle name="_LCD6 MFG 週報_20070409_W14 ( 生產課 )" xfId="1579"/>
    <cellStyle name="_LCD6 MFG 週報_20070427_W17( 排程 )" xfId="1580"/>
    <cellStyle name="_LCD6 MFG 週報_20070504_W18( 排程 )" xfId="1581"/>
    <cellStyle name="_LCD6 MFG 週報_20070511_W19( 排程 )" xfId="1582"/>
    <cellStyle name="_LCD6 MFG 週報_20070514_W19 ( 生產課 )" xfId="1583"/>
    <cellStyle name="_LCD6 MFG 週報_20070522_W20 ( 生產課 )" xfId="1584"/>
    <cellStyle name="_LCD6 MFG 週報_20070529_W21 ( 生產課 )" xfId="1585"/>
    <cellStyle name="_LCD6 MFG 週報_20070601_W22( 排程 )" xfId="1586"/>
    <cellStyle name="_LCD6 MFG 週報_20070608_W23 ( 生產課 )" xfId="1587"/>
    <cellStyle name="_LCD6 廠週會會議記錄_20071023_W42" xfId="1588"/>
    <cellStyle name="_Mar plan-104-0311" xfId="1589"/>
    <cellStyle name="_Mar plan-104-0311 2" xfId="1590"/>
    <cellStyle name="_MFG人力規劃20070730" xfId="1591"/>
    <cellStyle name="_MFG週報KPI_MFG_W9" xfId="1592"/>
    <cellStyle name="_MFG週報KPI_MFG_W9 2" xfId="1593"/>
    <cellStyle name="_NBCMO MPS---Sep EMS allocation " xfId="1594"/>
    <cellStyle name="_PI下線實驗貨(2008.07~09月)" xfId="1595"/>
    <cellStyle name="_PI下線實驗貨(2008.07~09月) 2" xfId="1596"/>
    <cellStyle name="_PI下線實驗貨(2009.01~03月)" xfId="1597"/>
    <cellStyle name="_PI下線實驗貨(2009.01~03月) 2" xfId="1598"/>
    <cellStyle name="_PI下線實驗貨(2009.04~06月)" xfId="1599"/>
    <cellStyle name="_Q-TAP ID 紀錄" xfId="1600"/>
    <cellStyle name="_Q-TAP ID 紀錄 2" xfId="1601"/>
    <cellStyle name="_SETUP ISSUE" xfId="1602"/>
    <cellStyle name="_Sheet1" xfId="1603"/>
    <cellStyle name="_STK借機" xfId="1604"/>
    <cellStyle name="_Summary" xfId="1605"/>
    <cellStyle name="_TD and CT 各週回覆檔_CF6" xfId="1606"/>
    <cellStyle name="_TD and CT 各週回覆檔_W9_CF6" xfId="1607"/>
    <cellStyle name="_TFTKPI_INT指標_200905" xfId="1608"/>
    <cellStyle name="_Turn rate分析" xfId="1609"/>
    <cellStyle name="_Turn rate分析 2" xfId="1610"/>
    <cellStyle name="_W20 weekly  report 林志賢" xfId="1611"/>
    <cellStyle name="_W21 weekly  report 林志賢" xfId="1612"/>
    <cellStyle name="_W24 weekly  report 林志賢" xfId="1613"/>
    <cellStyle name="_W26 weekly  report 林志賢" xfId="1614"/>
    <cellStyle name="_人力-20080807" xfId="1615"/>
    <cellStyle name="_三廠協調- 20081120-1" xfId="1616"/>
    <cellStyle name="_三廠協調- 20081120-1 2" xfId="1617"/>
    <cellStyle name="_三廠協調- 200902(六廠 New Format)" xfId="1618"/>
    <cellStyle name="_三廠協調- 200902(六廠 New Format) 2" xfId="1619"/>
    <cellStyle name="_三廠協調- 200903(六廠 New Format)" xfId="1620"/>
    <cellStyle name="_三廠協調- 200903(六廠 New Format) 2" xfId="1621"/>
    <cellStyle name="_三廠協調- 200904(六廠 New Format)" xfId="1622"/>
    <cellStyle name="_三廠協調- 200904(六廠 New Format) 2" xfId="1623"/>
    <cellStyle name="_三廠協調- 200905(六廠 New Format)" xfId="1624"/>
    <cellStyle name="_三廠協調- 200905(六廠 New Format) 2" xfId="1625"/>
    <cellStyle name="_三廠協調- 200906(六廠 New Format)" xfId="1626"/>
    <cellStyle name="_三廠協調- 200906(六廠 New Format) 2" xfId="1627"/>
    <cellStyle name="_三廠協調- 200907(六廠 New Format)" xfId="1628"/>
    <cellStyle name="_三廠協調- 200907(六廠 New Format) 2" xfId="1629"/>
    <cellStyle name="_三廠協調- 200908(六廠 New Format)" xfId="1630"/>
    <cellStyle name="_三廠協調- 200908(六廠 New Format) 2" xfId="1631"/>
    <cellStyle name="_三廠協調- 200908(六廠 New Format)(V509禁 Run)" xfId="1632"/>
    <cellStyle name="_三廠協調- 200908(六廠 New Format)(V509禁 Run) 2" xfId="1633"/>
    <cellStyle name="_三廠協調- 200909(六廠 New Format)" xfId="1634"/>
    <cellStyle name="_三廠協調- 200909(六廠 New Format) 2" xfId="1635"/>
    <cellStyle name="_三廠協調會議 6FAB_20080201" xfId="1636"/>
    <cellStyle name="_三廠協調會議 6FAB_200902" xfId="1637"/>
    <cellStyle name="_三廠協調會議-20080901" xfId="1638"/>
    <cellStyle name="_三廠協調會議-20080916" xfId="1639"/>
    <cellStyle name="_上半月CLIP" xfId="1640"/>
    <cellStyle name="_上半月CLIP (2)" xfId="1641"/>
    <cellStyle name="_上半月CLIP (2) 2" xfId="1642"/>
    <cellStyle name="_上半月CLIP 2" xfId="1643"/>
    <cellStyle name="_下半月CLIP" xfId="1644"/>
    <cellStyle name="_下半月CLIP 2" xfId="1645"/>
    <cellStyle name="_工安教育訓練統計" xfId="1646"/>
    <cellStyle name="_直材Glass" xfId="1647"/>
    <cellStyle name="_直材Glass 2" xfId="1648"/>
    <cellStyle name="_排休_川文" xfId="1649"/>
    <cellStyle name="_排休_川文 2" xfId="1650"/>
    <cellStyle name="_排班表0202" xfId="1651"/>
    <cellStyle name="_排班表0202 2" xfId="1652"/>
    <cellStyle name="_產能達成率" xfId="1653"/>
    <cellStyle name="_產能達成率 2" xfId="1654"/>
    <cellStyle name="_殘件list_AMHS" xfId="1655"/>
    <cellStyle name="_週報_Format" xfId="1656"/>
    <cellStyle name="_週報_Format 2" xfId="1657"/>
    <cellStyle name="_黃啟禎週報w47" xfId="1658"/>
    <cellStyle name="_黃啟禎週報w47 2" xfId="1659"/>
    <cellStyle name="_製造部協調會-20070328--LCD6 Off Line 設備刪減及 Re-layout 討論會議 (王証琨)" xfId="1660"/>
    <cellStyle name="_製造部協調會-20070328--LCD6 Off Line 設備刪減及 Re-layout 討論會議 (王証琨) 2" xfId="1661"/>
    <cellStyle name="_線邊倉物料存表(殘料無法去化)-20081014" xfId="1662"/>
    <cellStyle name="_線邊倉物料庫存表" xfId="1663"/>
    <cellStyle name="_線邊庫存_總表200903" xfId="1664"/>
    <cellStyle name="_線邊庫存_總表200903 2" xfId="1665"/>
    <cellStyle name="_線邊庫存_總表200904" xfId="1666"/>
    <cellStyle name="_線邊庫存_總表200904 2" xfId="1667"/>
    <cellStyle name="_線邊庫存_總表200905" xfId="1668"/>
    <cellStyle name="_線邊庫存_總表200905 2" xfId="1669"/>
    <cellStyle name="_線邊庫存_總表200906" xfId="1670"/>
    <cellStyle name="_線邊庫存_總表200906 2" xfId="1671"/>
    <cellStyle name="_線邊庫存_總表200906_日" xfId="1672"/>
    <cellStyle name="_線邊庫存_總表200906_日 2" xfId="1673"/>
    <cellStyle name="_線邊庫存_總表200907_日" xfId="1674"/>
    <cellStyle name="_線邊庫存_總表200907_日 2" xfId="1675"/>
    <cellStyle name="_線邊庫存_總表200908_日" xfId="1676"/>
    <cellStyle name="_線邊庫存_總表200908_日 2" xfId="1677"/>
    <cellStyle name="_線邊庫存_總表200909_日" xfId="1678"/>
    <cellStyle name="_線邊庫存_總表200909_日 2" xfId="1679"/>
    <cellStyle name="¡EW?_report399" xfId="1680"/>
    <cellStyle name="’Ê‰Ý [0.00]_16X" xfId="1681"/>
    <cellStyle name="’Ê‰Ý_16X" xfId="1682"/>
    <cellStyle name="¤@¯ë_PLDT" xfId="1683"/>
    <cellStyle name="•W_16X" xfId="1684"/>
    <cellStyle name="æØè [0.00]_Comdata" xfId="1685"/>
    <cellStyle name="æØè_Comdata" xfId="1686"/>
    <cellStyle name="ÊÝ [0.00]_Comdata" xfId="1687"/>
    <cellStyle name="ÊÝ_Comdata" xfId="1688"/>
    <cellStyle name="0,0_x000d__x000a_NA_x000d__x000a_" xfId="1689"/>
    <cellStyle name="0,0_x000d__x000a_NA_x000d__x000a_ 2" xfId="1690"/>
    <cellStyle name="0,0_x000d__x000a_NA_x000d__x000a_ 3" xfId="1691"/>
    <cellStyle name="0,0_x000d__x000a_NA_x000d__x000a__~9424147" xfId="1692"/>
    <cellStyle name="20% - アクセント 1" xfId="1693"/>
    <cellStyle name="20% - アクセント 2" xfId="1694"/>
    <cellStyle name="20% - アクセント 3" xfId="1695"/>
    <cellStyle name="20% - アクセント 4" xfId="1696"/>
    <cellStyle name="20% - アクセント 5" xfId="1697"/>
    <cellStyle name="20% - アクセント 6" xfId="1698"/>
    <cellStyle name="20% - 强调文字颜色 1" xfId="1699"/>
    <cellStyle name="20% - 强调文字颜色 2" xfId="1700"/>
    <cellStyle name="20% - 强调文字颜色 3" xfId="1701"/>
    <cellStyle name="20% - 强调文字颜色 4" xfId="1702"/>
    <cellStyle name="20% - 强调文字颜色 5" xfId="1703"/>
    <cellStyle name="20% - 强调文字颜色 6" xfId="1704"/>
    <cellStyle name="³f¹ô [0]_PLDT" xfId="1705"/>
    <cellStyle name="³f¹ô_PLDT" xfId="1706"/>
    <cellStyle name="40% - アクセント 1" xfId="1707"/>
    <cellStyle name="40% - アクセント 2" xfId="1708"/>
    <cellStyle name="40% - アクセント 3" xfId="1709"/>
    <cellStyle name="40% - アクセント 4" xfId="1710"/>
    <cellStyle name="40% - アクセント 5" xfId="1711"/>
    <cellStyle name="40% - アクセント 6" xfId="1712"/>
    <cellStyle name="40% - 强调文字颜色 1" xfId="1713"/>
    <cellStyle name="40% - 强调文字颜色 2" xfId="1714"/>
    <cellStyle name="40% - 强调文字颜色 3" xfId="1715"/>
    <cellStyle name="40% - 强调文字颜色 4" xfId="1716"/>
    <cellStyle name="40% - 强调文字颜色 5" xfId="1717"/>
    <cellStyle name="40% - 强调文字颜色 6" xfId="1718"/>
    <cellStyle name="60% - アクセント 1" xfId="1719"/>
    <cellStyle name="60% - アクセント 2" xfId="1720"/>
    <cellStyle name="60% - アクセント 3" xfId="1721"/>
    <cellStyle name="60% - アクセント 4" xfId="1722"/>
    <cellStyle name="60% - アクセント 5" xfId="1723"/>
    <cellStyle name="60% - アクセント 6" xfId="1724"/>
    <cellStyle name="60% - 强调文字颜色 1" xfId="1725"/>
    <cellStyle name="60% - 强调文字颜色 2" xfId="1726"/>
    <cellStyle name="60% - 强调文字颜色 3" xfId="1727"/>
    <cellStyle name="60% - 强调文字颜色 4" xfId="1728"/>
    <cellStyle name="60% - 强调文字颜色 5" xfId="1729"/>
    <cellStyle name="60% - 强调文字颜色 6" xfId="1730"/>
    <cellStyle name="åÖãÊêÿÇË [0.00]_report3" xfId="1731"/>
    <cellStyle name="åÖãÊêÿÇË_report3" xfId="1732"/>
    <cellStyle name="Calc Currency (0)" xfId="1733"/>
    <cellStyle name="Comma [0]_8-D FORMAT" xfId="1734"/>
    <cellStyle name="Comma_ 8. ECN " xfId="1735"/>
    <cellStyle name="Currency [0]_ 8. ECN " xfId="1736"/>
    <cellStyle name="Currency_ 8. ECN " xfId="1737"/>
    <cellStyle name="Euro" xfId="1738"/>
    <cellStyle name="Grey" xfId="1739"/>
    <cellStyle name="Header1" xfId="1740"/>
    <cellStyle name="Header2" xfId="1741"/>
    <cellStyle name="í â› [0.00]_16X" xfId="1742"/>
    <cellStyle name="í â›_16X" xfId="1743"/>
    <cellStyle name="Input [yellow]" xfId="1744"/>
    <cellStyle name="ïWèÄ_16X" xfId="1745"/>
    <cellStyle name="Large DB" xfId="1746"/>
    <cellStyle name="Normal" xfId="1747"/>
    <cellStyle name="Normal - Style1" xfId="1748"/>
    <cellStyle name="Normal_ 8. ECN " xfId="1749"/>
    <cellStyle name="Œ…‹æØ‚è [0.00]_Comdata" xfId="1750"/>
    <cellStyle name="Œ…‹æØ‚è_Comdata" xfId="1751"/>
    <cellStyle name="Percen - Style2" xfId="1752"/>
    <cellStyle name="Percent [2]" xfId="1753"/>
    <cellStyle name="アクセント 1" xfId="1754"/>
    <cellStyle name="アクセント 2" xfId="1755"/>
    <cellStyle name="アクセント 3" xfId="1756"/>
    <cellStyle name="アクセント 4" xfId="1757"/>
    <cellStyle name="アクセント 5" xfId="1758"/>
    <cellStyle name="アクセント 6" xfId="1759"/>
    <cellStyle name="タイトル" xfId="1760"/>
    <cellStyle name="チェック セル" xfId="1761"/>
    <cellStyle name="どちらでもない" xfId="1762"/>
    <cellStyle name="ハイパーリンク" xfId="1763"/>
    <cellStyle name="メモ" xfId="1764"/>
    <cellStyle name="リンク セル" xfId="1765"/>
    <cellStyle name=" [0.00]_laroux" xfId="1766"/>
    <cellStyle name="_laroux" xfId="1767"/>
    <cellStyle name="?_laroux" xfId="1768"/>
    <cellStyle name="一般" xfId="0" builtinId="0"/>
    <cellStyle name="一般 10" xfId="1769"/>
    <cellStyle name="一般 11" xfId="1770"/>
    <cellStyle name="一般 12" xfId="1771"/>
    <cellStyle name="一般 12 2" xfId="1772"/>
    <cellStyle name="一般 13" xfId="1773"/>
    <cellStyle name="一般 14" xfId="1947"/>
    <cellStyle name="一般 2" xfId="1774"/>
    <cellStyle name="一般 2 2" xfId="1775"/>
    <cellStyle name="一般 2 2 2" xfId="1776"/>
    <cellStyle name="一般 2 2 3" xfId="1777"/>
    <cellStyle name="一般 2 3" xfId="1778"/>
    <cellStyle name="一般 2 4" xfId="1779"/>
    <cellStyle name="一般 220 2" xfId="1780"/>
    <cellStyle name="一般 229 2" xfId="1781"/>
    <cellStyle name="一般 230 2" xfId="1782"/>
    <cellStyle name="一般 249 2" xfId="1783"/>
    <cellStyle name="一般 256" xfId="1784"/>
    <cellStyle name="一般 257" xfId="1785"/>
    <cellStyle name="一般 3" xfId="1786"/>
    <cellStyle name="一般 3 2" xfId="1787"/>
    <cellStyle name="一般 3 2 2" xfId="1788"/>
    <cellStyle name="一般 3 2 3" xfId="1789"/>
    <cellStyle name="一般 3 2 4" xfId="1790"/>
    <cellStyle name="一般 3 3" xfId="1791"/>
    <cellStyle name="一般 3 4" xfId="1792"/>
    <cellStyle name="一般 4" xfId="1793"/>
    <cellStyle name="一般 4 2" xfId="1794"/>
    <cellStyle name="一般 4 3" xfId="1795"/>
    <cellStyle name="一般 4 4" xfId="1796"/>
    <cellStyle name="一般 5" xfId="1797"/>
    <cellStyle name="一般 5 2" xfId="1798"/>
    <cellStyle name="一般 5 3" xfId="1799"/>
    <cellStyle name="一般 5 4" xfId="1800"/>
    <cellStyle name="一般 6" xfId="1801"/>
    <cellStyle name="一般 6 2" xfId="1802"/>
    <cellStyle name="一般 6 3" xfId="1803"/>
    <cellStyle name="一般 6 4" xfId="1804"/>
    <cellStyle name="一般 7" xfId="1805"/>
    <cellStyle name="一般 7 2" xfId="1806"/>
    <cellStyle name="一般 7 3" xfId="1807"/>
    <cellStyle name="一般 8" xfId="1808"/>
    <cellStyle name="一般 8 2" xfId="1809"/>
    <cellStyle name="一般 8 3" xfId="1810"/>
    <cellStyle name="一般 9" xfId="1811"/>
    <cellStyle name="入力" xfId="1812"/>
    <cellStyle name="出力" xfId="1813"/>
    <cellStyle name="未定義" xfId="1814"/>
    <cellStyle name="好_CF6 MFG 交辦事項" xfId="1815"/>
    <cellStyle name="好_CF6 製造部_人力試算(3組)_1120" xfId="1816"/>
    <cellStyle name="好_LCD6 MFG 週報_20070427_W17( 排程 )" xfId="1817"/>
    <cellStyle name="好_LCD6 MFG 週報_20070427_W17( 排程 )_01_CF6 200910生產指標與總表(十一月)" xfId="1818"/>
    <cellStyle name="好_LCD6 MFG 週報_20070427_W17( 排程 )_01_CF6 200910生產指標與總表(十一月)_CF6 201001生產指標與總表" xfId="1819"/>
    <cellStyle name="好_LCD6 MFG 週報_20070427_W17( 排程 )_200909all" xfId="1820"/>
    <cellStyle name="好_LCD6 MFG 週報_20070427_W17( 排程 )_200909all_CF6 2010每日排程" xfId="1821"/>
    <cellStyle name="好_LCD6 MFG 週報_20070504_W18( 排程 )" xfId="1822"/>
    <cellStyle name="好_LCD6 MFG 週報_20070504_W18( 排程 )_01_CF6 200910生產指標與總表(十一月)" xfId="1823"/>
    <cellStyle name="好_LCD6 MFG 週報_20070504_W18( 排程 )_01_CF6 200910生產指標與總表(十一月)_CF6 201001生產指標與總表" xfId="1824"/>
    <cellStyle name="好_LCD6 MFG 週報_20070504_W18( 排程 )_200909all" xfId="1825"/>
    <cellStyle name="好_LCD6 MFG 週報_20070504_W18( 排程 )_200909all_CF6 2010每日排程" xfId="1826"/>
    <cellStyle name="好_LCD6 MFG 週報_20070511_W19( 排程 )" xfId="1827"/>
    <cellStyle name="好_LCD6 MFG 週報_20070511_W19( 排程 )_01_CF6 200910生產指標與總表(十一月)" xfId="1828"/>
    <cellStyle name="好_LCD6 MFG 週報_20070511_W19( 排程 )_01_CF6 200910生產指標與總表(十一月)_CF6 201001生產指標與總表" xfId="1829"/>
    <cellStyle name="好_LCD6 MFG 週報_20070511_W19( 排程 )_200909all" xfId="1830"/>
    <cellStyle name="好_LCD6 MFG 週報_20070511_W19( 排程 )_200909all_CF6 2010每日排程" xfId="1831"/>
    <cellStyle name="好_LCD6 MFG 週報_20070601_W22( 排程 )" xfId="1832"/>
    <cellStyle name="好_LCD6 MFG 週報_20070601_W22( 排程 )_01_CF6 200910生產指標與總表(十一月)" xfId="1833"/>
    <cellStyle name="好_LCD6 MFG 週報_20070601_W22( 排程 )_01_CF6 200910生產指標與總表(十一月)_CF6 201001生產指標與總表" xfId="1834"/>
    <cellStyle name="好_LCD6 MFG 週報_20070601_W22( 排程 )_200909all" xfId="1835"/>
    <cellStyle name="好_LCD6 MFG 週報_20070601_W22( 排程 )_200909all_CF6 2010每日排程" xfId="1836"/>
    <cellStyle name="好_TD and CT 各週回覆檔_CF6" xfId="1837"/>
    <cellStyle name="好_TD and CT 各週回覆檔_W11_CF6" xfId="1838"/>
    <cellStyle name="好_TD and CT 各週回覆檔_W12_CF6" xfId="1839"/>
    <cellStyle name="好_TD and CT 各週回覆檔_W13_CF6" xfId="1840"/>
    <cellStyle name="好_TD and CT 各週回覆檔_W14_CF6" xfId="1841"/>
    <cellStyle name="好_TD and CT 各週回覆檔_W15_CF6" xfId="1842"/>
    <cellStyle name="好_TD and CT 各週回覆檔_W16_CF6" xfId="1843"/>
    <cellStyle name="好_TD and CT 各週回覆檔_W17_CF6" xfId="1844"/>
    <cellStyle name="好_TD and CT 各週回覆檔_W18_CF6" xfId="1845"/>
    <cellStyle name="好_TD and CT 各週回覆檔_W19_CF6" xfId="1846"/>
    <cellStyle name="好_TD and CT 各週回覆檔_W20_CF6" xfId="1847"/>
    <cellStyle name="好_TD and CT 各週回覆檔_W21_CF6" xfId="1848"/>
    <cellStyle name="好_TD and CT 各週回覆檔_W22_CF6" xfId="1849"/>
    <cellStyle name="好_TD and CT 各週回覆檔_W23_CF6" xfId="1850"/>
    <cellStyle name="好_TD and CT 各週回覆檔_W9_CF6" xfId="1851"/>
    <cellStyle name="好_Turn rate分析" xfId="1852"/>
    <cellStyle name="好_排休_川文" xfId="1853"/>
    <cellStyle name="百分比" xfId="1854" builtinId="5"/>
    <cellStyle name="百分比 2" xfId="1855"/>
    <cellStyle name="良い" xfId="1856"/>
    <cellStyle name="見出し 1" xfId="1857"/>
    <cellStyle name="見出し 2" xfId="1858"/>
    <cellStyle name="見出し 3" xfId="1859"/>
    <cellStyle name="見出し 4" xfId="1860"/>
    <cellStyle name="注释" xfId="1861"/>
    <cellStyle name="表示済みのハイパーリンク" xfId="1862"/>
    <cellStyle name="計算" xfId="1863"/>
    <cellStyle name="差" xfId="1864"/>
    <cellStyle name="桁区切り [0.00]_Comdata" xfId="1865"/>
    <cellStyle name="桁区切り_Comdata" xfId="1866"/>
    <cellStyle name="适中" xfId="1867"/>
    <cellStyle name="常规_7.17" xfId="1868"/>
    <cellStyle name="悪い" xfId="1869"/>
    <cellStyle name="貨幣[0]_1" xfId="1870"/>
    <cellStyle name="通貨 [0.00]_0298.xls グラフ 1" xfId="1871"/>
    <cellStyle name="通貨_0298.xls グラフ 1" xfId="1872"/>
    <cellStyle name="備註 2" xfId="1873"/>
    <cellStyle name="强调文字颜色 1" xfId="1874"/>
    <cellStyle name="强调文字颜色 2" xfId="1875"/>
    <cellStyle name="强调文字颜色 3" xfId="1876"/>
    <cellStyle name="强调文字颜色 4" xfId="1877"/>
    <cellStyle name="强调文字颜色 5" xfId="1878"/>
    <cellStyle name="强调文字颜色 6" xfId="1879"/>
    <cellStyle name="集計" xfId="1880"/>
    <cellStyle name="解释性文本" xfId="1881"/>
    <cellStyle name="输入" xfId="1882"/>
    <cellStyle name="输出" xfId="1883"/>
    <cellStyle name="説明文" xfId="1884"/>
    <cellStyle name="標準_01.07-LG02.xls" xfId="1885"/>
    <cellStyle name="標題 1 1" xfId="1886"/>
    <cellStyle name="標題 2 1" xfId="1887"/>
    <cellStyle name="樣式 1" xfId="1888"/>
    <cellStyle name="樣式 1 2" xfId="1889"/>
    <cellStyle name="樣式 1 3" xfId="1890"/>
    <cellStyle name="樣式 1 4" xfId="1891"/>
    <cellStyle name="樣式 2" xfId="1892"/>
    <cellStyle name="艎" xfId="1893"/>
    <cellStyle name="艎 2" xfId="1894"/>
    <cellStyle name="壞_00_CF6 每日排程" xfId="1895"/>
    <cellStyle name="壞_00_CF6 每日排程_0805_1" xfId="1896"/>
    <cellStyle name="壞_00_CF6 每日排程_0805_2" xfId="1897"/>
    <cellStyle name="壞_00_CF6 每日排程_1009" xfId="1898"/>
    <cellStyle name="壞_00_CF6 每日排程_1202" xfId="1899"/>
    <cellStyle name="壞_00_CF6 每日排程0731" xfId="1900"/>
    <cellStyle name="壞_00_CF6每日排程_0327" xfId="1901"/>
    <cellStyle name="壞_01_CF6 200912生產指標與總表" xfId="1902"/>
    <cellStyle name="壞_0601CF6 Plan" xfId="1903"/>
    <cellStyle name="壞_0714 STK借機" xfId="1904"/>
    <cellStyle name="壞_0717 STK借機" xfId="1905"/>
    <cellStyle name="壞_0801 STK借機" xfId="1906"/>
    <cellStyle name="壞_0917 STK借機" xfId="1907"/>
    <cellStyle name="壞_10月STK借機" xfId="1908"/>
    <cellStyle name="壞_10月份排程表" xfId="1909"/>
    <cellStyle name="壞_20090526_V509 實驗規畫_Batch4" xfId="1910"/>
    <cellStyle name="壞_6月份排程表" xfId="1911"/>
    <cellStyle name="壞_8月份排程表" xfId="1912"/>
    <cellStyle name="壞_9月STK借機" xfId="1913"/>
    <cellStyle name="壞_9月份排程表" xfId="1914"/>
    <cellStyle name="壞_Book1" xfId="1915"/>
    <cellStyle name="壞_Book3" xfId="1916"/>
    <cellStyle name="壞_CF W21借機V1.1" xfId="1917"/>
    <cellStyle name="壞_CF W21借機V1.5" xfId="1918"/>
    <cellStyle name="壞_CF W23借機V1.2" xfId="1919"/>
    <cellStyle name="壞_CF W25借機 V1.3" xfId="1920"/>
    <cellStyle name="壞_CF W26借機 V1.5" xfId="1921"/>
    <cellStyle name="壞_CF W36借機V2.0" xfId="1922"/>
    <cellStyle name="壞_CF6 200907Plan to FP Reset" xfId="1923"/>
    <cellStyle name="壞_CF6 MFG 交辦事項" xfId="1924"/>
    <cellStyle name="壞_CF6 製造部_人力試算(3組)_1120" xfId="1925"/>
    <cellStyle name="壞_DCR 調整Schedule" xfId="1926"/>
    <cellStyle name="壞_Sheet1" xfId="1927"/>
    <cellStyle name="壞_STK借機" xfId="1928"/>
    <cellStyle name="壞_TD and CT 各週回覆檔_W9_CF6" xfId="1929"/>
    <cellStyle name="壞_Turn rate分析" xfId="1930"/>
    <cellStyle name="壞_光阻判斷流程" xfId="1931"/>
    <cellStyle name="壞_排休_川文" xfId="1932"/>
    <cellStyle name="壞_組長Daily注意事項" xfId="1933"/>
    <cellStyle name="警告文" xfId="1934"/>
    <cellStyle name="警告文本" xfId="1935"/>
    <cellStyle name="표준_CMO G5.5 LCD Line Sample ARCX EDC-data" xfId="1936"/>
    <cellStyle name="标题" xfId="1937"/>
    <cellStyle name="标题 1" xfId="1938"/>
    <cellStyle name="标题 2" xfId="1939"/>
    <cellStyle name="标题 3" xfId="1940"/>
    <cellStyle name="标题 4" xfId="1941"/>
    <cellStyle name="标题_Close" xfId="1942"/>
    <cellStyle name="检查单元格" xfId="1943"/>
    <cellStyle name="汇总" xfId="1944"/>
    <cellStyle name="计算" xfId="1945"/>
    <cellStyle name="链接单元格" xfId="1946"/>
  </cellStyles>
  <dxfs count="2"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externalLink" Target="externalLinks/externalLink11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34" Type="http://schemas.openxmlformats.org/officeDocument/2006/relationships/externalLink" Target="externalLinks/externalLink19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externalLink" Target="externalLinks/externalLink10.xml"/><Relationship Id="rId33" Type="http://schemas.openxmlformats.org/officeDocument/2006/relationships/externalLink" Target="externalLinks/externalLink18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openxmlformats.org/officeDocument/2006/relationships/externalLink" Target="externalLinks/externalLink14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9.xml"/><Relationship Id="rId32" Type="http://schemas.openxmlformats.org/officeDocument/2006/relationships/externalLink" Target="externalLinks/externalLink17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externalLink" Target="externalLinks/externalLink13.xml"/><Relationship Id="rId36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31" Type="http://schemas.openxmlformats.org/officeDocument/2006/relationships/externalLink" Target="externalLinks/externalLink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externalLink" Target="externalLinks/externalLink12.xml"/><Relationship Id="rId30" Type="http://schemas.openxmlformats.org/officeDocument/2006/relationships/externalLink" Target="externalLinks/externalLink15.xml"/><Relationship Id="rId35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INK </a:t>
            </a:r>
            <a:r>
              <a:rPr lang="zh-TW" altLang="en-US"/>
              <a:t>排程修補達成率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strRef>
              <c:f>INK排程!$D$23:$E$23</c:f>
              <c:strCache>
                <c:ptCount val="1"/>
                <c:pt idx="0">
                  <c:v>4581 FGF647BFS3</c:v>
                </c:pt>
              </c:strCache>
            </c:strRef>
          </c:tx>
          <c:cat>
            <c:numRef>
              <c:f>INK排程!$B$22</c:f>
              <c:numCache>
                <c:formatCode>hh:mm</c:formatCode>
                <c:ptCount val="1"/>
                <c:pt idx="0">
                  <c:v>0.58611111111111114</c:v>
                </c:pt>
              </c:numCache>
            </c:numRef>
          </c:cat>
          <c:val>
            <c:numRef>
              <c:f>INK排程!$F$23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ser>
          <c:idx val="1"/>
          <c:order val="1"/>
          <c:tx>
            <c:strRef>
              <c:f>INK排程!$D$24:$E$24</c:f>
              <c:strCache>
                <c:ptCount val="1"/>
                <c:pt idx="0">
                  <c:v>  FGF654XFQ1</c:v>
                </c:pt>
              </c:strCache>
            </c:strRef>
          </c:tx>
          <c:cat>
            <c:numRef>
              <c:f>INK排程!$B$22</c:f>
              <c:numCache>
                <c:formatCode>hh:mm</c:formatCode>
                <c:ptCount val="1"/>
                <c:pt idx="0">
                  <c:v>0.58611111111111114</c:v>
                </c:pt>
              </c:numCache>
            </c:numRef>
          </c:cat>
          <c:val>
            <c:numRef>
              <c:f>INK排程!$F$24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</c:ser>
        <c:ser>
          <c:idx val="2"/>
          <c:order val="2"/>
          <c:tx>
            <c:strRef>
              <c:f>INK排程!$D$25:$E$25</c:f>
              <c:strCache>
                <c:ptCount val="1"/>
                <c:pt idx="0">
                  <c:v>   </c:v>
                </c:pt>
              </c:strCache>
            </c:strRef>
          </c:tx>
          <c:cat>
            <c:numRef>
              <c:f>INK排程!$B$22</c:f>
              <c:numCache>
                <c:formatCode>hh:mm</c:formatCode>
                <c:ptCount val="1"/>
                <c:pt idx="0">
                  <c:v>0.58611111111111114</c:v>
                </c:pt>
              </c:numCache>
            </c:numRef>
          </c:cat>
          <c:val>
            <c:numRef>
              <c:f>INK排程!$F$25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INK排程!$D$26:$E$26</c:f>
              <c:strCache>
                <c:ptCount val="1"/>
                <c:pt idx="0">
                  <c:v>   </c:v>
                </c:pt>
              </c:strCache>
            </c:strRef>
          </c:tx>
          <c:cat>
            <c:numRef>
              <c:f>INK排程!$B$22</c:f>
              <c:numCache>
                <c:formatCode>hh:mm</c:formatCode>
                <c:ptCount val="1"/>
                <c:pt idx="0">
                  <c:v>0.58611111111111114</c:v>
                </c:pt>
              </c:numCache>
            </c:numRef>
          </c:cat>
          <c:val>
            <c:numRef>
              <c:f>INK排程!$F$26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4"/>
          <c:tx>
            <c:strRef>
              <c:f>INK排程!$D$27:$E$27</c:f>
              <c:strCache>
                <c:ptCount val="1"/>
                <c:pt idx="0">
                  <c:v>   </c:v>
                </c:pt>
              </c:strCache>
            </c:strRef>
          </c:tx>
          <c:val>
            <c:numRef>
              <c:f>INK排程!$F$27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100"/>
        <c:axId val="127281024"/>
        <c:axId val="127282560"/>
      </c:barChart>
      <c:lineChart>
        <c:grouping val="standard"/>
        <c:ser>
          <c:idx val="4"/>
          <c:order val="5"/>
          <c:tx>
            <c:strRef>
              <c:f>INK排程!$C$22</c:f>
              <c:strCache>
                <c:ptCount val="1"/>
                <c:pt idx="0">
                  <c:v>Taget (UPH)</c:v>
                </c:pt>
              </c:strCache>
            </c:strRef>
          </c:tx>
          <c:marker>
            <c:symbol val="diamond"/>
            <c:size val="7"/>
          </c:marker>
          <c:val>
            <c:numRef>
              <c:f>INK排程!$C$23</c:f>
              <c:numCache>
                <c:formatCode>0.0_ </c:formatCode>
                <c:ptCount val="1"/>
                <c:pt idx="0">
                  <c:v>196.16666666666666</c:v>
                </c:pt>
              </c:numCache>
            </c:numRef>
          </c:val>
        </c:ser>
        <c:marker val="1"/>
        <c:axId val="127281024"/>
        <c:axId val="127282560"/>
      </c:lineChart>
      <c:lineChart>
        <c:grouping val="standard"/>
        <c:ser>
          <c:idx val="5"/>
          <c:order val="6"/>
          <c:tx>
            <c:strRef>
              <c:f>INK排程!$G$22</c:f>
              <c:strCache>
                <c:ptCount val="1"/>
                <c:pt idx="0">
                  <c:v>修補產品達成率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val>
            <c:numRef>
              <c:f>INK排程!$G$23</c:f>
              <c:numCache>
                <c:formatCode>0%</c:formatCode>
                <c:ptCount val="1"/>
                <c:pt idx="0">
                  <c:v>0.21920135938827529</c:v>
                </c:pt>
              </c:numCache>
            </c:numRef>
          </c:val>
        </c:ser>
        <c:marker val="1"/>
        <c:axId val="127292544"/>
        <c:axId val="127294080"/>
      </c:lineChart>
      <c:catAx>
        <c:axId val="127281024"/>
        <c:scaling>
          <c:orientation val="minMax"/>
        </c:scaling>
        <c:axPos val="b"/>
        <c:numFmt formatCode="hh:mm" sourceLinked="1"/>
        <c:majorTickMark val="none"/>
        <c:tickLblPos val="nextTo"/>
        <c:crossAx val="127282560"/>
        <c:crosses val="autoZero"/>
        <c:auto val="1"/>
        <c:lblAlgn val="ctr"/>
        <c:lblOffset val="100"/>
      </c:catAx>
      <c:valAx>
        <c:axId val="12728256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7281024"/>
        <c:crosses val="autoZero"/>
        <c:crossBetween val="between"/>
      </c:valAx>
      <c:catAx>
        <c:axId val="127292544"/>
        <c:scaling>
          <c:orientation val="minMax"/>
        </c:scaling>
        <c:delete val="1"/>
        <c:axPos val="b"/>
        <c:tickLblPos val="none"/>
        <c:crossAx val="127294080"/>
        <c:crosses val="autoZero"/>
        <c:auto val="1"/>
        <c:lblAlgn val="ctr"/>
        <c:lblOffset val="100"/>
      </c:catAx>
      <c:valAx>
        <c:axId val="127294080"/>
        <c:scaling>
          <c:orientation val="minMax"/>
          <c:max val="1"/>
        </c:scaling>
        <c:axPos val="r"/>
        <c:numFmt formatCode="0%" sourceLinked="1"/>
        <c:tickLblPos val="nextTo"/>
        <c:crossAx val="127292544"/>
        <c:crosses val="max"/>
        <c:crossBetween val="between"/>
      </c:valAx>
      <c:spPr>
        <a:gradFill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0"/>
        </a:gradFill>
      </c:spPr>
    </c:plotArea>
    <c:legend>
      <c:legendPos val="r"/>
      <c:layout/>
    </c:legend>
    <c:plotVisOnly val="1"/>
    <c:dispBlanksAs val="gap"/>
  </c:chart>
  <c:spPr>
    <a:gradFill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INK </a:t>
            </a:r>
            <a:r>
              <a:rPr lang="zh-TW" altLang="en-US"/>
              <a:t>排程修補達成率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strRef>
              <c:f>INK排程!$D$53:$E$53</c:f>
              <c:strCache>
                <c:ptCount val="1"/>
                <c:pt idx="0">
                  <c:v>4581 FGF647BFS3</c:v>
                </c:pt>
              </c:strCache>
            </c:strRef>
          </c:tx>
          <c:cat>
            <c:numRef>
              <c:f>INK排程!$B$52</c:f>
              <c:numCache>
                <c:formatCode>hh:mm</c:formatCode>
                <c:ptCount val="1"/>
                <c:pt idx="0">
                  <c:v>0.58611111111111114</c:v>
                </c:pt>
              </c:numCache>
            </c:numRef>
          </c:cat>
          <c:val>
            <c:numRef>
              <c:f>INK排程!$F$53</c:f>
              <c:numCache>
                <c:formatCode>General</c:formatCode>
                <c:ptCount val="1"/>
                <c:pt idx="0">
                  <c:v>101</c:v>
                </c:pt>
              </c:numCache>
            </c:numRef>
          </c:val>
        </c:ser>
        <c:ser>
          <c:idx val="1"/>
          <c:order val="1"/>
          <c:tx>
            <c:strRef>
              <c:f>INK排程!$D$54:$E$54</c:f>
              <c:strCache>
                <c:ptCount val="1"/>
                <c:pt idx="0">
                  <c:v>   </c:v>
                </c:pt>
              </c:strCache>
            </c:strRef>
          </c:tx>
          <c:cat>
            <c:numRef>
              <c:f>INK排程!$B$52</c:f>
              <c:numCache>
                <c:formatCode>hh:mm</c:formatCode>
                <c:ptCount val="1"/>
                <c:pt idx="0">
                  <c:v>0.58611111111111114</c:v>
                </c:pt>
              </c:numCache>
            </c:numRef>
          </c:cat>
          <c:val>
            <c:numRef>
              <c:f>INK排程!$F$54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INK排程!$D$55:$E$55</c:f>
              <c:strCache>
                <c:ptCount val="1"/>
                <c:pt idx="0">
                  <c:v>   </c:v>
                </c:pt>
              </c:strCache>
            </c:strRef>
          </c:tx>
          <c:cat>
            <c:numRef>
              <c:f>INK排程!$B$52</c:f>
              <c:numCache>
                <c:formatCode>hh:mm</c:formatCode>
                <c:ptCount val="1"/>
                <c:pt idx="0">
                  <c:v>0.58611111111111114</c:v>
                </c:pt>
              </c:numCache>
            </c:numRef>
          </c:cat>
          <c:val>
            <c:numRef>
              <c:f>INK排程!$F$55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INK排程!$D$56:$E$56</c:f>
              <c:strCache>
                <c:ptCount val="1"/>
                <c:pt idx="0">
                  <c:v>   </c:v>
                </c:pt>
              </c:strCache>
            </c:strRef>
          </c:tx>
          <c:cat>
            <c:numRef>
              <c:f>INK排程!$B$52</c:f>
              <c:numCache>
                <c:formatCode>hh:mm</c:formatCode>
                <c:ptCount val="1"/>
                <c:pt idx="0">
                  <c:v>0.58611111111111114</c:v>
                </c:pt>
              </c:numCache>
            </c:numRef>
          </c:cat>
          <c:val>
            <c:numRef>
              <c:f>INK排程!$F$56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4"/>
          <c:tx>
            <c:strRef>
              <c:f>INK排程!$D$57:$E$57</c:f>
              <c:strCache>
                <c:ptCount val="1"/>
                <c:pt idx="0">
                  <c:v>   </c:v>
                </c:pt>
              </c:strCache>
            </c:strRef>
          </c:tx>
          <c:cat>
            <c:numRef>
              <c:f>INK排程!$B$52</c:f>
              <c:numCache>
                <c:formatCode>hh:mm</c:formatCode>
                <c:ptCount val="1"/>
                <c:pt idx="0">
                  <c:v>0.58611111111111114</c:v>
                </c:pt>
              </c:numCache>
            </c:numRef>
          </c:cat>
          <c:val>
            <c:numRef>
              <c:f>INK排程!$F$57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100"/>
        <c:axId val="129598592"/>
        <c:axId val="129600128"/>
      </c:barChart>
      <c:lineChart>
        <c:grouping val="standard"/>
        <c:ser>
          <c:idx val="4"/>
          <c:order val="5"/>
          <c:tx>
            <c:strRef>
              <c:f>INK排程!$C$52</c:f>
              <c:strCache>
                <c:ptCount val="1"/>
                <c:pt idx="0">
                  <c:v>Taget (UPH)</c:v>
                </c:pt>
              </c:strCache>
            </c:strRef>
          </c:tx>
          <c:marker>
            <c:symbol val="diamond"/>
            <c:size val="7"/>
          </c:marker>
          <c:val>
            <c:numRef>
              <c:f>INK排程!$C$53</c:f>
              <c:numCache>
                <c:formatCode>0.0_ </c:formatCode>
                <c:ptCount val="1"/>
                <c:pt idx="0">
                  <c:v>0</c:v>
                </c:pt>
              </c:numCache>
            </c:numRef>
          </c:val>
        </c:ser>
        <c:marker val="1"/>
        <c:axId val="129598592"/>
        <c:axId val="129600128"/>
      </c:lineChart>
      <c:lineChart>
        <c:grouping val="standard"/>
        <c:ser>
          <c:idx val="5"/>
          <c:order val="6"/>
          <c:tx>
            <c:strRef>
              <c:f>INK排程!$G$52</c:f>
              <c:strCache>
                <c:ptCount val="1"/>
                <c:pt idx="0">
                  <c:v>修補產品達成率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val>
            <c:numRef>
              <c:f>INK排程!$G$53</c:f>
              <c:numCache>
                <c:formatCode>0%</c:formatCode>
                <c:ptCount val="1"/>
                <c:pt idx="0">
                  <c:v>0.12756598240469208</c:v>
                </c:pt>
              </c:numCache>
            </c:numRef>
          </c:val>
        </c:ser>
        <c:marker val="1"/>
        <c:axId val="129610112"/>
        <c:axId val="129611648"/>
      </c:lineChart>
      <c:catAx>
        <c:axId val="129598592"/>
        <c:scaling>
          <c:orientation val="minMax"/>
        </c:scaling>
        <c:axPos val="b"/>
        <c:numFmt formatCode="hh:mm" sourceLinked="1"/>
        <c:majorTickMark val="none"/>
        <c:tickLblPos val="nextTo"/>
        <c:crossAx val="129600128"/>
        <c:crosses val="autoZero"/>
        <c:auto val="1"/>
        <c:lblAlgn val="ctr"/>
        <c:lblOffset val="100"/>
      </c:catAx>
      <c:valAx>
        <c:axId val="12960012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9598592"/>
        <c:crosses val="autoZero"/>
        <c:crossBetween val="between"/>
      </c:valAx>
      <c:catAx>
        <c:axId val="129610112"/>
        <c:scaling>
          <c:orientation val="minMax"/>
        </c:scaling>
        <c:delete val="1"/>
        <c:axPos val="b"/>
        <c:tickLblPos val="none"/>
        <c:crossAx val="129611648"/>
        <c:crosses val="autoZero"/>
        <c:auto val="1"/>
        <c:lblAlgn val="ctr"/>
        <c:lblOffset val="100"/>
      </c:catAx>
      <c:valAx>
        <c:axId val="129611648"/>
        <c:scaling>
          <c:orientation val="minMax"/>
          <c:max val="1"/>
        </c:scaling>
        <c:axPos val="r"/>
        <c:numFmt formatCode="0%" sourceLinked="1"/>
        <c:tickLblPos val="nextTo"/>
        <c:crossAx val="129610112"/>
        <c:crosses val="max"/>
        <c:crossBetween val="between"/>
      </c:valAx>
      <c:spPr>
        <a:gradFill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0"/>
        </a:gradFill>
      </c:spPr>
    </c:plotArea>
    <c:legend>
      <c:legendPos val="r"/>
      <c:layout/>
    </c:legend>
    <c:plotVisOnly val="1"/>
    <c:dispBlanksAs val="gap"/>
  </c:chart>
  <c:spPr>
    <a:gradFill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INK </a:t>
            </a:r>
            <a:r>
              <a:rPr lang="zh-TW" altLang="en-US"/>
              <a:t>排程修補達成率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strRef>
              <c:f>INK排程!$D$83:$E$83</c:f>
              <c:strCache>
                <c:ptCount val="1"/>
                <c:pt idx="0">
                  <c:v>   </c:v>
                </c:pt>
              </c:strCache>
            </c:strRef>
          </c:tx>
          <c:cat>
            <c:numRef>
              <c:f>INK排程!$B$82</c:f>
              <c:numCache>
                <c:formatCode>hh:mm</c:formatCode>
                <c:ptCount val="1"/>
              </c:numCache>
            </c:numRef>
          </c:cat>
          <c:val>
            <c:numRef>
              <c:f>INK排程!$F$83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INK排程!$D$84:$E$84</c:f>
              <c:strCache>
                <c:ptCount val="1"/>
                <c:pt idx="0">
                  <c:v>   </c:v>
                </c:pt>
              </c:strCache>
            </c:strRef>
          </c:tx>
          <c:cat>
            <c:numRef>
              <c:f>INK排程!$B$82</c:f>
              <c:numCache>
                <c:formatCode>hh:mm</c:formatCode>
                <c:ptCount val="1"/>
              </c:numCache>
            </c:numRef>
          </c:cat>
          <c:val>
            <c:numRef>
              <c:f>INK排程!$F$84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INK排程!$D$85:$E$85</c:f>
              <c:strCache>
                <c:ptCount val="1"/>
                <c:pt idx="0">
                  <c:v>   </c:v>
                </c:pt>
              </c:strCache>
            </c:strRef>
          </c:tx>
          <c:cat>
            <c:numRef>
              <c:f>INK排程!$B$82</c:f>
              <c:numCache>
                <c:formatCode>hh:mm</c:formatCode>
                <c:ptCount val="1"/>
              </c:numCache>
            </c:numRef>
          </c:cat>
          <c:val>
            <c:numRef>
              <c:f>INK排程!$F$85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INK排程!$D$86:$E$86</c:f>
              <c:strCache>
                <c:ptCount val="1"/>
                <c:pt idx="0">
                  <c:v>   </c:v>
                </c:pt>
              </c:strCache>
            </c:strRef>
          </c:tx>
          <c:cat>
            <c:numRef>
              <c:f>INK排程!$B$82</c:f>
              <c:numCache>
                <c:formatCode>hh:mm</c:formatCode>
                <c:ptCount val="1"/>
              </c:numCache>
            </c:numRef>
          </c:cat>
          <c:val>
            <c:numRef>
              <c:f>INK排程!$F$86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100"/>
        <c:axId val="127369600"/>
        <c:axId val="127371136"/>
      </c:barChart>
      <c:lineChart>
        <c:grouping val="standard"/>
        <c:ser>
          <c:idx val="4"/>
          <c:order val="5"/>
          <c:tx>
            <c:strRef>
              <c:f>INK排程!$C$82</c:f>
              <c:strCache>
                <c:ptCount val="1"/>
                <c:pt idx="0">
                  <c:v>Taget (UPH)</c:v>
                </c:pt>
              </c:strCache>
            </c:strRef>
          </c:tx>
          <c:marker>
            <c:symbol val="diamond"/>
            <c:size val="7"/>
          </c:marker>
          <c:val>
            <c:numRef>
              <c:f>INK排程!$C$83</c:f>
              <c:numCache>
                <c:formatCode>0.0_ </c:formatCode>
                <c:ptCount val="1"/>
                <c:pt idx="0">
                  <c:v>0</c:v>
                </c:pt>
              </c:numCache>
            </c:numRef>
          </c:val>
        </c:ser>
        <c:marker val="1"/>
        <c:axId val="127369600"/>
        <c:axId val="127371136"/>
      </c:lineChart>
      <c:lineChart>
        <c:grouping val="standard"/>
        <c:ser>
          <c:idx val="6"/>
          <c:order val="4"/>
          <c:tx>
            <c:strRef>
              <c:f>INK排程!$D$87:$E$87</c:f>
              <c:strCache>
                <c:ptCount val="1"/>
                <c:pt idx="0">
                  <c:v>   </c:v>
                </c:pt>
              </c:strCache>
            </c:strRef>
          </c:tx>
          <c:val>
            <c:numRef>
              <c:f>INK排程!$F$87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6"/>
          <c:tx>
            <c:strRef>
              <c:f>INK排程!$G$82</c:f>
              <c:strCache>
                <c:ptCount val="1"/>
                <c:pt idx="0">
                  <c:v>修補產品達成率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val>
            <c:numRef>
              <c:f>INK排程!$G$83</c:f>
              <c:numCache>
                <c:formatCode>0%</c:formatCode>
                <c:ptCount val="1"/>
                <c:pt idx="0">
                  <c:v>3.5002430724355861E-2</c:v>
                </c:pt>
              </c:numCache>
            </c:numRef>
          </c:val>
        </c:ser>
        <c:marker val="1"/>
        <c:axId val="127372672"/>
        <c:axId val="127382656"/>
      </c:lineChart>
      <c:catAx>
        <c:axId val="127369600"/>
        <c:scaling>
          <c:orientation val="minMax"/>
        </c:scaling>
        <c:axPos val="b"/>
        <c:numFmt formatCode="hh:mm" sourceLinked="1"/>
        <c:majorTickMark val="none"/>
        <c:tickLblPos val="nextTo"/>
        <c:crossAx val="127371136"/>
        <c:crosses val="autoZero"/>
        <c:auto val="1"/>
        <c:lblAlgn val="ctr"/>
        <c:lblOffset val="100"/>
      </c:catAx>
      <c:valAx>
        <c:axId val="12737113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7369600"/>
        <c:crosses val="autoZero"/>
        <c:crossBetween val="between"/>
      </c:valAx>
      <c:catAx>
        <c:axId val="127372672"/>
        <c:scaling>
          <c:orientation val="minMax"/>
        </c:scaling>
        <c:delete val="1"/>
        <c:axPos val="b"/>
        <c:tickLblPos val="none"/>
        <c:crossAx val="127382656"/>
        <c:crosses val="autoZero"/>
        <c:auto val="1"/>
        <c:lblAlgn val="ctr"/>
        <c:lblOffset val="100"/>
      </c:catAx>
      <c:valAx>
        <c:axId val="127382656"/>
        <c:scaling>
          <c:orientation val="minMax"/>
          <c:max val="1"/>
        </c:scaling>
        <c:axPos val="r"/>
        <c:numFmt formatCode="General" sourceLinked="1"/>
        <c:tickLblPos val="nextTo"/>
        <c:crossAx val="127372672"/>
        <c:crosses val="max"/>
        <c:crossBetween val="between"/>
      </c:valAx>
      <c:spPr>
        <a:gradFill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0"/>
        </a:gradFill>
      </c:spPr>
    </c:plotArea>
    <c:legend>
      <c:legendPos val="r"/>
      <c:layout/>
    </c:legend>
    <c:plotVisOnly val="1"/>
    <c:dispBlanksAs val="gap"/>
  </c:chart>
  <c:spPr>
    <a:gradFill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INK </a:t>
            </a:r>
            <a:r>
              <a:rPr lang="zh-TW" altLang="en-US"/>
              <a:t>排程修補達成率</a:t>
            </a:r>
          </a:p>
        </c:rich>
      </c:tx>
      <c:layout>
        <c:manualLayout>
          <c:xMode val="edge"/>
          <c:yMode val="edge"/>
          <c:x val="0.27032347413974617"/>
          <c:y val="4.3415181654924723E-2"/>
        </c:manualLayout>
      </c:layout>
    </c:title>
    <c:plotArea>
      <c:layout>
        <c:manualLayout>
          <c:layoutTarget val="inner"/>
          <c:xMode val="edge"/>
          <c:yMode val="edge"/>
          <c:x val="6.1694030406477925E-2"/>
          <c:y val="0.22370867551405307"/>
          <c:w val="0.63661193918704462"/>
          <c:h val="0.66752870626035365"/>
        </c:manualLayout>
      </c:layout>
      <c:barChart>
        <c:barDir val="col"/>
        <c:grouping val="stacked"/>
        <c:ser>
          <c:idx val="0"/>
          <c:order val="0"/>
          <c:tx>
            <c:strRef>
              <c:f>SUN!$C$19:$D$19</c:f>
              <c:strCache>
                <c:ptCount val="1"/>
                <c:pt idx="0">
                  <c:v>7581 FGD329XFQ1</c:v>
                </c:pt>
              </c:strCache>
            </c:strRef>
          </c:tx>
          <c:cat>
            <c:numRef>
              <c:f>SUN!$A$18</c:f>
              <c:numCache>
                <c:formatCode>hh:mm</c:formatCode>
                <c:ptCount val="1"/>
                <c:pt idx="0">
                  <c:v>0.4375</c:v>
                </c:pt>
              </c:numCache>
            </c:numRef>
          </c:cat>
          <c:val>
            <c:numRef>
              <c:f>SUN!$E$19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</c:ser>
        <c:ser>
          <c:idx val="1"/>
          <c:order val="1"/>
          <c:tx>
            <c:strRef>
              <c:f>SUN!$C$20:$D$20</c:f>
              <c:strCache>
                <c:ptCount val="1"/>
                <c:pt idx="0">
                  <c:v>7581 FG7041XXQ1</c:v>
                </c:pt>
              </c:strCache>
            </c:strRef>
          </c:tx>
          <c:val>
            <c:numRef>
              <c:f>SUN!$E$20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2"/>
          <c:order val="2"/>
          <c:tx>
            <c:strRef>
              <c:f>SUN!$C$21:$D$21</c:f>
              <c:strCache>
                <c:ptCount val="1"/>
                <c:pt idx="0">
                  <c:v>4581 FGD317BXS4</c:v>
                </c:pt>
              </c:strCache>
            </c:strRef>
          </c:tx>
          <c:val>
            <c:numRef>
              <c:f>SUN!$E$21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</c:ser>
        <c:ser>
          <c:idx val="3"/>
          <c:order val="3"/>
          <c:tx>
            <c:strRef>
              <c:f>SUN!$C$22:$D$22</c:f>
              <c:strCache>
                <c:ptCount val="1"/>
                <c:pt idx="0">
                  <c:v>4581 FGF647BFS6</c:v>
                </c:pt>
              </c:strCache>
            </c:strRef>
          </c:tx>
          <c:val>
            <c:numRef>
              <c:f>SUN!$E$22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</c:ser>
        <c:gapWidth val="55"/>
        <c:overlap val="100"/>
        <c:axId val="132417792"/>
        <c:axId val="132423680"/>
      </c:barChart>
      <c:lineChart>
        <c:grouping val="standard"/>
        <c:ser>
          <c:idx val="4"/>
          <c:order val="4"/>
          <c:tx>
            <c:strRef>
              <c:f>SUN!$B$18</c:f>
              <c:strCache>
                <c:ptCount val="1"/>
                <c:pt idx="0">
                  <c:v>Taget (UPH)</c:v>
                </c:pt>
              </c:strCache>
            </c:strRef>
          </c:tx>
          <c:marker>
            <c:symbol val="diamond"/>
            <c:size val="7"/>
          </c:marker>
          <c:val>
            <c:numRef>
              <c:f>SUN!$B$19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</c:ser>
        <c:marker val="1"/>
        <c:axId val="132417792"/>
        <c:axId val="132423680"/>
      </c:lineChart>
      <c:lineChart>
        <c:grouping val="standard"/>
        <c:ser>
          <c:idx val="5"/>
          <c:order val="5"/>
          <c:tx>
            <c:strRef>
              <c:f>SUN!$F$18</c:f>
              <c:strCache>
                <c:ptCount val="1"/>
                <c:pt idx="0">
                  <c:v>修補產品達成率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square"/>
            <c:size val="16"/>
            <c:spPr>
              <a:solidFill>
                <a:srgbClr val="FF0000"/>
              </a:solidFill>
            </c:spPr>
          </c:marker>
          <c:dLbls>
            <c:showVal val="1"/>
          </c:dLbls>
          <c:val>
            <c:numRef>
              <c:f>SUN!$F$19</c:f>
              <c:numCache>
                <c:formatCode>0%</c:formatCode>
                <c:ptCount val="1"/>
                <c:pt idx="0">
                  <c:v>0.48484848484848486</c:v>
                </c:pt>
              </c:numCache>
            </c:numRef>
          </c:val>
        </c:ser>
        <c:marker val="1"/>
        <c:axId val="132425216"/>
        <c:axId val="132426752"/>
      </c:lineChart>
      <c:catAx>
        <c:axId val="132417792"/>
        <c:scaling>
          <c:orientation val="minMax"/>
        </c:scaling>
        <c:axPos val="b"/>
        <c:numFmt formatCode="hh:mm" sourceLinked="1"/>
        <c:majorTickMark val="none"/>
        <c:tickLblPos val="nextTo"/>
        <c:crossAx val="132423680"/>
        <c:crosses val="autoZero"/>
        <c:auto val="1"/>
        <c:lblAlgn val="ctr"/>
        <c:lblOffset val="100"/>
      </c:catAx>
      <c:valAx>
        <c:axId val="13242368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32417792"/>
        <c:crosses val="autoZero"/>
        <c:crossBetween val="between"/>
      </c:valAx>
      <c:catAx>
        <c:axId val="132425216"/>
        <c:scaling>
          <c:orientation val="minMax"/>
        </c:scaling>
        <c:delete val="1"/>
        <c:axPos val="b"/>
        <c:tickLblPos val="none"/>
        <c:crossAx val="132426752"/>
        <c:crosses val="autoZero"/>
        <c:auto val="1"/>
        <c:lblAlgn val="ctr"/>
        <c:lblOffset val="100"/>
      </c:catAx>
      <c:valAx>
        <c:axId val="132426752"/>
        <c:scaling>
          <c:orientation val="minMax"/>
          <c:max val="1"/>
        </c:scaling>
        <c:axPos val="r"/>
        <c:numFmt formatCode="0%" sourceLinked="1"/>
        <c:tickLblPos val="nextTo"/>
        <c:crossAx val="132425216"/>
        <c:crosses val="max"/>
        <c:crossBetween val="between"/>
      </c:valAx>
      <c:spPr>
        <a:gradFill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INK </a:t>
            </a:r>
            <a:r>
              <a:rPr lang="zh-TW" altLang="en-US"/>
              <a:t>排程修補達成率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SUN!$C$19:$D$19</c:f>
              <c:strCache>
                <c:ptCount val="1"/>
                <c:pt idx="0">
                  <c:v>7581 FGD329XFQ1</c:v>
                </c:pt>
              </c:strCache>
            </c:strRef>
          </c:tx>
          <c:cat>
            <c:numRef>
              <c:f>SUN!$A$18</c:f>
              <c:numCache>
                <c:formatCode>hh:mm</c:formatCode>
                <c:ptCount val="1"/>
                <c:pt idx="0">
                  <c:v>0.4375</c:v>
                </c:pt>
              </c:numCache>
            </c:numRef>
          </c:cat>
          <c:val>
            <c:numRef>
              <c:f>SUN!$E$19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</c:ser>
        <c:ser>
          <c:idx val="1"/>
          <c:order val="1"/>
          <c:tx>
            <c:strRef>
              <c:f>SUN!$C$20:$D$20</c:f>
              <c:strCache>
                <c:ptCount val="1"/>
                <c:pt idx="0">
                  <c:v>7581 FG7041XXQ1</c:v>
                </c:pt>
              </c:strCache>
            </c:strRef>
          </c:tx>
          <c:val>
            <c:numRef>
              <c:f>SUN!$E$20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2"/>
          <c:order val="2"/>
          <c:tx>
            <c:strRef>
              <c:f>SUN!$C$21:$D$21</c:f>
              <c:strCache>
                <c:ptCount val="1"/>
                <c:pt idx="0">
                  <c:v>4581 FGD317BXS4</c:v>
                </c:pt>
              </c:strCache>
            </c:strRef>
          </c:tx>
          <c:val>
            <c:numRef>
              <c:f>SUN!$E$21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</c:ser>
        <c:ser>
          <c:idx val="3"/>
          <c:order val="3"/>
          <c:tx>
            <c:strRef>
              <c:f>SUN!$C$22:$D$22</c:f>
              <c:strCache>
                <c:ptCount val="1"/>
                <c:pt idx="0">
                  <c:v>4581 FGF647BFS6</c:v>
                </c:pt>
              </c:strCache>
            </c:strRef>
          </c:tx>
          <c:val>
            <c:numRef>
              <c:f>SUN!$E$22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</c:ser>
        <c:gapWidth val="55"/>
        <c:overlap val="100"/>
        <c:axId val="130223104"/>
        <c:axId val="130228992"/>
      </c:barChart>
      <c:lineChart>
        <c:grouping val="standard"/>
        <c:ser>
          <c:idx val="4"/>
          <c:order val="4"/>
          <c:tx>
            <c:strRef>
              <c:f>SUN!$B$18</c:f>
              <c:strCache>
                <c:ptCount val="1"/>
                <c:pt idx="0">
                  <c:v>Taget (UPH)</c:v>
                </c:pt>
              </c:strCache>
            </c:strRef>
          </c:tx>
          <c:marker>
            <c:symbol val="diamond"/>
            <c:size val="7"/>
          </c:marker>
          <c:val>
            <c:numRef>
              <c:f>SUN!$B$19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</c:ser>
        <c:marker val="1"/>
        <c:axId val="130223104"/>
        <c:axId val="130228992"/>
      </c:lineChart>
      <c:lineChart>
        <c:grouping val="standard"/>
        <c:ser>
          <c:idx val="5"/>
          <c:order val="5"/>
          <c:tx>
            <c:strRef>
              <c:f>SUN!$F$18</c:f>
              <c:strCache>
                <c:ptCount val="1"/>
                <c:pt idx="0">
                  <c:v>修補產品達成率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val>
            <c:numRef>
              <c:f>SUN!$F$19</c:f>
              <c:numCache>
                <c:formatCode>0%</c:formatCode>
                <c:ptCount val="1"/>
                <c:pt idx="0">
                  <c:v>0.48484848484848486</c:v>
                </c:pt>
              </c:numCache>
            </c:numRef>
          </c:val>
        </c:ser>
        <c:marker val="1"/>
        <c:axId val="130230528"/>
        <c:axId val="130236416"/>
      </c:lineChart>
      <c:catAx>
        <c:axId val="130223104"/>
        <c:scaling>
          <c:orientation val="minMax"/>
        </c:scaling>
        <c:axPos val="b"/>
        <c:numFmt formatCode="hh:mm" sourceLinked="1"/>
        <c:majorTickMark val="none"/>
        <c:tickLblPos val="nextTo"/>
        <c:crossAx val="130228992"/>
        <c:crosses val="autoZero"/>
        <c:auto val="1"/>
        <c:lblAlgn val="ctr"/>
        <c:lblOffset val="100"/>
      </c:catAx>
      <c:valAx>
        <c:axId val="13022899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30223104"/>
        <c:crosses val="autoZero"/>
        <c:crossBetween val="between"/>
      </c:valAx>
      <c:catAx>
        <c:axId val="130230528"/>
        <c:scaling>
          <c:orientation val="minMax"/>
        </c:scaling>
        <c:delete val="1"/>
        <c:axPos val="b"/>
        <c:tickLblPos val="none"/>
        <c:crossAx val="130236416"/>
        <c:crosses val="autoZero"/>
        <c:auto val="1"/>
        <c:lblAlgn val="ctr"/>
        <c:lblOffset val="100"/>
      </c:catAx>
      <c:valAx>
        <c:axId val="130236416"/>
        <c:scaling>
          <c:orientation val="minMax"/>
          <c:max val="1"/>
        </c:scaling>
        <c:axPos val="r"/>
        <c:numFmt formatCode="0%" sourceLinked="1"/>
        <c:tickLblPos val="nextTo"/>
        <c:crossAx val="130230528"/>
        <c:crosses val="max"/>
        <c:crossBetween val="between"/>
      </c:valAx>
      <c:spPr>
        <a:gradFill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8488C4"/>
        </a:gs>
        <a:gs pos="53000">
          <a:srgbClr val="D4DEFF"/>
        </a:gs>
        <a:gs pos="83000">
          <a:srgbClr val="D4DEFF"/>
        </a:gs>
        <a:gs pos="100000">
          <a:srgbClr val="96AB94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44</xdr:row>
      <xdr:rowOff>180975</xdr:rowOff>
    </xdr:from>
    <xdr:to>
      <xdr:col>3</xdr:col>
      <xdr:colOff>571500</xdr:colOff>
      <xdr:row>46</xdr:row>
      <xdr:rowOff>47625</xdr:rowOff>
    </xdr:to>
    <xdr:sp macro="" textlink="">
      <xdr:nvSpPr>
        <xdr:cNvPr id="2" name="五角星形 1"/>
        <xdr:cNvSpPr/>
      </xdr:nvSpPr>
      <xdr:spPr>
        <a:xfrm>
          <a:off x="2790825" y="9439275"/>
          <a:ext cx="371475" cy="285750"/>
        </a:xfrm>
        <a:prstGeom prst="star5">
          <a:avLst/>
        </a:prstGeom>
        <a:blipFill>
          <a:blip xmlns:r="http://schemas.openxmlformats.org/officeDocument/2006/relationships" r:embed="rId1" cstate="print">
            <a:duotone>
              <a:prstClr val="black"/>
              <a:schemeClr val="accent2">
                <a:tint val="45000"/>
                <a:satMod val="400000"/>
              </a:schemeClr>
            </a:duotone>
          </a:blip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3</xdr:col>
      <xdr:colOff>342900</xdr:colOff>
      <xdr:row>42</xdr:row>
      <xdr:rowOff>161924</xdr:rowOff>
    </xdr:from>
    <xdr:to>
      <xdr:col>3</xdr:col>
      <xdr:colOff>704849</xdr:colOff>
      <xdr:row>44</xdr:row>
      <xdr:rowOff>104775</xdr:rowOff>
    </xdr:to>
    <xdr:sp macro="" textlink="">
      <xdr:nvSpPr>
        <xdr:cNvPr id="3" name="七角星形 2"/>
        <xdr:cNvSpPr/>
      </xdr:nvSpPr>
      <xdr:spPr>
        <a:xfrm>
          <a:off x="2933700" y="9001124"/>
          <a:ext cx="361949" cy="361951"/>
        </a:xfrm>
        <a:prstGeom prst="star7">
          <a:avLst/>
        </a:prstGeom>
        <a:blipFill>
          <a:blip xmlns:r="http://schemas.openxmlformats.org/officeDocument/2006/relationships" r:embed="rId2" cstate="print"/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0</xdr:col>
      <xdr:colOff>666749</xdr:colOff>
      <xdr:row>29</xdr:row>
      <xdr:rowOff>9525</xdr:rowOff>
    </xdr:from>
    <xdr:to>
      <xdr:col>6</xdr:col>
      <xdr:colOff>1257299</xdr:colOff>
      <xdr:row>42</xdr:row>
      <xdr:rowOff>66675</xdr:rowOff>
    </xdr:to>
    <xdr:graphicFrame macro="">
      <xdr:nvGraphicFramePr>
        <xdr:cNvPr id="4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28574</xdr:colOff>
      <xdr:row>59</xdr:row>
      <xdr:rowOff>9525</xdr:rowOff>
    </xdr:from>
    <xdr:to>
      <xdr:col>6</xdr:col>
      <xdr:colOff>1304924</xdr:colOff>
      <xdr:row>72</xdr:row>
      <xdr:rowOff>66675</xdr:rowOff>
    </xdr:to>
    <xdr:graphicFrame macro="">
      <xdr:nvGraphicFramePr>
        <xdr:cNvPr id="7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47624</xdr:colOff>
      <xdr:row>89</xdr:row>
      <xdr:rowOff>9524</xdr:rowOff>
    </xdr:from>
    <xdr:to>
      <xdr:col>7</xdr:col>
      <xdr:colOff>19049</xdr:colOff>
      <xdr:row>102</xdr:row>
      <xdr:rowOff>76199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200025</xdr:colOff>
      <xdr:row>74</xdr:row>
      <xdr:rowOff>180975</xdr:rowOff>
    </xdr:from>
    <xdr:to>
      <xdr:col>3</xdr:col>
      <xdr:colOff>571500</xdr:colOff>
      <xdr:row>76</xdr:row>
      <xdr:rowOff>47625</xdr:rowOff>
    </xdr:to>
    <xdr:sp macro="" textlink="">
      <xdr:nvSpPr>
        <xdr:cNvPr id="13" name="五角星形 12"/>
        <xdr:cNvSpPr/>
      </xdr:nvSpPr>
      <xdr:spPr>
        <a:xfrm>
          <a:off x="2790825" y="9439275"/>
          <a:ext cx="371475" cy="285750"/>
        </a:xfrm>
        <a:prstGeom prst="star5">
          <a:avLst/>
        </a:prstGeom>
        <a:blipFill>
          <a:blip xmlns:r="http://schemas.openxmlformats.org/officeDocument/2006/relationships" r:embed="rId1" cstate="print">
            <a:duotone>
              <a:prstClr val="black"/>
              <a:schemeClr val="accent2">
                <a:tint val="45000"/>
                <a:satMod val="400000"/>
              </a:schemeClr>
            </a:duotone>
          </a:blip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3</xdr:col>
      <xdr:colOff>314325</xdr:colOff>
      <xdr:row>72</xdr:row>
      <xdr:rowOff>142874</xdr:rowOff>
    </xdr:from>
    <xdr:to>
      <xdr:col>3</xdr:col>
      <xdr:colOff>676274</xdr:colOff>
      <xdr:row>74</xdr:row>
      <xdr:rowOff>85725</xdr:rowOff>
    </xdr:to>
    <xdr:sp macro="" textlink="">
      <xdr:nvSpPr>
        <xdr:cNvPr id="14" name="七角星形 13"/>
        <xdr:cNvSpPr/>
      </xdr:nvSpPr>
      <xdr:spPr>
        <a:xfrm>
          <a:off x="2905125" y="15497174"/>
          <a:ext cx="361949" cy="361951"/>
        </a:xfrm>
        <a:prstGeom prst="star7">
          <a:avLst/>
        </a:prstGeom>
        <a:blipFill>
          <a:blip xmlns:r="http://schemas.openxmlformats.org/officeDocument/2006/relationships" r:embed="rId2" cstate="print"/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3</xdr:col>
      <xdr:colOff>200025</xdr:colOff>
      <xdr:row>104</xdr:row>
      <xdr:rowOff>180975</xdr:rowOff>
    </xdr:from>
    <xdr:to>
      <xdr:col>3</xdr:col>
      <xdr:colOff>571500</xdr:colOff>
      <xdr:row>106</xdr:row>
      <xdr:rowOff>47625</xdr:rowOff>
    </xdr:to>
    <xdr:sp macro="" textlink="">
      <xdr:nvSpPr>
        <xdr:cNvPr id="17" name="五角星形 16"/>
        <xdr:cNvSpPr/>
      </xdr:nvSpPr>
      <xdr:spPr>
        <a:xfrm>
          <a:off x="2790825" y="15954375"/>
          <a:ext cx="371475" cy="285750"/>
        </a:xfrm>
        <a:prstGeom prst="star5">
          <a:avLst/>
        </a:prstGeom>
        <a:blipFill>
          <a:blip xmlns:r="http://schemas.openxmlformats.org/officeDocument/2006/relationships" r:embed="rId1" cstate="print">
            <a:duotone>
              <a:prstClr val="black"/>
              <a:schemeClr val="accent2">
                <a:tint val="45000"/>
                <a:satMod val="400000"/>
              </a:schemeClr>
            </a:duotone>
          </a:blip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3</xdr:col>
      <xdr:colOff>314325</xdr:colOff>
      <xdr:row>102</xdr:row>
      <xdr:rowOff>142874</xdr:rowOff>
    </xdr:from>
    <xdr:to>
      <xdr:col>3</xdr:col>
      <xdr:colOff>676274</xdr:colOff>
      <xdr:row>104</xdr:row>
      <xdr:rowOff>85725</xdr:rowOff>
    </xdr:to>
    <xdr:sp macro="" textlink="">
      <xdr:nvSpPr>
        <xdr:cNvPr id="18" name="七角星形 17"/>
        <xdr:cNvSpPr/>
      </xdr:nvSpPr>
      <xdr:spPr>
        <a:xfrm>
          <a:off x="2905125" y="15497174"/>
          <a:ext cx="361949" cy="361951"/>
        </a:xfrm>
        <a:prstGeom prst="star7">
          <a:avLst/>
        </a:prstGeom>
        <a:blipFill>
          <a:blip xmlns:r="http://schemas.openxmlformats.org/officeDocument/2006/relationships" r:embed="rId2" cstate="print"/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104775</xdr:rowOff>
    </xdr:from>
    <xdr:to>
      <xdr:col>17</xdr:col>
      <xdr:colOff>495300</xdr:colOff>
      <xdr:row>17</xdr:row>
      <xdr:rowOff>28575</xdr:rowOff>
    </xdr:to>
    <xdr:grpSp>
      <xdr:nvGrpSpPr>
        <xdr:cNvPr id="109785" name="群組 21"/>
        <xdr:cNvGrpSpPr>
          <a:grpSpLocks/>
        </xdr:cNvGrpSpPr>
      </xdr:nvGrpSpPr>
      <xdr:grpSpPr bwMode="auto">
        <a:xfrm>
          <a:off x="666750" y="739775"/>
          <a:ext cx="14846300" cy="2887133"/>
          <a:chOff x="3285067" y="715962"/>
          <a:chExt cx="14843919" cy="2891895"/>
        </a:xfrm>
      </xdr:grpSpPr>
      <xdr:sp macro="" textlink="">
        <xdr:nvSpPr>
          <xdr:cNvPr id="15" name="矩形 14"/>
          <xdr:cNvSpPr/>
        </xdr:nvSpPr>
        <xdr:spPr>
          <a:xfrm>
            <a:off x="6795711" y="2990919"/>
            <a:ext cx="2861938" cy="616938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r>
              <a:rPr lang="zh-TW" altLang="en-US" sz="1200" b="1"/>
              <a:t>減少組長工作上的</a:t>
            </a:r>
            <a:r>
              <a:rPr lang="en-US" altLang="zh-TW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Loading:</a:t>
            </a:r>
            <a:endParaRPr lang="en-US" altLang="zh-TW" sz="1200" b="1"/>
          </a:p>
        </xdr:txBody>
      </xdr:sp>
      <xdr:cxnSp macro="">
        <xdr:nvCxnSpPr>
          <xdr:cNvPr id="31" name="肘形接點 30"/>
          <xdr:cNvCxnSpPr>
            <a:endCxn id="15" idx="1"/>
          </xdr:cNvCxnSpPr>
        </xdr:nvCxnSpPr>
        <xdr:spPr>
          <a:xfrm rot="16200000" flipH="1">
            <a:off x="5974168" y="2477844"/>
            <a:ext cx="1137479" cy="505609"/>
          </a:xfrm>
          <a:prstGeom prst="bentConnector2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肘形接點 70"/>
          <xdr:cNvCxnSpPr>
            <a:stCxn id="15" idx="3"/>
            <a:endCxn id="12" idx="1"/>
          </xdr:cNvCxnSpPr>
        </xdr:nvCxnSpPr>
        <xdr:spPr>
          <a:xfrm flipV="1">
            <a:off x="9657649" y="2142630"/>
            <a:ext cx="1039838" cy="115675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09795" name="群組 19"/>
          <xdr:cNvGrpSpPr>
            <a:grpSpLocks/>
          </xdr:cNvGrpSpPr>
        </xdr:nvGrpSpPr>
        <xdr:grpSpPr bwMode="auto">
          <a:xfrm>
            <a:off x="3285067" y="715962"/>
            <a:ext cx="14843919" cy="1824039"/>
            <a:chOff x="3285067" y="715962"/>
            <a:chExt cx="14843919" cy="1824039"/>
          </a:xfrm>
        </xdr:grpSpPr>
        <xdr:sp macro="" textlink="">
          <xdr:nvSpPr>
            <xdr:cNvPr id="2" name="矩形 1"/>
            <xdr:cNvSpPr/>
          </xdr:nvSpPr>
          <xdr:spPr>
            <a:xfrm>
              <a:off x="3285067" y="1795603"/>
              <a:ext cx="2528045" cy="462703"/>
            </a:xfrm>
            <a:prstGeom prst="rect">
              <a:avLst/>
            </a:prstGeom>
            <a:ln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r>
                <a:rPr lang="en-US" altLang="zh-TW" sz="1200" b="1">
                  <a:solidFill>
                    <a:sysClr val="windowText" lastClr="000000"/>
                  </a:solidFill>
                </a:rPr>
                <a:t>INK</a:t>
              </a:r>
              <a:r>
                <a:rPr lang="en-US" altLang="zh-TW" sz="1200" b="1" baseline="0">
                  <a:solidFill>
                    <a:sysClr val="windowText" lastClr="000000"/>
                  </a:solidFill>
                </a:rPr>
                <a:t> </a:t>
              </a:r>
              <a:r>
                <a:rPr lang="zh-TW" altLang="en-US" sz="1200" b="1" baseline="0">
                  <a:solidFill>
                    <a:sysClr val="windowText" lastClr="000000"/>
                  </a:solidFill>
                </a:rPr>
                <a:t>自動排程</a:t>
              </a:r>
              <a:endParaRPr lang="zh-TW" altLang="en-US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3" name="矩形 2"/>
            <xdr:cNvSpPr/>
          </xdr:nvSpPr>
          <xdr:spPr>
            <a:xfrm>
              <a:off x="6814791" y="715962"/>
              <a:ext cx="2842859" cy="780811"/>
            </a:xfrm>
            <a:prstGeom prst="rect">
              <a:avLst/>
            </a:prstGeom>
            <a:ln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r>
                <a:rPr lang="en-US" altLang="zh-TW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INK </a:t>
              </a:r>
              <a:r>
                <a:rPr lang="zh-TW" altLang="en-US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自動排程目的</a:t>
              </a:r>
              <a:r>
                <a:rPr lang="en-US" altLang="zh-TW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:</a:t>
              </a:r>
            </a:p>
            <a:p>
              <a:r>
                <a:rPr lang="zh-TW" altLang="en-US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避免 </a:t>
              </a:r>
              <a:r>
                <a:rPr lang="en-US" altLang="zh-TW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PI </a:t>
              </a:r>
              <a:r>
                <a:rPr lang="zh-TW" altLang="en-US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需求量不足</a:t>
              </a:r>
              <a:endParaRPr lang="en-US" altLang="zh-TW" sz="1200" b="1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zh-TW" altLang="en-US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避免</a:t>
              </a:r>
              <a:r>
                <a:rPr lang="zh-TW" altLang="en-US" sz="12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未修補</a:t>
              </a:r>
              <a:r>
                <a:rPr lang="en-US" altLang="zh-TW" sz="12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45XX ,</a:t>
              </a:r>
              <a:r>
                <a:rPr lang="zh-TW" altLang="en-US" sz="12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導致 </a:t>
              </a:r>
              <a:r>
                <a:rPr lang="en-US" altLang="zh-TW" sz="12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OC WIP </a:t>
              </a:r>
              <a:r>
                <a:rPr lang="zh-TW" altLang="en-US" sz="12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斷料</a:t>
              </a:r>
              <a:endParaRPr lang="en-US" altLang="zh-TW" sz="1200" b="1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5" name="矩形 4"/>
            <xdr:cNvSpPr/>
          </xdr:nvSpPr>
          <xdr:spPr>
            <a:xfrm>
              <a:off x="6833870" y="1872720"/>
              <a:ext cx="2852398" cy="645856"/>
            </a:xfrm>
            <a:prstGeom prst="rect">
              <a:avLst/>
            </a:prstGeom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l"/>
              <a:r>
                <a:rPr lang="zh-TW" altLang="en-US" sz="1200" b="1"/>
                <a:t>由組長確認改由系統自動產生</a:t>
              </a:r>
              <a:endParaRPr lang="en-US" altLang="zh-TW" sz="1200" b="1"/>
            </a:p>
          </xdr:txBody>
        </xdr:sp>
        <xdr:cxnSp macro="">
          <xdr:nvCxnSpPr>
            <xdr:cNvPr id="10" name="直線單箭頭接點 9"/>
            <xdr:cNvCxnSpPr/>
          </xdr:nvCxnSpPr>
          <xdr:spPr>
            <a:xfrm>
              <a:off x="5841732" y="2113711"/>
              <a:ext cx="448370" cy="0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" name="矩形 11"/>
            <xdr:cNvSpPr/>
          </xdr:nvSpPr>
          <xdr:spPr>
            <a:xfrm>
              <a:off x="10697487" y="1747404"/>
              <a:ext cx="2470807" cy="780811"/>
            </a:xfrm>
            <a:prstGeom prst="rect">
              <a:avLst/>
            </a:prstGeom>
            <a:ln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ctr"/>
              <a:r>
                <a:rPr lang="zh-TW" altLang="en-US" sz="1200" b="1">
                  <a:solidFill>
                    <a:sysClr val="windowText" lastClr="000000"/>
                  </a:solidFill>
                </a:rPr>
                <a:t>系統抓取</a:t>
              </a:r>
              <a:r>
                <a:rPr lang="en-US" altLang="zh-TW" sz="1200" b="1">
                  <a:solidFill>
                    <a:sysClr val="windowText" lastClr="000000"/>
                  </a:solidFill>
                </a:rPr>
                <a:t>PI</a:t>
              </a:r>
              <a:r>
                <a:rPr lang="zh-TW" altLang="en-US" sz="1200" b="1">
                  <a:solidFill>
                    <a:sysClr val="windowText" lastClr="000000"/>
                  </a:solidFill>
                </a:rPr>
                <a:t>需求</a:t>
              </a:r>
              <a:r>
                <a:rPr lang="en-US" altLang="zh-TW" sz="1200" b="1">
                  <a:solidFill>
                    <a:sysClr val="windowText" lastClr="000000"/>
                  </a:solidFill>
                </a:rPr>
                <a:t>/OC</a:t>
              </a:r>
              <a:r>
                <a:rPr lang="zh-TW" altLang="en-US" sz="1200" b="1">
                  <a:solidFill>
                    <a:sysClr val="windowText" lastClr="000000"/>
                  </a:solidFill>
                </a:rPr>
                <a:t>排程資訊</a:t>
              </a:r>
              <a:endParaRPr lang="en-US" altLang="zh-TW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3" name="矩形 12"/>
            <xdr:cNvSpPr/>
          </xdr:nvSpPr>
          <xdr:spPr>
            <a:xfrm>
              <a:off x="13740681" y="1679927"/>
              <a:ext cx="2117834" cy="857929"/>
            </a:xfrm>
            <a:prstGeom prst="rect">
              <a:avLst/>
            </a:prstGeom>
          </xdr:spPr>
          <xdr:style>
            <a:lnRef idx="1">
              <a:schemeClr val="accent4"/>
            </a:lnRef>
            <a:fillRef idx="2">
              <a:schemeClr val="accent4"/>
            </a:fillRef>
            <a:effectRef idx="1">
              <a:schemeClr val="accent4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l"/>
              <a:r>
                <a:rPr lang="zh-TW" altLang="en-US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是否有達到</a:t>
              </a:r>
              <a:r>
                <a:rPr lang="en-US" altLang="zh-TW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Plan</a:t>
              </a:r>
              <a:r>
                <a:rPr lang="zh-TW" altLang="en-US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目的</a:t>
              </a:r>
              <a:r>
                <a:rPr lang="en-US" altLang="zh-TW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:</a:t>
              </a:r>
            </a:p>
            <a:p>
              <a:pPr algn="l"/>
              <a:r>
                <a:rPr lang="en-US" altLang="zh-TW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1.</a:t>
              </a:r>
              <a:r>
                <a:rPr lang="zh-TW" altLang="en-US" sz="12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修補排程產品執行率</a:t>
              </a:r>
              <a:endParaRPr lang="en-US" altLang="zh-TW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US" altLang="zh-TW" sz="12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2.</a:t>
              </a:r>
              <a:r>
                <a:rPr lang="zh-TW" altLang="en-US" sz="12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修補排程產品</a:t>
              </a:r>
              <a:r>
                <a:rPr lang="en-US" altLang="zh-TW" sz="12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UPH </a:t>
              </a:r>
              <a:r>
                <a:rPr lang="zh-TW" altLang="en-US" sz="12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達成率</a:t>
              </a:r>
              <a:endParaRPr lang="en-US" altLang="zh-TW" sz="1200" b="1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cxnSp macro="">
          <xdr:nvCxnSpPr>
            <xdr:cNvPr id="21" name="肘形接點 20"/>
            <xdr:cNvCxnSpPr>
              <a:endCxn id="3" idx="1"/>
            </xdr:cNvCxnSpPr>
          </xdr:nvCxnSpPr>
          <xdr:spPr>
            <a:xfrm rot="5400000" flipH="1" flipV="1">
              <a:off x="6007806" y="1383844"/>
              <a:ext cx="1089280" cy="524689"/>
            </a:xfrm>
            <a:prstGeom prst="bentConnector2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6" name="矩形 35"/>
            <xdr:cNvSpPr/>
          </xdr:nvSpPr>
          <xdr:spPr>
            <a:xfrm>
              <a:off x="16335505" y="1660648"/>
              <a:ext cx="1793481" cy="829010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r>
                <a:rPr lang="en-US" altLang="zh-TW" b="1"/>
                <a:t>1.</a:t>
              </a:r>
              <a:r>
                <a:rPr lang="zh-TW" altLang="en-US" b="1"/>
                <a:t>是</a:t>
              </a:r>
              <a:r>
                <a:rPr lang="en-US" altLang="zh-TW" b="1"/>
                <a:t>: </a:t>
              </a:r>
              <a:r>
                <a:rPr lang="zh-TW" altLang="en-US" b="1"/>
                <a:t>依照排程執行修補</a:t>
              </a:r>
              <a:endParaRPr lang="en-US" altLang="zh-TW" b="1"/>
            </a:p>
            <a:p>
              <a:r>
                <a:rPr lang="en-US" altLang="zh-TW" b="1"/>
                <a:t>2.</a:t>
              </a:r>
              <a:r>
                <a:rPr lang="zh-TW" altLang="en-US" b="1"/>
                <a:t>否</a:t>
              </a:r>
              <a:r>
                <a:rPr lang="en-US" altLang="zh-TW" b="1"/>
                <a:t>:</a:t>
              </a:r>
              <a:r>
                <a:rPr lang="zh-TW" altLang="zh-TW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在重新</a:t>
              </a:r>
              <a:r>
                <a:rPr lang="en-US" altLang="zh-TW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PDCA</a:t>
              </a:r>
              <a:r>
                <a:rPr lang="zh-TW" altLang="zh-TW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循環</a:t>
              </a:r>
              <a:endParaRPr lang="zh-TW" altLang="en-US" b="1"/>
            </a:p>
          </xdr:txBody>
        </xdr:sp>
        <xdr:cxnSp macro="">
          <xdr:nvCxnSpPr>
            <xdr:cNvPr id="73" name="肘形接點 72"/>
            <xdr:cNvCxnSpPr>
              <a:stCxn id="3" idx="3"/>
              <a:endCxn id="12" idx="1"/>
            </xdr:cNvCxnSpPr>
          </xdr:nvCxnSpPr>
          <xdr:spPr>
            <a:xfrm>
              <a:off x="9657649" y="1101548"/>
              <a:ext cx="1039838" cy="1031442"/>
            </a:xfrm>
            <a:prstGeom prst="bentConnector3">
              <a:avLst>
                <a:gd name="adj1" fmla="val 50000"/>
              </a:avLst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</xdr:col>
      <xdr:colOff>704850</xdr:colOff>
      <xdr:row>63</xdr:row>
      <xdr:rowOff>200025</xdr:rowOff>
    </xdr:from>
    <xdr:to>
      <xdr:col>1</xdr:col>
      <xdr:colOff>1019175</xdr:colOff>
      <xdr:row>65</xdr:row>
      <xdr:rowOff>66675</xdr:rowOff>
    </xdr:to>
    <xdr:sp macro="" textlink="">
      <xdr:nvSpPr>
        <xdr:cNvPr id="27" name="五角星形 26"/>
        <xdr:cNvSpPr/>
      </xdr:nvSpPr>
      <xdr:spPr>
        <a:xfrm>
          <a:off x="704850" y="8829675"/>
          <a:ext cx="314325" cy="285750"/>
        </a:xfrm>
        <a:prstGeom prst="star5">
          <a:avLst/>
        </a:prstGeom>
        <a:blipFill>
          <a:blip xmlns:r="http://schemas.openxmlformats.org/officeDocument/2006/relationships" r:embed="rId1" cstate="print">
            <a:duotone>
              <a:prstClr val="black"/>
              <a:schemeClr val="accent2">
                <a:tint val="45000"/>
                <a:satMod val="400000"/>
              </a:schemeClr>
            </a:duotone>
          </a:blip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1</xdr:col>
      <xdr:colOff>723900</xdr:colOff>
      <xdr:row>61</xdr:row>
      <xdr:rowOff>190500</xdr:rowOff>
    </xdr:from>
    <xdr:to>
      <xdr:col>1</xdr:col>
      <xdr:colOff>1000125</xdr:colOff>
      <xdr:row>63</xdr:row>
      <xdr:rowOff>57150</xdr:rowOff>
    </xdr:to>
    <xdr:sp macro="" textlink="">
      <xdr:nvSpPr>
        <xdr:cNvPr id="28" name="七角星形 27"/>
        <xdr:cNvSpPr/>
      </xdr:nvSpPr>
      <xdr:spPr>
        <a:xfrm>
          <a:off x="723900" y="8401050"/>
          <a:ext cx="276225" cy="285750"/>
        </a:xfrm>
        <a:prstGeom prst="star7">
          <a:avLst/>
        </a:prstGeom>
        <a:blipFill>
          <a:blip xmlns:r="http://schemas.openxmlformats.org/officeDocument/2006/relationships" r:embed="rId2" cstate="print"/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1</xdr:col>
      <xdr:colOff>285750</xdr:colOff>
      <xdr:row>45</xdr:row>
      <xdr:rowOff>200025</xdr:rowOff>
    </xdr:from>
    <xdr:to>
      <xdr:col>6</xdr:col>
      <xdr:colOff>600075</xdr:colOff>
      <xdr:row>59</xdr:row>
      <xdr:rowOff>161925</xdr:rowOff>
    </xdr:to>
    <xdr:graphicFrame macro="">
      <xdr:nvGraphicFramePr>
        <xdr:cNvPr id="109788" name="圖表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333377</xdr:colOff>
      <xdr:row>61</xdr:row>
      <xdr:rowOff>189177</xdr:rowOff>
    </xdr:from>
    <xdr:to>
      <xdr:col>1</xdr:col>
      <xdr:colOff>647702</xdr:colOff>
      <xdr:row>63</xdr:row>
      <xdr:rowOff>46301</xdr:rowOff>
    </xdr:to>
    <xdr:sp macro="" textlink="">
      <xdr:nvSpPr>
        <xdr:cNvPr id="30" name="五角星形 29"/>
        <xdr:cNvSpPr/>
      </xdr:nvSpPr>
      <xdr:spPr>
        <a:xfrm rot="21399291">
          <a:off x="1021294" y="13122010"/>
          <a:ext cx="314325" cy="280458"/>
        </a:xfrm>
        <a:prstGeom prst="star5">
          <a:avLst/>
        </a:prstGeom>
        <a:blipFill>
          <a:blip xmlns:r="http://schemas.openxmlformats.org/officeDocument/2006/relationships" r:embed="rId1" cstate="print">
            <a:duotone>
              <a:prstClr val="black"/>
              <a:schemeClr val="accent2">
                <a:tint val="45000"/>
                <a:satMod val="400000"/>
              </a:schemeClr>
            </a:duotone>
          </a:blip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1</xdr:col>
      <xdr:colOff>351103</xdr:colOff>
      <xdr:row>60</xdr:row>
      <xdr:rowOff>21165</xdr:rowOff>
    </xdr:from>
    <xdr:to>
      <xdr:col>1</xdr:col>
      <xdr:colOff>627328</xdr:colOff>
      <xdr:row>61</xdr:row>
      <xdr:rowOff>89958</xdr:rowOff>
    </xdr:to>
    <xdr:sp macro="" textlink="">
      <xdr:nvSpPr>
        <xdr:cNvPr id="32" name="七角星形 31"/>
        <xdr:cNvSpPr/>
      </xdr:nvSpPr>
      <xdr:spPr>
        <a:xfrm rot="21399291">
          <a:off x="1039020" y="12742332"/>
          <a:ext cx="276225" cy="280459"/>
        </a:xfrm>
        <a:prstGeom prst="star7">
          <a:avLst/>
        </a:prstGeom>
        <a:blipFill>
          <a:blip xmlns:r="http://schemas.openxmlformats.org/officeDocument/2006/relationships" r:embed="rId2" cstate="print"/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 editAs="oneCell">
    <xdr:from>
      <xdr:col>1</xdr:col>
      <xdr:colOff>0</xdr:colOff>
      <xdr:row>26</xdr:row>
      <xdr:rowOff>57150</xdr:rowOff>
    </xdr:from>
    <xdr:to>
      <xdr:col>5</xdr:col>
      <xdr:colOff>257175</xdr:colOff>
      <xdr:row>36</xdr:row>
      <xdr:rowOff>76200</xdr:rowOff>
    </xdr:to>
    <xdr:pic>
      <xdr:nvPicPr>
        <xdr:cNvPr id="109791" name="Picture 2040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5505450"/>
          <a:ext cx="5838825" cy="2114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41</xdr:row>
      <xdr:rowOff>200025</xdr:rowOff>
    </xdr:from>
    <xdr:to>
      <xdr:col>0</xdr:col>
      <xdr:colOff>1019175</xdr:colOff>
      <xdr:row>43</xdr:row>
      <xdr:rowOff>66675</xdr:rowOff>
    </xdr:to>
    <xdr:sp macro="" textlink="">
      <xdr:nvSpPr>
        <xdr:cNvPr id="4" name="五角星形 3"/>
        <xdr:cNvSpPr/>
      </xdr:nvSpPr>
      <xdr:spPr>
        <a:xfrm>
          <a:off x="704850" y="8810625"/>
          <a:ext cx="314325" cy="285750"/>
        </a:xfrm>
        <a:prstGeom prst="star5">
          <a:avLst/>
        </a:prstGeom>
        <a:blipFill>
          <a:blip xmlns:r="http://schemas.openxmlformats.org/officeDocument/2006/relationships" r:embed="rId1" cstate="print">
            <a:duotone>
              <a:prstClr val="black"/>
              <a:schemeClr val="accent2">
                <a:tint val="45000"/>
                <a:satMod val="400000"/>
              </a:schemeClr>
            </a:duotone>
          </a:blip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0</xdr:col>
      <xdr:colOff>723900</xdr:colOff>
      <xdr:row>39</xdr:row>
      <xdr:rowOff>190500</xdr:rowOff>
    </xdr:from>
    <xdr:to>
      <xdr:col>0</xdr:col>
      <xdr:colOff>1000125</xdr:colOff>
      <xdr:row>41</xdr:row>
      <xdr:rowOff>57150</xdr:rowOff>
    </xdr:to>
    <xdr:sp macro="" textlink="">
      <xdr:nvSpPr>
        <xdr:cNvPr id="5" name="七角星形 4"/>
        <xdr:cNvSpPr/>
      </xdr:nvSpPr>
      <xdr:spPr>
        <a:xfrm>
          <a:off x="723900" y="8382000"/>
          <a:ext cx="276225" cy="285750"/>
        </a:xfrm>
        <a:prstGeom prst="star7">
          <a:avLst/>
        </a:prstGeom>
        <a:blipFill>
          <a:blip xmlns:r="http://schemas.openxmlformats.org/officeDocument/2006/relationships" r:embed="rId2" cstate="print"/>
          <a:tile tx="0" ty="0" sx="100000" sy="100000" flip="none" algn="tl"/>
        </a:blipFill>
        <a:ln>
          <a:noFill/>
        </a:ln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0</xdr:col>
      <xdr:colOff>38100</xdr:colOff>
      <xdr:row>23</xdr:row>
      <xdr:rowOff>133350</xdr:rowOff>
    </xdr:from>
    <xdr:to>
      <xdr:col>5</xdr:col>
      <xdr:colOff>352425</xdr:colOff>
      <xdr:row>37</xdr:row>
      <xdr:rowOff>95250</xdr:rowOff>
    </xdr:to>
    <xdr:graphicFrame macro="">
      <xdr:nvGraphicFramePr>
        <xdr:cNvPr id="2229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114300</xdr:colOff>
      <xdr:row>0</xdr:row>
      <xdr:rowOff>200025</xdr:rowOff>
    </xdr:from>
    <xdr:to>
      <xdr:col>33</xdr:col>
      <xdr:colOff>600075</xdr:colOff>
      <xdr:row>24</xdr:row>
      <xdr:rowOff>133350</xdr:rowOff>
    </xdr:to>
    <xdr:pic>
      <xdr:nvPicPr>
        <xdr:cNvPr id="713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544300" y="200025"/>
          <a:ext cx="12144375" cy="49625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20</xdr:col>
      <xdr:colOff>190500</xdr:colOff>
      <xdr:row>2</xdr:row>
      <xdr:rowOff>19050</xdr:rowOff>
    </xdr:from>
    <xdr:to>
      <xdr:col>21</xdr:col>
      <xdr:colOff>66675</xdr:colOff>
      <xdr:row>3</xdr:row>
      <xdr:rowOff>133350</xdr:rowOff>
    </xdr:to>
    <xdr:sp macro="" textlink="">
      <xdr:nvSpPr>
        <xdr:cNvPr id="3" name="矩形 2"/>
        <xdr:cNvSpPr/>
      </xdr:nvSpPr>
      <xdr:spPr>
        <a:xfrm>
          <a:off x="13535025" y="438150"/>
          <a:ext cx="561975" cy="3238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17</xdr:col>
      <xdr:colOff>95250</xdr:colOff>
      <xdr:row>9</xdr:row>
      <xdr:rowOff>123825</xdr:rowOff>
    </xdr:from>
    <xdr:to>
      <xdr:col>21</xdr:col>
      <xdr:colOff>409575</xdr:colOff>
      <xdr:row>10</xdr:row>
      <xdr:rowOff>114300</xdr:rowOff>
    </xdr:to>
    <xdr:sp macro="" textlink="">
      <xdr:nvSpPr>
        <xdr:cNvPr id="4" name="矩形 3"/>
        <xdr:cNvSpPr/>
      </xdr:nvSpPr>
      <xdr:spPr>
        <a:xfrm>
          <a:off x="11382375" y="2009775"/>
          <a:ext cx="3057525" cy="2000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 editAs="oneCell">
    <xdr:from>
      <xdr:col>16</xdr:col>
      <xdr:colOff>47625</xdr:colOff>
      <xdr:row>24</xdr:row>
      <xdr:rowOff>180975</xdr:rowOff>
    </xdr:from>
    <xdr:to>
      <xdr:col>33</xdr:col>
      <xdr:colOff>304800</xdr:colOff>
      <xdr:row>39</xdr:row>
      <xdr:rowOff>28575</xdr:rowOff>
    </xdr:to>
    <xdr:pic>
      <xdr:nvPicPr>
        <xdr:cNvPr id="713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477625" y="5210175"/>
          <a:ext cx="11915775" cy="2990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228600</xdr:colOff>
      <xdr:row>28</xdr:row>
      <xdr:rowOff>161925</xdr:rowOff>
    </xdr:from>
    <xdr:to>
      <xdr:col>17</xdr:col>
      <xdr:colOff>590550</xdr:colOff>
      <xdr:row>31</xdr:row>
      <xdr:rowOff>28575</xdr:rowOff>
    </xdr:to>
    <xdr:sp macro="" textlink="">
      <xdr:nvSpPr>
        <xdr:cNvPr id="6" name="矩形 5"/>
        <xdr:cNvSpPr/>
      </xdr:nvSpPr>
      <xdr:spPr>
        <a:xfrm>
          <a:off x="10829925" y="6029325"/>
          <a:ext cx="1047750" cy="4953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25</xdr:col>
      <xdr:colOff>390524</xdr:colOff>
      <xdr:row>28</xdr:row>
      <xdr:rowOff>28575</xdr:rowOff>
    </xdr:from>
    <xdr:to>
      <xdr:col>28</xdr:col>
      <xdr:colOff>304799</xdr:colOff>
      <xdr:row>29</xdr:row>
      <xdr:rowOff>19050</xdr:rowOff>
    </xdr:to>
    <xdr:sp macro="" textlink="">
      <xdr:nvSpPr>
        <xdr:cNvPr id="7" name="矩形 6"/>
        <xdr:cNvSpPr/>
      </xdr:nvSpPr>
      <xdr:spPr>
        <a:xfrm>
          <a:off x="17164049" y="5895975"/>
          <a:ext cx="1971675" cy="2000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24</xdr:col>
      <xdr:colOff>66675</xdr:colOff>
      <xdr:row>37</xdr:row>
      <xdr:rowOff>57150</xdr:rowOff>
    </xdr:from>
    <xdr:to>
      <xdr:col>25</xdr:col>
      <xdr:colOff>266701</xdr:colOff>
      <xdr:row>39</xdr:row>
      <xdr:rowOff>9525</xdr:rowOff>
    </xdr:to>
    <xdr:sp macro="" textlink="">
      <xdr:nvSpPr>
        <xdr:cNvPr id="8" name="矩形 7"/>
        <xdr:cNvSpPr/>
      </xdr:nvSpPr>
      <xdr:spPr>
        <a:xfrm>
          <a:off x="16154400" y="7810500"/>
          <a:ext cx="885826" cy="3714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466725</xdr:colOff>
      <xdr:row>32</xdr:row>
      <xdr:rowOff>38100</xdr:rowOff>
    </xdr:to>
    <xdr:pic>
      <xdr:nvPicPr>
        <xdr:cNvPr id="2430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2125325" cy="67437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139700</xdr:colOff>
      <xdr:row>1</xdr:row>
      <xdr:rowOff>177800</xdr:rowOff>
    </xdr:from>
    <xdr:to>
      <xdr:col>6</xdr:col>
      <xdr:colOff>609600</xdr:colOff>
      <xdr:row>3</xdr:row>
      <xdr:rowOff>177800</xdr:rowOff>
    </xdr:to>
    <xdr:sp macro="" textlink="">
      <xdr:nvSpPr>
        <xdr:cNvPr id="3" name="矩形 2"/>
        <xdr:cNvSpPr/>
      </xdr:nvSpPr>
      <xdr:spPr>
        <a:xfrm>
          <a:off x="4254500" y="393700"/>
          <a:ext cx="469900" cy="431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17</xdr:col>
      <xdr:colOff>323850</xdr:colOff>
      <xdr:row>54</xdr:row>
      <xdr:rowOff>171450</xdr:rowOff>
    </xdr:to>
    <xdr:pic>
      <xdr:nvPicPr>
        <xdr:cNvPr id="2430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6915150"/>
          <a:ext cx="11982450" cy="4572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190500</xdr:colOff>
      <xdr:row>38</xdr:row>
      <xdr:rowOff>0</xdr:rowOff>
    </xdr:from>
    <xdr:to>
      <xdr:col>1</xdr:col>
      <xdr:colOff>508000</xdr:colOff>
      <xdr:row>39</xdr:row>
      <xdr:rowOff>76200</xdr:rowOff>
    </xdr:to>
    <xdr:sp macro="" textlink="">
      <xdr:nvSpPr>
        <xdr:cNvPr id="5" name="矩形 4"/>
        <xdr:cNvSpPr/>
      </xdr:nvSpPr>
      <xdr:spPr>
        <a:xfrm>
          <a:off x="190500" y="8204200"/>
          <a:ext cx="1003300" cy="2921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 editAs="oneCell">
    <xdr:from>
      <xdr:col>0</xdr:col>
      <xdr:colOff>0</xdr:colOff>
      <xdr:row>56</xdr:row>
      <xdr:rowOff>0</xdr:rowOff>
    </xdr:from>
    <xdr:to>
      <xdr:col>17</xdr:col>
      <xdr:colOff>381000</xdr:colOff>
      <xdr:row>70</xdr:row>
      <xdr:rowOff>76200</xdr:rowOff>
    </xdr:to>
    <xdr:pic>
      <xdr:nvPicPr>
        <xdr:cNvPr id="2431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1734800"/>
          <a:ext cx="12039600" cy="3009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228600</xdr:colOff>
      <xdr:row>67</xdr:row>
      <xdr:rowOff>88900</xdr:rowOff>
    </xdr:from>
    <xdr:to>
      <xdr:col>4</xdr:col>
      <xdr:colOff>25400</xdr:colOff>
      <xdr:row>69</xdr:row>
      <xdr:rowOff>50800</xdr:rowOff>
    </xdr:to>
    <xdr:sp macro="" textlink="">
      <xdr:nvSpPr>
        <xdr:cNvPr id="7" name="矩形 6"/>
        <xdr:cNvSpPr/>
      </xdr:nvSpPr>
      <xdr:spPr>
        <a:xfrm>
          <a:off x="228600" y="14554200"/>
          <a:ext cx="2540000" cy="3937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 editAs="oneCell">
    <xdr:from>
      <xdr:col>0</xdr:col>
      <xdr:colOff>0</xdr:colOff>
      <xdr:row>71</xdr:row>
      <xdr:rowOff>0</xdr:rowOff>
    </xdr:from>
    <xdr:to>
      <xdr:col>16</xdr:col>
      <xdr:colOff>495300</xdr:colOff>
      <xdr:row>103</xdr:row>
      <xdr:rowOff>47625</xdr:rowOff>
    </xdr:to>
    <xdr:pic>
      <xdr:nvPicPr>
        <xdr:cNvPr id="2431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0" y="14878050"/>
          <a:ext cx="11468100" cy="6753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482600</xdr:colOff>
      <xdr:row>71</xdr:row>
      <xdr:rowOff>203200</xdr:rowOff>
    </xdr:from>
    <xdr:to>
      <xdr:col>10</xdr:col>
      <xdr:colOff>215900</xdr:colOff>
      <xdr:row>103</xdr:row>
      <xdr:rowOff>25400</xdr:rowOff>
    </xdr:to>
    <xdr:sp macro="" textlink="">
      <xdr:nvSpPr>
        <xdr:cNvPr id="9" name="矩形 8"/>
        <xdr:cNvSpPr/>
      </xdr:nvSpPr>
      <xdr:spPr>
        <a:xfrm>
          <a:off x="5969000" y="15532100"/>
          <a:ext cx="1104900" cy="67310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3</xdr:col>
      <xdr:colOff>482600</xdr:colOff>
      <xdr:row>73</xdr:row>
      <xdr:rowOff>12700</xdr:rowOff>
    </xdr:from>
    <xdr:to>
      <xdr:col>5</xdr:col>
      <xdr:colOff>25400</xdr:colOff>
      <xdr:row>103</xdr:row>
      <xdr:rowOff>38100</xdr:rowOff>
    </xdr:to>
    <xdr:sp macro="" textlink="">
      <xdr:nvSpPr>
        <xdr:cNvPr id="10" name="矩形 9"/>
        <xdr:cNvSpPr/>
      </xdr:nvSpPr>
      <xdr:spPr>
        <a:xfrm>
          <a:off x="2540000" y="15773400"/>
          <a:ext cx="914400" cy="6502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9</xdr:col>
      <xdr:colOff>546100</xdr:colOff>
      <xdr:row>78</xdr:row>
      <xdr:rowOff>203200</xdr:rowOff>
    </xdr:from>
    <xdr:to>
      <xdr:col>11</xdr:col>
      <xdr:colOff>419100</xdr:colOff>
      <xdr:row>81</xdr:row>
      <xdr:rowOff>152400</xdr:rowOff>
    </xdr:to>
    <xdr:sp macro="" textlink="">
      <xdr:nvSpPr>
        <xdr:cNvPr id="11" name="文字方塊 10"/>
        <xdr:cNvSpPr txBox="1"/>
      </xdr:nvSpPr>
      <xdr:spPr>
        <a:xfrm>
          <a:off x="6718300" y="17043400"/>
          <a:ext cx="1244600" cy="5969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TW" altLang="en-US" sz="1100"/>
            <a:t>兩天需求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47625</xdr:rowOff>
    </xdr:from>
    <xdr:to>
      <xdr:col>11</xdr:col>
      <xdr:colOff>590550</xdr:colOff>
      <xdr:row>16</xdr:row>
      <xdr:rowOff>123825</xdr:rowOff>
    </xdr:to>
    <xdr:pic>
      <xdr:nvPicPr>
        <xdr:cNvPr id="42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57175"/>
          <a:ext cx="8134350" cy="32194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22</xdr:col>
      <xdr:colOff>581025</xdr:colOff>
      <xdr:row>22</xdr:row>
      <xdr:rowOff>104775</xdr:rowOff>
    </xdr:to>
    <xdr:pic>
      <xdr:nvPicPr>
        <xdr:cNvPr id="378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0" y="0"/>
          <a:ext cx="8810625" cy="4714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22</xdr:row>
      <xdr:rowOff>95250</xdr:rowOff>
    </xdr:from>
    <xdr:to>
      <xdr:col>17</xdr:col>
      <xdr:colOff>114300</xdr:colOff>
      <xdr:row>49</xdr:row>
      <xdr:rowOff>161925</xdr:rowOff>
    </xdr:to>
    <xdr:pic>
      <xdr:nvPicPr>
        <xdr:cNvPr id="378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0" y="4705350"/>
          <a:ext cx="4914900" cy="57245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50</xdr:row>
      <xdr:rowOff>123825</xdr:rowOff>
    </xdr:from>
    <xdr:to>
      <xdr:col>27</xdr:col>
      <xdr:colOff>295275</xdr:colOff>
      <xdr:row>67</xdr:row>
      <xdr:rowOff>200025</xdr:rowOff>
    </xdr:to>
    <xdr:pic>
      <xdr:nvPicPr>
        <xdr:cNvPr id="379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0" y="10601325"/>
          <a:ext cx="11953875" cy="3638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57150</xdr:colOff>
      <xdr:row>50</xdr:row>
      <xdr:rowOff>206375</xdr:rowOff>
    </xdr:from>
    <xdr:to>
      <xdr:col>15</xdr:col>
      <xdr:colOff>654050</xdr:colOff>
      <xdr:row>53</xdr:row>
      <xdr:rowOff>193675</xdr:rowOff>
    </xdr:to>
    <xdr:sp macro="" textlink="">
      <xdr:nvSpPr>
        <xdr:cNvPr id="5" name="文字方塊 4"/>
        <xdr:cNvSpPr txBox="1"/>
      </xdr:nvSpPr>
      <xdr:spPr>
        <a:xfrm>
          <a:off x="13773150" y="11001375"/>
          <a:ext cx="1968500" cy="6350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TW" altLang="en-US" sz="1100"/>
            <a:t>篩出 </a:t>
          </a:r>
          <a:r>
            <a:rPr lang="en-US" altLang="zh-TW" sz="1100"/>
            <a:t>INK WIP</a:t>
          </a:r>
          <a:endParaRPr lang="zh-TW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85725</xdr:colOff>
      <xdr:row>34</xdr:row>
      <xdr:rowOff>171450</xdr:rowOff>
    </xdr:to>
    <xdr:grpSp>
      <xdr:nvGrpSpPr>
        <xdr:cNvPr id="2" name="群組 3"/>
        <xdr:cNvGrpSpPr>
          <a:grpSpLocks/>
        </xdr:cNvGrpSpPr>
      </xdr:nvGrpSpPr>
      <xdr:grpSpPr bwMode="auto">
        <a:xfrm>
          <a:off x="0" y="0"/>
          <a:ext cx="11871325" cy="7512050"/>
          <a:chOff x="0" y="0"/>
          <a:chExt cx="11744325" cy="7512050"/>
        </a:xfrm>
      </xdr:grpSpPr>
      <xdr:pic>
        <xdr:nvPicPr>
          <xdr:cNvPr id="3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0" y="0"/>
            <a:ext cx="11744325" cy="7512050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  <xdr:sp macro="" textlink="">
        <xdr:nvSpPr>
          <xdr:cNvPr id="4" name="矩形 3"/>
          <xdr:cNvSpPr/>
        </xdr:nvSpPr>
        <xdr:spPr>
          <a:xfrm>
            <a:off x="6202059" y="186330"/>
            <a:ext cx="669219" cy="470729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zh-TW" altLang="en-US"/>
          </a:p>
        </xdr:txBody>
      </xdr:sp>
    </xdr:grpSp>
    <xdr:clientData/>
  </xdr:twoCellAnchor>
  <xdr:twoCellAnchor editAs="oneCell">
    <xdr:from>
      <xdr:col>0</xdr:col>
      <xdr:colOff>0</xdr:colOff>
      <xdr:row>37</xdr:row>
      <xdr:rowOff>0</xdr:rowOff>
    </xdr:from>
    <xdr:to>
      <xdr:col>17</xdr:col>
      <xdr:colOff>104775</xdr:colOff>
      <xdr:row>58</xdr:row>
      <xdr:rowOff>142875</xdr:rowOff>
    </xdr:to>
    <xdr:pic>
      <xdr:nvPicPr>
        <xdr:cNvPr id="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7753350"/>
          <a:ext cx="11887200" cy="454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673100</xdr:colOff>
      <xdr:row>47</xdr:row>
      <xdr:rowOff>203200</xdr:rowOff>
    </xdr:from>
    <xdr:to>
      <xdr:col>4</xdr:col>
      <xdr:colOff>165100</xdr:colOff>
      <xdr:row>49</xdr:row>
      <xdr:rowOff>88900</xdr:rowOff>
    </xdr:to>
    <xdr:sp macro="" textlink="">
      <xdr:nvSpPr>
        <xdr:cNvPr id="6" name="矩形 5"/>
        <xdr:cNvSpPr/>
      </xdr:nvSpPr>
      <xdr:spPr>
        <a:xfrm>
          <a:off x="673100" y="10052050"/>
          <a:ext cx="223520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10</xdr:col>
      <xdr:colOff>622300</xdr:colOff>
      <xdr:row>45</xdr:row>
      <xdr:rowOff>190500</xdr:rowOff>
    </xdr:from>
    <xdr:to>
      <xdr:col>14</xdr:col>
      <xdr:colOff>114300</xdr:colOff>
      <xdr:row>47</xdr:row>
      <xdr:rowOff>76200</xdr:rowOff>
    </xdr:to>
    <xdr:sp macro="" textlink="">
      <xdr:nvSpPr>
        <xdr:cNvPr id="7" name="矩形 6"/>
        <xdr:cNvSpPr/>
      </xdr:nvSpPr>
      <xdr:spPr>
        <a:xfrm>
          <a:off x="7480300" y="9620250"/>
          <a:ext cx="25876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16</xdr:col>
      <xdr:colOff>47625</xdr:colOff>
      <xdr:row>94</xdr:row>
      <xdr:rowOff>76200</xdr:rowOff>
    </xdr:to>
    <xdr:pic>
      <xdr:nvPicPr>
        <xdr:cNvPr id="8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782550"/>
          <a:ext cx="11144250" cy="69913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127000</xdr:colOff>
      <xdr:row>64</xdr:row>
      <xdr:rowOff>139700</xdr:rowOff>
    </xdr:from>
    <xdr:to>
      <xdr:col>3</xdr:col>
      <xdr:colOff>0</xdr:colOff>
      <xdr:row>68</xdr:row>
      <xdr:rowOff>101600</xdr:rowOff>
    </xdr:to>
    <xdr:sp macro="" textlink="">
      <xdr:nvSpPr>
        <xdr:cNvPr id="9" name="矩形 8"/>
        <xdr:cNvSpPr/>
      </xdr:nvSpPr>
      <xdr:spPr>
        <a:xfrm>
          <a:off x="127000" y="13550900"/>
          <a:ext cx="1930400" cy="8001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>
    <xdr:from>
      <xdr:col>0</xdr:col>
      <xdr:colOff>50800</xdr:colOff>
      <xdr:row>90</xdr:row>
      <xdr:rowOff>50800</xdr:rowOff>
    </xdr:from>
    <xdr:to>
      <xdr:col>2</xdr:col>
      <xdr:colOff>609600</xdr:colOff>
      <xdr:row>91</xdr:row>
      <xdr:rowOff>177800</xdr:rowOff>
    </xdr:to>
    <xdr:sp macro="" textlink="">
      <xdr:nvSpPr>
        <xdr:cNvPr id="10" name="矩形 9"/>
        <xdr:cNvSpPr/>
      </xdr:nvSpPr>
      <xdr:spPr>
        <a:xfrm>
          <a:off x="50800" y="18910300"/>
          <a:ext cx="1930400" cy="3365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  <xdr:twoCellAnchor editAs="oneCell">
    <xdr:from>
      <xdr:col>0</xdr:col>
      <xdr:colOff>0</xdr:colOff>
      <xdr:row>96</xdr:row>
      <xdr:rowOff>0</xdr:rowOff>
    </xdr:from>
    <xdr:to>
      <xdr:col>17</xdr:col>
      <xdr:colOff>381000</xdr:colOff>
      <xdr:row>127</xdr:row>
      <xdr:rowOff>38100</xdr:rowOff>
    </xdr:to>
    <xdr:pic>
      <xdr:nvPicPr>
        <xdr:cNvPr id="11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0" y="20116800"/>
          <a:ext cx="12163425" cy="65341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12700</xdr:colOff>
      <xdr:row>124</xdr:row>
      <xdr:rowOff>50800</xdr:rowOff>
    </xdr:from>
    <xdr:to>
      <xdr:col>3</xdr:col>
      <xdr:colOff>114300</xdr:colOff>
      <xdr:row>125</xdr:row>
      <xdr:rowOff>177800</xdr:rowOff>
    </xdr:to>
    <xdr:sp macro="" textlink="">
      <xdr:nvSpPr>
        <xdr:cNvPr id="12" name="矩形 11"/>
        <xdr:cNvSpPr/>
      </xdr:nvSpPr>
      <xdr:spPr>
        <a:xfrm>
          <a:off x="12700" y="26035000"/>
          <a:ext cx="2159000" cy="3365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FAB6%20Data\FAB6%20AMHS\Main%20Data\&#36913;&#22577;\AMHS&#36913;&#22577;\&#26519;&#24535;&#36066;\LCD3PM&#35506;\&#26376;&#22577;\94&#24180;\PM%202005%2002&#26376;&#2257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zipsum/YAC&#25552;&#20379;&#30340;&#36039;&#26009;/SPEC/G5.5Tact_user_Ver2.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ab4rpt01/FP/Daily%20Plan/Updated%20Version/LCM4_V50501.1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zipsum/Documents%20and%20Settings/amazon_liu/&#26700;&#38754;/2003%20Annual%20Plan/Model/0204/Capa%20Plan-S0%200204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zipsum/Documents%20and%20Settings/ccfgtf/&#26700;&#38754;/Documents%20and%20Settings/amazon_liu/&#26700;&#38754;/2003%20Annual%20Plan/Model/0204/Capa%20Plan-S0%20020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zipsum/temp/MS%20Jan_target(1215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FT-LCD%20II\LCD&#35069;&#36896;&#37096;\LC%20&#24037;&#31243;\&#21608;&#26161;&#20278;\2000&#24180;04&#26376;&#20221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LCM&#36864;&#36008;2000&#24180;03&#26376;&#20221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zipsum/Documents%20and%20Settings/lnn/&#26700;&#38754;/Book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zipsum/Documents%20and%20Settings/ccfgtf/&#26700;&#38754;/&#29983;&#29986;&#36914;&#24230;/Runcard%20-%20Fab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zipsum/PC/MPS/4FAB/History/2005/3&#26376;/FAB4/05.%20MPS/FAB4/01.%20IE%20Capa%20Model/CF4%20capa%20model-issue%20121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10.65.1.211/mail&#20633;&#20221;/20816-H01%20Data_45%25%20N7%20optical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zipsum/Documents%20and%20Settings/ccfgtf/&#26700;&#38754;/1/KK_Report_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10.65.1.211/CMO/15.4%20WXGA/RA%20&amp;%20Optical/30325-K01%20Data-repor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zipsum/Documents%20and%20Settings/ccfgtf/&#26700;&#38754;/work/&#23560;&#26696;&#25104;&#26412;/Cost_Comparison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91.40.40\fabsh$\005.MFG\100_&#35069;&#36896;&#37096;\CF6%20KPI2009_W11_&#35069;&#36896;&#37096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zipsum/chally_chuang/lcm-4&#38617;&#36913;&#22577;/MES/LCM4AutoMation2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temp\Documents%20and%20Settings\amazon_liu\&#26700;&#38754;\Cost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mo.com.tw\fs$\Temp1\CF%202%20&amp;%20TFT%202%20&#29986;&#33021;&#27604;&#36611;&#34920;%20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Summary"/>
      <sheetName val="本月進度"/>
      <sheetName val="績效評核"/>
      <sheetName val="30分鐘個人實績"/>
      <sheetName val="認證"/>
      <sheetName val="CALL ENG 比例"/>
      <sheetName val="教育訓練"/>
      <sheetName val="on call"/>
    </sheetNames>
    <sheetDataSet>
      <sheetData sheetId="0" refreshError="1"/>
      <sheetData sheetId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4CH"/>
      <sheetName val="3CH"/>
      <sheetName val="2CH"/>
      <sheetName val="Pumping data"/>
      <sheetName val=" Detail"/>
    </sheetNames>
    <sheetDataSet>
      <sheetData sheetId="0"/>
      <sheetData sheetId="1" refreshError="1">
        <row r="9">
          <cell r="C9">
            <v>75</v>
          </cell>
          <cell r="D9">
            <v>75</v>
          </cell>
          <cell r="E9">
            <v>81.666666666666671</v>
          </cell>
          <cell r="F9">
            <v>88.333333333333329</v>
          </cell>
          <cell r="G9">
            <v>95</v>
          </cell>
          <cell r="H9">
            <v>101.66666666666667</v>
          </cell>
        </row>
      </sheetData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Demand"/>
      <sheetName val="Naming Rule"/>
      <sheetName val="PlanFactor"/>
      <sheetName val="GlassRatio"/>
      <sheetName val="LCD_PF"/>
      <sheetName val="LCD_Daily"/>
      <sheetName val="Mapping"/>
      <sheetName val="LCM_PF1"/>
      <sheetName val="TFT_PF"/>
      <sheetName val="TFT_Daily"/>
      <sheetName val="CF_PF"/>
      <sheetName val="CF_Daily"/>
      <sheetName val="LCD_Temp"/>
      <sheetName val="Nitto"/>
      <sheetName val="LCM_PF2"/>
      <sheetName val="LCM_Daily"/>
      <sheetName val="LCM_Daily_ini"/>
      <sheetName val="LCM_Capa"/>
      <sheetName val="Log"/>
      <sheetName val="LCM_Capa_ini"/>
      <sheetName val="CDM"/>
      <sheetName val="Backup"/>
      <sheetName val="1212 Shipping schedule"/>
      <sheetName val="1-0. DM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1-0. DMD"/>
      <sheetName val="1-2-12-1.Net Demand (含G)"/>
      <sheetName val="Output Trend"/>
      <sheetName val="Assumption"/>
      <sheetName val="1-0 PSI DMD"/>
      <sheetName val="PSI"/>
      <sheetName val="Action Item"/>
      <sheetName val="By Model Q'ty"/>
      <sheetName val="1-2-1.S0-TFT Sub In"/>
      <sheetName val="1-2-7. S0-CF Sub In"/>
      <sheetName val="1-2-2. S0-TFT Sub Out"/>
      <sheetName val="1-2-8. S0-CF Sub Out"/>
      <sheetName val="3-3-1. S0-LCD  約當Sub In"/>
      <sheetName val="1-2-5. S0-LCD Panel In"/>
      <sheetName val="1-2-6. S0-LCD Panel Out"/>
      <sheetName val="1-2-11-1.LCD Pannel Out (PROD)"/>
      <sheetName val="1-2-11.S0-LCM Pannel In"/>
      <sheetName val="1-2-12.S0-LCM Pannel Out"/>
      <sheetName val="1-2-11-1.LCM Pannel In(PROD)"/>
      <sheetName val="1-2-12-1.LCM Pannel  Out (PROD)"/>
      <sheetName val="1-2-11-1.LCM Pannel In(B)"/>
      <sheetName val="1-2-12-1.Net Demand (PROD)"/>
      <sheetName val="1-2-4. S0-LCD Sub In"/>
      <sheetName val="3-2. Veri Total-CF-chart"/>
      <sheetName val="3-1. Veri Total-TFT-chart"/>
      <sheetName val=" 3-10. S0-LCM Capa Veri. Sum"/>
      <sheetName val="3-3 Veri LCD II ODF"/>
      <sheetName val="3-6. PS  DMD-Cap-By prod"/>
      <sheetName val="3-9. COG DMD-Cap-Chart"/>
      <sheetName val="1-0. DownGrade Out"/>
      <sheetName val="1-0. Risk DMD"/>
      <sheetName val="@.Parameter Input"/>
      <sheetName val="1-1. Proc RoadMap"/>
      <sheetName val="1-2-12-1.Risk Net Demand (PROD)"/>
      <sheetName val="1-2-1-1.S0-TFT Sub In-By Proc%"/>
      <sheetName val="1-2-9. S0-TFT  約當Sub Out"/>
      <sheetName val="1-2-1.S0-TFT Sub In(Risk)"/>
      <sheetName val="1-2-9. S0-TFT  約當Sub Out(2)"/>
      <sheetName val="1-2-10. S0-CF  約當Sub Out"/>
      <sheetName val="1-3-1 S0-TFT1 to LCD1"/>
      <sheetName val="1-3-1 S0-CF1 to LCD1"/>
      <sheetName val="1-4. S0-LCD Panel In-約當 PCS"/>
      <sheetName val="1-2-3. S0-TFT Panel Out"/>
      <sheetName val="1-2-5. S0-LCD Panel In(Demand)"/>
      <sheetName val="1-2-11-1.LCM Pannel In (含G)"/>
      <sheetName val="1-2-12-1.Down Grade (PROD)"/>
      <sheetName val="1-2-12-1.Net Deamnd (PROD)(各G)"/>
      <sheetName val="temp"/>
      <sheetName val="1-2-1.S0-TFT Sub In(Demand)"/>
      <sheetName val="1-2-7.S0-CF Sub In(Demand)"/>
      <sheetName val="3-3-1-1. S0-TFT Sub Out"/>
      <sheetName val="3-3-1-2. S0-TFT Sub Out%"/>
      <sheetName val="3-3-1-3. S0-LCD II 約當 C.F."/>
      <sheetName val="3-8. Polish DMD-Cap-Chart"/>
      <sheetName val="3-5. MVA DMD-Cap-Chart"/>
      <sheetName val="3.0 DMD-Cap Summary."/>
      <sheetName val=" 3-4. S0-LCD Capa Veri. Sum"/>
      <sheetName val="4-4-0.Cutting Factor For TFT II"/>
      <sheetName val="4-4-0.Cutting Factor For CF II"/>
      <sheetName val=" 3-0-1. DMD-Cap Summary-Cal"/>
      <sheetName val="1-0. PSI DMD Sum"/>
      <sheetName val="3-3-1. S0-TFT  約當Sub Out"/>
      <sheetName val="1_0_ DMD"/>
    </sheetNames>
    <sheetDataSet>
      <sheetData sheetId="0" refreshError="1"/>
      <sheetData sheetId="1" refreshError="1">
        <row r="2">
          <cell r="T2">
            <v>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1-0. DMD"/>
      <sheetName val="1-2-12-1.Net Demand (含G)"/>
      <sheetName val="Output Trend"/>
      <sheetName val="Assumption"/>
      <sheetName val="1-0 PSI DMD"/>
      <sheetName val="PSI"/>
      <sheetName val="Action Item"/>
      <sheetName val="By Model Q'ty"/>
      <sheetName val="1-2-1.S0-TFT Sub In"/>
      <sheetName val="1-2-7. S0-CF Sub In"/>
      <sheetName val="1-2-2. S0-TFT Sub Out"/>
      <sheetName val="1-2-8. S0-CF Sub Out"/>
      <sheetName val="3-3-1. S0-LCD  約當Sub In"/>
      <sheetName val="1-2-5. S0-LCD Panel In"/>
      <sheetName val="1-2-6. S0-LCD Panel Out"/>
      <sheetName val="1-2-11-1.LCD Pannel Out (PROD)"/>
      <sheetName val="1-2-11.S0-LCM Pannel In"/>
      <sheetName val="1-2-12.S0-LCM Pannel Out"/>
      <sheetName val="1-2-11-1.LCM Pannel In(PROD)"/>
      <sheetName val="1-2-12-1.LCM Pannel  Out (PROD)"/>
      <sheetName val="1-2-11-1.LCM Pannel In(B)"/>
      <sheetName val="1-2-12-1.Net Demand (PROD)"/>
      <sheetName val="1-2-4. S0-LCD Sub In"/>
      <sheetName val="3-2. Veri Total-CF-chart"/>
      <sheetName val="3-1. Veri Total-TFT-chart"/>
      <sheetName val=" 3-10. S0-LCM Capa Veri. Sum"/>
      <sheetName val="3-3 Veri LCD II ODF"/>
      <sheetName val="3-6. PS  DMD-Cap-By prod"/>
      <sheetName val="3-9. COG DMD-Cap-Chart"/>
      <sheetName val="1-0. DownGrade Out"/>
      <sheetName val="1-0. Risk DMD"/>
      <sheetName val="@.Parameter Input"/>
      <sheetName val="1-1. Proc RoadMap"/>
      <sheetName val="1-2-12-1.Risk Net Demand (PROD)"/>
      <sheetName val="1-2-1-1.S0-TFT Sub In-By Proc%"/>
      <sheetName val="1-2-9. S0-TFT  約當Sub Out"/>
      <sheetName val="1-2-1.S0-TFT Sub In(Risk)"/>
      <sheetName val="1-2-9. S0-TFT  約當Sub Out(2)"/>
      <sheetName val="1-2-10. S0-CF  約當Sub Out"/>
      <sheetName val="1-3-1 S0-TFT1 to LCD1"/>
      <sheetName val="1-3-1 S0-CF1 to LCD1"/>
      <sheetName val="1-4. S0-LCD Panel In-約當 PCS"/>
      <sheetName val="1-2-3. S0-TFT Panel Out"/>
      <sheetName val="1-2-5. S0-LCD Panel In(Demand)"/>
      <sheetName val="1-2-11-1.LCM Pannel In (含G)"/>
      <sheetName val="1-2-12-1.Down Grade (PROD)"/>
      <sheetName val="1-2-12-1.Net Deamnd (PROD)(各G)"/>
      <sheetName val="temp"/>
      <sheetName val="1-2-1.S0-TFT Sub In(Demand)"/>
      <sheetName val="1-2-7.S0-CF Sub In(Demand)"/>
      <sheetName val="3-3-1-1. S0-TFT Sub Out"/>
      <sheetName val="3-3-1-2. S0-TFT Sub Out%"/>
      <sheetName val="3-3-1-3. S0-LCD II 約當 C.F."/>
      <sheetName val="3-8. Polish DMD-Cap-Chart"/>
      <sheetName val="3-5. MVA DMD-Cap-Chart"/>
      <sheetName val="3.0 DMD-Cap Summary."/>
      <sheetName val=" 3-4. S0-LCD Capa Veri. Sum"/>
      <sheetName val="4-4-0.Cutting Factor For TFT II"/>
      <sheetName val="4-4-0.Cutting Factor For CF II"/>
      <sheetName val=" 3-0-1. DMD-Cap Summary-Cal"/>
      <sheetName val="1-0. PSI DMD Sum"/>
      <sheetName val="3-3-1. S0-TFT  約當Sub Out"/>
    </sheetNames>
    <sheetDataSet>
      <sheetData sheetId="0" refreshError="1"/>
      <sheetData sheetId="1" refreshError="1">
        <row r="2">
          <cell r="T2">
            <v>3</v>
          </cell>
        </row>
      </sheetData>
      <sheetData sheetId="2" refreshError="1"/>
      <sheetData sheetId="3" refreshError="1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 refreshError="1"/>
      <sheetData sheetId="58" refreshError="1"/>
      <sheetData sheetId="59" refreshError="1"/>
      <sheetData sheetId="60" refreshError="1"/>
      <sheetData sheetId="61"/>
      <sheetData sheetId="62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In_out_Summary"/>
      <sheetName val="MS_Start"/>
      <sheetName val="MS_Out"/>
      <sheetName val="1212 Shipping schedule"/>
      <sheetName val="WIP"/>
      <sheetName val="UpToDate"/>
      <sheetName val="貼上 Pre-2100"/>
      <sheetName val="轉換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trend"/>
      <sheetName val="weekly trend"/>
      <sheetName val="檢討"/>
      <sheetName val="DATA"/>
      <sheetName val="Sheet1"/>
      <sheetName val="得分計算說明"/>
      <sheetName val="Summary"/>
      <sheetName val="Run rate "/>
      <sheetName val="生產達成率"/>
      <sheetName val="WIP Control"/>
      <sheetName val="Cycle Time"/>
      <sheetName val="線邊倉管理"/>
      <sheetName val="提案系統"/>
      <sheetName val="生產達成率(Input)"/>
      <sheetName val="生產達成率(Finish)"/>
      <sheetName val="entity"/>
      <sheetName val="MS_Out"/>
      <sheetName val="1212 Shipping schedule"/>
      <sheetName val="1-0. DMD"/>
      <sheetName val="00-03"/>
      <sheetName val="00_03"/>
      <sheetName val="線邊倉庫存"/>
      <sheetName val="CFPhase2"/>
      <sheetName val="Materials Quarterly"/>
      <sheetName val="Time_Scale"/>
      <sheetName val="Consumables"/>
      <sheetName val="欄位需求031225"/>
      <sheetName val="Fab Summary"/>
      <sheetName val="TACT"/>
      <sheetName val="J009-PNRP"/>
      <sheetName val="weekly_trend"/>
      <sheetName val="Run_rate_"/>
      <sheetName val="WIP_Control"/>
      <sheetName val="Cycle_Time"/>
      <sheetName val="1212_Shipping_schedule"/>
      <sheetName val="1-0__DMD"/>
      <sheetName val="#REF"/>
      <sheetName val="60KCF_01"/>
      <sheetName val="ＣＦ１"/>
      <sheetName val="ＣＦ２"/>
      <sheetName val="ＣＦ３"/>
      <sheetName val="DB"/>
      <sheetName val="Two"/>
      <sheetName val="諧調設定"/>
      <sheetName val="75EX"/>
      <sheetName val="75EY"/>
      <sheetName val="COG"/>
      <sheetName val="72HX"/>
      <sheetName val="72HY"/>
      <sheetName val="weekly_trend1"/>
      <sheetName val="Run_rate_1"/>
      <sheetName val="WIP_Control1"/>
      <sheetName val="Cycle_Time1"/>
      <sheetName val="1212_Shipping_schedule1"/>
      <sheetName val="1-0__DMD1"/>
      <sheetName val="Materials_Quarterly"/>
      <sheetName val="Fab_Summary"/>
      <sheetName val="Gamma"/>
      <sheetName val="LCM_Capa"/>
      <sheetName val="每月(實際)用量"/>
      <sheetName val="19TN-ADS"/>
      <sheetName val="2006MPS"/>
      <sheetName val="FA_LISTING"/>
      <sheetName val="weekly_trend2"/>
      <sheetName val="Run_rate_2"/>
      <sheetName val="WIP_Control2"/>
      <sheetName val="Cycle_Time2"/>
      <sheetName val="1212_Shipping_schedule2"/>
      <sheetName val="1-0__DMD2"/>
      <sheetName val="Materials_Quarterly1"/>
      <sheetName val="Fab_Summary1"/>
      <sheetName val="Workings"/>
      <sheetName val="包裝區出貨每日累計差異量(線上檢視出貨狀況用)"/>
      <sheetName val="2000年04月份"/>
      <sheetName val="r"/>
      <sheetName val="cap"/>
      <sheetName val="정리"/>
      <sheetName val="dv&amp;cl"/>
      <sheetName val="var."/>
      <sheetName val="Index"/>
      <sheetName val="RW-3"/>
      <sheetName val="RW-10"/>
      <sheetName val="weekly_trend3"/>
      <sheetName val="Run_rate_3"/>
      <sheetName val="WIP_Control3"/>
      <sheetName val="Cycle_Time3"/>
      <sheetName val="1212_Shipping_schedule3"/>
      <sheetName val="1-0__DMD3"/>
      <sheetName val="Materials_Quarterly2"/>
      <sheetName val="Fab_Summary2"/>
      <sheetName val="var_"/>
      <sheetName val="Panel Price Index"/>
      <sheetName val="Components S&amp;D"/>
      <sheetName val="Panel Maker Inventory"/>
      <sheetName val="SupplyChainWeatherForecast"/>
      <sheetName val="Sell-Through Watch"/>
      <sheetName val="包委會核價之物品"/>
      <sheetName val="변수"/>
    </sheetNames>
    <sheetDataSet>
      <sheetData sheetId="0"/>
      <sheetData sheetId="1"/>
      <sheetData sheetId="2"/>
      <sheetData sheetId="3" refreshError="1">
        <row r="1">
          <cell r="L1">
            <v>4.3069999999999997E-2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00-03"/>
      <sheetName val="trend"/>
      <sheetName val="異常統計"/>
      <sheetName val="JI異常比率圖"/>
      <sheetName val="CELL異常比率圖"/>
      <sheetName val="檢討"/>
      <sheetName val="00_03"/>
      <sheetName val="TAptQty(NF)"/>
      <sheetName val="TAptQty"/>
      <sheetName val="L-Rate-3990n7750"/>
      <sheetName val="L-Rate-3990"/>
      <sheetName val="L-DD-3990"/>
      <sheetName val="NN-perPnl"/>
      <sheetName val="Tact-per-L"/>
      <sheetName val="OK-Yield"/>
      <sheetName val="L-Yield"/>
      <sheetName val="A-Yield"/>
      <sheetName val="L-DD"/>
      <sheetName val="L-Rate"/>
      <sheetName val="A-Rate"/>
      <sheetName val="Defect"/>
      <sheetName val="GlassDD"/>
      <sheetName val="TATact"/>
      <sheetName val="EQTact"/>
      <sheetName val="ProdTact"/>
      <sheetName val="排班表-1月"/>
      <sheetName val="排班表-2月"/>
      <sheetName val="排班表-3月"/>
      <sheetName val="排班表-4月"/>
      <sheetName val="排班表-5月"/>
      <sheetName val="排班表-6月"/>
      <sheetName val="排班表-7月"/>
      <sheetName val="排班表-8月"/>
      <sheetName val="排班表-9月"/>
      <sheetName val="排班表-10月"/>
      <sheetName val="排班表-11月"/>
      <sheetName val="排班表-12月"/>
      <sheetName val="99年排班表-1月"/>
      <sheetName val="99年排班表-2月"/>
      <sheetName val="99年排班表-3月"/>
      <sheetName val="99年排班表-4月"/>
      <sheetName val="99年排班表-5月"/>
      <sheetName val="黃金球館"/>
      <sheetName val="TO UV 300秒"/>
      <sheetName val="殘材"/>
      <sheetName val="各式假別&amp;規定"/>
      <sheetName val="薪資單"/>
      <sheetName val="2009"/>
      <sheetName val="2010"/>
      <sheetName val="1111"/>
      <sheetName val="1-0. DMD"/>
      <sheetName val="DATA"/>
      <sheetName val="TO_UV_300秒"/>
      <sheetName val="入力規則元"/>
      <sheetName val="Gamma"/>
      <sheetName val="color SR"/>
      <sheetName val="dV&amp;Cl"/>
      <sheetName val="CAP"/>
      <sheetName val="변수"/>
      <sheetName val="전압하강"/>
      <sheetName val="F-T Voltage"/>
      <sheetName val="TFT 저항"/>
      <sheetName val="DailyCapaSummary"/>
      <sheetName val="TEH BASIC SETTING SHEET"/>
      <sheetName val="TO_UV_300秒1"/>
      <sheetName val="1-0__DMD"/>
      <sheetName val="color_SR"/>
      <sheetName val="TO_UV_300秒2"/>
      <sheetName val="1-0__DMD1"/>
      <sheetName val="color_SR1"/>
      <sheetName val="1_0_ DMD"/>
      <sheetName val="POH"/>
      <sheetName val="91年12月-依成本"/>
      <sheetName val="ＣＦ１"/>
      <sheetName val="ＣＦ２"/>
      <sheetName val="ＣＦ３"/>
      <sheetName val="General Inputs"/>
      <sheetName val="TO_UV_300秒3"/>
      <sheetName val="1-0__DMD2"/>
      <sheetName val="color_SR2"/>
      <sheetName val="F-T_Voltage"/>
      <sheetName val="TFT_저항"/>
      <sheetName val="TEH_BASIC_SETTING_SHEET"/>
      <sheetName val="1_0__DMD"/>
      <sheetName val="J009-PNRP"/>
      <sheetName val="5.DRY"/>
      <sheetName val="MS_Out"/>
      <sheetName val="1212 Shipping schedule"/>
      <sheetName val="Grade"/>
      <sheetName val="20050509_1704_UV-Line_EDC Data"/>
      <sheetName val="Color KK"/>
      <sheetName val="Color_CS1000T"/>
      <sheetName val="CFPhase2"/>
      <sheetName val="Materials Quarterly"/>
      <sheetName val="Time_Scale"/>
      <sheetName val="Consumables"/>
      <sheetName val="Fab Summary"/>
      <sheetName val="TACT"/>
      <sheetName val="Photo-EQ -4PEP"/>
      <sheetName val="TO_UV_300秒4"/>
      <sheetName val="1-0__DMD3"/>
      <sheetName val="color_SR3"/>
      <sheetName val="F-T_Voltage1"/>
      <sheetName val="TFT_저항1"/>
      <sheetName val="TEH_BASIC_SETTING_SHEET1"/>
      <sheetName val="1_0__DMD1"/>
      <sheetName val="General_Inputs"/>
      <sheetName val="Color_KK"/>
      <sheetName val="5_DRY"/>
      <sheetName val="1212_Shipping_schedule"/>
      <sheetName val="20050509_1704_UV-Line_EDC_Data"/>
      <sheetName val="Materials_Quarterly"/>
      <sheetName val="Fab_Summary"/>
      <sheetName val="Photo-EQ_-4PEP"/>
      <sheetName val="SELECT"/>
      <sheetName val="Parameter"/>
      <sheetName val="Price"/>
      <sheetName val="DB"/>
      <sheetName val="TO_UV_300秒5"/>
      <sheetName val="1-0__DMD4"/>
      <sheetName val="color_SR4"/>
      <sheetName val="F-T_Voltage2"/>
      <sheetName val="TFT_저항2"/>
      <sheetName val="TEH_BASIC_SETTING_SHEET2"/>
      <sheetName val="1_0__DMD2"/>
      <sheetName val="General_Inputs1"/>
      <sheetName val="5_DRY1"/>
      <sheetName val="1212_Shipping_schedule1"/>
      <sheetName val="20050509_1704_UV-Line_EDC_Data1"/>
      <sheetName val="Color_KK1"/>
      <sheetName val="Materials_Quarterly1"/>
      <sheetName val="Fab_Summary1"/>
      <sheetName val="Photo-EQ_-4PEP1"/>
      <sheetName val="_x0010_"/>
      <sheetName val="1"/>
      <sheetName val="MemberList"/>
      <sheetName val="Summary"/>
      <sheetName val="Tact Time-Photo"/>
      <sheetName val="Tact Time-TF"/>
      <sheetName val="Tact Time Etch"/>
      <sheetName val="色度計算"/>
      <sheetName val="Scan CF data"/>
      <sheetName val="Scan BLU data"/>
      <sheetName val="V"/>
      <sheetName val="TO_UV_300秒6"/>
      <sheetName val="1-0__DMD5"/>
      <sheetName val="color_SR5"/>
      <sheetName val="F-T_Voltage3"/>
      <sheetName val="TFT_저항3"/>
      <sheetName val="TEH_BASIC_SETTING_SHEET3"/>
      <sheetName val="1_0__DMD3"/>
      <sheetName val="General_Inputs2"/>
      <sheetName val="Color_KK2"/>
      <sheetName val="5_DRY2"/>
      <sheetName val="1212_Shipping_schedule2"/>
      <sheetName val="20050509_1704_UV-Line_EDC_Data2"/>
      <sheetName val="Materials_Quarterly2"/>
      <sheetName val="Fab_Summary2"/>
      <sheetName val="Photo-EQ_-4PEP2"/>
      <sheetName val=""/>
      <sheetName val="Tact_Time-Photo"/>
      <sheetName val="Tact_Time-TF"/>
      <sheetName val="Tact_Time_Etch"/>
      <sheetName val="Scan_CF_data"/>
      <sheetName val="Scan_BLU_data"/>
      <sheetName val="2006MPS"/>
      <sheetName val="CA-Pallet"/>
      <sheetName val="PCL-Pallet"/>
      <sheetName val="包裝區出貨每日累計差異量(線上檢視出貨狀況用)"/>
      <sheetName val="Ramp"/>
      <sheetName val="Gantt"/>
      <sheetName val="LCM退貨2000年03月份"/>
      <sheetName val="修改頁"/>
      <sheetName val="RW-10"/>
      <sheetName val="CFList"/>
      <sheetName val="TO_UV_300秒7"/>
      <sheetName val="1-0__DMD6"/>
      <sheetName val="color_SR6"/>
      <sheetName val="F-T_Voltage4"/>
      <sheetName val="TFT_저항4"/>
      <sheetName val="TEH_BASIC_SETTING_SHEET4"/>
      <sheetName val="1_0__DMD4"/>
      <sheetName val="General_Inputs3"/>
      <sheetName val="5_DRY3"/>
      <sheetName val="1212_Shipping_schedule3"/>
      <sheetName val="20050509_1704_UV-Line_EDC_Data3"/>
      <sheetName val="Color_KK3"/>
      <sheetName val="Materials_Quarterly3"/>
      <sheetName val="Fab_Summary3"/>
      <sheetName val="Photo-EQ_-4PEP3"/>
      <sheetName val="Tact_Time-Photo1"/>
      <sheetName val="Tact_Time-TF1"/>
      <sheetName val="Tact_Time_Etch1"/>
      <sheetName val="Scan_CF_data1"/>
      <sheetName val="Scan_BLU_data1"/>
      <sheetName val="定義"/>
      <sheetName val="CS1000T Data"/>
      <sheetName val="Gamma Curve"/>
      <sheetName val="Data lists"/>
      <sheetName val="Instruction Sheet"/>
      <sheetName val="#REF"/>
      <sheetName val="60KCF_01"/>
    </sheetNames>
    <sheetDataSet>
      <sheetData sheetId="0" refreshError="1">
        <row r="22">
          <cell r="AN22">
            <v>26311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Book6"/>
      <sheetName val="Chart2"/>
      <sheetName val="Chart1"/>
      <sheetName val="Chart_all"/>
      <sheetName val="LCM_Capa"/>
      <sheetName val="Summary"/>
    </sheetNames>
    <definedNames>
      <definedName name="Chart.Choice" sheetId="1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TFTPhase1"/>
      <sheetName val="CFPhase1"/>
      <sheetName val="TFTPhase2"/>
      <sheetName val="CFPhase2"/>
      <sheetName val="MaterialPhase2"/>
      <sheetName val="MaterialPhase1"/>
      <sheetName val="RunCard"/>
      <sheetName val="Recipe"/>
    </sheetNames>
    <sheetDataSet>
      <sheetData sheetId="0"/>
      <sheetData sheetId="1"/>
      <sheetData sheetId="2"/>
      <sheetData sheetId="3">
        <row r="1">
          <cell r="P1">
            <v>37196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Capa Assumption"/>
      <sheetName val="Summary"/>
      <sheetName val="CF Ramp up "/>
      <sheetName val="For_FP"/>
      <sheetName val="For_AP"/>
      <sheetName val="All_Inf"/>
      <sheetName val="Up time rate"/>
      <sheetName val="Setup"/>
      <sheetName val="ENG_Modify"/>
      <sheetName val="Run rate"/>
      <sheetName val="Standard_Tact"/>
      <sheetName val="Target_Tact"/>
      <sheetName val="E_lot time &amp; Available time"/>
      <sheetName val="AP_MPS"/>
      <sheetName val="Issues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5">
          <cell r="C65" t="str">
            <v>All_Form</v>
          </cell>
          <cell r="D65">
            <v>1</v>
          </cell>
        </row>
        <row r="66">
          <cell r="C66" t="str">
            <v>Capacity</v>
          </cell>
          <cell r="D66">
            <v>2</v>
          </cell>
        </row>
        <row r="67">
          <cell r="C67" t="str">
            <v>EQ Qty</v>
          </cell>
          <cell r="D67">
            <v>3</v>
          </cell>
        </row>
        <row r="68">
          <cell r="C68" t="str">
            <v>EQ Modify</v>
          </cell>
          <cell r="D68">
            <v>4</v>
          </cell>
        </row>
        <row r="69">
          <cell r="C69" t="str">
            <v>Up time rate</v>
          </cell>
          <cell r="D69">
            <v>5</v>
          </cell>
        </row>
        <row r="70">
          <cell r="C70" t="str">
            <v>Run rate</v>
          </cell>
          <cell r="D70">
            <v>6</v>
          </cell>
        </row>
        <row r="71">
          <cell r="C71" t="str">
            <v>UPH rate</v>
          </cell>
          <cell r="D71">
            <v>7</v>
          </cell>
        </row>
        <row r="72">
          <cell r="C72" t="str">
            <v>P_Setup</v>
          </cell>
          <cell r="D72">
            <v>8</v>
          </cell>
        </row>
        <row r="73">
          <cell r="C73" t="str">
            <v>Standard Tact Time</v>
          </cell>
          <cell r="D73">
            <v>9</v>
          </cell>
        </row>
        <row r="74">
          <cell r="C74" t="str">
            <v>Frequency</v>
          </cell>
          <cell r="D74">
            <v>10</v>
          </cell>
        </row>
        <row r="75">
          <cell r="C75" t="str">
            <v>E Lot %</v>
          </cell>
          <cell r="D75">
            <v>11</v>
          </cell>
        </row>
        <row r="76">
          <cell r="C76" t="str">
            <v>Rework rate</v>
          </cell>
          <cell r="D76">
            <v>12</v>
          </cell>
        </row>
      </sheetData>
      <sheetData sheetId="6"/>
      <sheetData sheetId="7"/>
      <sheetData sheetId="8" refreshError="1"/>
      <sheetData sheetId="9"/>
      <sheetData sheetId="10"/>
      <sheetData sheetId="11"/>
      <sheetData sheetId="12" refreshError="1"/>
      <sheetData sheetId="13"/>
      <sheetData sheetId="14" refreshError="1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color SR"/>
      <sheetName val="輝度"/>
      <sheetName val="Gamma"/>
      <sheetName val="Cross Talk"/>
      <sheetName val="Flicker"/>
      <sheetName val="BLU"/>
      <sheetName val="cie chart"/>
      <sheetName val="ECN"/>
      <sheetName val="Optical Cover"/>
      <sheetName val="Verification Form"/>
    </sheetNames>
    <sheetDataSet>
      <sheetData sheetId="0" refreshError="1">
        <row r="51">
          <cell r="C51" t="str">
            <v>Min</v>
          </cell>
          <cell r="F51" t="str">
            <v>--</v>
          </cell>
          <cell r="G51">
            <v>0.28000000000000003</v>
          </cell>
          <cell r="H51">
            <v>0.3</v>
          </cell>
          <cell r="I51" t="str">
            <v>--</v>
          </cell>
          <cell r="J51">
            <v>0.55300000000000005</v>
          </cell>
          <cell r="K51">
            <v>0.31900000000000001</v>
          </cell>
          <cell r="L51" t="str">
            <v>--</v>
          </cell>
          <cell r="M51">
            <v>0.28000000000000003</v>
          </cell>
          <cell r="N51">
            <v>0.54500000000000004</v>
          </cell>
          <cell r="O51" t="str">
            <v>--</v>
          </cell>
          <cell r="P51">
            <v>0.122</v>
          </cell>
          <cell r="Q51">
            <v>9.0999999999999998E-2</v>
          </cell>
          <cell r="R51" t="str">
            <v>--</v>
          </cell>
          <cell r="U51" t="str">
            <v>None</v>
          </cell>
          <cell r="V51" t="str">
            <v>None</v>
          </cell>
          <cell r="W51">
            <v>150</v>
          </cell>
          <cell r="X51" t="str">
            <v>None</v>
          </cell>
          <cell r="Y51" t="str">
            <v>None</v>
          </cell>
          <cell r="Z51" t="str">
            <v>None</v>
          </cell>
          <cell r="AA51" t="str">
            <v>None</v>
          </cell>
          <cell r="AB51">
            <v>120</v>
          </cell>
          <cell r="AC51" t="str">
            <v>None</v>
          </cell>
          <cell r="AD51" t="str">
            <v>None</v>
          </cell>
          <cell r="AE51" t="str">
            <v>None</v>
          </cell>
          <cell r="AF51" t="str">
            <v>None</v>
          </cell>
          <cell r="AG51" t="str">
            <v>None</v>
          </cell>
          <cell r="AH51" t="str">
            <v>None</v>
          </cell>
          <cell r="AI51" t="str">
            <v>None</v>
          </cell>
          <cell r="AJ51" t="str">
            <v>None</v>
          </cell>
          <cell r="AK51" t="str">
            <v>None</v>
          </cell>
          <cell r="AL51">
            <v>40</v>
          </cell>
          <cell r="AM51">
            <v>40</v>
          </cell>
          <cell r="AN51">
            <v>10</v>
          </cell>
          <cell r="AO51">
            <v>30</v>
          </cell>
          <cell r="AP51" t="str">
            <v>None</v>
          </cell>
          <cell r="AQ51" t="str">
            <v>None</v>
          </cell>
          <cell r="AR51" t="str">
            <v>None</v>
          </cell>
          <cell r="AS51" t="str">
            <v>None</v>
          </cell>
          <cell r="AT51" t="str">
            <v>None</v>
          </cell>
          <cell r="AU51" t="str">
            <v>None</v>
          </cell>
          <cell r="AV51" t="str">
            <v>None</v>
          </cell>
          <cell r="AW51" t="str">
            <v>None</v>
          </cell>
          <cell r="AX51" t="str">
            <v>None</v>
          </cell>
          <cell r="AY51" t="str">
            <v>None</v>
          </cell>
          <cell r="AZ51" t="str">
            <v>None</v>
          </cell>
          <cell r="BA51" t="str">
            <v>None</v>
          </cell>
          <cell r="BB51" t="str">
            <v>None</v>
          </cell>
          <cell r="BC51" t="str">
            <v>None</v>
          </cell>
          <cell r="BD51" t="str">
            <v>None</v>
          </cell>
          <cell r="BE51" t="str">
            <v>None</v>
          </cell>
          <cell r="BF51" t="str">
            <v>None</v>
          </cell>
          <cell r="BG51" t="str">
            <v>None</v>
          </cell>
          <cell r="BH51" t="str">
            <v>None</v>
          </cell>
          <cell r="BI51" t="str">
            <v>None</v>
          </cell>
          <cell r="BJ51" t="str">
            <v>None</v>
          </cell>
          <cell r="BK51" t="str">
            <v>None</v>
          </cell>
          <cell r="BL51" t="str">
            <v>None</v>
          </cell>
        </row>
        <row r="52">
          <cell r="C52" t="str">
            <v>Typ</v>
          </cell>
          <cell r="F52" t="str">
            <v>--</v>
          </cell>
          <cell r="G52">
            <v>0.31</v>
          </cell>
          <cell r="H52">
            <v>0.33</v>
          </cell>
          <cell r="I52" t="str">
            <v>--</v>
          </cell>
          <cell r="J52">
            <v>0.58299999999999996</v>
          </cell>
          <cell r="K52">
            <v>0.34899999999999998</v>
          </cell>
          <cell r="L52" t="str">
            <v>--</v>
          </cell>
          <cell r="M52">
            <v>0.31</v>
          </cell>
          <cell r="N52">
            <v>0.57499999999999996</v>
          </cell>
          <cell r="O52" t="str">
            <v>--</v>
          </cell>
          <cell r="P52">
            <v>0.152</v>
          </cell>
          <cell r="Q52">
            <v>0.121</v>
          </cell>
          <cell r="R52" t="str">
            <v>--</v>
          </cell>
          <cell r="U52" t="str">
            <v>None</v>
          </cell>
          <cell r="V52" t="str">
            <v>None</v>
          </cell>
          <cell r="W52">
            <v>200</v>
          </cell>
          <cell r="X52" t="str">
            <v>None</v>
          </cell>
          <cell r="Y52" t="str">
            <v>None</v>
          </cell>
          <cell r="Z52" t="str">
            <v>None</v>
          </cell>
          <cell r="AA52" t="str">
            <v>None</v>
          </cell>
          <cell r="AB52">
            <v>150</v>
          </cell>
          <cell r="AC52" t="str">
            <v>None</v>
          </cell>
          <cell r="AD52">
            <v>1.4</v>
          </cell>
          <cell r="AE52" t="str">
            <v>None</v>
          </cell>
          <cell r="AF52" t="str">
            <v>None</v>
          </cell>
          <cell r="AG52" t="str">
            <v>None</v>
          </cell>
          <cell r="AH52" t="str">
            <v>None</v>
          </cell>
          <cell r="AI52">
            <v>15</v>
          </cell>
          <cell r="AJ52">
            <v>35</v>
          </cell>
          <cell r="AK52" t="str">
            <v>None</v>
          </cell>
          <cell r="AL52">
            <v>45</v>
          </cell>
          <cell r="AM52">
            <v>45</v>
          </cell>
          <cell r="AN52">
            <v>15</v>
          </cell>
          <cell r="AO52">
            <v>35</v>
          </cell>
          <cell r="AP52" t="str">
            <v>None</v>
          </cell>
          <cell r="AQ52" t="str">
            <v>None</v>
          </cell>
          <cell r="AR52" t="str">
            <v>None</v>
          </cell>
          <cell r="AS52" t="str">
            <v>None</v>
          </cell>
          <cell r="AT52" t="str">
            <v>None</v>
          </cell>
          <cell r="AU52" t="str">
            <v>None</v>
          </cell>
          <cell r="AV52" t="str">
            <v>None</v>
          </cell>
          <cell r="AW52" t="str">
            <v>None</v>
          </cell>
          <cell r="AX52" t="str">
            <v>None</v>
          </cell>
          <cell r="AY52" t="str">
            <v>None</v>
          </cell>
          <cell r="AZ52" t="str">
            <v>None</v>
          </cell>
          <cell r="BA52" t="str">
            <v>None</v>
          </cell>
          <cell r="BB52" t="str">
            <v>None</v>
          </cell>
          <cell r="BC52" t="str">
            <v>None</v>
          </cell>
          <cell r="BD52" t="str">
            <v>None</v>
          </cell>
          <cell r="BE52" t="str">
            <v>None</v>
          </cell>
          <cell r="BF52" t="str">
            <v>None</v>
          </cell>
          <cell r="BG52" t="str">
            <v>None</v>
          </cell>
          <cell r="BH52" t="str">
            <v>None</v>
          </cell>
          <cell r="BI52" t="str">
            <v>None</v>
          </cell>
          <cell r="BJ52" t="str">
            <v>None</v>
          </cell>
          <cell r="BK52" t="str">
            <v>None</v>
          </cell>
          <cell r="BL52" t="str">
            <v>None</v>
          </cell>
        </row>
        <row r="53">
          <cell r="C53" t="str">
            <v>Max</v>
          </cell>
          <cell r="F53" t="str">
            <v>--</v>
          </cell>
          <cell r="G53">
            <v>0.34</v>
          </cell>
          <cell r="H53">
            <v>0.36</v>
          </cell>
          <cell r="I53" t="str">
            <v>--</v>
          </cell>
          <cell r="J53">
            <v>0.61299999999999999</v>
          </cell>
          <cell r="K53">
            <v>0.379</v>
          </cell>
          <cell r="L53" t="str">
            <v>--</v>
          </cell>
          <cell r="M53">
            <v>0.34</v>
          </cell>
          <cell r="N53">
            <v>0.60499999999999998</v>
          </cell>
          <cell r="O53" t="str">
            <v>--</v>
          </cell>
          <cell r="P53">
            <v>0.182</v>
          </cell>
          <cell r="Q53">
            <v>0.151</v>
          </cell>
          <cell r="R53" t="str">
            <v>--</v>
          </cell>
          <cell r="U53" t="str">
            <v>None</v>
          </cell>
          <cell r="V53" t="str">
            <v>None</v>
          </cell>
          <cell r="W53" t="str">
            <v>None</v>
          </cell>
          <cell r="X53" t="str">
            <v>None</v>
          </cell>
          <cell r="Y53" t="str">
            <v>None</v>
          </cell>
          <cell r="Z53" t="str">
            <v>None</v>
          </cell>
          <cell r="AA53" t="str">
            <v>None</v>
          </cell>
          <cell r="AB53" t="str">
            <v>None</v>
          </cell>
          <cell r="AC53" t="str">
            <v>None</v>
          </cell>
          <cell r="AD53">
            <v>1.6</v>
          </cell>
          <cell r="AE53" t="str">
            <v>None</v>
          </cell>
          <cell r="AF53" t="str">
            <v>None</v>
          </cell>
          <cell r="AG53" t="str">
            <v>None</v>
          </cell>
          <cell r="AH53" t="str">
            <v>None</v>
          </cell>
          <cell r="AI53">
            <v>30</v>
          </cell>
          <cell r="AJ53">
            <v>50</v>
          </cell>
          <cell r="AK53" t="str">
            <v>None</v>
          </cell>
          <cell r="AL53" t="str">
            <v>None</v>
          </cell>
          <cell r="AM53" t="str">
            <v>None</v>
          </cell>
          <cell r="AN53" t="str">
            <v>None</v>
          </cell>
          <cell r="AO53" t="str">
            <v>None</v>
          </cell>
          <cell r="AP53" t="str">
            <v>None</v>
          </cell>
          <cell r="AQ53" t="str">
            <v>None</v>
          </cell>
          <cell r="AR53" t="str">
            <v>None</v>
          </cell>
          <cell r="AS53" t="str">
            <v>None</v>
          </cell>
          <cell r="AT53" t="str">
            <v>None</v>
          </cell>
          <cell r="AU53" t="str">
            <v>None</v>
          </cell>
          <cell r="AV53">
            <v>0.04</v>
          </cell>
          <cell r="AW53">
            <v>0.04</v>
          </cell>
          <cell r="AX53">
            <v>0.04</v>
          </cell>
          <cell r="AY53">
            <v>0.04</v>
          </cell>
          <cell r="AZ53" t="str">
            <v>None</v>
          </cell>
          <cell r="BA53" t="str">
            <v>None</v>
          </cell>
          <cell r="BB53" t="str">
            <v>None</v>
          </cell>
          <cell r="BC53" t="str">
            <v>None</v>
          </cell>
          <cell r="BD53" t="str">
            <v>None</v>
          </cell>
          <cell r="BE53" t="str">
            <v>None</v>
          </cell>
          <cell r="BF53" t="str">
            <v>None</v>
          </cell>
          <cell r="BG53" t="str">
            <v>None</v>
          </cell>
          <cell r="BH53" t="str">
            <v>None</v>
          </cell>
          <cell r="BI53" t="str">
            <v>None</v>
          </cell>
          <cell r="BJ53" t="str">
            <v>None</v>
          </cell>
          <cell r="BK53" t="str">
            <v>None</v>
          </cell>
          <cell r="BL53" t="str">
            <v>None</v>
          </cell>
        </row>
      </sheetData>
      <sheetData sheetId="1"/>
      <sheetData sheetId="2" refreshError="1">
        <row r="3">
          <cell r="C3" t="str">
            <v>Panel ID</v>
          </cell>
          <cell r="D3">
            <v>0</v>
          </cell>
          <cell r="E3">
            <v>4</v>
          </cell>
          <cell r="F3">
            <v>8</v>
          </cell>
          <cell r="G3">
            <v>12</v>
          </cell>
          <cell r="H3">
            <v>16</v>
          </cell>
          <cell r="I3">
            <v>20</v>
          </cell>
          <cell r="J3">
            <v>24</v>
          </cell>
          <cell r="K3">
            <v>28</v>
          </cell>
          <cell r="L3">
            <v>32</v>
          </cell>
          <cell r="M3">
            <v>36</v>
          </cell>
          <cell r="N3">
            <v>40</v>
          </cell>
          <cell r="O3">
            <v>44</v>
          </cell>
          <cell r="P3">
            <v>48</v>
          </cell>
          <cell r="Q3">
            <v>52</v>
          </cell>
          <cell r="R3">
            <v>56</v>
          </cell>
          <cell r="S3">
            <v>60</v>
          </cell>
          <cell r="T3">
            <v>63</v>
          </cell>
        </row>
        <row r="50">
          <cell r="C50" t="str">
            <v>Min</v>
          </cell>
          <cell r="D50" t="str">
            <v>None</v>
          </cell>
          <cell r="E50" t="str">
            <v>None</v>
          </cell>
          <cell r="F50" t="str">
            <v>None</v>
          </cell>
          <cell r="G50" t="str">
            <v>None</v>
          </cell>
          <cell r="H50" t="str">
            <v>None</v>
          </cell>
          <cell r="I50" t="str">
            <v>None</v>
          </cell>
          <cell r="J50" t="str">
            <v>None</v>
          </cell>
          <cell r="K50" t="str">
            <v>None</v>
          </cell>
          <cell r="L50" t="str">
            <v>None</v>
          </cell>
          <cell r="M50" t="str">
            <v>None</v>
          </cell>
          <cell r="N50" t="str">
            <v>None</v>
          </cell>
          <cell r="O50" t="str">
            <v>None</v>
          </cell>
          <cell r="P50" t="str">
            <v>None</v>
          </cell>
          <cell r="Q50" t="str">
            <v>None</v>
          </cell>
          <cell r="R50" t="str">
            <v>None</v>
          </cell>
          <cell r="S50" t="str">
            <v>None</v>
          </cell>
          <cell r="T50" t="str">
            <v>None</v>
          </cell>
          <cell r="U50" t="str">
            <v>--</v>
          </cell>
          <cell r="V50" t="str">
            <v>--</v>
          </cell>
          <cell r="W50" t="str">
            <v>--</v>
          </cell>
          <cell r="X50" t="str">
            <v>--</v>
          </cell>
          <cell r="Y50" t="str">
            <v>--</v>
          </cell>
          <cell r="Z50" t="str">
            <v>--</v>
          </cell>
          <cell r="AA50" t="str">
            <v>--</v>
          </cell>
          <cell r="AB50" t="str">
            <v>--</v>
          </cell>
          <cell r="AC50" t="str">
            <v>--</v>
          </cell>
          <cell r="AD50" t="str">
            <v>--</v>
          </cell>
          <cell r="AE50" t="str">
            <v>--</v>
          </cell>
          <cell r="AF50" t="str">
            <v>--</v>
          </cell>
          <cell r="AG50" t="str">
            <v>--</v>
          </cell>
          <cell r="AH50" t="str">
            <v>--</v>
          </cell>
          <cell r="AI50" t="str">
            <v>--</v>
          </cell>
          <cell r="AJ50" t="str">
            <v>--</v>
          </cell>
        </row>
        <row r="51">
          <cell r="C51" t="str">
            <v>Typ (Gamma 2.2)</v>
          </cell>
          <cell r="D51">
            <v>0</v>
          </cell>
          <cell r="E51">
            <v>2.3226446583485849E-3</v>
          </cell>
          <cell r="F51">
            <v>1.0672072393150682E-2</v>
          </cell>
          <cell r="G51">
            <v>2.6040512813737912E-2</v>
          </cell>
          <cell r="H51">
            <v>4.9035968009685842E-2</v>
          </cell>
          <cell r="I51">
            <v>8.0115543203949841E-2</v>
          </cell>
          <cell r="J51">
            <v>0.11965077692967982</v>
          </cell>
          <cell r="K51">
            <v>0.16795713588487779</v>
          </cell>
          <cell r="L51">
            <v>0.22531014315365347</v>
          </cell>
          <cell r="M51">
            <v>0.29195525245974885</v>
          </cell>
          <cell r="N51">
            <v>0.36811437075228431</v>
          </cell>
          <cell r="O51">
            <v>0.45399041048609218</v>
          </cell>
          <cell r="P51">
            <v>0.54977060253296162</v>
          </cell>
          <cell r="Q51">
            <v>0.65562898794910451</v>
          </cell>
          <cell r="R51">
            <v>0.77172834280389035</v>
          </cell>
          <cell r="S51">
            <v>0.89822169821937614</v>
          </cell>
          <cell r="T51">
            <v>1</v>
          </cell>
          <cell r="U51" t="str">
            <v>--</v>
          </cell>
          <cell r="V51" t="str">
            <v>--</v>
          </cell>
          <cell r="W51" t="str">
            <v>--</v>
          </cell>
          <cell r="X51" t="str">
            <v>--</v>
          </cell>
          <cell r="Y51" t="str">
            <v>--</v>
          </cell>
          <cell r="Z51" t="str">
            <v>--</v>
          </cell>
          <cell r="AA51" t="str">
            <v>--</v>
          </cell>
          <cell r="AB51" t="str">
            <v>--</v>
          </cell>
          <cell r="AC51" t="str">
            <v>--</v>
          </cell>
          <cell r="AD51" t="str">
            <v>--</v>
          </cell>
          <cell r="AE51" t="str">
            <v>--</v>
          </cell>
          <cell r="AF51" t="str">
            <v>--</v>
          </cell>
          <cell r="AG51" t="str">
            <v>--</v>
          </cell>
          <cell r="AH51" t="str">
            <v>--</v>
          </cell>
          <cell r="AI51" t="str">
            <v>--</v>
          </cell>
          <cell r="AJ51" t="str">
            <v>--</v>
          </cell>
        </row>
        <row r="52">
          <cell r="C52" t="str">
            <v>Max</v>
          </cell>
          <cell r="D52" t="str">
            <v>None</v>
          </cell>
          <cell r="E52" t="str">
            <v>None</v>
          </cell>
          <cell r="F52" t="str">
            <v>None</v>
          </cell>
          <cell r="G52" t="str">
            <v>None</v>
          </cell>
          <cell r="H52" t="str">
            <v>None</v>
          </cell>
          <cell r="I52" t="str">
            <v>None</v>
          </cell>
          <cell r="J52" t="str">
            <v>None</v>
          </cell>
          <cell r="K52" t="str">
            <v>None</v>
          </cell>
          <cell r="L52" t="str">
            <v>None</v>
          </cell>
          <cell r="M52" t="str">
            <v>None</v>
          </cell>
          <cell r="N52" t="str">
            <v>None</v>
          </cell>
          <cell r="O52" t="str">
            <v>None</v>
          </cell>
          <cell r="P52" t="str">
            <v>None</v>
          </cell>
          <cell r="Q52" t="str">
            <v>None</v>
          </cell>
          <cell r="R52" t="str">
            <v>None</v>
          </cell>
          <cell r="S52" t="str">
            <v>None</v>
          </cell>
          <cell r="T52" t="str">
            <v>None</v>
          </cell>
          <cell r="U52" t="str">
            <v>--</v>
          </cell>
          <cell r="V52" t="str">
            <v>--</v>
          </cell>
          <cell r="W52" t="str">
            <v>--</v>
          </cell>
          <cell r="X52" t="str">
            <v>--</v>
          </cell>
          <cell r="Y52" t="str">
            <v>--</v>
          </cell>
          <cell r="Z52" t="str">
            <v>--</v>
          </cell>
          <cell r="AA52" t="str">
            <v>--</v>
          </cell>
          <cell r="AB52" t="str">
            <v>--</v>
          </cell>
          <cell r="AC52" t="str">
            <v>--</v>
          </cell>
          <cell r="AD52" t="str">
            <v>--</v>
          </cell>
          <cell r="AE52" t="str">
            <v>--</v>
          </cell>
          <cell r="AF52" t="str">
            <v>--</v>
          </cell>
          <cell r="AG52" t="str">
            <v>--</v>
          </cell>
          <cell r="AH52" t="str">
            <v>--</v>
          </cell>
          <cell r="AI52" t="str">
            <v>--</v>
          </cell>
          <cell r="AJ52" t="str">
            <v>--</v>
          </cell>
        </row>
        <row r="58">
          <cell r="X58" t="str">
            <v/>
          </cell>
        </row>
        <row r="59">
          <cell r="X59" t="str">
            <v/>
          </cell>
        </row>
        <row r="60">
          <cell r="X60" t="str">
            <v/>
          </cell>
        </row>
        <row r="61">
          <cell r="X61" t="str">
            <v/>
          </cell>
        </row>
        <row r="62">
          <cell r="X62" t="str">
            <v/>
          </cell>
        </row>
        <row r="63">
          <cell r="X63" t="str">
            <v/>
          </cell>
        </row>
        <row r="64">
          <cell r="X64" t="str">
            <v/>
          </cell>
        </row>
        <row r="65">
          <cell r="X65" t="str">
            <v/>
          </cell>
        </row>
        <row r="66">
          <cell r="X66" t="str">
            <v/>
          </cell>
        </row>
        <row r="67">
          <cell r="X67" t="str">
            <v/>
          </cell>
        </row>
        <row r="68">
          <cell r="X68" t="str">
            <v/>
          </cell>
        </row>
        <row r="69">
          <cell r="X69" t="str">
            <v/>
          </cell>
        </row>
        <row r="70">
          <cell r="X70" t="str">
            <v/>
          </cell>
        </row>
        <row r="71">
          <cell r="X71" t="str">
            <v/>
          </cell>
        </row>
        <row r="72">
          <cell r="X72" t="str">
            <v/>
          </cell>
        </row>
        <row r="73">
          <cell r="X73" t="str">
            <v/>
          </cell>
        </row>
        <row r="74">
          <cell r="X74" t="str">
            <v/>
          </cell>
        </row>
        <row r="75">
          <cell r="X75" t="str">
            <v/>
          </cell>
        </row>
        <row r="76">
          <cell r="X76" t="str">
            <v/>
          </cell>
        </row>
        <row r="77">
          <cell r="X77" t="str">
            <v/>
          </cell>
        </row>
        <row r="78">
          <cell r="X78" t="str">
            <v/>
          </cell>
        </row>
        <row r="79">
          <cell r="X79" t="str">
            <v/>
          </cell>
        </row>
        <row r="80">
          <cell r="X80" t="str">
            <v/>
          </cell>
        </row>
        <row r="81">
          <cell r="X81" t="str">
            <v/>
          </cell>
        </row>
        <row r="82">
          <cell r="X82" t="str">
            <v/>
          </cell>
        </row>
        <row r="83">
          <cell r="X83" t="str">
            <v/>
          </cell>
        </row>
        <row r="84">
          <cell r="X84" t="str">
            <v/>
          </cell>
        </row>
        <row r="85">
          <cell r="X85" t="str">
            <v/>
          </cell>
        </row>
        <row r="86">
          <cell r="X86" t="str">
            <v/>
          </cell>
        </row>
        <row r="87">
          <cell r="X87" t="str">
            <v/>
          </cell>
        </row>
        <row r="88">
          <cell r="X88" t="str">
            <v/>
          </cell>
        </row>
        <row r="89">
          <cell r="X89" t="str">
            <v/>
          </cell>
        </row>
        <row r="90">
          <cell r="X9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基本設定"/>
      <sheetName val="color kk"/>
      <sheetName val="輝度"/>
      <sheetName val="Gamma"/>
      <sheetName val="Cross Talk"/>
      <sheetName val="Flicker"/>
      <sheetName val="BLU"/>
      <sheetName val="Spec"/>
      <sheetName val="Optical Report"/>
      <sheetName val="Report Form"/>
    </sheetNames>
    <sheetDataSet>
      <sheetData sheetId="0"/>
      <sheetData sheetId="1"/>
      <sheetData sheetId="2"/>
      <sheetData sheetId="3" refreshError="1">
        <row r="18"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  <cell r="AF18" t="str">
            <v/>
          </cell>
          <cell r="AG18" t="str">
            <v/>
          </cell>
          <cell r="AH18" t="str">
            <v/>
          </cell>
        </row>
        <row r="19"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  <cell r="AF19" t="str">
            <v/>
          </cell>
          <cell r="AG19" t="str">
            <v/>
          </cell>
          <cell r="AH19" t="str">
            <v/>
          </cell>
        </row>
        <row r="20"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  <cell r="AF20" t="str">
            <v/>
          </cell>
          <cell r="AG20" t="str">
            <v/>
          </cell>
          <cell r="AH20" t="str">
            <v/>
          </cell>
        </row>
        <row r="21"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F21" t="str">
            <v/>
          </cell>
          <cell r="AG21" t="str">
            <v/>
          </cell>
          <cell r="AH21" t="str">
            <v/>
          </cell>
        </row>
        <row r="22"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  <cell r="AF22" t="str">
            <v/>
          </cell>
          <cell r="AG22" t="str">
            <v/>
          </cell>
          <cell r="AH22" t="str">
            <v/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color SR"/>
      <sheetName val="輝度"/>
      <sheetName val="Gamma"/>
      <sheetName val="Gamma Spec"/>
      <sheetName val="Cross Talk"/>
      <sheetName val="Flicker"/>
      <sheetName val="BLU"/>
      <sheetName val="cie chart"/>
      <sheetName val="ECN"/>
      <sheetName val="Optical Cover"/>
      <sheetName val="Verification Form"/>
    </sheetNames>
    <sheetDataSet>
      <sheetData sheetId="0"/>
      <sheetData sheetId="1"/>
      <sheetData sheetId="2" refreshError="1">
        <row r="58">
          <cell r="C58">
            <v>0.25600000000000001</v>
          </cell>
          <cell r="D58">
            <v>0.26400000000000001</v>
          </cell>
        </row>
        <row r="59">
          <cell r="C59">
            <v>0.25929999999999997</v>
          </cell>
          <cell r="D59">
            <v>0.2651</v>
          </cell>
        </row>
        <row r="60">
          <cell r="C60">
            <v>0.26290000000000002</v>
          </cell>
          <cell r="D60">
            <v>0.27029999999999998</v>
          </cell>
        </row>
        <row r="61">
          <cell r="C61">
            <v>0.26450000000000001</v>
          </cell>
          <cell r="D61">
            <v>0.2722</v>
          </cell>
        </row>
        <row r="62">
          <cell r="C62">
            <v>0.26550000000000001</v>
          </cell>
          <cell r="D62">
            <v>0.27350000000000002</v>
          </cell>
        </row>
        <row r="63">
          <cell r="C63">
            <v>0.27</v>
          </cell>
          <cell r="D63">
            <v>0.27750000000000002</v>
          </cell>
        </row>
        <row r="64">
          <cell r="C64">
            <v>0.27189999999999998</v>
          </cell>
          <cell r="D64">
            <v>0.28100000000000003</v>
          </cell>
        </row>
        <row r="65">
          <cell r="C65">
            <v>0.27389999999999998</v>
          </cell>
          <cell r="D65">
            <v>0.28349999999999997</v>
          </cell>
        </row>
        <row r="66">
          <cell r="C66">
            <v>0.27610000000000001</v>
          </cell>
          <cell r="D66">
            <v>0.28689999999999999</v>
          </cell>
        </row>
        <row r="67">
          <cell r="C67">
            <v>0.27760000000000001</v>
          </cell>
          <cell r="D67">
            <v>0.28870000000000001</v>
          </cell>
        </row>
        <row r="68">
          <cell r="C68">
            <v>0.28000000000000003</v>
          </cell>
          <cell r="D68">
            <v>0.29149999999999998</v>
          </cell>
        </row>
        <row r="69">
          <cell r="C69">
            <v>0.28270000000000001</v>
          </cell>
          <cell r="D69">
            <v>0.29509999999999997</v>
          </cell>
        </row>
        <row r="70">
          <cell r="C70">
            <v>0.28660000000000002</v>
          </cell>
          <cell r="D70">
            <v>0.2999</v>
          </cell>
        </row>
        <row r="71">
          <cell r="C71">
            <v>0.29139999999999999</v>
          </cell>
          <cell r="D71">
            <v>0.30669999999999997</v>
          </cell>
        </row>
        <row r="72">
          <cell r="C72">
            <v>0.29749999999999999</v>
          </cell>
          <cell r="D72">
            <v>0.31469999999999998</v>
          </cell>
        </row>
        <row r="73">
          <cell r="C73">
            <v>0.3054</v>
          </cell>
          <cell r="D73">
            <v>0.32600000000000001</v>
          </cell>
        </row>
        <row r="74">
          <cell r="C74">
            <v>0.31069999999999998</v>
          </cell>
          <cell r="D74">
            <v>0.33040000000000003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data"/>
      <sheetName val="20U1"/>
      <sheetName val="18E1"/>
      <sheetName val="17E2"/>
      <sheetName val="17E1"/>
      <sheetName val="MX3"/>
      <sheetName val="MX2"/>
      <sheetName val="MX1"/>
      <sheetName val="14P1"/>
      <sheetName val="N7"/>
      <sheetName val="N6"/>
      <sheetName val="N4"/>
      <sheetName val="12.1"/>
      <sheetName val="N10.4"/>
      <sheetName val="17E3"/>
      <sheetName val="17E4"/>
    </sheetNames>
    <sheetDataSet>
      <sheetData sheetId="0"/>
      <sheetData sheetId="1" refreshError="1">
        <row r="2">
          <cell r="B2">
            <v>0.28000000000000003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總表_週"/>
      <sheetName val="直材Glass"/>
      <sheetName val="存貨週轉天數"/>
      <sheetName val="W11"/>
      <sheetName val="2009異常事件"/>
      <sheetName val="產能達成率"/>
      <sheetName val="線邊庫存(週Average)"/>
      <sheetName val="線邊倉總表 "/>
      <sheetName val="Cycle Time"/>
      <sheetName val="各班機台認証-by週"/>
      <sheetName val="提案改善"/>
      <sheetName val="離職率分析"/>
      <sheetName val="離職人員"/>
      <sheetName val="無塵耗材"/>
      <sheetName val="耗材-Low data"/>
      <sheetName val="生產力"/>
      <sheetName val="CLIP"/>
      <sheetName val="Bare glass "/>
      <sheetName val="Photo Resistor "/>
      <sheetName val="Target "/>
      <sheetName val="60KCF_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>
  <externalBook xmlns:r="http://schemas.openxmlformats.org/officeDocument/2006/relationships" r:id="rId1">
    <sheetNames>
      <sheetName val="MOUDLE"/>
      <sheetName val="TVSET Automation"/>
      <sheetName val="#REF"/>
      <sheetName val="60KCF_01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8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5-0 Unit Cost-Yield"/>
      <sheetName val="5-1.UVC -Yield"/>
      <sheetName val="5-1-1. UVC PS-By Month "/>
      <sheetName val="5-1-2. UVC PFA-By Month "/>
      <sheetName val="5-1-3. UVC Polish-By Month "/>
      <sheetName val="5-1-4. UVC COG -By Month"/>
      <sheetName val="5-1-1-0.UVC NT_No PS"/>
      <sheetName val="5-1-1-1.UVC - US_No PS"/>
      <sheetName val="5-1-1-2.UVC  NT-W-PS"/>
      <sheetName val="5-2.UFC-Yield"/>
      <sheetName val="5-2-0.UFC US_不含 New Proc"/>
      <sheetName val="5-2-0.UFC US_含 PS-Month"/>
      <sheetName val="5-2-1UFC PS-By Month"/>
      <sheetName val="5-2-2 UFC PFA-By Month"/>
      <sheetName val="5-2-3.UFC Polish-By Month"/>
      <sheetName val="5-2-4.UFC COG -By Month"/>
      <sheetName val="5-2-1-1.UFC US_含 PS"/>
      <sheetName val="5-2-1-2.UFC US_不含 PS"/>
      <sheetName val="5-2-0-2.FC_Rate"/>
      <sheetName val="5-2-0-1.FC_Rate_IND"/>
      <sheetName val="5-2-0-3 Semi-FC_Rate"/>
      <sheetName val="5-2-0-4.TFC"/>
      <sheetName val="Sheet1"/>
      <sheetName val="Sheet2"/>
      <sheetName val="Sheet3"/>
      <sheetName val="Model Map"/>
      <sheetName val="(A) Assumption &amp; Risk (N+1~2)"/>
      <sheetName val="(B) Risk Factor(R12)"/>
      <sheetName val="(C) Constraint"/>
      <sheetName val="(D) Summary"/>
      <sheetName val="(E) Version Compare"/>
      <sheetName val="(F)FAB Compare"/>
      <sheetName val="(G)AP"/>
      <sheetName val="(H)FP"/>
      <sheetName val="(I) Tool Constraint"/>
      <sheetName val="(1)Tact Time"/>
      <sheetName val="(2)Setup Loss"/>
      <sheetName val="(3)E Lot%"/>
      <sheetName val="(4)Prod Mix"/>
      <sheetName val="(5)Capa."/>
      <sheetName val="Fab Variation"/>
      <sheetName val="借機計畫"/>
      <sheetName val="MPS"/>
      <sheetName val="STEP Tact time"/>
      <sheetName val="42&quot; Simulation"/>
      <sheetName val="#REF!"/>
      <sheetName val="1-0. DMD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externalLinks/externalLink19.xml><?xml version="1.0" encoding="utf-8"?>
<externalLink xmlns="http://schemas.openxmlformats.org/spreadsheetml/2006/main">
  <externalBook xmlns:r="http://schemas.openxmlformats.org/officeDocument/2006/relationships" r:id="rId1">
    <sheetNames>
      <sheetName val="CF-Capacity"/>
      <sheetName val="#REF!"/>
      <sheetName val="LCM Inout Output Plan 第一版"/>
      <sheetName val="output 原始版"/>
      <sheetName val="output 修正版"/>
      <sheetName val="Report 1.13"/>
      <sheetName val="目標"/>
      <sheetName val="LCM Inout Output Plan"/>
      <sheetName val="Sheet1"/>
      <sheetName val="Sheet2"/>
      <sheetName val="Sheet3"/>
      <sheetName val="626BOM"/>
      <sheetName val="表紙"/>
      <sheetName val="614-BOM"/>
      <sheetName val="1-0. DMD"/>
      <sheetName val="修改頁"/>
      <sheetName val="All_Inf"/>
      <sheetName val="Data lists"/>
      <sheetName val="60KCF_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ocheng.yen/Downloads/INK%20&#33258;&#21205;&#25490;&#31243;%20(3).xls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siu.liao" refreshedDate="44098.560951967593" createdVersion="1" refreshedVersion="3" recordCount="32" upgradeOnRefresh="1">
  <cacheSource type="worksheet">
    <worksheetSource ref="D1:E65543" sheet="換算"/>
  </cacheSource>
  <cacheFields count="10">
    <cacheField name="Shift" numFmtId="0">
      <sharedItems containsBlank="1"/>
    </cacheField>
    <cacheField name="Date" numFmtId="0">
      <sharedItems containsBlank="1" containsMixedTypes="1" containsNumber="1" containsInteger="1" minValue="4581" maxValue="20200922"/>
    </cacheField>
    <cacheField name="User" numFmtId="0">
      <sharedItems containsBlank="1" containsMixedTypes="1" containsNumber="1" containsInteger="1" minValue="100068" maxValue="160121"/>
    </cacheField>
    <cacheField name="Name" numFmtId="0">
      <sharedItems containsBlank="1"/>
    </cacheField>
    <cacheField name="Oper" numFmtId="0">
      <sharedItems containsString="0" containsBlank="1" containsNumber="1" containsInteger="1" minValue="1588" maxValue="7588" count="6">
        <n v="1588"/>
        <n v="4581"/>
        <n v="7581"/>
        <n v="4588"/>
        <n v="7588"/>
        <m/>
      </sharedItems>
    </cacheField>
    <cacheField name="Product" numFmtId="0">
      <sharedItems containsBlank="1" count="8">
        <s v="FGE021XXS4"/>
        <s v="FGF659BFS1"/>
        <s v="FGF654BFQ1"/>
        <s v="FGF654XFQ1"/>
        <s v="FG6509XFS2"/>
        <m/>
        <s v="FG6521XFS1" u="1"/>
        <s v="FGE028XFSA" u="1"/>
      </sharedItems>
    </cacheField>
    <cacheField name="Glass Qty" numFmtId="0">
      <sharedItems containsString="0" containsBlank="1" containsNumber="1" containsInteger="1" minValue="4" maxValue="162"/>
    </cacheField>
    <cacheField name="Defect Qty" numFmtId="0">
      <sharedItems containsString="0" containsBlank="1" containsNumber="1" containsInteger="1" minValue="8" maxValue="260"/>
    </cacheField>
    <cacheField name="平均點數" numFmtId="0">
      <sharedItems containsString="0" containsBlank="1" containsNumber="1" minValue="1.22" maxValue="4"/>
    </cacheField>
    <cacheField name="Tact Time(Mins)" numFmtId="0">
      <sharedItems containsNonDate="0" containsString="0" containsBlank="1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siu.liao" refreshedDate="44130.657722685188" createdVersion="1" refreshedVersion="3" recordCount="16">
  <cacheSource type="worksheet">
    <worksheetSource ref="A132:J148" sheet="產出拉取手順" r:id="rId2"/>
  </cacheSource>
  <cacheFields count="10">
    <cacheField name="Shift" numFmtId="0">
      <sharedItems/>
    </cacheField>
    <cacheField name="Date" numFmtId="0">
      <sharedItems containsSemiMixedTypes="0" containsString="0" containsNumber="1" containsInteger="1" minValue="20201024" maxValue="20201025"/>
    </cacheField>
    <cacheField name="User" numFmtId="0">
      <sharedItems containsSemiMixedTypes="0" containsString="0" containsNumber="1" containsInteger="1" minValue="100068" maxValue="160121"/>
    </cacheField>
    <cacheField name="Name" numFmtId="0">
      <sharedItems/>
    </cacheField>
    <cacheField name="Oper" numFmtId="0">
      <sharedItems containsSemiMixedTypes="0" containsString="0" containsNumber="1" containsInteger="1" minValue="4581" maxValue="7581" count="3">
        <n v="4581"/>
        <n v="7581"/>
        <n v="4588"/>
      </sharedItems>
    </cacheField>
    <cacheField name="Product" numFmtId="0">
      <sharedItems count="7">
        <s v="FGF670XFS1"/>
        <s v="FG7041XXQ1"/>
        <s v="FGD329XFQ1"/>
        <s v="FGF654XFQ2"/>
        <s v="FGR010XKS4"/>
        <s v="FGH310XKQ1"/>
        <s v="FGF654XFQ1"/>
      </sharedItems>
    </cacheField>
    <cacheField name="Glass Qty" numFmtId="0">
      <sharedItems containsSemiMixedTypes="0" containsString="0" containsNumber="1" containsInteger="1" minValue="1" maxValue="179"/>
    </cacheField>
    <cacheField name="Defect Qty" numFmtId="0">
      <sharedItems containsSemiMixedTypes="0" containsString="0" containsNumber="1" containsInteger="1" minValue="1" maxValue="582"/>
    </cacheField>
    <cacheField name="平均點數" numFmtId="0">
      <sharedItems containsSemiMixedTypes="0" containsString="0" containsNumber="1" minValue="1" maxValue="3.25"/>
    </cacheField>
    <cacheField name="Tact Time(Mins)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s v="C"/>
    <n v="20200922"/>
    <n v="160121"/>
    <s v="許淑君"/>
    <x v="0"/>
    <x v="0"/>
    <n v="4"/>
    <n v="8"/>
    <n v="2"/>
    <m/>
  </r>
  <r>
    <s v="C"/>
    <n v="20200922"/>
    <n v="160121"/>
    <s v="許淑君"/>
    <x v="1"/>
    <x v="1"/>
    <n v="46"/>
    <n v="64"/>
    <n v="1.39"/>
    <m/>
  </r>
  <r>
    <s v="C"/>
    <n v="20200922"/>
    <n v="160121"/>
    <s v="許淑君"/>
    <x v="2"/>
    <x v="2"/>
    <n v="7"/>
    <n v="13"/>
    <n v="1.86"/>
    <m/>
  </r>
  <r>
    <s v="C"/>
    <n v="20200922"/>
    <n v="160121"/>
    <s v="許淑君"/>
    <x v="2"/>
    <x v="3"/>
    <n v="162"/>
    <n v="260"/>
    <n v="1.6"/>
    <m/>
  </r>
  <r>
    <s v="N/A"/>
    <n v="20200922"/>
    <n v="100068"/>
    <s v="N/A"/>
    <x v="1"/>
    <x v="0"/>
    <n v="74"/>
    <n v="90"/>
    <n v="1.22"/>
    <m/>
  </r>
  <r>
    <s v="N/A"/>
    <n v="20200922"/>
    <n v="100068"/>
    <s v="N/A"/>
    <x v="3"/>
    <x v="4"/>
    <n v="118"/>
    <n v="232"/>
    <n v="1.97"/>
    <m/>
  </r>
  <r>
    <s v="N/A"/>
    <n v="20200922"/>
    <n v="100068"/>
    <s v="N/A"/>
    <x v="2"/>
    <x v="3"/>
    <n v="52"/>
    <n v="77"/>
    <n v="1.48"/>
    <m/>
  </r>
  <r>
    <s v="N/A"/>
    <n v="20200922"/>
    <n v="100068"/>
    <s v="N/A"/>
    <x v="4"/>
    <x v="3"/>
    <n v="35"/>
    <n v="140"/>
    <n v="4"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s v="站點"/>
    <s v="產品"/>
    <m/>
    <x v="5"/>
    <x v="5"/>
    <m/>
    <m/>
    <m/>
    <m/>
  </r>
  <r>
    <m/>
    <n v="4581"/>
    <s v="FGE021XXS4"/>
    <m/>
    <x v="5"/>
    <x v="5"/>
    <m/>
    <m/>
    <m/>
    <m/>
  </r>
  <r>
    <m/>
    <m/>
    <s v="FGE028XFSA"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  <r>
    <m/>
    <m/>
    <m/>
    <m/>
    <x v="5"/>
    <x v="5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">
  <r>
    <s v="A"/>
    <n v="20201025"/>
    <n v="159508"/>
    <s v="劉惠雯"/>
    <x v="0"/>
    <x v="0"/>
    <n v="15"/>
    <n v="17"/>
    <n v="1.1299999999999999"/>
    <m/>
  </r>
  <r>
    <s v="C"/>
    <n v="20201024"/>
    <n v="160121"/>
    <s v="許淑君"/>
    <x v="0"/>
    <x v="0"/>
    <n v="21"/>
    <n v="22"/>
    <n v="1.05"/>
    <m/>
  </r>
  <r>
    <s v="C"/>
    <n v="20201024"/>
    <n v="160121"/>
    <s v="許淑君"/>
    <x v="1"/>
    <x v="1"/>
    <n v="99"/>
    <n v="120"/>
    <n v="1.21"/>
    <m/>
  </r>
  <r>
    <s v="C"/>
    <n v="20201024"/>
    <n v="160121"/>
    <s v="許淑君"/>
    <x v="1"/>
    <x v="2"/>
    <n v="59"/>
    <n v="73"/>
    <n v="1.24"/>
    <m/>
  </r>
  <r>
    <s v="C"/>
    <n v="20201024"/>
    <n v="160121"/>
    <s v="許淑君"/>
    <x v="1"/>
    <x v="3"/>
    <n v="77"/>
    <n v="97"/>
    <n v="1.26"/>
    <m/>
  </r>
  <r>
    <s v="C"/>
    <n v="20201025"/>
    <n v="150988"/>
    <s v="劉恬妙"/>
    <x v="0"/>
    <x v="4"/>
    <n v="1"/>
    <n v="1"/>
    <n v="1"/>
    <m/>
  </r>
  <r>
    <s v="C"/>
    <n v="20201025"/>
    <n v="160121"/>
    <s v="許淑君"/>
    <x v="0"/>
    <x v="0"/>
    <n v="121"/>
    <n v="145"/>
    <n v="1.2"/>
    <m/>
  </r>
  <r>
    <s v="C"/>
    <n v="20201025"/>
    <n v="160121"/>
    <s v="許淑君"/>
    <x v="0"/>
    <x v="4"/>
    <n v="128"/>
    <n v="194"/>
    <n v="1.52"/>
    <m/>
  </r>
  <r>
    <s v="N/A"/>
    <n v="20201024"/>
    <n v="100068"/>
    <s v="N/A"/>
    <x v="0"/>
    <x v="0"/>
    <n v="58"/>
    <n v="73"/>
    <n v="1.26"/>
    <m/>
  </r>
  <r>
    <s v="N/A"/>
    <n v="20201024"/>
    <n v="100068"/>
    <s v="N/A"/>
    <x v="0"/>
    <x v="4"/>
    <n v="127"/>
    <n v="167"/>
    <n v="1.31"/>
    <m/>
  </r>
  <r>
    <s v="N/A"/>
    <n v="20201024"/>
    <n v="100068"/>
    <s v="N/A"/>
    <x v="2"/>
    <x v="5"/>
    <n v="80"/>
    <n v="240"/>
    <n v="3"/>
    <m/>
  </r>
  <r>
    <s v="N/A"/>
    <n v="20201024"/>
    <n v="100068"/>
    <s v="N/A"/>
    <x v="1"/>
    <x v="1"/>
    <n v="10"/>
    <n v="19"/>
    <n v="1.9"/>
    <m/>
  </r>
  <r>
    <s v="N/A"/>
    <n v="20201025"/>
    <n v="100068"/>
    <s v="N/A"/>
    <x v="0"/>
    <x v="0"/>
    <n v="8"/>
    <n v="9"/>
    <n v="1.1299999999999999"/>
    <m/>
  </r>
  <r>
    <s v="N/A"/>
    <n v="20201025"/>
    <n v="100068"/>
    <s v="N/A"/>
    <x v="2"/>
    <x v="5"/>
    <n v="179"/>
    <n v="582"/>
    <n v="3.25"/>
    <m/>
  </r>
  <r>
    <s v="N/A"/>
    <n v="20201025"/>
    <n v="100068"/>
    <s v="N/A"/>
    <x v="1"/>
    <x v="6"/>
    <n v="27"/>
    <n v="35"/>
    <n v="1.3"/>
    <m/>
  </r>
  <r>
    <s v="N/A"/>
    <n v="20201025"/>
    <n v="100068"/>
    <s v="N/A"/>
    <x v="1"/>
    <x v="3"/>
    <n v="28"/>
    <n v="34"/>
    <n v="1.2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4" cacheId="0" dataOnRows="1" applyNumberFormats="0" applyBorderFormats="0" applyFontFormats="0" applyPatternFormats="0" applyAlignmentFormats="0" applyWidthHeightFormats="1" dataCaption="資料" updatedVersion="3" showMemberPropertyTips="0" useAutoFormatting="1" itemPrintTitles="1" createdVersion="1" indent="0" compact="0" compactData="0" gridDropZones="1">
  <location ref="A1:C10" firstHeaderRow="2" firstDataRow="2" firstDataCol="2"/>
  <pivotFields count="10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6">
        <item x="0"/>
        <item x="1"/>
        <item x="3"/>
        <item h="1" x="5"/>
        <item x="2"/>
        <item x="4"/>
      </items>
    </pivotField>
    <pivotField axis="axisRow" compact="0" outline="0" subtotalTop="0" showAll="0" includeNewItemsInFilter="1">
      <items count="9">
        <item x="4"/>
        <item m="1" x="6"/>
        <item x="0"/>
        <item m="1" x="7"/>
        <item x="5"/>
        <item x="1"/>
        <item x="2"/>
        <item x="3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2">
    <field x="4"/>
    <field x="5"/>
  </rowFields>
  <rowItems count="8">
    <i>
      <x/>
      <x v="2"/>
    </i>
    <i>
      <x v="1"/>
      <x v="2"/>
    </i>
    <i r="1">
      <x v="5"/>
    </i>
    <i>
      <x v="2"/>
      <x/>
    </i>
    <i>
      <x v="4"/>
      <x v="6"/>
    </i>
    <i r="1">
      <x v="7"/>
    </i>
    <i>
      <x v="5"/>
      <x v="7"/>
    </i>
    <i t="grand">
      <x/>
    </i>
  </rowItems>
  <colItems count="1">
    <i/>
  </colItems>
  <dataFields count="1">
    <dataField name="加總 - Glass Qty" fld="6" baseField="0" baseItem="0"/>
  </dataFields>
  <formats count="2">
    <format dxfId="1">
      <pivotArea outline="0" fieldPosition="0">
        <references count="2">
          <reference field="4" count="1" selected="0">
            <x v="1"/>
          </reference>
          <reference field="5" count="1" selected="0">
            <x v="2"/>
          </reference>
        </references>
      </pivotArea>
    </format>
    <format dxfId="0">
      <pivotArea outline="0" fieldPosition="0">
        <references count="2">
          <reference field="4" count="1" selected="0">
            <x v="4"/>
          </reference>
          <reference field="5" count="1" selected="0">
            <x v="6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樞紐分析表1" cacheId="1" applyNumberFormats="0" applyBorderFormats="0" applyFontFormats="0" applyPatternFormats="0" applyAlignmentFormats="0" applyWidthHeightFormats="1" dataCaption="資料" updatedVersion="3" showMemberPropertyTips="0" useAutoFormatting="1" itemPrintTitles="1" createdVersion="1" indent="0" compact="0" compactData="0" gridDropZones="1">
  <location ref="M132:O141" firstHeaderRow="2" firstDataRow="2" firstDataCol="2"/>
  <pivotFields count="10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4">
        <item x="0"/>
        <item x="2"/>
        <item x="1"/>
        <item t="default"/>
      </items>
    </pivotField>
    <pivotField axis="axisRow" compact="0" outline="0" subtotalTop="0" showAll="0" includeNewItemsInFilter="1" defaultSubtotal="0">
      <items count="7">
        <item x="1"/>
        <item x="2"/>
        <item x="6"/>
        <item x="3"/>
        <item x="0"/>
        <item x="5"/>
        <item x="4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2">
    <field x="5"/>
    <field x="4"/>
  </rowFields>
  <rowItems count="8">
    <i>
      <x/>
      <x v="2"/>
    </i>
    <i>
      <x v="1"/>
      <x v="2"/>
    </i>
    <i>
      <x v="2"/>
      <x v="2"/>
    </i>
    <i>
      <x v="3"/>
      <x v="2"/>
    </i>
    <i>
      <x v="4"/>
      <x/>
    </i>
    <i>
      <x v="5"/>
      <x v="1"/>
    </i>
    <i>
      <x v="6"/>
      <x/>
    </i>
    <i t="grand">
      <x/>
    </i>
  </rowItems>
  <colItems count="1">
    <i/>
  </colItems>
  <dataFields count="1">
    <dataField name="加總 - Glass Qty" fld="6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U134"/>
  <sheetViews>
    <sheetView tabSelected="1" workbookViewId="0">
      <selection activeCell="A17" sqref="A17:XFD17"/>
    </sheetView>
  </sheetViews>
  <sheetFormatPr defaultRowHeight="16.5"/>
  <cols>
    <col min="2" max="2" width="12.25" customWidth="1"/>
    <col min="3" max="3" width="12.75" customWidth="1"/>
    <col min="4" max="4" width="24" bestFit="1" customWidth="1"/>
    <col min="5" max="5" width="21.625" customWidth="1"/>
    <col min="6" max="6" width="19.25" customWidth="1"/>
    <col min="7" max="7" width="17.375" customWidth="1"/>
    <col min="12" max="12" width="12.375" bestFit="1" customWidth="1"/>
  </cols>
  <sheetData>
    <row r="1" spans="1:21">
      <c r="A1" s="89">
        <v>0.58611111111111114</v>
      </c>
      <c r="B1" s="90" t="s">
        <v>968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</row>
    <row r="2" spans="1:21" ht="17.25" thickBot="1">
      <c r="A2" s="49"/>
      <c r="B2" s="49"/>
      <c r="C2" s="110" t="s">
        <v>13</v>
      </c>
      <c r="D2" s="110"/>
      <c r="E2" s="110"/>
      <c r="F2" s="49"/>
      <c r="G2" s="49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</row>
    <row r="3" spans="1:21">
      <c r="A3" s="49"/>
      <c r="B3" s="55" t="s">
        <v>556</v>
      </c>
      <c r="C3" s="52" t="s">
        <v>557</v>
      </c>
      <c r="D3" s="52" t="s">
        <v>558</v>
      </c>
      <c r="E3" s="76" t="s">
        <v>559</v>
      </c>
      <c r="F3" s="53" t="s">
        <v>560</v>
      </c>
      <c r="G3" s="49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</row>
    <row r="4" spans="1:21">
      <c r="A4" s="49"/>
      <c r="B4" s="107">
        <v>44218</v>
      </c>
      <c r="C4" s="48">
        <v>1</v>
      </c>
      <c r="D4" s="47">
        <v>4581</v>
      </c>
      <c r="E4" s="77" t="s">
        <v>22</v>
      </c>
      <c r="F4" s="56" t="s">
        <v>971</v>
      </c>
      <c r="G4" s="49"/>
      <c r="H4" s="88"/>
      <c r="I4" s="88"/>
      <c r="J4" s="88"/>
      <c r="K4" s="88"/>
      <c r="L4" s="88" t="s">
        <v>22</v>
      </c>
      <c r="M4" s="88"/>
      <c r="N4" s="88"/>
      <c r="O4" s="88"/>
      <c r="P4" s="88"/>
      <c r="Q4" s="88"/>
      <c r="R4" s="88"/>
      <c r="S4" s="88"/>
      <c r="T4" s="88"/>
      <c r="U4" s="88"/>
    </row>
    <row r="5" spans="1:21">
      <c r="A5" s="49"/>
      <c r="B5" s="108"/>
      <c r="C5" s="47">
        <v>2</v>
      </c>
      <c r="D5" s="47">
        <v>4581</v>
      </c>
      <c r="E5" s="77" t="s">
        <v>405</v>
      </c>
      <c r="F5" s="56" t="s">
        <v>971</v>
      </c>
      <c r="G5" s="49"/>
      <c r="H5" s="88"/>
      <c r="I5" s="88"/>
      <c r="J5" s="88"/>
      <c r="K5" s="88"/>
      <c r="L5" s="88" t="s">
        <v>405</v>
      </c>
      <c r="M5" s="88"/>
      <c r="N5" s="88"/>
      <c r="O5" s="88"/>
      <c r="P5" s="88"/>
      <c r="Q5" s="88"/>
      <c r="R5" s="88"/>
      <c r="S5" s="88"/>
      <c r="T5" s="88"/>
      <c r="U5" s="88"/>
    </row>
    <row r="6" spans="1:21">
      <c r="A6" s="49"/>
      <c r="B6" s="108"/>
      <c r="C6" s="47">
        <v>3</v>
      </c>
      <c r="D6" s="47">
        <v>4581</v>
      </c>
      <c r="E6" s="77" t="s">
        <v>11</v>
      </c>
      <c r="F6" s="56" t="s">
        <v>971</v>
      </c>
      <c r="G6" s="49"/>
      <c r="H6" s="88"/>
      <c r="I6" s="88"/>
      <c r="J6" s="88"/>
      <c r="K6" s="88"/>
      <c r="L6" s="88" t="s">
        <v>11</v>
      </c>
      <c r="M6" s="88"/>
      <c r="N6" s="88"/>
      <c r="O6" s="88"/>
      <c r="P6" s="88"/>
      <c r="Q6" s="88"/>
      <c r="R6" s="88"/>
      <c r="S6" s="88"/>
      <c r="T6" s="88"/>
      <c r="U6" s="88"/>
    </row>
    <row r="7" spans="1:21">
      <c r="A7" s="49"/>
      <c r="B7" s="108"/>
      <c r="C7" s="47">
        <v>4</v>
      </c>
      <c r="D7" s="47">
        <v>4581</v>
      </c>
      <c r="E7" s="77" t="s">
        <v>772</v>
      </c>
      <c r="F7" s="56" t="s">
        <v>972</v>
      </c>
      <c r="G7" s="49"/>
      <c r="H7" s="88"/>
      <c r="I7" s="88"/>
      <c r="J7" s="88"/>
      <c r="K7" s="88"/>
      <c r="L7" s="88" t="s">
        <v>772</v>
      </c>
      <c r="M7" s="88"/>
      <c r="N7" s="88"/>
      <c r="O7" s="88"/>
      <c r="P7" s="88"/>
      <c r="Q7" s="88"/>
      <c r="R7" s="88"/>
      <c r="S7" s="88"/>
      <c r="T7" s="88"/>
      <c r="U7" s="88"/>
    </row>
    <row r="8" spans="1:21">
      <c r="A8" s="49"/>
      <c r="B8" s="108"/>
      <c r="C8" s="47">
        <v>5</v>
      </c>
      <c r="D8" s="47">
        <v>4581</v>
      </c>
      <c r="E8" s="77" t="s">
        <v>169</v>
      </c>
      <c r="F8" s="56" t="s">
        <v>972</v>
      </c>
      <c r="G8" s="49"/>
      <c r="H8" s="88"/>
      <c r="I8" s="88"/>
      <c r="J8" s="88"/>
      <c r="K8" s="88"/>
      <c r="L8" s="88" t="s">
        <v>169</v>
      </c>
      <c r="M8" s="88"/>
      <c r="N8" s="88"/>
      <c r="O8" s="88"/>
      <c r="P8" s="88"/>
      <c r="Q8" s="88"/>
      <c r="R8" s="88"/>
      <c r="S8" s="88"/>
      <c r="T8" s="88"/>
      <c r="U8" s="88"/>
    </row>
    <row r="9" spans="1:21">
      <c r="A9" s="49"/>
      <c r="B9" s="108"/>
      <c r="C9" s="78">
        <v>6</v>
      </c>
      <c r="D9" s="78">
        <v>4581</v>
      </c>
      <c r="E9" s="79" t="s">
        <v>719</v>
      </c>
      <c r="F9" s="80" t="s">
        <v>972</v>
      </c>
      <c r="G9" s="49"/>
      <c r="H9" s="88"/>
      <c r="I9" s="88"/>
      <c r="J9" s="88"/>
      <c r="K9" s="88"/>
      <c r="L9" s="88" t="s">
        <v>719</v>
      </c>
      <c r="M9" s="88"/>
      <c r="N9" s="88"/>
      <c r="O9" s="88"/>
      <c r="P9" s="88"/>
      <c r="Q9" s="88"/>
      <c r="R9" s="88"/>
      <c r="S9" s="88"/>
      <c r="T9" s="88"/>
      <c r="U9" s="88"/>
    </row>
    <row r="10" spans="1:21">
      <c r="A10" s="49"/>
      <c r="B10" s="108"/>
      <c r="C10" s="47">
        <v>7</v>
      </c>
      <c r="D10" s="124" t="s">
        <v>975</v>
      </c>
      <c r="E10" s="124" t="s">
        <v>855</v>
      </c>
      <c r="F10" s="125">
        <v>36</v>
      </c>
      <c r="G10" s="49"/>
      <c r="H10" s="88"/>
      <c r="I10" s="88"/>
      <c r="J10" s="88"/>
      <c r="K10" s="88"/>
      <c r="L10" s="88" t="s">
        <v>855</v>
      </c>
      <c r="M10" s="88"/>
      <c r="N10" s="88"/>
      <c r="O10" s="88"/>
      <c r="P10" s="88"/>
      <c r="Q10" s="88"/>
      <c r="R10" s="88"/>
      <c r="S10" s="88"/>
      <c r="T10" s="88"/>
      <c r="U10" s="88"/>
    </row>
    <row r="11" spans="1:21">
      <c r="A11" s="49"/>
      <c r="B11" s="108"/>
      <c r="C11" s="78">
        <v>8</v>
      </c>
      <c r="D11" s="78"/>
      <c r="E11" s="78"/>
      <c r="F11" s="80"/>
      <c r="G11" s="49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</row>
    <row r="12" spans="1:21">
      <c r="A12" s="49"/>
      <c r="B12" s="108"/>
      <c r="C12" s="47">
        <v>9</v>
      </c>
      <c r="D12" s="47"/>
      <c r="E12" s="47"/>
      <c r="F12" s="56"/>
      <c r="G12" s="49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</row>
    <row r="13" spans="1:21">
      <c r="A13" s="49"/>
      <c r="B13" s="108"/>
      <c r="C13" s="47">
        <v>10</v>
      </c>
      <c r="D13" s="47"/>
      <c r="E13" s="47"/>
      <c r="F13" s="56"/>
      <c r="G13" s="49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</row>
    <row r="14" spans="1:21">
      <c r="A14" s="49"/>
      <c r="B14" s="108"/>
      <c r="C14" s="47">
        <v>11</v>
      </c>
      <c r="D14" s="47"/>
      <c r="E14" s="47"/>
      <c r="F14" s="56"/>
      <c r="G14" s="49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</row>
    <row r="15" spans="1:21">
      <c r="A15" s="49"/>
      <c r="B15" s="108"/>
      <c r="C15" s="78">
        <v>12</v>
      </c>
      <c r="D15" s="78"/>
      <c r="E15" s="78"/>
      <c r="F15" s="80"/>
      <c r="G15" s="49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</row>
    <row r="16" spans="1:21">
      <c r="A16" s="49"/>
      <c r="B16" s="108"/>
      <c r="C16" s="47">
        <v>13</v>
      </c>
      <c r="D16" s="47"/>
      <c r="E16" s="47"/>
      <c r="F16" s="56"/>
      <c r="G16" s="49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</row>
    <row r="17" spans="1:21" ht="17.25" thickBot="1">
      <c r="A17" s="49"/>
      <c r="B17" s="109"/>
      <c r="C17" s="54">
        <v>14</v>
      </c>
      <c r="D17" s="54"/>
      <c r="E17" s="54"/>
      <c r="F17" s="57"/>
      <c r="G17" s="49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</row>
    <row r="18" spans="1:21">
      <c r="A18" s="49"/>
      <c r="B18" s="49"/>
      <c r="C18" s="49"/>
      <c r="D18" s="49"/>
      <c r="E18" s="49"/>
      <c r="F18" s="49"/>
      <c r="G18" s="49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</row>
    <row r="19" spans="1:21">
      <c r="A19" s="88"/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</row>
    <row r="20" spans="1:21">
      <c r="A20" s="41"/>
      <c r="B20" s="41"/>
      <c r="C20" s="41"/>
      <c r="D20" s="41"/>
      <c r="E20" s="41"/>
      <c r="F20" s="41"/>
      <c r="G20" s="41"/>
      <c r="H20" s="41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</row>
    <row r="21" spans="1:21" ht="17.25" thickBot="1">
      <c r="A21" s="41"/>
      <c r="B21" s="41"/>
      <c r="C21" s="41"/>
      <c r="D21" s="103" t="s">
        <v>967</v>
      </c>
      <c r="E21" s="103"/>
      <c r="F21" s="41"/>
      <c r="G21" s="41"/>
      <c r="H21" s="41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</row>
    <row r="22" spans="1:21">
      <c r="A22" s="41"/>
      <c r="B22" s="104">
        <v>0.58611111111111114</v>
      </c>
      <c r="C22" s="44" t="s">
        <v>533</v>
      </c>
      <c r="D22" s="44" t="s">
        <v>498</v>
      </c>
      <c r="E22" s="44" t="s">
        <v>529</v>
      </c>
      <c r="F22" s="44" t="s">
        <v>527</v>
      </c>
      <c r="G22" s="45" t="s">
        <v>532</v>
      </c>
      <c r="H22" s="41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</row>
    <row r="23" spans="1:21">
      <c r="A23" s="41"/>
      <c r="B23" s="105"/>
      <c r="C23" s="100">
        <v>196.16666666666666</v>
      </c>
      <c r="D23" s="84">
        <v>4581</v>
      </c>
      <c r="E23" s="93" t="s">
        <v>973</v>
      </c>
      <c r="F23" s="84">
        <v>43</v>
      </c>
      <c r="G23" s="97">
        <v>0.21920135938827529</v>
      </c>
      <c r="H23" s="41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1:21">
      <c r="A24" s="41"/>
      <c r="B24" s="105"/>
      <c r="C24" s="101"/>
      <c r="D24" s="84" t="s">
        <v>30</v>
      </c>
      <c r="E24" s="122" t="s">
        <v>974</v>
      </c>
      <c r="F24" s="123">
        <v>52</v>
      </c>
      <c r="G24" s="98"/>
      <c r="H24" s="41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</row>
    <row r="25" spans="1:21">
      <c r="A25" s="41"/>
      <c r="B25" s="105"/>
      <c r="C25" s="101"/>
      <c r="D25" s="84" t="s">
        <v>30</v>
      </c>
      <c r="E25" s="85" t="s">
        <v>30</v>
      </c>
      <c r="F25" s="84" t="s">
        <v>30</v>
      </c>
      <c r="G25" s="98"/>
      <c r="H25" s="41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</row>
    <row r="26" spans="1:21">
      <c r="A26" s="41"/>
      <c r="B26" s="105"/>
      <c r="C26" s="101"/>
      <c r="D26" s="84" t="s">
        <v>30</v>
      </c>
      <c r="E26" s="84" t="s">
        <v>30</v>
      </c>
      <c r="F26" s="84" t="s">
        <v>30</v>
      </c>
      <c r="G26" s="98"/>
      <c r="H26" s="41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</row>
    <row r="27" spans="1:21">
      <c r="A27" s="41"/>
      <c r="B27" s="105"/>
      <c r="C27" s="101"/>
      <c r="D27" s="91" t="s">
        <v>30</v>
      </c>
      <c r="E27" s="91" t="s">
        <v>30</v>
      </c>
      <c r="F27" s="91" t="s">
        <v>30</v>
      </c>
      <c r="G27" s="98"/>
      <c r="H27" s="41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</row>
    <row r="28" spans="1:21" ht="17.25" thickBot="1">
      <c r="A28" s="41"/>
      <c r="B28" s="106"/>
      <c r="C28" s="102"/>
      <c r="D28" s="92" t="s">
        <v>30</v>
      </c>
      <c r="E28" s="92" t="s">
        <v>30</v>
      </c>
      <c r="F28" s="92" t="s">
        <v>30</v>
      </c>
      <c r="G28" s="99"/>
      <c r="H28" s="41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1:21">
      <c r="A29" s="41"/>
      <c r="B29" s="41"/>
      <c r="C29" s="41"/>
      <c r="D29" s="41"/>
      <c r="E29" s="41"/>
      <c r="F29" s="41"/>
      <c r="G29" s="41"/>
      <c r="H29" s="41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1:21">
      <c r="A30" s="41"/>
      <c r="B30" s="41"/>
      <c r="C30" s="41"/>
      <c r="D30" s="41"/>
      <c r="E30" s="41"/>
      <c r="F30" s="41"/>
      <c r="G30" s="41"/>
      <c r="H30" s="41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1:21">
      <c r="A31" s="41"/>
      <c r="B31" s="41"/>
      <c r="C31" s="41"/>
      <c r="D31" s="41"/>
      <c r="E31" s="41"/>
      <c r="F31" s="41"/>
      <c r="G31" s="41"/>
      <c r="H31" s="41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</row>
    <row r="32" spans="1:21">
      <c r="A32" s="41"/>
      <c r="B32" s="41"/>
      <c r="C32" s="41"/>
      <c r="D32" s="41"/>
      <c r="E32" s="41"/>
      <c r="F32" s="41"/>
      <c r="G32" s="41"/>
      <c r="H32" s="41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</row>
    <row r="33" spans="1:21">
      <c r="A33" s="41"/>
      <c r="B33" s="41"/>
      <c r="C33" s="41"/>
      <c r="D33" s="41"/>
      <c r="E33" s="41"/>
      <c r="F33" s="41"/>
      <c r="G33" s="41"/>
      <c r="H33" s="41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</row>
    <row r="34" spans="1:21">
      <c r="A34" s="41"/>
      <c r="B34" s="41"/>
      <c r="C34" s="41"/>
      <c r="D34" s="41"/>
      <c r="E34" s="41"/>
      <c r="F34" s="41"/>
      <c r="G34" s="41"/>
      <c r="H34" s="41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</row>
    <row r="35" spans="1:21">
      <c r="A35" s="41"/>
      <c r="B35" s="41"/>
      <c r="C35" s="41"/>
      <c r="D35" s="41"/>
      <c r="E35" s="41"/>
      <c r="F35" s="41"/>
      <c r="G35" s="41"/>
      <c r="H35" s="41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</row>
    <row r="36" spans="1:21">
      <c r="A36" s="41"/>
      <c r="B36" s="41"/>
      <c r="C36" s="41"/>
      <c r="D36" s="41"/>
      <c r="E36" s="41"/>
      <c r="F36" s="41"/>
      <c r="G36" s="41"/>
      <c r="H36" s="41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1:21">
      <c r="A37" s="41"/>
      <c r="B37" s="41"/>
      <c r="C37" s="41"/>
      <c r="D37" s="41"/>
      <c r="E37" s="41"/>
      <c r="F37" s="41"/>
      <c r="G37" s="41"/>
      <c r="H37" s="41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</row>
    <row r="38" spans="1:21">
      <c r="A38" s="41"/>
      <c r="B38" s="41"/>
      <c r="C38" s="41"/>
      <c r="D38" s="41"/>
      <c r="E38" s="41"/>
      <c r="F38" s="41"/>
      <c r="G38" s="41"/>
      <c r="H38" s="41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</row>
    <row r="39" spans="1:21">
      <c r="A39" s="41"/>
      <c r="B39" s="41"/>
      <c r="C39" s="41"/>
      <c r="D39" s="41"/>
      <c r="E39" s="41"/>
      <c r="F39" s="41"/>
      <c r="G39" s="41"/>
      <c r="H39" s="41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</row>
    <row r="40" spans="1:21">
      <c r="A40" s="41"/>
      <c r="B40" s="41"/>
      <c r="C40" s="41"/>
      <c r="D40" s="41"/>
      <c r="E40" s="41"/>
      <c r="F40" s="41"/>
      <c r="G40" s="41"/>
      <c r="H40" s="41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</row>
    <row r="41" spans="1:21">
      <c r="A41" s="41"/>
      <c r="B41" s="41"/>
      <c r="C41" s="41"/>
      <c r="D41" s="41"/>
      <c r="E41" s="41"/>
      <c r="F41" s="41"/>
      <c r="G41" s="41"/>
      <c r="H41" s="41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</row>
    <row r="42" spans="1:21">
      <c r="A42" s="41"/>
      <c r="B42" s="41"/>
      <c r="C42" s="41"/>
      <c r="D42" s="41"/>
      <c r="E42" s="41"/>
      <c r="F42" s="41"/>
      <c r="G42" s="41"/>
      <c r="H42" s="41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</row>
    <row r="43" spans="1:21">
      <c r="A43" s="41"/>
      <c r="B43" s="41"/>
      <c r="C43" s="41"/>
      <c r="D43" s="41"/>
      <c r="E43" s="41"/>
      <c r="F43" s="41"/>
      <c r="G43" s="41"/>
      <c r="H43" s="41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</row>
    <row r="44" spans="1:21">
      <c r="A44" s="41"/>
      <c r="B44" s="42"/>
      <c r="C44" s="41"/>
      <c r="D44" s="64">
        <v>0.58611111111111114</v>
      </c>
      <c r="E44" s="43" t="s">
        <v>564</v>
      </c>
      <c r="F44" s="86">
        <v>0.21920135938827529</v>
      </c>
      <c r="G44" s="41"/>
      <c r="H44" s="41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</row>
    <row r="45" spans="1:21">
      <c r="A45" s="41"/>
      <c r="B45" s="42"/>
      <c r="C45" s="82"/>
      <c r="D45" s="41"/>
      <c r="E45" s="41"/>
      <c r="F45" s="41"/>
      <c r="G45" s="41"/>
      <c r="H45" s="41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</row>
    <row r="46" spans="1:21">
      <c r="A46" s="41"/>
      <c r="B46" s="42"/>
      <c r="C46" s="41"/>
      <c r="D46" s="87"/>
      <c r="E46" s="83" t="s">
        <v>542</v>
      </c>
      <c r="F46" s="41"/>
      <c r="G46" s="41"/>
      <c r="H46" s="41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</row>
    <row r="47" spans="1:21">
      <c r="A47" s="41"/>
      <c r="B47" s="41"/>
      <c r="C47" s="41"/>
      <c r="D47" s="41"/>
      <c r="E47" s="41"/>
      <c r="F47" s="41"/>
      <c r="G47" s="41"/>
      <c r="H47" s="41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</row>
    <row r="48" spans="1:21" s="88" customFormat="1">
      <c r="C48" s="89"/>
    </row>
    <row r="49" spans="1:21" s="88" customFormat="1"/>
    <row r="50" spans="1:21">
      <c r="A50" s="41"/>
      <c r="B50" s="41"/>
      <c r="C50" s="41"/>
      <c r="D50" s="41"/>
      <c r="E50" s="41"/>
      <c r="F50" s="41"/>
      <c r="G50" s="41"/>
      <c r="H50" s="41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</row>
    <row r="51" spans="1:21" ht="17.25" thickBot="1">
      <c r="A51" s="41"/>
      <c r="B51" s="41"/>
      <c r="C51" s="41"/>
      <c r="D51" s="103" t="s">
        <v>523</v>
      </c>
      <c r="E51" s="103"/>
      <c r="F51" s="41"/>
      <c r="G51" s="41"/>
      <c r="H51" s="41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</row>
    <row r="52" spans="1:21">
      <c r="A52" s="41"/>
      <c r="B52" s="104">
        <v>0.58611111111111114</v>
      </c>
      <c r="C52" s="44" t="s">
        <v>533</v>
      </c>
      <c r="D52" s="44" t="s">
        <v>498</v>
      </c>
      <c r="E52" s="44" t="s">
        <v>529</v>
      </c>
      <c r="F52" s="44" t="s">
        <v>527</v>
      </c>
      <c r="G52" s="45" t="s">
        <v>532</v>
      </c>
      <c r="H52" s="41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</row>
    <row r="53" spans="1:21">
      <c r="A53" s="41"/>
      <c r="B53" s="105"/>
      <c r="C53" s="100">
        <v>0</v>
      </c>
      <c r="D53" s="84">
        <v>4581</v>
      </c>
      <c r="E53" s="93" t="s">
        <v>973</v>
      </c>
      <c r="F53" s="84">
        <v>101</v>
      </c>
      <c r="G53" s="97">
        <v>0.12756598240469208</v>
      </c>
      <c r="H53" s="41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</row>
    <row r="54" spans="1:21">
      <c r="A54" s="41"/>
      <c r="B54" s="105"/>
      <c r="C54" s="101"/>
      <c r="D54" s="84" t="s">
        <v>30</v>
      </c>
      <c r="E54" s="93" t="s">
        <v>30</v>
      </c>
      <c r="F54" s="84" t="s">
        <v>30</v>
      </c>
      <c r="G54" s="98"/>
      <c r="H54" s="41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</row>
    <row r="55" spans="1:21">
      <c r="A55" s="41"/>
      <c r="B55" s="105"/>
      <c r="C55" s="101"/>
      <c r="D55" s="84" t="s">
        <v>30</v>
      </c>
      <c r="E55" s="85" t="s">
        <v>30</v>
      </c>
      <c r="F55" s="84" t="s">
        <v>30</v>
      </c>
      <c r="G55" s="98"/>
      <c r="H55" s="41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</row>
    <row r="56" spans="1:21">
      <c r="A56" s="41"/>
      <c r="B56" s="105"/>
      <c r="C56" s="101"/>
      <c r="D56" s="84" t="s">
        <v>30</v>
      </c>
      <c r="E56" s="84" t="s">
        <v>30</v>
      </c>
      <c r="F56" s="84" t="s">
        <v>30</v>
      </c>
      <c r="G56" s="98"/>
      <c r="H56" s="41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</row>
    <row r="57" spans="1:21">
      <c r="A57" s="41"/>
      <c r="B57" s="105"/>
      <c r="C57" s="101"/>
      <c r="D57" s="91" t="s">
        <v>30</v>
      </c>
      <c r="E57" s="91" t="s">
        <v>30</v>
      </c>
      <c r="F57" s="91" t="s">
        <v>30</v>
      </c>
      <c r="G57" s="98"/>
      <c r="H57" s="41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</row>
    <row r="58" spans="1:21" ht="17.25" thickBot="1">
      <c r="A58" s="41"/>
      <c r="B58" s="106"/>
      <c r="C58" s="102"/>
      <c r="D58" s="92" t="s">
        <v>30</v>
      </c>
      <c r="E58" s="92" t="s">
        <v>30</v>
      </c>
      <c r="F58" s="92" t="s">
        <v>30</v>
      </c>
      <c r="G58" s="99"/>
      <c r="H58" s="41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</row>
    <row r="59" spans="1:21">
      <c r="A59" s="41"/>
      <c r="B59" s="41"/>
      <c r="C59" s="41"/>
      <c r="D59" s="41"/>
      <c r="E59" s="41"/>
      <c r="F59" s="41"/>
      <c r="G59" s="41"/>
      <c r="H59" s="41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</row>
    <row r="60" spans="1:21">
      <c r="A60" s="41"/>
      <c r="B60" s="41"/>
      <c r="C60" s="41"/>
      <c r="D60" s="41"/>
      <c r="E60" s="41"/>
      <c r="F60" s="41"/>
      <c r="G60" s="41"/>
      <c r="H60" s="41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</row>
    <row r="61" spans="1:21">
      <c r="A61" s="41"/>
      <c r="B61" s="41"/>
      <c r="C61" s="41"/>
      <c r="D61" s="41"/>
      <c r="E61" s="41"/>
      <c r="F61" s="41"/>
      <c r="G61" s="41"/>
      <c r="H61" s="41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</row>
    <row r="62" spans="1:21">
      <c r="A62" s="41"/>
      <c r="B62" s="41"/>
      <c r="C62" s="41"/>
      <c r="D62" s="41"/>
      <c r="E62" s="41"/>
      <c r="F62" s="41"/>
      <c r="G62" s="41"/>
      <c r="H62" s="41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</row>
    <row r="63" spans="1:21">
      <c r="A63" s="41"/>
      <c r="B63" s="41"/>
      <c r="C63" s="41"/>
      <c r="D63" s="41"/>
      <c r="E63" s="41"/>
      <c r="F63" s="41"/>
      <c r="G63" s="41"/>
      <c r="H63" s="41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</row>
    <row r="64" spans="1:21">
      <c r="A64" s="41"/>
      <c r="B64" s="41"/>
      <c r="C64" s="41"/>
      <c r="D64" s="41"/>
      <c r="E64" s="41"/>
      <c r="F64" s="41"/>
      <c r="G64" s="41"/>
      <c r="H64" s="41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</row>
    <row r="65" spans="1:21">
      <c r="A65" s="41"/>
      <c r="B65" s="41"/>
      <c r="C65" s="41"/>
      <c r="D65" s="41"/>
      <c r="E65" s="41"/>
      <c r="F65" s="41"/>
      <c r="G65" s="41"/>
      <c r="H65" s="41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</row>
    <row r="66" spans="1:21">
      <c r="A66" s="41"/>
      <c r="B66" s="41"/>
      <c r="C66" s="41"/>
      <c r="D66" s="41"/>
      <c r="E66" s="41"/>
      <c r="F66" s="41"/>
      <c r="G66" s="41"/>
      <c r="H66" s="41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</row>
    <row r="67" spans="1:21">
      <c r="A67" s="41"/>
      <c r="B67" s="41"/>
      <c r="C67" s="41"/>
      <c r="D67" s="41"/>
      <c r="E67" s="41"/>
      <c r="F67" s="41"/>
      <c r="G67" s="41"/>
      <c r="H67" s="41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</row>
    <row r="68" spans="1:21">
      <c r="A68" s="41"/>
      <c r="B68" s="41"/>
      <c r="C68" s="41"/>
      <c r="D68" s="41"/>
      <c r="E68" s="41"/>
      <c r="F68" s="41"/>
      <c r="G68" s="41"/>
      <c r="H68" s="41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</row>
    <row r="69" spans="1:21">
      <c r="A69" s="41"/>
      <c r="B69" s="41"/>
      <c r="C69" s="41"/>
      <c r="D69" s="41"/>
      <c r="E69" s="41"/>
      <c r="F69" s="41"/>
      <c r="G69" s="41"/>
      <c r="H69" s="41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</row>
    <row r="70" spans="1:21">
      <c r="A70" s="41"/>
      <c r="B70" s="41"/>
      <c r="C70" s="41"/>
      <c r="D70" s="41"/>
      <c r="E70" s="41"/>
      <c r="F70" s="41"/>
      <c r="G70" s="41"/>
      <c r="H70" s="41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</row>
    <row r="71" spans="1:21">
      <c r="A71" s="41"/>
      <c r="B71" s="41"/>
      <c r="C71" s="41"/>
      <c r="D71" s="41"/>
      <c r="E71" s="41"/>
      <c r="F71" s="41"/>
      <c r="G71" s="41"/>
      <c r="H71" s="41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</row>
    <row r="72" spans="1:21">
      <c r="A72" s="41"/>
      <c r="B72" s="41"/>
      <c r="C72" s="41"/>
      <c r="D72" s="41"/>
      <c r="E72" s="41"/>
      <c r="F72" s="41"/>
      <c r="G72" s="41"/>
      <c r="H72" s="41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</row>
    <row r="73" spans="1:21">
      <c r="A73" s="41"/>
      <c r="B73" s="41"/>
      <c r="C73" s="41"/>
      <c r="D73" s="41"/>
      <c r="E73" s="41"/>
      <c r="F73" s="41"/>
      <c r="G73" s="41"/>
      <c r="H73" s="41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</row>
    <row r="74" spans="1:21">
      <c r="A74" s="41"/>
      <c r="B74" s="41"/>
      <c r="C74" s="41"/>
      <c r="D74" s="64">
        <v>0.58611111111111114</v>
      </c>
      <c r="E74" s="43" t="s">
        <v>564</v>
      </c>
      <c r="F74" s="86">
        <v>0.12756598240469208</v>
      </c>
      <c r="G74" s="41"/>
      <c r="H74" s="41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</row>
    <row r="75" spans="1:21">
      <c r="A75" s="41"/>
      <c r="B75" s="41"/>
      <c r="C75" s="41"/>
      <c r="D75" s="41"/>
      <c r="E75" s="41"/>
      <c r="F75" s="41"/>
      <c r="G75" s="41"/>
      <c r="H75" s="41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</row>
    <row r="76" spans="1:21">
      <c r="A76" s="41"/>
      <c r="B76" s="41"/>
      <c r="C76" s="41"/>
      <c r="D76" s="87"/>
      <c r="E76" s="83" t="s">
        <v>542</v>
      </c>
      <c r="F76" s="41"/>
      <c r="G76" s="41"/>
      <c r="H76" s="41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</row>
    <row r="77" spans="1:21">
      <c r="A77" s="41"/>
      <c r="B77" s="41"/>
      <c r="C77" s="41"/>
      <c r="D77" s="41"/>
      <c r="E77" s="41"/>
      <c r="F77" s="41"/>
      <c r="G77" s="41"/>
      <c r="H77" s="41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</row>
    <row r="78" spans="1:21" s="88" customFormat="1"/>
    <row r="79" spans="1:21" s="88" customFormat="1"/>
    <row r="80" spans="1:21">
      <c r="A80" s="41"/>
      <c r="B80" s="41"/>
      <c r="C80" s="41"/>
      <c r="D80" s="41"/>
      <c r="E80" s="41"/>
      <c r="F80" s="41"/>
      <c r="G80" s="41"/>
      <c r="H80" s="41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</row>
    <row r="81" spans="1:21" ht="17.25" thickBot="1">
      <c r="A81" s="41"/>
      <c r="B81" s="41"/>
      <c r="C81" s="41"/>
      <c r="D81" s="103"/>
      <c r="E81" s="103"/>
      <c r="F81" s="41"/>
      <c r="G81" s="41"/>
      <c r="H81" s="41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</row>
    <row r="82" spans="1:21">
      <c r="A82" s="41"/>
      <c r="B82" s="104"/>
      <c r="C82" s="44" t="s">
        <v>533</v>
      </c>
      <c r="D82" s="44" t="s">
        <v>498</v>
      </c>
      <c r="E82" s="44" t="s">
        <v>529</v>
      </c>
      <c r="F82" s="44" t="s">
        <v>527</v>
      </c>
      <c r="G82" s="45" t="s">
        <v>532</v>
      </c>
      <c r="H82" s="41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</row>
    <row r="83" spans="1:21">
      <c r="A83" s="41"/>
      <c r="B83" s="105"/>
      <c r="C83" s="100">
        <v>0</v>
      </c>
      <c r="D83" s="84" t="s">
        <v>970</v>
      </c>
      <c r="E83" s="93" t="s">
        <v>970</v>
      </c>
      <c r="F83" s="84" t="s">
        <v>970</v>
      </c>
      <c r="G83" s="97">
        <v>3.5002430724355861E-2</v>
      </c>
      <c r="H83" s="41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</row>
    <row r="84" spans="1:21">
      <c r="A84" s="41"/>
      <c r="B84" s="105"/>
      <c r="C84" s="101"/>
      <c r="D84" s="84" t="s">
        <v>970</v>
      </c>
      <c r="E84" s="93" t="s">
        <v>970</v>
      </c>
      <c r="F84" s="84" t="s">
        <v>970</v>
      </c>
      <c r="G84" s="98"/>
      <c r="H84" s="41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</row>
    <row r="85" spans="1:21">
      <c r="A85" s="41"/>
      <c r="B85" s="105"/>
      <c r="C85" s="101"/>
      <c r="D85" s="84" t="s">
        <v>970</v>
      </c>
      <c r="E85" s="85" t="s">
        <v>970</v>
      </c>
      <c r="F85" s="84" t="s">
        <v>970</v>
      </c>
      <c r="G85" s="98"/>
      <c r="H85" s="41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</row>
    <row r="86" spans="1:21">
      <c r="A86" s="41"/>
      <c r="B86" s="105"/>
      <c r="C86" s="101"/>
      <c r="D86" s="84" t="s">
        <v>970</v>
      </c>
      <c r="E86" s="84" t="s">
        <v>970</v>
      </c>
      <c r="F86" s="84" t="s">
        <v>970</v>
      </c>
      <c r="G86" s="98"/>
      <c r="H86" s="41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</row>
    <row r="87" spans="1:21">
      <c r="A87" s="41"/>
      <c r="B87" s="105"/>
      <c r="C87" s="101"/>
      <c r="D87" s="91" t="s">
        <v>970</v>
      </c>
      <c r="E87" s="91" t="s">
        <v>970</v>
      </c>
      <c r="F87" s="91" t="s">
        <v>970</v>
      </c>
      <c r="G87" s="98"/>
      <c r="H87" s="41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</row>
    <row r="88" spans="1:21" ht="17.25" thickBot="1">
      <c r="A88" s="41"/>
      <c r="B88" s="106"/>
      <c r="C88" s="102"/>
      <c r="D88" s="92" t="s">
        <v>970</v>
      </c>
      <c r="E88" s="92" t="s">
        <v>970</v>
      </c>
      <c r="F88" s="92" t="s">
        <v>970</v>
      </c>
      <c r="G88" s="99"/>
      <c r="H88" s="41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</row>
    <row r="89" spans="1:21">
      <c r="A89" s="41"/>
      <c r="B89" s="41"/>
      <c r="C89" s="41"/>
      <c r="D89" s="41"/>
      <c r="E89" s="41"/>
      <c r="F89" s="41"/>
      <c r="G89" s="41"/>
      <c r="H89" s="41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</row>
    <row r="90" spans="1:21">
      <c r="A90" s="41"/>
      <c r="B90" s="41"/>
      <c r="C90" s="41"/>
      <c r="D90" s="41"/>
      <c r="E90" s="41"/>
      <c r="F90" s="41"/>
      <c r="G90" s="41"/>
      <c r="H90" s="41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</row>
    <row r="91" spans="1:21">
      <c r="A91" s="41"/>
      <c r="B91" s="41"/>
      <c r="C91" s="41"/>
      <c r="D91" s="41"/>
      <c r="E91" s="41"/>
      <c r="F91" s="41"/>
      <c r="G91" s="41"/>
      <c r="H91" s="41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</row>
    <row r="92" spans="1:21">
      <c r="A92" s="41"/>
      <c r="B92" s="41"/>
      <c r="C92" s="41"/>
      <c r="D92" s="41"/>
      <c r="E92" s="41"/>
      <c r="F92" s="41"/>
      <c r="G92" s="41"/>
      <c r="H92" s="41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</row>
    <row r="93" spans="1:21">
      <c r="A93" s="41"/>
      <c r="B93" s="41"/>
      <c r="C93" s="41"/>
      <c r="D93" s="41"/>
      <c r="E93" s="41"/>
      <c r="F93" s="41"/>
      <c r="G93" s="41"/>
      <c r="H93" s="41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</row>
    <row r="94" spans="1:21">
      <c r="A94" s="41"/>
      <c r="B94" s="41"/>
      <c r="C94" s="41"/>
      <c r="D94" s="41"/>
      <c r="E94" s="41"/>
      <c r="F94" s="41"/>
      <c r="G94" s="41"/>
      <c r="H94" s="41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</row>
    <row r="95" spans="1:21">
      <c r="A95" s="41"/>
      <c r="B95" s="41"/>
      <c r="C95" s="41"/>
      <c r="D95" s="41"/>
      <c r="E95" s="41"/>
      <c r="F95" s="41"/>
      <c r="G95" s="41"/>
      <c r="H95" s="41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</row>
    <row r="96" spans="1:21">
      <c r="A96" s="41"/>
      <c r="B96" s="41"/>
      <c r="C96" s="41"/>
      <c r="D96" s="41"/>
      <c r="E96" s="41"/>
      <c r="F96" s="41"/>
      <c r="G96" s="41"/>
      <c r="H96" s="41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</row>
    <row r="97" spans="1:21">
      <c r="A97" s="41"/>
      <c r="B97" s="41"/>
      <c r="C97" s="41"/>
      <c r="D97" s="41"/>
      <c r="E97" s="41"/>
      <c r="F97" s="41"/>
      <c r="G97" s="41"/>
      <c r="H97" s="41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</row>
    <row r="98" spans="1:21">
      <c r="A98" s="41"/>
      <c r="B98" s="41"/>
      <c r="C98" s="41"/>
      <c r="D98" s="41"/>
      <c r="E98" s="41"/>
      <c r="F98" s="41"/>
      <c r="G98" s="41"/>
      <c r="H98" s="41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</row>
    <row r="99" spans="1:21">
      <c r="A99" s="41"/>
      <c r="B99" s="41"/>
      <c r="C99" s="41"/>
      <c r="D99" s="41"/>
      <c r="E99" s="41"/>
      <c r="F99" s="41"/>
      <c r="G99" s="41"/>
      <c r="H99" s="41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</row>
    <row r="100" spans="1:21">
      <c r="A100" s="41"/>
      <c r="B100" s="41"/>
      <c r="C100" s="41"/>
      <c r="D100" s="41"/>
      <c r="E100" s="41"/>
      <c r="F100" s="41"/>
      <c r="G100" s="41"/>
      <c r="H100" s="41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</row>
    <row r="101" spans="1:21">
      <c r="A101" s="41"/>
      <c r="B101" s="41"/>
      <c r="C101" s="41"/>
      <c r="D101" s="41"/>
      <c r="E101" s="41"/>
      <c r="F101" s="41"/>
      <c r="G101" s="41"/>
      <c r="H101" s="41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</row>
    <row r="102" spans="1:21">
      <c r="A102" s="41"/>
      <c r="B102" s="41"/>
      <c r="C102" s="41"/>
      <c r="D102" s="41"/>
      <c r="E102" s="41"/>
      <c r="F102" s="41"/>
      <c r="G102" s="41"/>
      <c r="H102" s="41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</row>
    <row r="103" spans="1:21">
      <c r="A103" s="41"/>
      <c r="B103" s="41"/>
      <c r="C103" s="41"/>
      <c r="D103" s="41"/>
      <c r="E103" s="41"/>
      <c r="F103" s="41"/>
      <c r="G103" s="41"/>
      <c r="H103" s="41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</row>
    <row r="104" spans="1:21">
      <c r="A104" s="41"/>
      <c r="B104" s="41"/>
      <c r="C104" s="41"/>
      <c r="D104" s="64">
        <v>0.65694444444444444</v>
      </c>
      <c r="E104" s="43" t="s">
        <v>564</v>
      </c>
      <c r="F104" s="86">
        <v>3.5002430724355861E-2</v>
      </c>
      <c r="G104" s="41"/>
      <c r="H104" s="41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</row>
    <row r="105" spans="1:21">
      <c r="A105" s="41"/>
      <c r="B105" s="41"/>
      <c r="C105" s="41"/>
      <c r="D105" s="41"/>
      <c r="E105" s="41"/>
      <c r="F105" s="41"/>
      <c r="G105" s="41"/>
      <c r="H105" s="41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</row>
    <row r="106" spans="1:21">
      <c r="A106" s="41"/>
      <c r="B106" s="41"/>
      <c r="C106" s="41"/>
      <c r="D106" s="87"/>
      <c r="E106" s="83" t="s">
        <v>542</v>
      </c>
      <c r="F106" s="41"/>
      <c r="G106" s="41"/>
      <c r="H106" s="41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</row>
    <row r="107" spans="1:21">
      <c r="A107" s="41"/>
      <c r="B107" s="41"/>
      <c r="C107" s="41"/>
      <c r="D107" s="41"/>
      <c r="E107" s="41"/>
      <c r="F107" s="41"/>
      <c r="G107" s="41"/>
      <c r="H107" s="41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</row>
    <row r="108" spans="1:21">
      <c r="A108" s="41"/>
      <c r="B108" s="41"/>
      <c r="C108" s="41"/>
      <c r="D108" s="41"/>
      <c r="E108" s="41"/>
      <c r="F108" s="41"/>
      <c r="G108" s="41"/>
      <c r="H108" s="41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</row>
    <row r="109" spans="1:21">
      <c r="A109" s="41"/>
      <c r="B109" s="41"/>
      <c r="C109" s="41"/>
      <c r="D109" s="41"/>
      <c r="E109" s="41"/>
      <c r="F109" s="41"/>
      <c r="G109" s="41"/>
      <c r="H109" s="41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</row>
    <row r="110" spans="1:21">
      <c r="A110" s="88"/>
      <c r="B110" s="88"/>
      <c r="C110" s="88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</row>
    <row r="111" spans="1:21">
      <c r="A111" s="88"/>
      <c r="B111" s="88"/>
      <c r="C111" s="88"/>
      <c r="D111" s="88" t="s">
        <v>608</v>
      </c>
      <c r="E111" s="88"/>
      <c r="F111" s="88"/>
      <c r="G111" s="88"/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/>
      <c r="S111" s="88"/>
      <c r="T111" s="88"/>
      <c r="U111" s="88"/>
    </row>
    <row r="112" spans="1:21">
      <c r="A112" s="88"/>
      <c r="B112" s="88"/>
      <c r="C112" s="88"/>
      <c r="D112" s="88"/>
      <c r="E112" s="88"/>
      <c r="F112" s="88"/>
      <c r="G112" s="88"/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88"/>
      <c r="S112" s="88"/>
      <c r="T112" s="88"/>
      <c r="U112" s="88"/>
    </row>
    <row r="113" spans="1:21">
      <c r="A113" s="88"/>
      <c r="B113" s="88"/>
      <c r="C113" s="88"/>
      <c r="D113" s="88"/>
      <c r="E113" s="88" t="s">
        <v>607</v>
      </c>
      <c r="F113" s="88">
        <v>100</v>
      </c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</row>
    <row r="114" spans="1:21">
      <c r="A114" s="88"/>
      <c r="B114" s="88"/>
      <c r="C114" s="88"/>
      <c r="D114" s="88"/>
      <c r="E114" s="88"/>
      <c r="F114" s="88"/>
      <c r="G114" s="88"/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</row>
    <row r="115" spans="1:21">
      <c r="A115" s="88"/>
      <c r="B115" s="88"/>
      <c r="C115" s="88"/>
      <c r="D115" s="88"/>
      <c r="E115" s="88"/>
      <c r="F115" s="88"/>
      <c r="G115" s="88"/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</row>
    <row r="116" spans="1:21">
      <c r="A116" s="88"/>
      <c r="B116" s="88"/>
      <c r="C116" s="88"/>
      <c r="D116" s="88"/>
      <c r="E116" s="88"/>
      <c r="F116" s="88"/>
      <c r="G116" s="88"/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</row>
    <row r="117" spans="1:21">
      <c r="A117" s="88"/>
      <c r="B117" s="88"/>
      <c r="C117" s="88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/>
      <c r="S117" s="88"/>
      <c r="T117" s="88"/>
      <c r="U117" s="88"/>
    </row>
    <row r="118" spans="1:21">
      <c r="A118" s="88"/>
      <c r="B118" s="88"/>
      <c r="C118" s="88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88"/>
    </row>
    <row r="119" spans="1:21">
      <c r="A119" s="88"/>
      <c r="B119" s="88"/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</row>
    <row r="120" spans="1:21">
      <c r="A120" s="88"/>
      <c r="B120" s="88"/>
      <c r="C120" s="88"/>
      <c r="D120" s="88"/>
      <c r="E120" s="88"/>
      <c r="F120" s="88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</row>
    <row r="121" spans="1:21">
      <c r="A121" s="88"/>
      <c r="B121" s="88"/>
      <c r="C121" s="88"/>
      <c r="D121" s="88"/>
      <c r="E121" s="88"/>
      <c r="F121" s="88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</row>
    <row r="122" spans="1:21">
      <c r="A122" s="88"/>
      <c r="B122" s="88"/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</row>
    <row r="123" spans="1:21">
      <c r="A123" s="88"/>
      <c r="B123" s="88"/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88"/>
      <c r="S123" s="88"/>
      <c r="T123" s="88"/>
      <c r="U123" s="88"/>
    </row>
    <row r="124" spans="1:21">
      <c r="A124" s="88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</row>
    <row r="125" spans="1:21">
      <c r="A125" s="88"/>
      <c r="B125" s="88"/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</row>
    <row r="126" spans="1:21">
      <c r="A126" s="88"/>
      <c r="B126" s="88"/>
      <c r="C126" s="88"/>
      <c r="D126" s="88"/>
      <c r="E126" s="88"/>
      <c r="F126" s="88"/>
      <c r="G126" s="88"/>
      <c r="H126" s="88"/>
      <c r="I126" s="88"/>
      <c r="J126" s="88"/>
      <c r="K126" s="88"/>
      <c r="L126" s="88"/>
      <c r="M126" s="88"/>
      <c r="N126" s="88"/>
      <c r="O126" s="88"/>
      <c r="P126" s="88"/>
      <c r="Q126" s="88"/>
      <c r="R126" s="88"/>
      <c r="S126" s="88"/>
      <c r="T126" s="88"/>
      <c r="U126" s="88"/>
    </row>
    <row r="127" spans="1:21">
      <c r="A127" s="88"/>
      <c r="B127" s="88"/>
      <c r="C127" s="88"/>
      <c r="D127" s="88"/>
      <c r="E127" s="88"/>
      <c r="F127" s="88"/>
      <c r="G127" s="88"/>
      <c r="H127" s="88"/>
      <c r="I127" s="88"/>
      <c r="J127" s="88"/>
      <c r="K127" s="88"/>
      <c r="L127" s="88"/>
      <c r="M127" s="88"/>
      <c r="N127" s="88"/>
      <c r="O127" s="88"/>
      <c r="P127" s="88"/>
      <c r="Q127" s="88"/>
      <c r="R127" s="88"/>
      <c r="S127" s="88"/>
      <c r="T127" s="88"/>
      <c r="U127" s="88"/>
    </row>
    <row r="128" spans="1:21">
      <c r="A128" s="88"/>
      <c r="B128" s="88"/>
      <c r="C128" s="88"/>
      <c r="D128" s="88"/>
      <c r="E128" s="88"/>
      <c r="F128" s="88"/>
      <c r="G128" s="88"/>
      <c r="H128" s="88"/>
      <c r="I128" s="88"/>
      <c r="J128" s="88"/>
      <c r="K128" s="88"/>
      <c r="L128" s="88"/>
      <c r="M128" s="88"/>
      <c r="N128" s="88"/>
      <c r="O128" s="88"/>
      <c r="P128" s="88"/>
      <c r="Q128" s="88"/>
      <c r="R128" s="88"/>
      <c r="S128" s="88"/>
      <c r="T128" s="88"/>
      <c r="U128" s="88"/>
    </row>
    <row r="129" spans="1:21">
      <c r="A129" s="88"/>
      <c r="B129" s="88"/>
      <c r="C129" s="88"/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8"/>
      <c r="S129" s="88"/>
      <c r="T129" s="88"/>
      <c r="U129" s="88"/>
    </row>
    <row r="130" spans="1:21">
      <c r="A130" s="88"/>
      <c r="B130" s="88"/>
      <c r="C130" s="88"/>
      <c r="D130" s="88"/>
      <c r="E130" s="88"/>
      <c r="F130" s="88"/>
      <c r="G130" s="88"/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</row>
    <row r="131" spans="1:21">
      <c r="A131" s="88"/>
      <c r="B131" s="88"/>
      <c r="C131" s="88"/>
      <c r="D131" s="88"/>
      <c r="E131" s="88"/>
      <c r="F131" s="88"/>
      <c r="G131" s="88"/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8"/>
      <c r="S131" s="88"/>
      <c r="T131" s="88"/>
      <c r="U131" s="88"/>
    </row>
    <row r="132" spans="1:21">
      <c r="A132" s="88"/>
      <c r="B132" s="88"/>
      <c r="C132" s="88"/>
      <c r="D132" s="88"/>
      <c r="E132" s="88"/>
      <c r="F132" s="88"/>
      <c r="G132" s="88"/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/>
      <c r="S132" s="88"/>
      <c r="T132" s="88"/>
      <c r="U132" s="88"/>
    </row>
    <row r="133" spans="1:21"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</row>
    <row r="134" spans="1:21"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</row>
  </sheetData>
  <mergeCells count="14">
    <mergeCell ref="B4:B17"/>
    <mergeCell ref="D21:E21"/>
    <mergeCell ref="D51:E51"/>
    <mergeCell ref="C2:E2"/>
    <mergeCell ref="B82:B88"/>
    <mergeCell ref="C83:C88"/>
    <mergeCell ref="G83:G88"/>
    <mergeCell ref="G23:G28"/>
    <mergeCell ref="C23:C28"/>
    <mergeCell ref="D81:E81"/>
    <mergeCell ref="B52:B58"/>
    <mergeCell ref="C53:C58"/>
    <mergeCell ref="G53:G58"/>
    <mergeCell ref="B22:B28"/>
  </mergeCells>
  <phoneticPr fontId="19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AF95"/>
  <sheetViews>
    <sheetView topLeftCell="A64" zoomScale="80" zoomScaleNormal="80" workbookViewId="0">
      <selection activeCell="M102" sqref="M102:N102"/>
    </sheetView>
  </sheetViews>
  <sheetFormatPr defaultRowHeight="16.5"/>
  <cols>
    <col min="1" max="1" width="19" customWidth="1"/>
    <col min="2" max="2" width="20.625" bestFit="1" customWidth="1"/>
    <col min="3" max="3" width="20.75" bestFit="1" customWidth="1"/>
    <col min="4" max="4" width="20.875" bestFit="1" customWidth="1"/>
    <col min="5" max="6" width="20" bestFit="1" customWidth="1"/>
    <col min="7" max="7" width="43.125" bestFit="1" customWidth="1"/>
    <col min="8" max="8" width="20.875" bestFit="1" customWidth="1"/>
    <col min="9" max="9" width="20.625" bestFit="1" customWidth="1"/>
    <col min="10" max="10" width="20.875" bestFit="1" customWidth="1"/>
    <col min="11" max="12" width="20" bestFit="1" customWidth="1"/>
    <col min="13" max="13" width="20.5" bestFit="1" customWidth="1"/>
    <col min="14" max="14" width="10" bestFit="1" customWidth="1"/>
    <col min="15" max="15" width="13.75" bestFit="1" customWidth="1"/>
    <col min="16" max="16" width="8.375" bestFit="1" customWidth="1"/>
  </cols>
  <sheetData>
    <row r="1" spans="1:19">
      <c r="A1" s="29" t="s">
        <v>526</v>
      </c>
      <c r="B1" s="27"/>
      <c r="C1" s="33"/>
      <c r="F1" s="37" t="s">
        <v>513</v>
      </c>
      <c r="G1" s="37" t="s">
        <v>514</v>
      </c>
      <c r="H1" s="37" t="s">
        <v>515</v>
      </c>
      <c r="I1" s="37" t="s">
        <v>516</v>
      </c>
      <c r="J1" s="37" t="s">
        <v>517</v>
      </c>
      <c r="K1" s="37" t="s">
        <v>346</v>
      </c>
      <c r="L1" s="37" t="s">
        <v>518</v>
      </c>
      <c r="M1" s="37" t="s">
        <v>519</v>
      </c>
      <c r="N1" s="37" t="s">
        <v>520</v>
      </c>
      <c r="O1" s="37" t="s">
        <v>521</v>
      </c>
    </row>
    <row r="2" spans="1:19">
      <c r="A2" s="29" t="s">
        <v>517</v>
      </c>
      <c r="B2" s="29" t="s">
        <v>346</v>
      </c>
      <c r="C2" s="33" t="s">
        <v>525</v>
      </c>
      <c r="F2" s="37" t="s">
        <v>107</v>
      </c>
      <c r="G2" s="37">
        <v>20200922</v>
      </c>
      <c r="H2" s="37">
        <v>160121</v>
      </c>
      <c r="I2" s="37" t="s">
        <v>522</v>
      </c>
      <c r="J2" s="37">
        <v>1588</v>
      </c>
      <c r="K2" s="37" t="s">
        <v>162</v>
      </c>
      <c r="L2" s="37">
        <v>4</v>
      </c>
      <c r="M2" s="37">
        <v>8</v>
      </c>
      <c r="N2" s="37">
        <v>2</v>
      </c>
      <c r="O2" s="37"/>
    </row>
    <row r="3" spans="1:19">
      <c r="A3" s="26">
        <v>1588</v>
      </c>
      <c r="B3" s="26" t="s">
        <v>162</v>
      </c>
      <c r="C3" s="34">
        <v>4</v>
      </c>
      <c r="F3" s="37" t="s">
        <v>107</v>
      </c>
      <c r="G3" s="37">
        <v>20200922</v>
      </c>
      <c r="H3" s="37">
        <v>160121</v>
      </c>
      <c r="I3" s="37" t="s">
        <v>522</v>
      </c>
      <c r="J3" s="37">
        <v>4581</v>
      </c>
      <c r="K3" s="37" t="s">
        <v>402</v>
      </c>
      <c r="L3" s="37">
        <v>46</v>
      </c>
      <c r="M3" s="37">
        <v>64</v>
      </c>
      <c r="N3" s="37">
        <v>1.39</v>
      </c>
      <c r="O3" s="37"/>
    </row>
    <row r="4" spans="1:19">
      <c r="A4" s="26">
        <v>4581</v>
      </c>
      <c r="B4" s="26" t="s">
        <v>162</v>
      </c>
      <c r="C4" s="38">
        <v>74</v>
      </c>
      <c r="F4" s="37" t="s">
        <v>107</v>
      </c>
      <c r="G4" s="37">
        <v>20200922</v>
      </c>
      <c r="H4" s="37">
        <v>160121</v>
      </c>
      <c r="I4" s="37" t="s">
        <v>522</v>
      </c>
      <c r="J4" s="37">
        <v>7581</v>
      </c>
      <c r="K4" s="37" t="s">
        <v>447</v>
      </c>
      <c r="L4" s="37">
        <v>7</v>
      </c>
      <c r="M4" s="37">
        <v>13</v>
      </c>
      <c r="N4" s="37">
        <v>1.86</v>
      </c>
      <c r="O4" s="37"/>
    </row>
    <row r="5" spans="1:19">
      <c r="A5" s="28"/>
      <c r="B5" s="30" t="s">
        <v>402</v>
      </c>
      <c r="C5" s="35">
        <v>46</v>
      </c>
      <c r="F5" s="37" t="s">
        <v>107</v>
      </c>
      <c r="G5" s="37">
        <v>20200922</v>
      </c>
      <c r="H5" s="37">
        <v>160121</v>
      </c>
      <c r="I5" s="37" t="s">
        <v>522</v>
      </c>
      <c r="J5" s="37">
        <v>7581</v>
      </c>
      <c r="K5" s="37" t="s">
        <v>7</v>
      </c>
      <c r="L5" s="37">
        <v>162</v>
      </c>
      <c r="M5" s="37">
        <v>260</v>
      </c>
      <c r="N5" s="37">
        <v>1.6</v>
      </c>
      <c r="O5" s="37"/>
    </row>
    <row r="6" spans="1:19">
      <c r="A6" s="26">
        <v>4588</v>
      </c>
      <c r="B6" s="26" t="s">
        <v>65</v>
      </c>
      <c r="C6" s="34">
        <v>118</v>
      </c>
      <c r="F6" s="37" t="s">
        <v>523</v>
      </c>
      <c r="G6" s="37">
        <v>20200922</v>
      </c>
      <c r="H6" s="37">
        <v>100068</v>
      </c>
      <c r="I6" s="37" t="s">
        <v>523</v>
      </c>
      <c r="J6" s="37">
        <v>4581</v>
      </c>
      <c r="K6" s="37" t="s">
        <v>162</v>
      </c>
      <c r="L6" s="37">
        <v>74</v>
      </c>
      <c r="M6" s="37">
        <v>90</v>
      </c>
      <c r="N6" s="37">
        <v>1.22</v>
      </c>
      <c r="O6" s="37"/>
    </row>
    <row r="7" spans="1:19">
      <c r="A7" s="26">
        <v>7581</v>
      </c>
      <c r="B7" s="26" t="s">
        <v>447</v>
      </c>
      <c r="C7" s="38">
        <v>7</v>
      </c>
      <c r="F7" s="37" t="s">
        <v>523</v>
      </c>
      <c r="G7" s="37">
        <v>20200922</v>
      </c>
      <c r="H7" s="37">
        <v>100068</v>
      </c>
      <c r="I7" s="37" t="s">
        <v>523</v>
      </c>
      <c r="J7" s="37">
        <v>4588</v>
      </c>
      <c r="K7" s="37" t="s">
        <v>65</v>
      </c>
      <c r="L7" s="37">
        <v>118</v>
      </c>
      <c r="M7" s="37">
        <v>232</v>
      </c>
      <c r="N7" s="37">
        <v>1.97</v>
      </c>
      <c r="O7" s="37"/>
    </row>
    <row r="8" spans="1:19">
      <c r="A8" s="28"/>
      <c r="B8" s="30" t="s">
        <v>7</v>
      </c>
      <c r="C8" s="35">
        <v>214</v>
      </c>
      <c r="F8" s="37" t="s">
        <v>523</v>
      </c>
      <c r="G8" s="37">
        <v>20200922</v>
      </c>
      <c r="H8" s="37">
        <v>100068</v>
      </c>
      <c r="I8" s="37" t="s">
        <v>523</v>
      </c>
      <c r="J8" s="37">
        <v>7581</v>
      </c>
      <c r="K8" s="37" t="s">
        <v>7</v>
      </c>
      <c r="L8" s="37">
        <v>52</v>
      </c>
      <c r="M8" s="37">
        <v>77</v>
      </c>
      <c r="N8" s="37">
        <v>1.48</v>
      </c>
      <c r="O8" s="37"/>
    </row>
    <row r="9" spans="1:19">
      <c r="A9" s="26">
        <v>7588</v>
      </c>
      <c r="B9" s="26" t="s">
        <v>7</v>
      </c>
      <c r="C9" s="34">
        <v>35</v>
      </c>
      <c r="F9" s="37" t="s">
        <v>523</v>
      </c>
      <c r="G9" s="37">
        <v>20200922</v>
      </c>
      <c r="H9" s="37">
        <v>100068</v>
      </c>
      <c r="I9" s="37" t="s">
        <v>523</v>
      </c>
      <c r="J9" s="37">
        <v>7588</v>
      </c>
      <c r="K9" s="37" t="s">
        <v>7</v>
      </c>
      <c r="L9" s="37">
        <v>35</v>
      </c>
      <c r="M9" s="37">
        <v>140</v>
      </c>
      <c r="N9" s="37">
        <v>4</v>
      </c>
      <c r="O9" s="37"/>
    </row>
    <row r="10" spans="1:19">
      <c r="A10" s="31" t="s">
        <v>524</v>
      </c>
      <c r="B10" s="32"/>
      <c r="C10" s="36">
        <v>498</v>
      </c>
      <c r="I10" s="2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>
      <c r="I11" s="2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>
      <c r="I12" s="2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>
      <c r="H13" s="2"/>
      <c r="I13" s="2"/>
    </row>
    <row r="14" spans="1:19">
      <c r="A14" t="s">
        <v>528</v>
      </c>
      <c r="H14" s="2"/>
      <c r="I14" s="2"/>
    </row>
    <row r="15" spans="1:19">
      <c r="A15" s="10" t="s">
        <v>0</v>
      </c>
      <c r="B15" s="10" t="s">
        <v>1</v>
      </c>
      <c r="C15" s="10" t="s">
        <v>499</v>
      </c>
      <c r="D15" s="24">
        <f>B16/12</f>
        <v>55</v>
      </c>
    </row>
    <row r="16" spans="1:19">
      <c r="A16" s="10" t="s">
        <v>512</v>
      </c>
      <c r="B16" s="10">
        <v>660</v>
      </c>
      <c r="C16" s="10" t="s">
        <v>500</v>
      </c>
      <c r="D16" s="24">
        <f>D15*1</f>
        <v>55</v>
      </c>
    </row>
    <row r="17" spans="1:4">
      <c r="A17" s="10"/>
      <c r="B17" s="10"/>
      <c r="C17" s="10" t="s">
        <v>501</v>
      </c>
      <c r="D17" s="24">
        <f>D16*2</f>
        <v>110</v>
      </c>
    </row>
    <row r="18" spans="1:4">
      <c r="A18" s="10"/>
      <c r="B18" s="10"/>
      <c r="C18" s="10" t="s">
        <v>502</v>
      </c>
      <c r="D18" s="24">
        <f>D15*3</f>
        <v>165</v>
      </c>
    </row>
    <row r="19" spans="1:4">
      <c r="A19" s="10"/>
      <c r="B19" s="10"/>
      <c r="C19" s="10" t="s">
        <v>503</v>
      </c>
      <c r="D19" s="24">
        <f>D15*4</f>
        <v>220</v>
      </c>
    </row>
    <row r="20" spans="1:4">
      <c r="A20" s="10"/>
      <c r="B20" s="10"/>
      <c r="C20" s="10" t="s">
        <v>504</v>
      </c>
      <c r="D20" s="24">
        <f>D15*5</f>
        <v>275</v>
      </c>
    </row>
    <row r="21" spans="1:4">
      <c r="A21" s="10"/>
      <c r="B21" s="10"/>
      <c r="C21" s="10" t="s">
        <v>505</v>
      </c>
      <c r="D21" s="24">
        <f>D15*6</f>
        <v>330</v>
      </c>
    </row>
    <row r="22" spans="1:4">
      <c r="A22" s="10"/>
      <c r="B22" s="10"/>
      <c r="C22" s="10" t="s">
        <v>506</v>
      </c>
      <c r="D22" s="24">
        <f>D15*7</f>
        <v>385</v>
      </c>
    </row>
    <row r="23" spans="1:4">
      <c r="A23" s="10"/>
      <c r="B23" s="10"/>
      <c r="C23" s="10" t="s">
        <v>507</v>
      </c>
      <c r="D23" s="24">
        <f>D15*8</f>
        <v>440</v>
      </c>
    </row>
    <row r="24" spans="1:4">
      <c r="A24" s="10"/>
      <c r="B24" s="10"/>
      <c r="C24" s="10" t="s">
        <v>508</v>
      </c>
      <c r="D24" s="24">
        <f>D15*9</f>
        <v>495</v>
      </c>
    </row>
    <row r="25" spans="1:4">
      <c r="A25" s="10"/>
      <c r="B25" s="10"/>
      <c r="C25" s="10" t="s">
        <v>509</v>
      </c>
      <c r="D25" s="24">
        <f>D15*10</f>
        <v>550</v>
      </c>
    </row>
    <row r="26" spans="1:4">
      <c r="A26" s="10"/>
      <c r="B26" s="10"/>
      <c r="C26" s="10" t="s">
        <v>510</v>
      </c>
      <c r="D26" s="24">
        <f>D15*11</f>
        <v>605</v>
      </c>
    </row>
    <row r="27" spans="1:4">
      <c r="A27" s="10"/>
      <c r="B27" s="10"/>
      <c r="C27" s="10" t="s">
        <v>511</v>
      </c>
      <c r="D27" s="24">
        <f>D15*12</f>
        <v>660</v>
      </c>
    </row>
    <row r="35" spans="1:10">
      <c r="A35" t="s">
        <v>8</v>
      </c>
    </row>
    <row r="36" spans="1:10">
      <c r="A36" s="1" t="s">
        <v>4</v>
      </c>
    </row>
    <row r="37" spans="1:10">
      <c r="A37" s="4"/>
    </row>
    <row r="38" spans="1:10">
      <c r="A38" s="6" t="s">
        <v>5</v>
      </c>
      <c r="B38" s="6" t="s">
        <v>482</v>
      </c>
      <c r="C38" s="6" t="s">
        <v>27</v>
      </c>
      <c r="D38" s="6" t="s">
        <v>28</v>
      </c>
      <c r="E38" s="7" t="s">
        <v>548</v>
      </c>
      <c r="F38" s="7" t="s">
        <v>546</v>
      </c>
      <c r="G38" s="7" t="s">
        <v>549</v>
      </c>
      <c r="H38" s="7" t="s">
        <v>535</v>
      </c>
      <c r="I38" s="17" t="s">
        <v>481</v>
      </c>
      <c r="J38" s="17" t="s">
        <v>550</v>
      </c>
    </row>
    <row r="39" spans="1:10">
      <c r="A39" s="6" t="s">
        <v>65</v>
      </c>
      <c r="B39" s="6">
        <v>600</v>
      </c>
      <c r="C39" s="6">
        <v>870</v>
      </c>
      <c r="D39" s="6"/>
      <c r="E39" s="6">
        <v>0</v>
      </c>
      <c r="F39" s="6">
        <v>0</v>
      </c>
      <c r="G39" s="6">
        <v>0</v>
      </c>
      <c r="H39" s="6">
        <v>0</v>
      </c>
      <c r="I39" s="6">
        <v>270</v>
      </c>
      <c r="J39" s="6" t="s">
        <v>45</v>
      </c>
    </row>
    <row r="40" spans="1:10">
      <c r="A40" s="70" t="s">
        <v>203</v>
      </c>
      <c r="B40" s="6">
        <v>300</v>
      </c>
      <c r="C40" s="6">
        <v>595</v>
      </c>
      <c r="D40" s="6"/>
      <c r="E40" s="6">
        <v>0</v>
      </c>
      <c r="F40" s="6">
        <v>0</v>
      </c>
      <c r="G40" s="6">
        <v>0</v>
      </c>
      <c r="H40" s="6">
        <v>0</v>
      </c>
      <c r="I40" s="6">
        <v>295</v>
      </c>
      <c r="J40" s="6" t="s">
        <v>45</v>
      </c>
    </row>
    <row r="41" spans="1:10">
      <c r="A41" s="6" t="s">
        <v>7</v>
      </c>
      <c r="B41" s="6">
        <v>800</v>
      </c>
      <c r="C41" s="6">
        <v>3366</v>
      </c>
      <c r="D41" s="6"/>
      <c r="E41" s="6">
        <v>0</v>
      </c>
      <c r="F41" s="6">
        <v>0</v>
      </c>
      <c r="G41" s="6">
        <v>0</v>
      </c>
      <c r="H41" s="6">
        <v>0</v>
      </c>
      <c r="I41" s="6">
        <v>2566</v>
      </c>
      <c r="J41" s="6" t="s">
        <v>45</v>
      </c>
    </row>
    <row r="42" spans="1:10">
      <c r="A42" s="6" t="s">
        <v>219</v>
      </c>
      <c r="B42" s="6">
        <v>831</v>
      </c>
      <c r="C42" s="6">
        <v>1253</v>
      </c>
      <c r="D42" s="6"/>
      <c r="E42" s="6">
        <v>0</v>
      </c>
      <c r="F42" s="6">
        <v>0</v>
      </c>
      <c r="G42" s="6">
        <v>0</v>
      </c>
      <c r="H42" s="6">
        <v>0</v>
      </c>
      <c r="I42" s="6">
        <v>422</v>
      </c>
      <c r="J42" s="6" t="s">
        <v>45</v>
      </c>
    </row>
    <row r="43" spans="1:10">
      <c r="A43" s="6" t="s">
        <v>224</v>
      </c>
      <c r="B43" s="6">
        <v>1000</v>
      </c>
      <c r="C43" s="6">
        <v>325</v>
      </c>
      <c r="D43" s="6"/>
      <c r="E43" s="6">
        <v>0</v>
      </c>
      <c r="F43" s="6">
        <v>0</v>
      </c>
      <c r="G43" s="6">
        <v>0</v>
      </c>
      <c r="H43" s="6">
        <v>0</v>
      </c>
      <c r="I43" s="6">
        <v>-675</v>
      </c>
      <c r="J43" s="6" t="s">
        <v>969</v>
      </c>
    </row>
    <row r="44" spans="1:10">
      <c r="A44" s="69" t="s">
        <v>448</v>
      </c>
      <c r="B44" s="69">
        <v>1400</v>
      </c>
      <c r="C44" s="69">
        <v>1630</v>
      </c>
      <c r="D44" s="69"/>
      <c r="E44" s="69">
        <v>0</v>
      </c>
      <c r="F44" s="69">
        <v>0</v>
      </c>
      <c r="G44" s="69">
        <v>0</v>
      </c>
      <c r="H44" s="69">
        <v>0</v>
      </c>
      <c r="I44" s="6">
        <v>230</v>
      </c>
      <c r="J44" s="6" t="s">
        <v>45</v>
      </c>
    </row>
    <row r="45" spans="1:10" s="2" customFormat="1">
      <c r="A45" s="6"/>
      <c r="B45" s="6"/>
      <c r="C45" s="6"/>
      <c r="D45" s="6"/>
      <c r="E45" s="6"/>
      <c r="F45" s="6"/>
      <c r="G45" s="6"/>
      <c r="H45" s="6"/>
      <c r="I45" s="6"/>
      <c r="J45" s="6"/>
    </row>
    <row r="46" spans="1:10" s="2" customFormat="1">
      <c r="A46" s="6"/>
      <c r="B46" s="6"/>
      <c r="C46" s="6"/>
      <c r="D46" s="6"/>
      <c r="E46" s="6"/>
      <c r="F46" s="6"/>
      <c r="G46" s="6"/>
      <c r="H46" s="6"/>
      <c r="I46" s="6"/>
      <c r="J46" s="6"/>
    </row>
    <row r="48" spans="1:10">
      <c r="A48" s="4"/>
    </row>
    <row r="49" spans="1:10">
      <c r="A49" s="6" t="s">
        <v>2</v>
      </c>
      <c r="B49" s="6" t="s">
        <v>482</v>
      </c>
      <c r="C49" s="6" t="s">
        <v>27</v>
      </c>
      <c r="D49" s="6" t="s">
        <v>28</v>
      </c>
      <c r="E49" s="7" t="s">
        <v>545</v>
      </c>
      <c r="F49" s="7" t="s">
        <v>546</v>
      </c>
      <c r="G49" s="7" t="s">
        <v>494</v>
      </c>
      <c r="H49" s="7" t="s">
        <v>535</v>
      </c>
      <c r="I49" s="17" t="s">
        <v>481</v>
      </c>
      <c r="J49" s="17" t="s">
        <v>550</v>
      </c>
    </row>
    <row r="50" spans="1:10">
      <c r="A50" s="6" t="s">
        <v>65</v>
      </c>
      <c r="B50" s="6">
        <v>1300</v>
      </c>
      <c r="C50" s="6">
        <v>870</v>
      </c>
      <c r="D50" s="6"/>
      <c r="E50" s="6">
        <v>0</v>
      </c>
      <c r="F50" s="6">
        <v>0</v>
      </c>
      <c r="G50" s="6">
        <v>0</v>
      </c>
      <c r="H50" s="6">
        <v>0</v>
      </c>
      <c r="I50" s="6">
        <v>-430</v>
      </c>
      <c r="J50" s="73" t="s">
        <v>969</v>
      </c>
    </row>
    <row r="51" spans="1:10">
      <c r="A51" s="6" t="s">
        <v>162</v>
      </c>
      <c r="B51" s="6">
        <v>500</v>
      </c>
      <c r="C51" s="6">
        <v>2135</v>
      </c>
      <c r="D51" s="6"/>
      <c r="E51" s="6">
        <v>0</v>
      </c>
      <c r="F51" s="6">
        <v>0</v>
      </c>
      <c r="G51" s="6">
        <v>0</v>
      </c>
      <c r="H51" s="6">
        <v>0</v>
      </c>
      <c r="I51" s="6">
        <v>1635</v>
      </c>
      <c r="J51" s="73" t="s">
        <v>45</v>
      </c>
    </row>
    <row r="52" spans="1:10">
      <c r="A52" s="6" t="s">
        <v>203</v>
      </c>
      <c r="B52" s="6">
        <v>700</v>
      </c>
      <c r="C52" s="6">
        <v>595</v>
      </c>
      <c r="D52" s="6"/>
      <c r="E52" s="6">
        <v>0</v>
      </c>
      <c r="F52" s="6">
        <v>0</v>
      </c>
      <c r="G52" s="6">
        <v>0</v>
      </c>
      <c r="H52" s="6">
        <v>0</v>
      </c>
      <c r="I52" s="6">
        <v>-105</v>
      </c>
      <c r="J52" s="6" t="s">
        <v>969</v>
      </c>
    </row>
    <row r="53" spans="1:10">
      <c r="A53" s="6" t="s">
        <v>7</v>
      </c>
      <c r="B53" s="6">
        <v>700</v>
      </c>
      <c r="C53" s="6">
        <v>3366</v>
      </c>
      <c r="D53" s="6"/>
      <c r="E53" s="6">
        <v>0</v>
      </c>
      <c r="F53" s="6">
        <v>0</v>
      </c>
      <c r="G53" s="6">
        <v>0</v>
      </c>
      <c r="H53" s="6">
        <v>0</v>
      </c>
      <c r="I53" s="6">
        <v>2666</v>
      </c>
      <c r="J53" s="6" t="s">
        <v>45</v>
      </c>
    </row>
    <row r="54" spans="1:10">
      <c r="A54" s="6" t="s">
        <v>448</v>
      </c>
      <c r="B54" s="6">
        <v>500</v>
      </c>
      <c r="C54" s="6">
        <v>1630</v>
      </c>
      <c r="D54" s="6"/>
      <c r="E54" s="6">
        <v>0</v>
      </c>
      <c r="F54" s="6">
        <v>0</v>
      </c>
      <c r="G54" s="6">
        <v>0</v>
      </c>
      <c r="H54" s="6">
        <v>0</v>
      </c>
      <c r="I54" s="6">
        <v>1130</v>
      </c>
      <c r="J54" s="73" t="s">
        <v>45</v>
      </c>
    </row>
    <row r="55" spans="1:10">
      <c r="A55" s="6" t="s">
        <v>11</v>
      </c>
      <c r="B55" s="6">
        <v>900</v>
      </c>
      <c r="C55" s="6">
        <v>3806</v>
      </c>
      <c r="D55" s="6"/>
      <c r="E55" s="6">
        <v>0</v>
      </c>
      <c r="F55" s="6">
        <v>0</v>
      </c>
      <c r="G55" s="6">
        <v>0</v>
      </c>
      <c r="H55" s="6">
        <v>0</v>
      </c>
      <c r="I55" s="6">
        <v>2906</v>
      </c>
      <c r="J55" s="6" t="s">
        <v>45</v>
      </c>
    </row>
    <row r="56" spans="1:10">
      <c r="A56" s="6"/>
      <c r="B56" s="6"/>
      <c r="C56" s="6"/>
      <c r="D56" s="6"/>
      <c r="E56" s="6"/>
      <c r="F56" s="6"/>
      <c r="G56" s="6"/>
      <c r="H56" s="6"/>
      <c r="I56" s="6"/>
      <c r="J56" s="6"/>
    </row>
    <row r="57" spans="1:10">
      <c r="A57" s="6"/>
      <c r="B57" s="6"/>
      <c r="C57" s="6"/>
      <c r="D57" s="6"/>
      <c r="E57" s="6"/>
      <c r="F57" s="6"/>
      <c r="G57" s="71"/>
      <c r="H57" s="6"/>
      <c r="I57" s="6"/>
      <c r="J57" s="6"/>
    </row>
    <row r="61" spans="1:10">
      <c r="A61" t="s">
        <v>551</v>
      </c>
    </row>
    <row r="62" spans="1:10">
      <c r="A62" s="1" t="s">
        <v>552</v>
      </c>
    </row>
    <row r="63" spans="1:10">
      <c r="A63" s="75" t="s">
        <v>553</v>
      </c>
      <c r="B63" s="111" t="s">
        <v>2</v>
      </c>
      <c r="C63" s="112"/>
      <c r="D63" s="112"/>
      <c r="E63" s="112"/>
      <c r="F63" s="112"/>
      <c r="G63" s="113"/>
    </row>
    <row r="64" spans="1:10">
      <c r="A64" s="72" t="s">
        <v>605</v>
      </c>
      <c r="B64" s="72"/>
      <c r="C64" s="72"/>
      <c r="D64" s="72"/>
      <c r="E64" s="72"/>
      <c r="F64" s="72"/>
      <c r="G64" s="72"/>
    </row>
    <row r="65" spans="1:7">
      <c r="A65" s="72" t="s">
        <v>566</v>
      </c>
      <c r="B65" s="74" t="s">
        <v>22</v>
      </c>
      <c r="C65" s="72"/>
      <c r="D65" s="72"/>
      <c r="E65" s="72"/>
      <c r="F65" s="72"/>
      <c r="G65" s="72"/>
    </row>
    <row r="66" spans="1:7">
      <c r="B66" s="2"/>
      <c r="C66" s="8"/>
    </row>
    <row r="68" spans="1:7">
      <c r="A68" s="3"/>
    </row>
    <row r="69" spans="1:7">
      <c r="A69" s="75" t="s">
        <v>553</v>
      </c>
      <c r="B69" s="111" t="s">
        <v>2</v>
      </c>
      <c r="C69" s="112"/>
      <c r="D69" s="112"/>
      <c r="E69" s="112"/>
      <c r="F69" s="112"/>
      <c r="G69" s="113"/>
    </row>
    <row r="70" spans="1:7">
      <c r="A70" s="72" t="s">
        <v>605</v>
      </c>
      <c r="B70" s="74"/>
      <c r="C70" s="72"/>
      <c r="D70" s="72"/>
      <c r="E70" s="72"/>
      <c r="F70" s="72"/>
      <c r="G70" s="72"/>
    </row>
    <row r="71" spans="1:7">
      <c r="A71" s="72" t="s">
        <v>565</v>
      </c>
      <c r="B71" s="74" t="s">
        <v>405</v>
      </c>
      <c r="C71" s="72" t="s">
        <v>11</v>
      </c>
      <c r="D71" s="72"/>
      <c r="E71" s="72"/>
      <c r="F71" s="72"/>
      <c r="G71" s="72"/>
    </row>
    <row r="75" spans="1:7">
      <c r="A75" t="s">
        <v>617</v>
      </c>
    </row>
    <row r="76" spans="1:7">
      <c r="A76" s="1" t="s">
        <v>613</v>
      </c>
    </row>
    <row r="77" spans="1:7">
      <c r="A77" s="72" t="s">
        <v>614</v>
      </c>
      <c r="B77" s="111" t="s">
        <v>2</v>
      </c>
      <c r="C77" s="112"/>
      <c r="D77" s="112"/>
      <c r="E77" s="112"/>
      <c r="F77" s="112"/>
      <c r="G77" s="113"/>
    </row>
    <row r="78" spans="1:7">
      <c r="A78" s="72" t="s">
        <v>615</v>
      </c>
      <c r="B78" s="94" t="s">
        <v>772</v>
      </c>
      <c r="C78" s="72"/>
      <c r="D78" s="72"/>
      <c r="E78" s="72"/>
      <c r="F78" s="72"/>
      <c r="G78" s="72"/>
    </row>
    <row r="79" spans="1:7">
      <c r="A79" s="72" t="s">
        <v>616</v>
      </c>
      <c r="B79" s="72"/>
      <c r="C79" s="74"/>
      <c r="D79" s="72"/>
      <c r="E79" s="72"/>
      <c r="F79" s="72"/>
      <c r="G79" s="72"/>
    </row>
    <row r="80" spans="1:7" ht="17.25" customHeight="1"/>
    <row r="81" spans="1:32" ht="17.25" customHeight="1"/>
    <row r="82" spans="1:32" ht="17.25" customHeight="1">
      <c r="A82" s="72" t="s">
        <v>614</v>
      </c>
      <c r="B82" s="111" t="s">
        <v>2</v>
      </c>
      <c r="C82" s="112"/>
      <c r="D82" s="112"/>
      <c r="E82" s="112"/>
      <c r="F82" s="112"/>
      <c r="G82" s="113"/>
    </row>
    <row r="83" spans="1:32" ht="17.25" customHeight="1">
      <c r="A83" s="72" t="s">
        <v>615</v>
      </c>
      <c r="B83" s="94" t="s">
        <v>169</v>
      </c>
      <c r="C83" s="72" t="s">
        <v>719</v>
      </c>
      <c r="D83" s="72"/>
      <c r="E83" s="72"/>
      <c r="F83" s="72"/>
      <c r="G83" s="72"/>
    </row>
    <row r="84" spans="1:32">
      <c r="A84" s="72" t="s">
        <v>616</v>
      </c>
      <c r="B84" s="72"/>
      <c r="C84" s="74"/>
      <c r="D84" s="72"/>
      <c r="E84" s="72"/>
      <c r="F84" s="72"/>
      <c r="G84" s="72"/>
    </row>
    <row r="85" spans="1:32">
      <c r="A85" s="2"/>
      <c r="B85" s="2"/>
      <c r="C85" s="95"/>
      <c r="D85" s="2"/>
      <c r="E85" s="2"/>
      <c r="F85" s="2"/>
      <c r="G85" s="2"/>
    </row>
    <row r="86" spans="1:32">
      <c r="A86" s="2"/>
      <c r="B86" s="2"/>
      <c r="C86" s="95"/>
      <c r="D86" s="2"/>
      <c r="E86" s="2"/>
      <c r="F86" s="2"/>
      <c r="G86" s="2"/>
    </row>
    <row r="88" spans="1:32">
      <c r="A88" t="s">
        <v>612</v>
      </c>
    </row>
    <row r="89" spans="1:32">
      <c r="A89" s="1" t="s">
        <v>611</v>
      </c>
    </row>
    <row r="90" spans="1:32">
      <c r="A90" s="72" t="s">
        <v>610</v>
      </c>
      <c r="B90" s="72" t="s">
        <v>717</v>
      </c>
      <c r="C90" s="72" t="s">
        <v>645</v>
      </c>
      <c r="D90" s="72" t="s">
        <v>817</v>
      </c>
      <c r="E90" s="72" t="s">
        <v>818</v>
      </c>
      <c r="F90" s="72" t="s">
        <v>823</v>
      </c>
      <c r="G90" s="72" t="s">
        <v>778</v>
      </c>
      <c r="H90" s="72" t="s">
        <v>965</v>
      </c>
      <c r="I90" s="72" t="s">
        <v>717</v>
      </c>
      <c r="J90" s="72" t="s">
        <v>855</v>
      </c>
      <c r="K90" s="72" t="s">
        <v>659</v>
      </c>
      <c r="L90" s="72" t="s">
        <v>751</v>
      </c>
      <c r="M90" s="72" t="s">
        <v>664</v>
      </c>
      <c r="N90" s="72" t="s">
        <v>948</v>
      </c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</row>
    <row r="91" spans="1:32">
      <c r="A91" s="72">
        <v>2</v>
      </c>
      <c r="B91" s="72">
        <v>120</v>
      </c>
      <c r="C91" s="72">
        <v>15</v>
      </c>
      <c r="D91" s="72">
        <v>25</v>
      </c>
      <c r="E91" s="72">
        <v>58</v>
      </c>
      <c r="F91" s="72">
        <v>60</v>
      </c>
      <c r="G91" s="72">
        <v>60</v>
      </c>
      <c r="H91" s="72">
        <v>120</v>
      </c>
      <c r="I91" s="72">
        <v>87</v>
      </c>
      <c r="J91" s="72">
        <v>36</v>
      </c>
      <c r="K91" s="72">
        <v>57</v>
      </c>
      <c r="L91" s="72">
        <v>193</v>
      </c>
      <c r="M91" s="72">
        <v>119</v>
      </c>
      <c r="N91" s="72">
        <v>83</v>
      </c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</row>
    <row r="92" spans="1:32">
      <c r="A92" s="72">
        <v>2999</v>
      </c>
      <c r="B92" s="72">
        <v>7560</v>
      </c>
      <c r="C92" s="72">
        <v>7560</v>
      </c>
      <c r="D92" s="72">
        <v>7560</v>
      </c>
      <c r="E92" s="72">
        <v>7560</v>
      </c>
      <c r="F92" s="72">
        <v>7560</v>
      </c>
      <c r="G92" s="72">
        <v>7560</v>
      </c>
      <c r="H92" s="72">
        <v>7560</v>
      </c>
      <c r="I92" s="72">
        <v>7570</v>
      </c>
      <c r="J92" s="72">
        <v>7570</v>
      </c>
      <c r="K92" s="72">
        <v>7570</v>
      </c>
      <c r="L92" s="72">
        <v>7570</v>
      </c>
      <c r="M92" s="72">
        <v>7570</v>
      </c>
      <c r="N92" s="72">
        <v>7570</v>
      </c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</row>
    <row r="93" spans="1:32">
      <c r="A93" s="72" t="s">
        <v>52</v>
      </c>
      <c r="B93" s="72" t="s">
        <v>52</v>
      </c>
      <c r="C93" s="72" t="s">
        <v>403</v>
      </c>
      <c r="D93" s="72" t="s">
        <v>361</v>
      </c>
      <c r="E93" s="72" t="s">
        <v>361</v>
      </c>
      <c r="F93" s="72" t="s">
        <v>52</v>
      </c>
      <c r="G93" s="72" t="s">
        <v>52</v>
      </c>
      <c r="H93" s="72" t="s">
        <v>52</v>
      </c>
      <c r="I93" s="72" t="s">
        <v>52</v>
      </c>
      <c r="J93" s="72" t="s">
        <v>52</v>
      </c>
      <c r="K93" s="72" t="s">
        <v>394</v>
      </c>
      <c r="L93" s="72" t="s">
        <v>52</v>
      </c>
      <c r="M93" s="72" t="s">
        <v>52</v>
      </c>
      <c r="N93" s="72" t="s">
        <v>52</v>
      </c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</row>
    <row r="94" spans="1:32">
      <c r="A94" s="72">
        <v>2</v>
      </c>
      <c r="B94" s="72">
        <v>2</v>
      </c>
      <c r="C94" s="72">
        <v>1</v>
      </c>
      <c r="D94" s="72">
        <v>1</v>
      </c>
      <c r="E94" s="72">
        <v>1</v>
      </c>
      <c r="F94" s="72">
        <v>1</v>
      </c>
      <c r="G94" s="72">
        <v>1</v>
      </c>
      <c r="H94" s="72">
        <v>2</v>
      </c>
      <c r="I94" s="72">
        <v>1</v>
      </c>
      <c r="J94" s="72">
        <v>1</v>
      </c>
      <c r="K94" s="72">
        <v>1</v>
      </c>
      <c r="L94" s="72">
        <v>3</v>
      </c>
      <c r="M94" s="72">
        <v>2</v>
      </c>
      <c r="N94" s="72">
        <v>2</v>
      </c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</row>
    <row r="95" spans="1:32">
      <c r="A95" s="72">
        <v>2</v>
      </c>
      <c r="B95" s="72">
        <v>120</v>
      </c>
      <c r="C95" s="72">
        <v>15</v>
      </c>
      <c r="D95" s="72">
        <v>25</v>
      </c>
      <c r="E95" s="72">
        <v>58</v>
      </c>
      <c r="F95" s="72">
        <v>60</v>
      </c>
      <c r="G95" s="72">
        <v>60</v>
      </c>
      <c r="H95" s="72">
        <v>120</v>
      </c>
      <c r="I95" s="72">
        <v>87</v>
      </c>
      <c r="J95" s="72">
        <v>36</v>
      </c>
      <c r="K95" s="72">
        <v>57</v>
      </c>
      <c r="L95" s="72">
        <v>193</v>
      </c>
      <c r="M95" s="72">
        <v>119</v>
      </c>
      <c r="N95" s="72">
        <v>83</v>
      </c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</row>
  </sheetData>
  <mergeCells count="4">
    <mergeCell ref="B63:G63"/>
    <mergeCell ref="B69:G69"/>
    <mergeCell ref="B77:G77"/>
    <mergeCell ref="B82:G82"/>
  </mergeCells>
  <phoneticPr fontId="9" type="noConversion"/>
  <pageMargins left="0.7" right="0.7" top="0.75" bottom="0.75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5"/>
  <dimension ref="A1:AP541"/>
  <sheetViews>
    <sheetView topLeftCell="F1" workbookViewId="0">
      <selection activeCell="G2" sqref="G2"/>
    </sheetView>
  </sheetViews>
  <sheetFormatPr defaultRowHeight="16.5"/>
  <cols>
    <col min="2" max="2" width="21.125" bestFit="1" customWidth="1"/>
    <col min="3" max="4" width="13.75" bestFit="1" customWidth="1"/>
    <col min="5" max="5" width="10.875" bestFit="1" customWidth="1"/>
    <col min="7" max="7" width="12.875" bestFit="1" customWidth="1"/>
    <col min="15" max="15" width="13.5" bestFit="1" customWidth="1"/>
    <col min="16" max="16" width="11.375" bestFit="1" customWidth="1"/>
    <col min="17" max="17" width="13.5" bestFit="1" customWidth="1"/>
  </cols>
  <sheetData>
    <row r="1" spans="1:42">
      <c r="B1" t="s">
        <v>932</v>
      </c>
      <c r="C1" t="s">
        <v>933</v>
      </c>
      <c r="D1" t="s">
        <v>52</v>
      </c>
      <c r="E1" t="s">
        <v>934</v>
      </c>
      <c r="F1" t="s">
        <v>935</v>
      </c>
      <c r="G1" t="s">
        <v>936</v>
      </c>
      <c r="H1" t="s">
        <v>937</v>
      </c>
      <c r="I1" t="s">
        <v>938</v>
      </c>
      <c r="J1" t="s">
        <v>939</v>
      </c>
      <c r="K1" t="s">
        <v>940</v>
      </c>
      <c r="L1" t="s">
        <v>941</v>
      </c>
      <c r="M1" t="s">
        <v>942</v>
      </c>
      <c r="N1" t="s">
        <v>943</v>
      </c>
      <c r="O1" t="s">
        <v>944</v>
      </c>
      <c r="P1" t="s">
        <v>945</v>
      </c>
      <c r="Q1" t="s">
        <v>946</v>
      </c>
    </row>
    <row r="2" spans="1:42">
      <c r="A2">
        <v>1</v>
      </c>
      <c r="B2" t="s">
        <v>1012</v>
      </c>
      <c r="C2" t="s">
        <v>981</v>
      </c>
      <c r="D2" t="s">
        <v>22</v>
      </c>
      <c r="E2" t="s">
        <v>947</v>
      </c>
      <c r="F2">
        <v>7300</v>
      </c>
      <c r="G2">
        <v>20201221072012</v>
      </c>
      <c r="H2" t="s">
        <v>1013</v>
      </c>
      <c r="I2" t="s">
        <v>1014</v>
      </c>
      <c r="O2" t="s">
        <v>1014</v>
      </c>
      <c r="R2">
        <v>31</v>
      </c>
      <c r="AN2" s="96"/>
      <c r="AP2" s="96"/>
    </row>
    <row r="3" spans="1:42">
      <c r="A3">
        <v>2</v>
      </c>
      <c r="B3" t="s">
        <v>1012</v>
      </c>
      <c r="C3" t="s">
        <v>990</v>
      </c>
      <c r="D3" t="s">
        <v>22</v>
      </c>
      <c r="E3" t="s">
        <v>947</v>
      </c>
      <c r="F3">
        <v>7300</v>
      </c>
      <c r="G3">
        <v>20201221124342</v>
      </c>
      <c r="H3" t="s">
        <v>1013</v>
      </c>
      <c r="I3" t="s">
        <v>1014</v>
      </c>
      <c r="O3" t="s">
        <v>1014</v>
      </c>
      <c r="R3">
        <v>31</v>
      </c>
      <c r="AN3" s="96"/>
      <c r="AP3" s="96"/>
    </row>
    <row r="4" spans="1:42">
      <c r="A4">
        <v>3</v>
      </c>
      <c r="B4" t="s">
        <v>1012</v>
      </c>
      <c r="C4" t="s">
        <v>991</v>
      </c>
      <c r="D4" t="s">
        <v>22</v>
      </c>
      <c r="E4" t="s">
        <v>947</v>
      </c>
      <c r="F4">
        <v>7300</v>
      </c>
      <c r="G4">
        <v>20201221072012</v>
      </c>
      <c r="H4" t="s">
        <v>1013</v>
      </c>
      <c r="I4" t="s">
        <v>57</v>
      </c>
      <c r="O4" t="s">
        <v>57</v>
      </c>
      <c r="R4">
        <v>31</v>
      </c>
      <c r="AN4" s="96"/>
      <c r="AP4" s="96"/>
    </row>
    <row r="5" spans="1:42">
      <c r="A5">
        <v>4</v>
      </c>
      <c r="B5" t="s">
        <v>1012</v>
      </c>
      <c r="C5" t="s">
        <v>992</v>
      </c>
      <c r="D5" t="s">
        <v>22</v>
      </c>
      <c r="E5" t="s">
        <v>947</v>
      </c>
      <c r="F5">
        <v>7300</v>
      </c>
      <c r="G5">
        <v>20201221145218</v>
      </c>
      <c r="H5" t="s">
        <v>1013</v>
      </c>
      <c r="I5" t="s">
        <v>1014</v>
      </c>
      <c r="O5" t="s">
        <v>1014</v>
      </c>
      <c r="R5">
        <v>31</v>
      </c>
      <c r="AN5" s="96"/>
      <c r="AP5" s="96"/>
    </row>
    <row r="6" spans="1:42">
      <c r="A6">
        <v>5</v>
      </c>
      <c r="B6" t="s">
        <v>1012</v>
      </c>
      <c r="C6" t="s">
        <v>993</v>
      </c>
      <c r="D6" t="s">
        <v>22</v>
      </c>
      <c r="E6" t="s">
        <v>947</v>
      </c>
      <c r="F6">
        <v>7300</v>
      </c>
      <c r="G6">
        <v>20201221145218</v>
      </c>
      <c r="H6" t="s">
        <v>1013</v>
      </c>
      <c r="I6" t="s">
        <v>1014</v>
      </c>
      <c r="O6" t="s">
        <v>1014</v>
      </c>
      <c r="R6">
        <v>31</v>
      </c>
      <c r="AN6" s="96"/>
      <c r="AP6" s="96"/>
    </row>
    <row r="7" spans="1:42">
      <c r="A7">
        <v>6</v>
      </c>
      <c r="B7" t="s">
        <v>1012</v>
      </c>
      <c r="C7" t="s">
        <v>994</v>
      </c>
      <c r="D7" t="s">
        <v>22</v>
      </c>
      <c r="E7" t="s">
        <v>947</v>
      </c>
      <c r="F7">
        <v>7300</v>
      </c>
      <c r="G7">
        <v>20201221145218</v>
      </c>
      <c r="H7" t="s">
        <v>1013</v>
      </c>
      <c r="I7" t="s">
        <v>1014</v>
      </c>
      <c r="O7" t="s">
        <v>1014</v>
      </c>
      <c r="R7">
        <v>31</v>
      </c>
      <c r="AN7" s="96"/>
      <c r="AP7" s="96"/>
    </row>
    <row r="8" spans="1:42">
      <c r="A8">
        <v>7</v>
      </c>
      <c r="B8" t="s">
        <v>1012</v>
      </c>
      <c r="C8" t="s">
        <v>995</v>
      </c>
      <c r="D8" t="s">
        <v>22</v>
      </c>
      <c r="E8" t="s">
        <v>947</v>
      </c>
      <c r="F8">
        <v>7300</v>
      </c>
      <c r="G8">
        <v>20201221145218</v>
      </c>
      <c r="H8" t="s">
        <v>1013</v>
      </c>
      <c r="I8" t="s">
        <v>1014</v>
      </c>
      <c r="O8" t="s">
        <v>1014</v>
      </c>
      <c r="R8">
        <v>31</v>
      </c>
      <c r="AN8" s="96"/>
      <c r="AP8" s="96"/>
    </row>
    <row r="9" spans="1:42">
      <c r="A9">
        <v>8</v>
      </c>
      <c r="B9" t="s">
        <v>1012</v>
      </c>
      <c r="C9" t="s">
        <v>998</v>
      </c>
      <c r="D9" t="s">
        <v>22</v>
      </c>
      <c r="E9" t="s">
        <v>947</v>
      </c>
      <c r="F9">
        <v>7300</v>
      </c>
      <c r="G9">
        <v>20201221145218</v>
      </c>
      <c r="H9" t="s">
        <v>1013</v>
      </c>
      <c r="I9" t="s">
        <v>1014</v>
      </c>
      <c r="O9" t="s">
        <v>1014</v>
      </c>
      <c r="R9">
        <v>31</v>
      </c>
      <c r="AN9" s="96"/>
      <c r="AP9" s="96"/>
    </row>
    <row r="10" spans="1:42">
      <c r="A10">
        <v>9</v>
      </c>
      <c r="B10" t="s">
        <v>1012</v>
      </c>
      <c r="C10" t="s">
        <v>1003</v>
      </c>
      <c r="D10" t="s">
        <v>22</v>
      </c>
      <c r="E10" t="s">
        <v>947</v>
      </c>
      <c r="F10">
        <v>7300</v>
      </c>
      <c r="G10">
        <v>20201221164341</v>
      </c>
      <c r="H10" t="s">
        <v>1013</v>
      </c>
      <c r="I10" t="s">
        <v>1014</v>
      </c>
      <c r="O10" t="s">
        <v>1014</v>
      </c>
      <c r="R10">
        <v>31</v>
      </c>
      <c r="AN10" s="96"/>
      <c r="AP10" s="96"/>
    </row>
    <row r="11" spans="1:42">
      <c r="A11">
        <v>10</v>
      </c>
      <c r="B11" t="s">
        <v>1012</v>
      </c>
      <c r="C11" t="s">
        <v>1008</v>
      </c>
      <c r="D11" t="s">
        <v>22</v>
      </c>
      <c r="E11" t="s">
        <v>947</v>
      </c>
      <c r="F11">
        <v>7300</v>
      </c>
      <c r="G11">
        <v>20201221161639</v>
      </c>
      <c r="H11" t="s">
        <v>1013</v>
      </c>
      <c r="I11" t="s">
        <v>57</v>
      </c>
      <c r="O11" t="s">
        <v>57</v>
      </c>
      <c r="R11">
        <v>31</v>
      </c>
      <c r="AN11" s="96"/>
      <c r="AP11" s="96"/>
    </row>
    <row r="12" spans="1:42">
      <c r="A12">
        <v>11</v>
      </c>
      <c r="B12" t="s">
        <v>1012</v>
      </c>
      <c r="C12" t="s">
        <v>1009</v>
      </c>
      <c r="D12" t="s">
        <v>22</v>
      </c>
      <c r="E12" t="s">
        <v>947</v>
      </c>
      <c r="F12">
        <v>7300</v>
      </c>
      <c r="G12">
        <v>20201221121036</v>
      </c>
      <c r="H12" t="s">
        <v>1013</v>
      </c>
      <c r="I12" t="s">
        <v>57</v>
      </c>
      <c r="O12" t="s">
        <v>57</v>
      </c>
      <c r="R12">
        <v>31</v>
      </c>
      <c r="AN12" s="96"/>
      <c r="AP12" s="96"/>
    </row>
    <row r="13" spans="1:42">
      <c r="A13">
        <v>12</v>
      </c>
      <c r="B13" t="s">
        <v>1012</v>
      </c>
      <c r="C13" t="s">
        <v>1011</v>
      </c>
      <c r="D13" t="s">
        <v>22</v>
      </c>
      <c r="E13" t="s">
        <v>947</v>
      </c>
      <c r="F13">
        <v>7300</v>
      </c>
      <c r="G13">
        <v>20201221145218</v>
      </c>
      <c r="H13" t="s">
        <v>1013</v>
      </c>
      <c r="I13" t="s">
        <v>1014</v>
      </c>
      <c r="O13" t="s">
        <v>1014</v>
      </c>
      <c r="R13">
        <v>31</v>
      </c>
      <c r="AN13" s="96"/>
      <c r="AP13" s="96"/>
    </row>
    <row r="14" spans="1:42">
      <c r="A14">
        <v>13</v>
      </c>
      <c r="B14" t="s">
        <v>855</v>
      </c>
      <c r="C14" t="s">
        <v>976</v>
      </c>
      <c r="D14" t="s">
        <v>22</v>
      </c>
      <c r="E14" t="s">
        <v>947</v>
      </c>
      <c r="F14">
        <v>7300</v>
      </c>
      <c r="G14">
        <v>20201220011119</v>
      </c>
      <c r="H14" t="s">
        <v>1013</v>
      </c>
      <c r="I14" t="s">
        <v>57</v>
      </c>
      <c r="O14" t="s">
        <v>57</v>
      </c>
      <c r="R14">
        <v>32</v>
      </c>
      <c r="AN14" s="96"/>
      <c r="AP14" s="96"/>
    </row>
    <row r="15" spans="1:42">
      <c r="A15">
        <v>14</v>
      </c>
      <c r="B15" t="s">
        <v>855</v>
      </c>
      <c r="C15" t="s">
        <v>977</v>
      </c>
      <c r="D15" t="s">
        <v>22</v>
      </c>
      <c r="E15" t="s">
        <v>947</v>
      </c>
      <c r="F15">
        <v>7300</v>
      </c>
      <c r="G15">
        <v>20201220150822</v>
      </c>
      <c r="H15" t="s">
        <v>1013</v>
      </c>
      <c r="I15" t="s">
        <v>1014</v>
      </c>
      <c r="O15" t="s">
        <v>1014</v>
      </c>
      <c r="R15">
        <v>32</v>
      </c>
      <c r="AN15" s="96"/>
      <c r="AP15" s="96"/>
    </row>
    <row r="16" spans="1:42">
      <c r="A16">
        <v>15</v>
      </c>
      <c r="B16" t="s">
        <v>855</v>
      </c>
      <c r="C16" t="s">
        <v>978</v>
      </c>
      <c r="D16" t="s">
        <v>22</v>
      </c>
      <c r="E16" t="s">
        <v>947</v>
      </c>
      <c r="F16">
        <v>7300</v>
      </c>
      <c r="G16">
        <v>20201220083612</v>
      </c>
      <c r="H16" t="s">
        <v>1013</v>
      </c>
      <c r="I16" t="s">
        <v>57</v>
      </c>
      <c r="O16" t="s">
        <v>57</v>
      </c>
      <c r="R16">
        <v>32</v>
      </c>
      <c r="AN16" s="96"/>
      <c r="AP16" s="96"/>
    </row>
    <row r="17" spans="1:42">
      <c r="A17">
        <v>16</v>
      </c>
      <c r="B17" t="s">
        <v>855</v>
      </c>
      <c r="C17" t="s">
        <v>979</v>
      </c>
      <c r="D17" t="s">
        <v>22</v>
      </c>
      <c r="E17" t="s">
        <v>947</v>
      </c>
      <c r="F17">
        <v>7300</v>
      </c>
      <c r="G17">
        <v>20201220083612</v>
      </c>
      <c r="H17" t="s">
        <v>1013</v>
      </c>
      <c r="I17" t="s">
        <v>1014</v>
      </c>
      <c r="O17" t="s">
        <v>1014</v>
      </c>
      <c r="R17">
        <v>32</v>
      </c>
      <c r="AN17" s="96"/>
      <c r="AP17" s="96"/>
    </row>
    <row r="18" spans="1:42">
      <c r="A18">
        <v>17</v>
      </c>
      <c r="B18" t="s">
        <v>855</v>
      </c>
      <c r="C18" t="s">
        <v>980</v>
      </c>
      <c r="D18" t="s">
        <v>22</v>
      </c>
      <c r="E18" t="s">
        <v>947</v>
      </c>
      <c r="F18">
        <v>7300</v>
      </c>
      <c r="G18">
        <v>20201220143728</v>
      </c>
      <c r="H18" t="s">
        <v>1013</v>
      </c>
      <c r="I18" t="s">
        <v>57</v>
      </c>
      <c r="O18" t="s">
        <v>57</v>
      </c>
      <c r="R18">
        <v>32</v>
      </c>
      <c r="AN18" s="96"/>
      <c r="AP18" s="96"/>
    </row>
    <row r="19" spans="1:42">
      <c r="A19">
        <v>18</v>
      </c>
      <c r="B19" t="s">
        <v>855</v>
      </c>
      <c r="C19" t="s">
        <v>982</v>
      </c>
      <c r="D19" t="s">
        <v>22</v>
      </c>
      <c r="E19" t="s">
        <v>947</v>
      </c>
      <c r="F19">
        <v>7300</v>
      </c>
      <c r="G19">
        <v>20201220150822</v>
      </c>
      <c r="H19" t="s">
        <v>1013</v>
      </c>
      <c r="I19" t="s">
        <v>57</v>
      </c>
      <c r="O19" t="s">
        <v>57</v>
      </c>
      <c r="R19">
        <v>32</v>
      </c>
      <c r="AN19" s="96"/>
      <c r="AP19" s="96"/>
    </row>
    <row r="20" spans="1:42">
      <c r="A20">
        <v>19</v>
      </c>
      <c r="B20" t="s">
        <v>855</v>
      </c>
      <c r="C20" t="s">
        <v>983</v>
      </c>
      <c r="D20" t="s">
        <v>22</v>
      </c>
      <c r="E20" t="s">
        <v>947</v>
      </c>
      <c r="F20">
        <v>7300</v>
      </c>
      <c r="G20">
        <v>20201220095024</v>
      </c>
      <c r="H20" t="s">
        <v>1013</v>
      </c>
      <c r="I20" t="s">
        <v>57</v>
      </c>
      <c r="O20" t="s">
        <v>57</v>
      </c>
      <c r="R20">
        <v>32</v>
      </c>
      <c r="AN20" s="96"/>
      <c r="AP20" s="96"/>
    </row>
    <row r="21" spans="1:42">
      <c r="A21">
        <v>20</v>
      </c>
      <c r="B21" t="s">
        <v>855</v>
      </c>
      <c r="C21" t="s">
        <v>984</v>
      </c>
      <c r="D21" t="s">
        <v>22</v>
      </c>
      <c r="E21" t="s">
        <v>947</v>
      </c>
      <c r="F21">
        <v>7300</v>
      </c>
      <c r="G21">
        <v>20201220161430</v>
      </c>
      <c r="H21" t="s">
        <v>1013</v>
      </c>
      <c r="I21" t="s">
        <v>1014</v>
      </c>
      <c r="O21" t="s">
        <v>1014</v>
      </c>
      <c r="R21">
        <v>32</v>
      </c>
      <c r="AN21" s="96"/>
      <c r="AP21" s="96"/>
    </row>
    <row r="22" spans="1:42">
      <c r="A22">
        <v>21</v>
      </c>
      <c r="B22" t="s">
        <v>855</v>
      </c>
      <c r="C22" t="s">
        <v>985</v>
      </c>
      <c r="D22" t="s">
        <v>22</v>
      </c>
      <c r="E22" t="s">
        <v>947</v>
      </c>
      <c r="F22">
        <v>7300</v>
      </c>
      <c r="G22">
        <v>20201220154237</v>
      </c>
      <c r="H22" t="s">
        <v>1013</v>
      </c>
      <c r="I22" t="s">
        <v>1014</v>
      </c>
      <c r="O22" t="s">
        <v>1014</v>
      </c>
      <c r="R22">
        <v>32</v>
      </c>
      <c r="AN22" s="96"/>
      <c r="AP22" s="96"/>
    </row>
    <row r="23" spans="1:42">
      <c r="A23">
        <v>22</v>
      </c>
      <c r="B23" t="s">
        <v>855</v>
      </c>
      <c r="C23" t="s">
        <v>987</v>
      </c>
      <c r="D23" t="s">
        <v>22</v>
      </c>
      <c r="E23" t="s">
        <v>947</v>
      </c>
      <c r="F23">
        <v>7300</v>
      </c>
      <c r="G23">
        <v>20201220011119</v>
      </c>
      <c r="H23" t="s">
        <v>1013</v>
      </c>
      <c r="I23" t="s">
        <v>57</v>
      </c>
      <c r="O23" t="s">
        <v>57</v>
      </c>
      <c r="R23">
        <v>32</v>
      </c>
      <c r="AN23" s="96"/>
      <c r="AP23" s="96"/>
    </row>
    <row r="24" spans="1:42">
      <c r="A24">
        <v>23</v>
      </c>
      <c r="B24" t="s">
        <v>855</v>
      </c>
      <c r="C24" t="s">
        <v>986</v>
      </c>
      <c r="D24" t="s">
        <v>22</v>
      </c>
      <c r="E24" t="s">
        <v>947</v>
      </c>
      <c r="F24">
        <v>7300</v>
      </c>
      <c r="G24">
        <v>20201220154237</v>
      </c>
      <c r="H24" t="s">
        <v>1013</v>
      </c>
      <c r="I24" t="s">
        <v>57</v>
      </c>
      <c r="O24" t="s">
        <v>57</v>
      </c>
      <c r="R24">
        <v>32</v>
      </c>
      <c r="AN24" s="96"/>
      <c r="AP24" s="96"/>
    </row>
    <row r="25" spans="1:42">
      <c r="A25">
        <v>24</v>
      </c>
      <c r="B25" t="s">
        <v>855</v>
      </c>
      <c r="C25" t="s">
        <v>988</v>
      </c>
      <c r="D25" t="s">
        <v>22</v>
      </c>
      <c r="E25" t="s">
        <v>947</v>
      </c>
      <c r="F25">
        <v>7300</v>
      </c>
      <c r="G25">
        <v>20201220164744</v>
      </c>
      <c r="H25" t="s">
        <v>1013</v>
      </c>
      <c r="I25" t="s">
        <v>57</v>
      </c>
      <c r="O25" t="s">
        <v>57</v>
      </c>
      <c r="R25">
        <v>32</v>
      </c>
      <c r="AN25" s="96"/>
      <c r="AP25" s="96"/>
    </row>
    <row r="26" spans="1:42">
      <c r="A26">
        <v>25</v>
      </c>
      <c r="B26" t="s">
        <v>855</v>
      </c>
      <c r="C26" t="s">
        <v>989</v>
      </c>
      <c r="D26" t="s">
        <v>22</v>
      </c>
      <c r="E26" t="s">
        <v>947</v>
      </c>
      <c r="F26">
        <v>7300</v>
      </c>
      <c r="G26">
        <v>20201220161430</v>
      </c>
      <c r="H26" t="s">
        <v>1013</v>
      </c>
      <c r="I26" t="s">
        <v>1014</v>
      </c>
      <c r="O26" t="s">
        <v>1014</v>
      </c>
      <c r="R26">
        <v>32</v>
      </c>
      <c r="AN26" s="96"/>
      <c r="AP26" s="96"/>
    </row>
    <row r="27" spans="1:42">
      <c r="A27">
        <v>26</v>
      </c>
      <c r="B27" t="s">
        <v>855</v>
      </c>
      <c r="C27" t="s">
        <v>996</v>
      </c>
      <c r="D27" t="s">
        <v>22</v>
      </c>
      <c r="E27" t="s">
        <v>947</v>
      </c>
      <c r="F27">
        <v>7300</v>
      </c>
      <c r="G27">
        <v>20201220194535</v>
      </c>
      <c r="H27" t="s">
        <v>1013</v>
      </c>
      <c r="I27" t="s">
        <v>1014</v>
      </c>
      <c r="O27" t="s">
        <v>1014</v>
      </c>
      <c r="R27">
        <v>32</v>
      </c>
      <c r="AN27" s="96"/>
      <c r="AP27" s="96"/>
    </row>
    <row r="28" spans="1:42">
      <c r="A28">
        <v>27</v>
      </c>
      <c r="B28" t="s">
        <v>855</v>
      </c>
      <c r="C28" t="s">
        <v>997</v>
      </c>
      <c r="D28" t="s">
        <v>22</v>
      </c>
      <c r="E28" t="s">
        <v>947</v>
      </c>
      <c r="F28">
        <v>7300</v>
      </c>
      <c r="G28">
        <v>20201220183840</v>
      </c>
      <c r="H28" t="s">
        <v>1013</v>
      </c>
      <c r="I28" t="s">
        <v>1014</v>
      </c>
      <c r="O28" t="s">
        <v>1014</v>
      </c>
      <c r="R28">
        <v>32</v>
      </c>
      <c r="AN28" s="96"/>
      <c r="AP28" s="96"/>
    </row>
    <row r="29" spans="1:42">
      <c r="A29">
        <v>28</v>
      </c>
      <c r="B29" t="s">
        <v>855</v>
      </c>
      <c r="C29" t="s">
        <v>999</v>
      </c>
      <c r="D29" t="s">
        <v>22</v>
      </c>
      <c r="E29" t="s">
        <v>947</v>
      </c>
      <c r="F29">
        <v>7300</v>
      </c>
      <c r="G29">
        <v>20201220011119</v>
      </c>
      <c r="H29" t="s">
        <v>1013</v>
      </c>
      <c r="I29" t="s">
        <v>57</v>
      </c>
      <c r="O29" t="s">
        <v>57</v>
      </c>
      <c r="R29">
        <v>32</v>
      </c>
      <c r="AN29" s="96"/>
      <c r="AP29" s="96"/>
    </row>
    <row r="30" spans="1:42">
      <c r="A30">
        <v>29</v>
      </c>
      <c r="B30" t="s">
        <v>855</v>
      </c>
      <c r="C30" t="s">
        <v>1000</v>
      </c>
      <c r="D30" t="s">
        <v>22</v>
      </c>
      <c r="E30" t="s">
        <v>947</v>
      </c>
      <c r="F30">
        <v>7300</v>
      </c>
      <c r="G30">
        <v>20201220150822</v>
      </c>
      <c r="H30" t="s">
        <v>1013</v>
      </c>
      <c r="I30" t="s">
        <v>57</v>
      </c>
      <c r="O30" t="s">
        <v>57</v>
      </c>
      <c r="R30">
        <v>32</v>
      </c>
      <c r="AN30" s="96"/>
      <c r="AP30" s="96"/>
    </row>
    <row r="31" spans="1:42">
      <c r="A31">
        <v>30</v>
      </c>
      <c r="B31" t="s">
        <v>855</v>
      </c>
      <c r="C31" t="s">
        <v>1001</v>
      </c>
      <c r="D31" t="s">
        <v>22</v>
      </c>
      <c r="E31" t="s">
        <v>947</v>
      </c>
      <c r="F31">
        <v>7300</v>
      </c>
      <c r="G31">
        <v>20201220011119</v>
      </c>
      <c r="H31" t="s">
        <v>1013</v>
      </c>
      <c r="I31" t="s">
        <v>57</v>
      </c>
      <c r="O31" t="s">
        <v>57</v>
      </c>
      <c r="R31">
        <v>32</v>
      </c>
      <c r="AN31" s="96"/>
      <c r="AP31" s="96"/>
    </row>
    <row r="32" spans="1:42">
      <c r="A32">
        <v>31</v>
      </c>
      <c r="B32" t="s">
        <v>855</v>
      </c>
      <c r="C32" t="s">
        <v>1002</v>
      </c>
      <c r="D32" t="s">
        <v>22</v>
      </c>
      <c r="E32" t="s">
        <v>947</v>
      </c>
      <c r="F32">
        <v>7300</v>
      </c>
      <c r="G32">
        <v>20201220183840</v>
      </c>
      <c r="H32" t="s">
        <v>1013</v>
      </c>
      <c r="I32" t="s">
        <v>1014</v>
      </c>
      <c r="O32" t="s">
        <v>1014</v>
      </c>
      <c r="R32">
        <v>32</v>
      </c>
      <c r="AN32" s="96"/>
      <c r="AP32" s="96"/>
    </row>
    <row r="33" spans="1:42">
      <c r="A33">
        <v>32</v>
      </c>
      <c r="B33" t="s">
        <v>855</v>
      </c>
      <c r="C33" t="s">
        <v>1007</v>
      </c>
      <c r="D33" t="s">
        <v>22</v>
      </c>
      <c r="E33" t="s">
        <v>947</v>
      </c>
      <c r="F33">
        <v>7300</v>
      </c>
      <c r="G33">
        <v>20201220183840</v>
      </c>
      <c r="H33" t="s">
        <v>1013</v>
      </c>
      <c r="I33" t="s">
        <v>1014</v>
      </c>
      <c r="O33" t="s">
        <v>1014</v>
      </c>
      <c r="R33">
        <v>32</v>
      </c>
      <c r="AN33" s="96"/>
      <c r="AP33" s="96"/>
    </row>
    <row r="34" spans="1:42">
      <c r="A34">
        <v>33</v>
      </c>
      <c r="B34" t="s">
        <v>855</v>
      </c>
      <c r="C34" t="s">
        <v>1010</v>
      </c>
      <c r="D34" t="s">
        <v>22</v>
      </c>
      <c r="E34" t="s">
        <v>947</v>
      </c>
      <c r="F34">
        <v>7300</v>
      </c>
      <c r="G34">
        <v>20201220174746</v>
      </c>
      <c r="H34" t="s">
        <v>1013</v>
      </c>
      <c r="I34" t="s">
        <v>1014</v>
      </c>
      <c r="O34" t="s">
        <v>1014</v>
      </c>
      <c r="R34">
        <v>32</v>
      </c>
      <c r="AN34" s="96"/>
      <c r="AP34" s="96"/>
    </row>
    <row r="35" spans="1:42">
      <c r="A35">
        <v>34</v>
      </c>
      <c r="B35" t="s">
        <v>855</v>
      </c>
      <c r="C35" t="s">
        <v>1004</v>
      </c>
      <c r="D35" t="s">
        <v>22</v>
      </c>
      <c r="E35" t="s">
        <v>947</v>
      </c>
      <c r="F35">
        <v>7300</v>
      </c>
      <c r="G35">
        <v>20201220174746</v>
      </c>
      <c r="H35" t="s">
        <v>1013</v>
      </c>
      <c r="I35" t="s">
        <v>57</v>
      </c>
      <c r="O35" t="s">
        <v>57</v>
      </c>
      <c r="R35">
        <v>32</v>
      </c>
      <c r="AN35" s="96"/>
      <c r="AP35" s="96"/>
    </row>
    <row r="36" spans="1:42">
      <c r="A36">
        <v>35</v>
      </c>
      <c r="B36" t="s">
        <v>855</v>
      </c>
      <c r="C36" t="s">
        <v>1005</v>
      </c>
      <c r="D36" t="s">
        <v>22</v>
      </c>
      <c r="E36" t="s">
        <v>947</v>
      </c>
      <c r="F36">
        <v>7300</v>
      </c>
      <c r="G36">
        <v>20201220171716</v>
      </c>
      <c r="H36" t="s">
        <v>1013</v>
      </c>
      <c r="I36" t="s">
        <v>57</v>
      </c>
      <c r="O36" t="s">
        <v>57</v>
      </c>
      <c r="R36">
        <v>32</v>
      </c>
      <c r="AN36" s="96"/>
      <c r="AP36" s="96"/>
    </row>
    <row r="37" spans="1:42">
      <c r="A37">
        <v>36</v>
      </c>
      <c r="B37" t="s">
        <v>855</v>
      </c>
      <c r="C37" t="s">
        <v>1006</v>
      </c>
      <c r="D37" t="s">
        <v>22</v>
      </c>
      <c r="E37" t="s">
        <v>947</v>
      </c>
      <c r="F37">
        <v>7300</v>
      </c>
      <c r="G37">
        <v>20201220183840</v>
      </c>
      <c r="H37" t="s">
        <v>1013</v>
      </c>
      <c r="I37" t="s">
        <v>57</v>
      </c>
      <c r="O37" t="s">
        <v>57</v>
      </c>
      <c r="R37">
        <v>32</v>
      </c>
      <c r="AN37" s="96"/>
      <c r="AP37" s="96"/>
    </row>
    <row r="38" spans="1:42">
      <c r="AN38" s="96"/>
      <c r="AP38" s="96"/>
    </row>
    <row r="39" spans="1:42">
      <c r="AN39" s="96"/>
      <c r="AP39" s="96"/>
    </row>
    <row r="40" spans="1:42">
      <c r="AN40" s="96"/>
      <c r="AP40" s="96"/>
    </row>
    <row r="41" spans="1:42">
      <c r="AN41" s="96"/>
      <c r="AP41" s="96"/>
    </row>
    <row r="42" spans="1:42">
      <c r="AN42" s="96"/>
      <c r="AP42" s="96"/>
    </row>
    <row r="43" spans="1:42">
      <c r="AN43" s="96"/>
      <c r="AP43" s="96"/>
    </row>
    <row r="44" spans="1:42">
      <c r="AN44" s="96"/>
      <c r="AP44" s="96"/>
    </row>
    <row r="45" spans="1:42">
      <c r="AN45" s="96"/>
      <c r="AP45" s="96"/>
    </row>
    <row r="46" spans="1:42">
      <c r="AN46" s="96"/>
      <c r="AP46" s="96"/>
    </row>
    <row r="47" spans="1:42">
      <c r="AN47" s="96"/>
      <c r="AP47" s="96"/>
    </row>
    <row r="48" spans="1:42">
      <c r="AN48" s="96"/>
      <c r="AP48" s="96"/>
    </row>
    <row r="49" spans="40:42">
      <c r="AN49" s="96"/>
      <c r="AP49" s="96"/>
    </row>
    <row r="50" spans="40:42">
      <c r="AN50" s="96"/>
      <c r="AP50" s="96"/>
    </row>
    <row r="51" spans="40:42">
      <c r="AN51" s="96"/>
      <c r="AP51" s="96"/>
    </row>
    <row r="52" spans="40:42">
      <c r="AN52" s="96"/>
      <c r="AP52" s="96"/>
    </row>
    <row r="53" spans="40:42">
      <c r="AN53" s="96"/>
      <c r="AP53" s="96"/>
    </row>
    <row r="54" spans="40:42">
      <c r="AN54" s="96"/>
      <c r="AP54" s="96"/>
    </row>
    <row r="55" spans="40:42">
      <c r="AN55" s="96"/>
      <c r="AP55" s="96"/>
    </row>
    <row r="56" spans="40:42">
      <c r="AN56" s="96"/>
      <c r="AP56" s="96"/>
    </row>
    <row r="57" spans="40:42">
      <c r="AN57" s="96"/>
      <c r="AP57" s="96"/>
    </row>
    <row r="58" spans="40:42">
      <c r="AN58" s="96"/>
      <c r="AP58" s="96"/>
    </row>
    <row r="59" spans="40:42">
      <c r="AN59" s="96"/>
      <c r="AP59" s="96"/>
    </row>
    <row r="60" spans="40:42">
      <c r="AN60" s="96"/>
      <c r="AP60" s="96"/>
    </row>
    <row r="61" spans="40:42">
      <c r="AN61" s="96"/>
      <c r="AP61" s="96"/>
    </row>
    <row r="62" spans="40:42">
      <c r="AN62" s="96"/>
      <c r="AP62" s="96"/>
    </row>
    <row r="63" spans="40:42">
      <c r="AN63" s="96"/>
      <c r="AP63" s="96"/>
    </row>
    <row r="64" spans="40:42">
      <c r="AN64" s="96"/>
      <c r="AP64" s="96"/>
    </row>
    <row r="65" spans="40:42">
      <c r="AN65" s="96"/>
      <c r="AP65" s="96"/>
    </row>
    <row r="66" spans="40:42">
      <c r="AN66" s="96"/>
      <c r="AP66" s="96"/>
    </row>
    <row r="67" spans="40:42">
      <c r="AN67" s="96"/>
      <c r="AP67" s="96"/>
    </row>
    <row r="68" spans="40:42">
      <c r="AN68" s="96"/>
      <c r="AP68" s="96"/>
    </row>
    <row r="69" spans="40:42">
      <c r="AN69" s="96"/>
      <c r="AP69" s="96"/>
    </row>
    <row r="70" spans="40:42">
      <c r="AN70" s="96"/>
      <c r="AP70" s="96"/>
    </row>
    <row r="71" spans="40:42">
      <c r="AN71" s="96"/>
      <c r="AP71" s="96"/>
    </row>
    <row r="72" spans="40:42">
      <c r="AN72" s="96"/>
      <c r="AP72" s="96"/>
    </row>
    <row r="73" spans="40:42">
      <c r="AN73" s="96"/>
      <c r="AP73" s="96"/>
    </row>
    <row r="74" spans="40:42">
      <c r="AN74" s="96"/>
      <c r="AP74" s="96"/>
    </row>
    <row r="75" spans="40:42">
      <c r="AN75" s="96"/>
      <c r="AP75" s="96"/>
    </row>
    <row r="76" spans="40:42">
      <c r="AN76" s="96"/>
      <c r="AP76" s="96"/>
    </row>
    <row r="77" spans="40:42">
      <c r="AN77" s="96"/>
      <c r="AP77" s="96"/>
    </row>
    <row r="78" spans="40:42">
      <c r="AN78" s="96"/>
      <c r="AP78" s="96"/>
    </row>
    <row r="79" spans="40:42">
      <c r="AN79" s="96"/>
      <c r="AP79" s="96"/>
    </row>
    <row r="80" spans="40:42">
      <c r="AN80" s="96"/>
      <c r="AP80" s="96"/>
    </row>
    <row r="81" spans="40:42">
      <c r="AN81" s="96"/>
      <c r="AP81" s="96"/>
    </row>
    <row r="82" spans="40:42">
      <c r="AN82" s="96"/>
      <c r="AP82" s="96"/>
    </row>
    <row r="83" spans="40:42">
      <c r="AN83" s="96"/>
      <c r="AP83" s="96"/>
    </row>
    <row r="84" spans="40:42">
      <c r="AN84" s="96"/>
      <c r="AP84" s="96"/>
    </row>
    <row r="85" spans="40:42">
      <c r="AN85" s="96"/>
      <c r="AP85" s="96"/>
    </row>
    <row r="86" spans="40:42">
      <c r="AN86" s="96"/>
      <c r="AP86" s="96"/>
    </row>
    <row r="87" spans="40:42">
      <c r="AN87" s="96"/>
      <c r="AP87" s="96"/>
    </row>
    <row r="88" spans="40:42">
      <c r="AN88" s="96"/>
      <c r="AP88" s="96"/>
    </row>
    <row r="89" spans="40:42">
      <c r="AN89" s="96"/>
      <c r="AP89" s="96"/>
    </row>
    <row r="90" spans="40:42">
      <c r="AN90" s="96"/>
      <c r="AP90" s="96"/>
    </row>
    <row r="91" spans="40:42">
      <c r="AN91" s="96"/>
      <c r="AP91" s="96"/>
    </row>
    <row r="92" spans="40:42">
      <c r="AN92" s="96"/>
      <c r="AP92" s="96"/>
    </row>
    <row r="93" spans="40:42">
      <c r="AN93" s="96"/>
      <c r="AP93" s="96"/>
    </row>
    <row r="94" spans="40:42">
      <c r="AN94" s="96"/>
      <c r="AP94" s="96"/>
    </row>
    <row r="95" spans="40:42">
      <c r="AN95" s="96"/>
      <c r="AP95" s="96"/>
    </row>
    <row r="96" spans="40:42">
      <c r="AN96" s="96"/>
      <c r="AP96" s="96"/>
    </row>
    <row r="97" spans="40:42">
      <c r="AN97" s="96"/>
      <c r="AP97" s="96"/>
    </row>
    <row r="98" spans="40:42">
      <c r="AN98" s="96"/>
      <c r="AP98" s="96"/>
    </row>
    <row r="99" spans="40:42">
      <c r="AN99" s="96"/>
      <c r="AP99" s="96"/>
    </row>
    <row r="100" spans="40:42">
      <c r="AN100" s="96"/>
      <c r="AP100" s="96"/>
    </row>
    <row r="101" spans="40:42">
      <c r="AN101" s="96"/>
      <c r="AP101" s="96"/>
    </row>
    <row r="102" spans="40:42">
      <c r="AN102" s="96"/>
      <c r="AP102" s="96"/>
    </row>
    <row r="103" spans="40:42">
      <c r="AN103" s="96"/>
      <c r="AP103" s="96"/>
    </row>
    <row r="104" spans="40:42">
      <c r="AN104" s="96"/>
      <c r="AP104" s="96"/>
    </row>
    <row r="105" spans="40:42">
      <c r="AN105" s="96"/>
      <c r="AP105" s="96"/>
    </row>
    <row r="106" spans="40:42">
      <c r="AN106" s="96"/>
      <c r="AP106" s="96"/>
    </row>
    <row r="107" spans="40:42">
      <c r="AN107" s="96"/>
      <c r="AP107" s="96"/>
    </row>
    <row r="108" spans="40:42">
      <c r="AN108" s="96"/>
      <c r="AP108" s="96"/>
    </row>
    <row r="109" spans="40:42">
      <c r="AN109" s="96"/>
      <c r="AP109" s="96"/>
    </row>
    <row r="110" spans="40:42">
      <c r="AN110" s="96"/>
      <c r="AP110" s="96"/>
    </row>
    <row r="111" spans="40:42">
      <c r="AN111" s="96"/>
      <c r="AP111" s="96"/>
    </row>
    <row r="112" spans="40:42">
      <c r="AN112" s="96"/>
      <c r="AP112" s="96"/>
    </row>
    <row r="113" spans="40:42">
      <c r="AN113" s="96"/>
      <c r="AP113" s="96"/>
    </row>
    <row r="114" spans="40:42">
      <c r="AN114" s="96"/>
      <c r="AP114" s="96"/>
    </row>
    <row r="115" spans="40:42">
      <c r="AN115" s="96"/>
      <c r="AP115" s="96"/>
    </row>
    <row r="116" spans="40:42">
      <c r="AN116" s="96"/>
      <c r="AP116" s="96"/>
    </row>
    <row r="117" spans="40:42">
      <c r="AN117" s="96"/>
      <c r="AP117" s="96"/>
    </row>
    <row r="118" spans="40:42">
      <c r="AN118" s="96"/>
      <c r="AP118" s="96"/>
    </row>
    <row r="119" spans="40:42">
      <c r="AN119" s="96"/>
      <c r="AP119" s="96"/>
    </row>
    <row r="120" spans="40:42">
      <c r="AN120" s="96"/>
      <c r="AP120" s="96"/>
    </row>
    <row r="121" spans="40:42">
      <c r="AN121" s="96"/>
      <c r="AP121" s="96"/>
    </row>
    <row r="122" spans="40:42">
      <c r="AN122" s="96"/>
      <c r="AP122" s="96"/>
    </row>
    <row r="123" spans="40:42">
      <c r="AN123" s="96"/>
      <c r="AP123" s="96"/>
    </row>
    <row r="124" spans="40:42">
      <c r="AN124" s="96"/>
      <c r="AP124" s="96"/>
    </row>
    <row r="125" spans="40:42">
      <c r="AN125" s="96"/>
      <c r="AP125" s="96"/>
    </row>
    <row r="126" spans="40:42">
      <c r="AN126" s="96"/>
      <c r="AP126" s="96"/>
    </row>
    <row r="127" spans="40:42">
      <c r="AN127" s="96"/>
      <c r="AP127" s="96"/>
    </row>
    <row r="128" spans="40:42">
      <c r="AN128" s="96"/>
      <c r="AP128" s="96"/>
    </row>
    <row r="129" spans="40:42">
      <c r="AN129" s="96"/>
      <c r="AP129" s="96"/>
    </row>
    <row r="130" spans="40:42">
      <c r="AN130" s="96"/>
      <c r="AP130" s="96"/>
    </row>
    <row r="131" spans="40:42">
      <c r="AN131" s="96"/>
      <c r="AP131" s="96"/>
    </row>
    <row r="132" spans="40:42">
      <c r="AN132" s="96"/>
      <c r="AP132" s="96"/>
    </row>
    <row r="133" spans="40:42">
      <c r="AN133" s="96"/>
      <c r="AP133" s="96"/>
    </row>
    <row r="134" spans="40:42">
      <c r="AN134" s="96"/>
      <c r="AP134" s="96"/>
    </row>
    <row r="135" spans="40:42">
      <c r="AN135" s="96"/>
      <c r="AP135" s="96"/>
    </row>
    <row r="136" spans="40:42">
      <c r="AN136" s="96"/>
      <c r="AP136" s="96"/>
    </row>
    <row r="137" spans="40:42">
      <c r="AN137" s="96"/>
      <c r="AP137" s="96"/>
    </row>
    <row r="138" spans="40:42">
      <c r="AN138" s="96"/>
      <c r="AP138" s="96"/>
    </row>
    <row r="139" spans="40:42">
      <c r="AN139" s="96"/>
      <c r="AP139" s="96"/>
    </row>
    <row r="140" spans="40:42">
      <c r="AN140" s="96"/>
      <c r="AP140" s="96"/>
    </row>
    <row r="141" spans="40:42">
      <c r="AN141" s="96"/>
      <c r="AP141" s="96"/>
    </row>
    <row r="142" spans="40:42">
      <c r="AN142" s="96"/>
      <c r="AP142" s="96"/>
    </row>
    <row r="143" spans="40:42">
      <c r="AN143" s="96"/>
      <c r="AP143" s="96"/>
    </row>
    <row r="144" spans="40:42">
      <c r="AN144" s="96"/>
      <c r="AP144" s="96"/>
    </row>
    <row r="145" spans="40:42">
      <c r="AN145" s="96"/>
      <c r="AP145" s="96"/>
    </row>
    <row r="146" spans="40:42">
      <c r="AN146" s="96"/>
      <c r="AP146" s="96"/>
    </row>
    <row r="147" spans="40:42">
      <c r="AN147" s="96"/>
      <c r="AP147" s="96"/>
    </row>
    <row r="148" spans="40:42">
      <c r="AN148" s="96"/>
      <c r="AP148" s="96"/>
    </row>
    <row r="149" spans="40:42">
      <c r="AN149" s="96"/>
      <c r="AP149" s="96"/>
    </row>
    <row r="150" spans="40:42">
      <c r="AN150" s="96"/>
      <c r="AP150" s="96"/>
    </row>
    <row r="151" spans="40:42">
      <c r="AN151" s="96"/>
      <c r="AP151" s="96"/>
    </row>
    <row r="152" spans="40:42">
      <c r="AN152" s="96"/>
      <c r="AP152" s="96"/>
    </row>
    <row r="153" spans="40:42">
      <c r="AN153" s="96"/>
      <c r="AP153" s="96"/>
    </row>
    <row r="154" spans="40:42">
      <c r="AN154" s="96"/>
      <c r="AP154" s="96"/>
    </row>
    <row r="155" spans="40:42">
      <c r="AN155" s="96"/>
      <c r="AP155" s="96"/>
    </row>
    <row r="156" spans="40:42">
      <c r="AN156" s="96"/>
      <c r="AP156" s="96"/>
    </row>
    <row r="157" spans="40:42">
      <c r="AN157" s="96"/>
      <c r="AP157" s="96"/>
    </row>
    <row r="158" spans="40:42">
      <c r="AN158" s="96"/>
      <c r="AP158" s="96"/>
    </row>
    <row r="159" spans="40:42">
      <c r="AN159" s="96"/>
      <c r="AP159" s="96"/>
    </row>
    <row r="160" spans="40:42">
      <c r="AN160" s="96"/>
      <c r="AP160" s="96"/>
    </row>
    <row r="161" spans="40:42">
      <c r="AN161" s="96"/>
      <c r="AP161" s="96"/>
    </row>
    <row r="162" spans="40:42">
      <c r="AN162" s="96"/>
      <c r="AP162" s="96"/>
    </row>
    <row r="163" spans="40:42">
      <c r="AN163" s="96"/>
      <c r="AP163" s="96"/>
    </row>
    <row r="164" spans="40:42">
      <c r="AN164" s="96"/>
      <c r="AP164" s="96"/>
    </row>
    <row r="165" spans="40:42">
      <c r="AN165" s="96"/>
      <c r="AP165" s="96"/>
    </row>
    <row r="166" spans="40:42">
      <c r="AN166" s="96"/>
      <c r="AP166" s="96"/>
    </row>
    <row r="167" spans="40:42">
      <c r="AN167" s="96"/>
      <c r="AP167" s="96"/>
    </row>
    <row r="168" spans="40:42">
      <c r="AN168" s="96"/>
      <c r="AP168" s="96"/>
    </row>
    <row r="169" spans="40:42">
      <c r="AN169" s="96"/>
      <c r="AP169" s="96"/>
    </row>
    <row r="170" spans="40:42">
      <c r="AN170" s="96"/>
      <c r="AP170" s="96"/>
    </row>
    <row r="171" spans="40:42">
      <c r="AN171" s="96"/>
      <c r="AP171" s="96"/>
    </row>
    <row r="172" spans="40:42">
      <c r="AN172" s="96"/>
      <c r="AP172" s="96"/>
    </row>
    <row r="173" spans="40:42">
      <c r="AN173" s="96"/>
      <c r="AP173" s="96"/>
    </row>
    <row r="174" spans="40:42">
      <c r="AN174" s="96"/>
      <c r="AP174" s="96"/>
    </row>
    <row r="175" spans="40:42">
      <c r="AN175" s="96"/>
      <c r="AP175" s="96"/>
    </row>
    <row r="176" spans="40:42">
      <c r="AN176" s="96"/>
      <c r="AP176" s="96"/>
    </row>
    <row r="177" spans="40:42">
      <c r="AN177" s="96"/>
      <c r="AP177" s="96"/>
    </row>
    <row r="178" spans="40:42">
      <c r="AN178" s="96"/>
      <c r="AP178" s="96"/>
    </row>
    <row r="179" spans="40:42">
      <c r="AN179" s="96"/>
      <c r="AP179" s="96"/>
    </row>
    <row r="180" spans="40:42">
      <c r="AN180" s="96"/>
      <c r="AP180" s="96"/>
    </row>
    <row r="181" spans="40:42">
      <c r="AN181" s="96"/>
      <c r="AP181" s="96"/>
    </row>
    <row r="182" spans="40:42">
      <c r="AN182" s="96"/>
      <c r="AP182" s="96"/>
    </row>
    <row r="183" spans="40:42">
      <c r="AN183" s="96"/>
      <c r="AP183" s="96"/>
    </row>
    <row r="184" spans="40:42">
      <c r="AN184" s="96"/>
      <c r="AP184" s="96"/>
    </row>
    <row r="185" spans="40:42">
      <c r="AN185" s="96"/>
      <c r="AP185" s="96"/>
    </row>
    <row r="186" spans="40:42">
      <c r="AN186" s="96"/>
      <c r="AP186" s="96"/>
    </row>
    <row r="187" spans="40:42">
      <c r="AN187" s="96"/>
      <c r="AP187" s="96"/>
    </row>
    <row r="188" spans="40:42">
      <c r="AN188" s="96"/>
      <c r="AP188" s="96"/>
    </row>
    <row r="189" spans="40:42">
      <c r="AN189" s="96"/>
      <c r="AP189" s="96"/>
    </row>
    <row r="190" spans="40:42">
      <c r="AN190" s="96"/>
      <c r="AP190" s="96"/>
    </row>
    <row r="191" spans="40:42">
      <c r="AN191" s="96"/>
      <c r="AP191" s="96"/>
    </row>
    <row r="192" spans="40:42">
      <c r="AN192" s="96"/>
      <c r="AP192" s="96"/>
    </row>
    <row r="193" spans="40:42">
      <c r="AN193" s="96"/>
      <c r="AP193" s="96"/>
    </row>
    <row r="194" spans="40:42">
      <c r="AN194" s="96"/>
      <c r="AP194" s="96"/>
    </row>
    <row r="195" spans="40:42">
      <c r="AN195" s="96"/>
      <c r="AP195" s="96"/>
    </row>
    <row r="196" spans="40:42">
      <c r="AN196" s="96"/>
      <c r="AP196" s="96"/>
    </row>
    <row r="197" spans="40:42">
      <c r="AN197" s="96"/>
      <c r="AP197" s="96"/>
    </row>
    <row r="198" spans="40:42">
      <c r="AN198" s="96"/>
      <c r="AP198" s="96"/>
    </row>
    <row r="199" spans="40:42">
      <c r="AN199" s="96"/>
      <c r="AP199" s="96"/>
    </row>
    <row r="200" spans="40:42">
      <c r="AN200" s="96"/>
      <c r="AP200" s="96"/>
    </row>
    <row r="201" spans="40:42">
      <c r="AN201" s="96"/>
      <c r="AP201" s="96"/>
    </row>
    <row r="202" spans="40:42">
      <c r="AN202" s="96"/>
      <c r="AP202" s="96"/>
    </row>
    <row r="203" spans="40:42">
      <c r="AN203" s="96"/>
      <c r="AP203" s="96"/>
    </row>
    <row r="204" spans="40:42">
      <c r="AN204" s="96"/>
      <c r="AP204" s="96"/>
    </row>
    <row r="205" spans="40:42">
      <c r="AN205" s="96"/>
      <c r="AP205" s="96"/>
    </row>
    <row r="206" spans="40:42">
      <c r="AN206" s="96"/>
      <c r="AP206" s="96"/>
    </row>
    <row r="207" spans="40:42">
      <c r="AN207" s="96"/>
      <c r="AP207" s="96"/>
    </row>
    <row r="208" spans="40:42">
      <c r="AN208" s="96"/>
      <c r="AP208" s="96"/>
    </row>
    <row r="209" spans="40:42">
      <c r="AN209" s="96"/>
      <c r="AP209" s="96"/>
    </row>
    <row r="210" spans="40:42">
      <c r="AN210" s="96"/>
      <c r="AP210" s="96"/>
    </row>
    <row r="211" spans="40:42">
      <c r="AN211" s="96"/>
      <c r="AP211" s="96"/>
    </row>
    <row r="212" spans="40:42">
      <c r="AN212" s="96"/>
      <c r="AP212" s="96"/>
    </row>
    <row r="213" spans="40:42">
      <c r="AN213" s="96"/>
      <c r="AP213" s="96"/>
    </row>
    <row r="214" spans="40:42">
      <c r="AN214" s="96"/>
      <c r="AP214" s="96"/>
    </row>
    <row r="215" spans="40:42">
      <c r="AN215" s="96"/>
      <c r="AP215" s="96"/>
    </row>
    <row r="216" spans="40:42">
      <c r="AN216" s="96"/>
      <c r="AP216" s="96"/>
    </row>
    <row r="217" spans="40:42">
      <c r="AN217" s="96"/>
      <c r="AP217" s="96"/>
    </row>
    <row r="218" spans="40:42">
      <c r="AN218" s="96"/>
      <c r="AP218" s="96"/>
    </row>
    <row r="219" spans="40:42">
      <c r="AN219" s="96"/>
      <c r="AP219" s="96"/>
    </row>
    <row r="220" spans="40:42">
      <c r="AN220" s="96"/>
      <c r="AP220" s="96"/>
    </row>
    <row r="221" spans="40:42">
      <c r="AN221" s="96"/>
      <c r="AP221" s="96"/>
    </row>
    <row r="222" spans="40:42">
      <c r="AN222" s="96"/>
      <c r="AP222" s="96"/>
    </row>
    <row r="223" spans="40:42">
      <c r="AN223" s="96"/>
      <c r="AP223" s="96"/>
    </row>
    <row r="224" spans="40:42">
      <c r="AN224" s="96"/>
      <c r="AP224" s="96"/>
    </row>
    <row r="225" spans="40:42">
      <c r="AN225" s="96"/>
      <c r="AP225" s="96"/>
    </row>
    <row r="226" spans="40:42">
      <c r="AN226" s="96"/>
      <c r="AP226" s="96"/>
    </row>
    <row r="227" spans="40:42">
      <c r="AN227" s="96"/>
      <c r="AP227" s="96"/>
    </row>
    <row r="228" spans="40:42">
      <c r="AN228" s="96"/>
      <c r="AP228" s="96"/>
    </row>
    <row r="229" spans="40:42">
      <c r="AN229" s="96"/>
      <c r="AP229" s="96"/>
    </row>
    <row r="230" spans="40:42">
      <c r="AN230" s="96"/>
      <c r="AP230" s="96"/>
    </row>
    <row r="231" spans="40:42">
      <c r="AN231" s="96"/>
      <c r="AP231" s="96"/>
    </row>
    <row r="232" spans="40:42">
      <c r="AN232" s="96"/>
      <c r="AP232" s="96"/>
    </row>
    <row r="233" spans="40:42">
      <c r="AN233" s="96"/>
      <c r="AP233" s="96"/>
    </row>
    <row r="234" spans="40:42">
      <c r="AN234" s="96"/>
      <c r="AP234" s="96"/>
    </row>
    <row r="235" spans="40:42">
      <c r="AN235" s="96"/>
      <c r="AP235" s="96"/>
    </row>
    <row r="236" spans="40:42">
      <c r="AN236" s="96"/>
      <c r="AP236" s="96"/>
    </row>
    <row r="237" spans="40:42">
      <c r="AN237" s="96"/>
      <c r="AP237" s="96"/>
    </row>
    <row r="238" spans="40:42">
      <c r="AN238" s="96"/>
      <c r="AP238" s="96"/>
    </row>
    <row r="239" spans="40:42">
      <c r="AN239" s="96"/>
      <c r="AP239" s="96"/>
    </row>
    <row r="240" spans="40:42">
      <c r="AN240" s="96"/>
      <c r="AP240" s="96"/>
    </row>
    <row r="241" spans="40:42">
      <c r="AN241" s="96"/>
      <c r="AP241" s="96"/>
    </row>
    <row r="242" spans="40:42">
      <c r="AN242" s="96"/>
      <c r="AP242" s="96"/>
    </row>
    <row r="243" spans="40:42">
      <c r="AN243" s="96"/>
      <c r="AP243" s="96"/>
    </row>
    <row r="244" spans="40:42">
      <c r="AN244" s="96"/>
      <c r="AP244" s="96"/>
    </row>
    <row r="245" spans="40:42">
      <c r="AN245" s="96"/>
      <c r="AP245" s="96"/>
    </row>
    <row r="246" spans="40:42">
      <c r="AN246" s="96"/>
      <c r="AP246" s="96"/>
    </row>
    <row r="247" spans="40:42">
      <c r="AN247" s="96"/>
      <c r="AP247" s="96"/>
    </row>
    <row r="248" spans="40:42">
      <c r="AN248" s="96"/>
      <c r="AP248" s="96"/>
    </row>
    <row r="249" spans="40:42">
      <c r="AN249" s="96"/>
      <c r="AP249" s="96"/>
    </row>
    <row r="250" spans="40:42">
      <c r="AN250" s="96"/>
      <c r="AP250" s="96"/>
    </row>
    <row r="251" spans="40:42">
      <c r="AN251" s="96"/>
      <c r="AP251" s="96"/>
    </row>
    <row r="252" spans="40:42">
      <c r="AN252" s="96"/>
      <c r="AP252" s="96"/>
    </row>
    <row r="253" spans="40:42">
      <c r="AN253" s="96"/>
      <c r="AP253" s="96"/>
    </row>
    <row r="254" spans="40:42">
      <c r="AN254" s="96"/>
      <c r="AP254" s="96"/>
    </row>
    <row r="255" spans="40:42">
      <c r="AN255" s="96"/>
      <c r="AP255" s="96"/>
    </row>
    <row r="256" spans="40:42">
      <c r="AN256" s="96"/>
      <c r="AP256" s="96"/>
    </row>
    <row r="257" spans="40:42">
      <c r="AN257" s="96"/>
      <c r="AP257" s="96"/>
    </row>
    <row r="258" spans="40:42">
      <c r="AN258" s="96"/>
      <c r="AP258" s="96"/>
    </row>
    <row r="259" spans="40:42">
      <c r="AN259" s="96"/>
      <c r="AP259" s="96"/>
    </row>
    <row r="260" spans="40:42">
      <c r="AN260" s="96"/>
      <c r="AP260" s="96"/>
    </row>
    <row r="261" spans="40:42">
      <c r="AN261" s="96"/>
      <c r="AP261" s="96"/>
    </row>
    <row r="262" spans="40:42">
      <c r="AN262" s="96"/>
      <c r="AP262" s="96"/>
    </row>
    <row r="263" spans="40:42">
      <c r="AN263" s="96"/>
      <c r="AP263" s="96"/>
    </row>
    <row r="264" spans="40:42">
      <c r="AN264" s="96"/>
      <c r="AP264" s="96"/>
    </row>
    <row r="265" spans="40:42">
      <c r="AN265" s="96"/>
      <c r="AP265" s="96"/>
    </row>
    <row r="266" spans="40:42">
      <c r="AN266" s="96"/>
      <c r="AP266" s="96"/>
    </row>
    <row r="267" spans="40:42">
      <c r="AN267" s="96"/>
      <c r="AP267" s="96"/>
    </row>
    <row r="268" spans="40:42">
      <c r="AN268" s="96"/>
      <c r="AP268" s="96"/>
    </row>
    <row r="269" spans="40:42">
      <c r="AN269" s="96"/>
      <c r="AP269" s="96"/>
    </row>
    <row r="270" spans="40:42">
      <c r="AN270" s="96"/>
      <c r="AP270" s="96"/>
    </row>
    <row r="271" spans="40:42">
      <c r="AN271" s="96"/>
      <c r="AP271" s="96"/>
    </row>
    <row r="272" spans="40:42">
      <c r="AN272" s="96"/>
      <c r="AP272" s="96"/>
    </row>
    <row r="273" spans="40:42">
      <c r="AN273" s="96"/>
      <c r="AP273" s="96"/>
    </row>
    <row r="274" spans="40:42">
      <c r="AN274" s="96"/>
      <c r="AP274" s="96"/>
    </row>
    <row r="275" spans="40:42">
      <c r="AN275" s="96"/>
      <c r="AP275" s="96"/>
    </row>
    <row r="276" spans="40:42">
      <c r="AN276" s="96"/>
      <c r="AP276" s="96"/>
    </row>
    <row r="277" spans="40:42">
      <c r="AN277" s="96"/>
      <c r="AP277" s="96"/>
    </row>
    <row r="278" spans="40:42">
      <c r="AN278" s="96"/>
      <c r="AP278" s="96"/>
    </row>
    <row r="279" spans="40:42">
      <c r="AN279" s="96"/>
      <c r="AP279" s="96"/>
    </row>
    <row r="280" spans="40:42">
      <c r="AN280" s="96"/>
      <c r="AP280" s="96"/>
    </row>
    <row r="281" spans="40:42">
      <c r="AN281" s="96"/>
      <c r="AP281" s="96"/>
    </row>
    <row r="282" spans="40:42">
      <c r="AN282" s="96"/>
      <c r="AP282" s="96"/>
    </row>
    <row r="283" spans="40:42">
      <c r="AN283" s="96"/>
      <c r="AP283" s="96"/>
    </row>
    <row r="284" spans="40:42">
      <c r="AN284" s="96"/>
      <c r="AP284" s="96"/>
    </row>
    <row r="285" spans="40:42">
      <c r="AN285" s="96"/>
      <c r="AP285" s="96"/>
    </row>
    <row r="286" spans="40:42">
      <c r="AN286" s="96"/>
      <c r="AP286" s="96"/>
    </row>
    <row r="287" spans="40:42">
      <c r="AN287" s="96"/>
      <c r="AP287" s="96"/>
    </row>
    <row r="288" spans="40:42">
      <c r="AN288" s="96"/>
      <c r="AP288" s="96"/>
    </row>
    <row r="289" spans="40:42">
      <c r="AN289" s="96"/>
      <c r="AP289" s="96"/>
    </row>
    <row r="290" spans="40:42">
      <c r="AN290" s="96"/>
      <c r="AP290" s="96"/>
    </row>
    <row r="291" spans="40:42">
      <c r="AN291" s="96"/>
      <c r="AP291" s="96"/>
    </row>
    <row r="292" spans="40:42">
      <c r="AN292" s="96"/>
      <c r="AP292" s="96"/>
    </row>
    <row r="293" spans="40:42">
      <c r="AN293" s="96"/>
      <c r="AP293" s="96"/>
    </row>
    <row r="294" spans="40:42">
      <c r="AN294" s="96"/>
      <c r="AP294" s="96"/>
    </row>
    <row r="295" spans="40:42">
      <c r="AN295" s="96"/>
      <c r="AP295" s="96"/>
    </row>
    <row r="296" spans="40:42">
      <c r="AN296" s="96"/>
      <c r="AP296" s="96"/>
    </row>
    <row r="297" spans="40:42">
      <c r="AN297" s="96"/>
      <c r="AP297" s="96"/>
    </row>
    <row r="298" spans="40:42">
      <c r="AN298" s="96"/>
      <c r="AP298" s="96"/>
    </row>
    <row r="299" spans="40:42">
      <c r="AN299" s="96"/>
      <c r="AP299" s="96"/>
    </row>
    <row r="300" spans="40:42">
      <c r="AN300" s="96"/>
      <c r="AP300" s="96"/>
    </row>
    <row r="301" spans="40:42">
      <c r="AN301" s="96"/>
      <c r="AP301" s="96"/>
    </row>
    <row r="302" spans="40:42">
      <c r="AN302" s="96"/>
      <c r="AP302" s="96"/>
    </row>
    <row r="303" spans="40:42">
      <c r="AN303" s="96"/>
      <c r="AP303" s="96"/>
    </row>
    <row r="304" spans="40:42">
      <c r="AN304" s="96"/>
      <c r="AP304" s="96"/>
    </row>
    <row r="305" spans="40:42">
      <c r="AN305" s="96"/>
      <c r="AP305" s="96"/>
    </row>
    <row r="306" spans="40:42">
      <c r="AN306" s="96"/>
      <c r="AP306" s="96"/>
    </row>
    <row r="307" spans="40:42">
      <c r="AN307" s="96"/>
      <c r="AP307" s="96"/>
    </row>
    <row r="308" spans="40:42">
      <c r="AN308" s="96"/>
      <c r="AP308" s="96"/>
    </row>
    <row r="309" spans="40:42">
      <c r="AN309" s="96"/>
      <c r="AP309" s="96"/>
    </row>
    <row r="310" spans="40:42">
      <c r="AN310" s="96"/>
      <c r="AP310" s="96"/>
    </row>
    <row r="311" spans="40:42">
      <c r="AN311" s="96"/>
      <c r="AP311" s="96"/>
    </row>
    <row r="312" spans="40:42">
      <c r="AN312" s="96"/>
      <c r="AP312" s="96"/>
    </row>
    <row r="313" spans="40:42">
      <c r="AN313" s="96"/>
      <c r="AP313" s="96"/>
    </row>
    <row r="314" spans="40:42">
      <c r="AN314" s="96"/>
      <c r="AP314" s="96"/>
    </row>
    <row r="315" spans="40:42">
      <c r="AN315" s="96"/>
      <c r="AP315" s="96"/>
    </row>
    <row r="316" spans="40:42">
      <c r="AN316" s="96"/>
      <c r="AP316" s="96"/>
    </row>
    <row r="317" spans="40:42">
      <c r="AN317" s="96"/>
      <c r="AP317" s="96"/>
    </row>
    <row r="318" spans="40:42">
      <c r="AN318" s="96"/>
      <c r="AP318" s="96"/>
    </row>
    <row r="319" spans="40:42">
      <c r="AN319" s="96"/>
      <c r="AP319" s="96"/>
    </row>
    <row r="320" spans="40:42">
      <c r="AN320" s="96"/>
      <c r="AP320" s="96"/>
    </row>
    <row r="321" spans="40:42">
      <c r="AN321" s="96"/>
      <c r="AP321" s="96"/>
    </row>
    <row r="322" spans="40:42">
      <c r="AN322" s="96"/>
      <c r="AP322" s="96"/>
    </row>
    <row r="323" spans="40:42">
      <c r="AN323" s="96"/>
      <c r="AP323" s="96"/>
    </row>
    <row r="324" spans="40:42">
      <c r="AN324" s="96"/>
      <c r="AP324" s="96"/>
    </row>
    <row r="325" spans="40:42">
      <c r="AN325" s="96"/>
      <c r="AP325" s="96"/>
    </row>
    <row r="326" spans="40:42">
      <c r="AN326" s="96"/>
      <c r="AP326" s="96"/>
    </row>
    <row r="327" spans="40:42">
      <c r="AN327" s="96"/>
      <c r="AP327" s="96"/>
    </row>
    <row r="328" spans="40:42">
      <c r="AN328" s="96"/>
      <c r="AP328" s="96"/>
    </row>
    <row r="329" spans="40:42">
      <c r="AN329" s="96"/>
      <c r="AP329" s="96"/>
    </row>
    <row r="330" spans="40:42">
      <c r="AN330" s="96"/>
      <c r="AP330" s="96"/>
    </row>
    <row r="331" spans="40:42">
      <c r="AN331" s="96"/>
      <c r="AP331" s="96"/>
    </row>
    <row r="332" spans="40:42">
      <c r="AN332" s="96"/>
      <c r="AP332" s="96"/>
    </row>
    <row r="333" spans="40:42">
      <c r="AN333" s="96"/>
      <c r="AP333" s="96"/>
    </row>
    <row r="334" spans="40:42">
      <c r="AN334" s="96"/>
      <c r="AP334" s="96"/>
    </row>
    <row r="335" spans="40:42">
      <c r="AN335" s="96"/>
      <c r="AP335" s="96"/>
    </row>
    <row r="336" spans="40:42">
      <c r="AN336" s="96"/>
      <c r="AP336" s="96"/>
    </row>
    <row r="337" spans="40:42">
      <c r="AN337" s="96"/>
      <c r="AP337" s="96"/>
    </row>
    <row r="338" spans="40:42">
      <c r="AN338" s="96"/>
      <c r="AP338" s="96"/>
    </row>
    <row r="339" spans="40:42">
      <c r="AN339" s="96"/>
      <c r="AP339" s="96"/>
    </row>
    <row r="340" spans="40:42">
      <c r="AN340" s="96"/>
      <c r="AP340" s="96"/>
    </row>
    <row r="341" spans="40:42">
      <c r="AN341" s="96"/>
      <c r="AP341" s="96"/>
    </row>
    <row r="342" spans="40:42">
      <c r="AN342" s="96"/>
      <c r="AP342" s="96"/>
    </row>
    <row r="343" spans="40:42">
      <c r="AN343" s="96"/>
      <c r="AP343" s="96"/>
    </row>
    <row r="344" spans="40:42">
      <c r="AN344" s="96"/>
      <c r="AP344" s="96"/>
    </row>
    <row r="345" spans="40:42">
      <c r="AN345" s="96"/>
      <c r="AP345" s="96"/>
    </row>
    <row r="346" spans="40:42">
      <c r="AN346" s="96"/>
      <c r="AP346" s="96"/>
    </row>
    <row r="347" spans="40:42">
      <c r="AN347" s="96"/>
      <c r="AP347" s="96"/>
    </row>
    <row r="348" spans="40:42">
      <c r="AN348" s="96"/>
      <c r="AP348" s="96"/>
    </row>
    <row r="349" spans="40:42">
      <c r="AN349" s="96"/>
      <c r="AP349" s="96"/>
    </row>
    <row r="350" spans="40:42">
      <c r="AN350" s="96"/>
      <c r="AP350" s="96"/>
    </row>
    <row r="351" spans="40:42">
      <c r="AN351" s="96"/>
      <c r="AP351" s="96"/>
    </row>
    <row r="352" spans="40:42">
      <c r="AN352" s="96"/>
      <c r="AP352" s="96"/>
    </row>
    <row r="353" spans="40:42">
      <c r="AN353" s="96"/>
      <c r="AP353" s="96"/>
    </row>
    <row r="354" spans="40:42">
      <c r="AN354" s="96"/>
      <c r="AP354" s="96"/>
    </row>
    <row r="355" spans="40:42">
      <c r="AN355" s="96"/>
      <c r="AP355" s="96"/>
    </row>
    <row r="356" spans="40:42">
      <c r="AN356" s="96"/>
      <c r="AP356" s="96"/>
    </row>
    <row r="357" spans="40:42">
      <c r="AN357" s="96"/>
      <c r="AP357" s="96"/>
    </row>
    <row r="358" spans="40:42">
      <c r="AN358" s="96"/>
      <c r="AP358" s="96"/>
    </row>
    <row r="359" spans="40:42">
      <c r="AN359" s="96"/>
      <c r="AP359" s="96"/>
    </row>
    <row r="360" spans="40:42">
      <c r="AN360" s="96"/>
      <c r="AP360" s="96"/>
    </row>
    <row r="361" spans="40:42">
      <c r="AN361" s="96"/>
      <c r="AP361" s="96"/>
    </row>
    <row r="362" spans="40:42">
      <c r="AN362" s="96"/>
      <c r="AP362" s="96"/>
    </row>
    <row r="363" spans="40:42">
      <c r="AN363" s="96"/>
      <c r="AP363" s="96"/>
    </row>
    <row r="364" spans="40:42">
      <c r="AN364" s="96"/>
      <c r="AP364" s="96"/>
    </row>
    <row r="365" spans="40:42">
      <c r="AN365" s="96"/>
      <c r="AP365" s="96"/>
    </row>
    <row r="366" spans="40:42">
      <c r="AN366" s="96"/>
      <c r="AP366" s="96"/>
    </row>
    <row r="367" spans="40:42">
      <c r="AN367" s="96"/>
      <c r="AP367" s="96"/>
    </row>
    <row r="368" spans="40:42">
      <c r="AN368" s="96"/>
      <c r="AP368" s="96"/>
    </row>
    <row r="369" spans="40:42">
      <c r="AN369" s="96"/>
      <c r="AP369" s="96"/>
    </row>
    <row r="370" spans="40:42">
      <c r="AN370" s="96"/>
      <c r="AP370" s="96"/>
    </row>
    <row r="371" spans="40:42">
      <c r="AN371" s="96"/>
      <c r="AP371" s="96"/>
    </row>
    <row r="372" spans="40:42">
      <c r="AN372" s="96"/>
      <c r="AP372" s="96"/>
    </row>
    <row r="373" spans="40:42">
      <c r="AN373" s="96"/>
      <c r="AP373" s="96"/>
    </row>
    <row r="374" spans="40:42">
      <c r="AN374" s="96"/>
      <c r="AP374" s="96"/>
    </row>
    <row r="375" spans="40:42">
      <c r="AN375" s="96"/>
      <c r="AP375" s="96"/>
    </row>
    <row r="376" spans="40:42">
      <c r="AN376" s="96"/>
      <c r="AP376" s="96"/>
    </row>
    <row r="377" spans="40:42">
      <c r="AN377" s="96"/>
      <c r="AP377" s="96"/>
    </row>
    <row r="378" spans="40:42">
      <c r="AN378" s="96"/>
      <c r="AP378" s="96"/>
    </row>
    <row r="379" spans="40:42">
      <c r="AN379" s="96"/>
      <c r="AP379" s="96"/>
    </row>
    <row r="380" spans="40:42">
      <c r="AN380" s="96"/>
      <c r="AP380" s="96"/>
    </row>
    <row r="381" spans="40:42">
      <c r="AN381" s="96"/>
      <c r="AP381" s="96"/>
    </row>
    <row r="382" spans="40:42">
      <c r="AN382" s="96"/>
      <c r="AP382" s="96"/>
    </row>
    <row r="383" spans="40:42">
      <c r="AN383" s="96"/>
      <c r="AP383" s="96"/>
    </row>
    <row r="384" spans="40:42">
      <c r="AN384" s="96"/>
      <c r="AP384" s="96"/>
    </row>
    <row r="385" spans="40:42">
      <c r="AN385" s="96"/>
      <c r="AP385" s="96"/>
    </row>
    <row r="386" spans="40:42">
      <c r="AN386" s="96"/>
      <c r="AP386" s="96"/>
    </row>
    <row r="387" spans="40:42">
      <c r="AN387" s="96"/>
      <c r="AP387" s="96"/>
    </row>
    <row r="388" spans="40:42">
      <c r="AN388" s="96"/>
      <c r="AP388" s="96"/>
    </row>
    <row r="389" spans="40:42">
      <c r="AN389" s="96"/>
      <c r="AP389" s="96"/>
    </row>
    <row r="390" spans="40:42">
      <c r="AN390" s="96"/>
      <c r="AP390" s="96"/>
    </row>
    <row r="391" spans="40:42">
      <c r="AN391" s="96"/>
      <c r="AP391" s="96"/>
    </row>
    <row r="392" spans="40:42">
      <c r="AN392" s="96"/>
      <c r="AP392" s="96"/>
    </row>
    <row r="393" spans="40:42">
      <c r="AN393" s="96"/>
      <c r="AP393" s="96"/>
    </row>
    <row r="394" spans="40:42">
      <c r="AN394" s="96"/>
      <c r="AP394" s="96"/>
    </row>
    <row r="395" spans="40:42">
      <c r="AN395" s="96"/>
      <c r="AP395" s="96"/>
    </row>
    <row r="396" spans="40:42">
      <c r="AN396" s="96"/>
      <c r="AP396" s="96"/>
    </row>
    <row r="397" spans="40:42">
      <c r="AN397" s="96"/>
      <c r="AP397" s="96"/>
    </row>
    <row r="398" spans="40:42">
      <c r="AN398" s="96"/>
      <c r="AP398" s="96"/>
    </row>
    <row r="399" spans="40:42">
      <c r="AN399" s="96"/>
      <c r="AP399" s="96"/>
    </row>
    <row r="400" spans="40:42">
      <c r="AN400" s="96"/>
      <c r="AP400" s="96"/>
    </row>
    <row r="401" spans="40:42">
      <c r="AN401" s="96"/>
      <c r="AP401" s="96"/>
    </row>
    <row r="402" spans="40:42">
      <c r="AN402" s="96"/>
      <c r="AP402" s="96"/>
    </row>
    <row r="403" spans="40:42">
      <c r="AN403" s="96"/>
      <c r="AP403" s="96"/>
    </row>
    <row r="404" spans="40:42">
      <c r="AN404" s="96"/>
      <c r="AP404" s="96"/>
    </row>
    <row r="405" spans="40:42">
      <c r="AN405" s="96"/>
      <c r="AP405" s="96"/>
    </row>
    <row r="406" spans="40:42">
      <c r="AN406" s="96"/>
      <c r="AP406" s="96"/>
    </row>
    <row r="407" spans="40:42">
      <c r="AN407" s="96"/>
      <c r="AP407" s="96"/>
    </row>
    <row r="408" spans="40:42">
      <c r="AN408" s="96"/>
      <c r="AP408" s="96"/>
    </row>
    <row r="409" spans="40:42">
      <c r="AN409" s="96"/>
      <c r="AP409" s="96"/>
    </row>
    <row r="410" spans="40:42">
      <c r="AN410" s="96"/>
      <c r="AP410" s="96"/>
    </row>
    <row r="411" spans="40:42">
      <c r="AN411" s="96"/>
      <c r="AP411" s="96"/>
    </row>
    <row r="412" spans="40:42">
      <c r="AN412" s="96"/>
      <c r="AP412" s="96"/>
    </row>
    <row r="413" spans="40:42">
      <c r="AN413" s="96"/>
      <c r="AP413" s="96"/>
    </row>
    <row r="414" spans="40:42">
      <c r="AN414" s="96"/>
      <c r="AP414" s="96"/>
    </row>
    <row r="415" spans="40:42">
      <c r="AN415" s="96"/>
      <c r="AP415" s="96"/>
    </row>
    <row r="416" spans="40:42">
      <c r="AN416" s="96"/>
      <c r="AP416" s="96"/>
    </row>
    <row r="417" spans="40:42">
      <c r="AN417" s="96"/>
      <c r="AP417" s="96"/>
    </row>
    <row r="418" spans="40:42">
      <c r="AN418" s="96"/>
      <c r="AP418" s="96"/>
    </row>
    <row r="419" spans="40:42">
      <c r="AN419" s="96"/>
      <c r="AP419" s="96"/>
    </row>
    <row r="420" spans="40:42">
      <c r="AN420" s="96"/>
      <c r="AP420" s="96"/>
    </row>
    <row r="421" spans="40:42">
      <c r="AN421" s="96"/>
      <c r="AP421" s="96"/>
    </row>
    <row r="422" spans="40:42">
      <c r="AN422" s="96"/>
      <c r="AP422" s="96"/>
    </row>
    <row r="423" spans="40:42">
      <c r="AN423" s="96"/>
      <c r="AP423" s="96"/>
    </row>
    <row r="424" spans="40:42">
      <c r="AN424" s="96"/>
      <c r="AP424" s="96"/>
    </row>
    <row r="425" spans="40:42">
      <c r="AN425" s="96"/>
      <c r="AP425" s="96"/>
    </row>
    <row r="426" spans="40:42">
      <c r="AN426" s="96"/>
      <c r="AP426" s="96"/>
    </row>
    <row r="427" spans="40:42">
      <c r="AN427" s="96"/>
      <c r="AP427" s="96"/>
    </row>
    <row r="428" spans="40:42">
      <c r="AN428" s="96"/>
      <c r="AP428" s="96"/>
    </row>
    <row r="429" spans="40:42">
      <c r="AN429" s="96"/>
      <c r="AP429" s="96"/>
    </row>
    <row r="430" spans="40:42">
      <c r="AN430" s="96"/>
      <c r="AP430" s="96"/>
    </row>
    <row r="431" spans="40:42">
      <c r="AN431" s="96"/>
      <c r="AP431" s="96"/>
    </row>
    <row r="432" spans="40:42">
      <c r="AN432" s="96"/>
      <c r="AP432" s="96"/>
    </row>
    <row r="433" spans="40:42">
      <c r="AN433" s="96"/>
      <c r="AP433" s="96"/>
    </row>
    <row r="434" spans="40:42">
      <c r="AN434" s="96"/>
      <c r="AP434" s="96"/>
    </row>
    <row r="435" spans="40:42">
      <c r="AN435" s="96"/>
      <c r="AP435" s="96"/>
    </row>
    <row r="436" spans="40:42">
      <c r="AN436" s="96"/>
      <c r="AP436" s="96"/>
    </row>
    <row r="437" spans="40:42">
      <c r="AN437" s="96"/>
      <c r="AP437" s="96"/>
    </row>
    <row r="438" spans="40:42">
      <c r="AN438" s="96"/>
      <c r="AP438" s="96"/>
    </row>
    <row r="439" spans="40:42">
      <c r="AN439" s="96"/>
      <c r="AP439" s="96"/>
    </row>
    <row r="440" spans="40:42">
      <c r="AN440" s="96"/>
      <c r="AP440" s="96"/>
    </row>
    <row r="441" spans="40:42">
      <c r="AN441" s="96"/>
      <c r="AP441" s="96"/>
    </row>
    <row r="442" spans="40:42">
      <c r="AN442" s="96"/>
      <c r="AP442" s="96"/>
    </row>
    <row r="443" spans="40:42">
      <c r="AN443" s="96"/>
      <c r="AP443" s="96"/>
    </row>
    <row r="444" spans="40:42">
      <c r="AN444" s="96"/>
      <c r="AP444" s="96"/>
    </row>
    <row r="445" spans="40:42">
      <c r="AN445" s="96"/>
      <c r="AP445" s="96"/>
    </row>
    <row r="446" spans="40:42">
      <c r="AN446" s="96"/>
      <c r="AP446" s="96"/>
    </row>
    <row r="447" spans="40:42">
      <c r="AN447" s="96"/>
      <c r="AP447" s="96"/>
    </row>
    <row r="448" spans="40:42">
      <c r="AN448" s="96"/>
      <c r="AP448" s="96"/>
    </row>
    <row r="449" spans="40:42">
      <c r="AN449" s="96"/>
      <c r="AP449" s="96"/>
    </row>
    <row r="450" spans="40:42">
      <c r="AN450" s="96"/>
      <c r="AP450" s="96"/>
    </row>
    <row r="451" spans="40:42">
      <c r="AN451" s="96"/>
      <c r="AP451" s="96"/>
    </row>
    <row r="452" spans="40:42">
      <c r="AN452" s="96"/>
      <c r="AP452" s="96"/>
    </row>
    <row r="453" spans="40:42">
      <c r="AN453" s="96"/>
      <c r="AP453" s="96"/>
    </row>
    <row r="454" spans="40:42">
      <c r="AN454" s="96"/>
      <c r="AP454" s="96"/>
    </row>
    <row r="455" spans="40:42">
      <c r="AN455" s="96"/>
      <c r="AP455" s="96"/>
    </row>
    <row r="456" spans="40:42">
      <c r="AN456" s="96"/>
      <c r="AP456" s="96"/>
    </row>
    <row r="457" spans="40:42">
      <c r="AN457" s="96"/>
      <c r="AP457" s="96"/>
    </row>
    <row r="458" spans="40:42">
      <c r="AN458" s="96"/>
      <c r="AP458" s="96"/>
    </row>
    <row r="459" spans="40:42">
      <c r="AN459" s="96"/>
      <c r="AP459" s="96"/>
    </row>
    <row r="460" spans="40:42">
      <c r="AN460" s="96"/>
      <c r="AP460" s="96"/>
    </row>
    <row r="461" spans="40:42">
      <c r="AN461" s="96"/>
      <c r="AP461" s="96"/>
    </row>
    <row r="462" spans="40:42">
      <c r="AN462" s="96"/>
      <c r="AP462" s="96"/>
    </row>
    <row r="463" spans="40:42">
      <c r="AN463" s="96"/>
      <c r="AP463" s="96"/>
    </row>
    <row r="464" spans="40:42">
      <c r="AN464" s="96"/>
      <c r="AP464" s="96"/>
    </row>
    <row r="465" spans="40:42">
      <c r="AN465" s="96"/>
      <c r="AP465" s="96"/>
    </row>
    <row r="466" spans="40:42">
      <c r="AN466" s="96"/>
      <c r="AP466" s="96"/>
    </row>
    <row r="467" spans="40:42">
      <c r="AN467" s="96"/>
      <c r="AP467" s="96"/>
    </row>
    <row r="468" spans="40:42">
      <c r="AN468" s="96"/>
      <c r="AP468" s="96"/>
    </row>
    <row r="469" spans="40:42">
      <c r="AN469" s="96"/>
      <c r="AP469" s="96"/>
    </row>
    <row r="470" spans="40:42">
      <c r="AN470" s="96"/>
      <c r="AP470" s="96"/>
    </row>
    <row r="471" spans="40:42">
      <c r="AN471" s="96"/>
      <c r="AP471" s="96"/>
    </row>
    <row r="472" spans="40:42">
      <c r="AN472" s="96"/>
      <c r="AP472" s="96"/>
    </row>
    <row r="473" spans="40:42">
      <c r="AN473" s="96"/>
      <c r="AP473" s="96"/>
    </row>
    <row r="474" spans="40:42">
      <c r="AN474" s="96"/>
      <c r="AP474" s="96"/>
    </row>
    <row r="475" spans="40:42">
      <c r="AN475" s="96"/>
      <c r="AP475" s="96"/>
    </row>
    <row r="476" spans="40:42">
      <c r="AN476" s="96"/>
      <c r="AP476" s="96"/>
    </row>
    <row r="477" spans="40:42">
      <c r="AN477" s="96"/>
      <c r="AP477" s="96"/>
    </row>
    <row r="478" spans="40:42">
      <c r="AN478" s="96"/>
      <c r="AP478" s="96"/>
    </row>
    <row r="479" spans="40:42">
      <c r="AN479" s="96"/>
      <c r="AP479" s="96"/>
    </row>
    <row r="480" spans="40:42">
      <c r="AN480" s="96"/>
      <c r="AP480" s="96"/>
    </row>
    <row r="481" spans="40:42">
      <c r="AN481" s="96"/>
      <c r="AP481" s="96"/>
    </row>
    <row r="482" spans="40:42">
      <c r="AN482" s="96"/>
      <c r="AP482" s="96"/>
    </row>
    <row r="483" spans="40:42">
      <c r="AN483" s="96"/>
      <c r="AP483" s="96"/>
    </row>
    <row r="484" spans="40:42">
      <c r="AN484" s="96"/>
      <c r="AP484" s="96"/>
    </row>
    <row r="485" spans="40:42">
      <c r="AN485" s="96"/>
      <c r="AP485" s="96"/>
    </row>
    <row r="486" spans="40:42">
      <c r="AN486" s="96"/>
      <c r="AP486" s="96"/>
    </row>
    <row r="487" spans="40:42">
      <c r="AN487" s="96"/>
      <c r="AP487" s="96"/>
    </row>
    <row r="488" spans="40:42">
      <c r="AN488" s="96"/>
      <c r="AP488" s="96"/>
    </row>
    <row r="489" spans="40:42">
      <c r="AN489" s="96"/>
      <c r="AP489" s="96"/>
    </row>
    <row r="490" spans="40:42">
      <c r="AN490" s="96"/>
      <c r="AP490" s="96"/>
    </row>
    <row r="491" spans="40:42">
      <c r="AN491" s="96"/>
      <c r="AP491" s="96"/>
    </row>
    <row r="492" spans="40:42">
      <c r="AN492" s="96"/>
      <c r="AP492" s="96"/>
    </row>
    <row r="493" spans="40:42">
      <c r="AN493" s="96"/>
      <c r="AP493" s="96"/>
    </row>
    <row r="494" spans="40:42">
      <c r="AN494" s="96"/>
      <c r="AP494" s="96"/>
    </row>
    <row r="495" spans="40:42">
      <c r="AN495" s="96"/>
      <c r="AP495" s="96"/>
    </row>
    <row r="496" spans="40:42">
      <c r="AN496" s="96"/>
      <c r="AP496" s="96"/>
    </row>
    <row r="497" spans="40:42">
      <c r="AN497" s="96"/>
      <c r="AP497" s="96"/>
    </row>
    <row r="498" spans="40:42">
      <c r="AN498" s="96"/>
      <c r="AP498" s="96"/>
    </row>
    <row r="499" spans="40:42">
      <c r="AN499" s="96"/>
      <c r="AP499" s="96"/>
    </row>
    <row r="500" spans="40:42">
      <c r="AN500" s="96"/>
      <c r="AP500" s="96"/>
    </row>
    <row r="501" spans="40:42">
      <c r="AN501" s="96"/>
      <c r="AP501" s="96"/>
    </row>
    <row r="502" spans="40:42">
      <c r="AN502" s="96"/>
      <c r="AP502" s="96"/>
    </row>
    <row r="503" spans="40:42">
      <c r="AN503" s="96"/>
      <c r="AP503" s="96"/>
    </row>
    <row r="504" spans="40:42">
      <c r="AN504" s="96"/>
      <c r="AP504" s="96"/>
    </row>
    <row r="505" spans="40:42">
      <c r="AN505" s="96"/>
      <c r="AP505" s="96"/>
    </row>
    <row r="506" spans="40:42">
      <c r="AN506" s="96"/>
      <c r="AP506" s="96"/>
    </row>
    <row r="507" spans="40:42">
      <c r="AN507" s="96"/>
      <c r="AP507" s="96"/>
    </row>
    <row r="508" spans="40:42">
      <c r="AN508" s="96"/>
      <c r="AP508" s="96"/>
    </row>
    <row r="509" spans="40:42">
      <c r="AN509" s="96"/>
      <c r="AP509" s="96"/>
    </row>
    <row r="510" spans="40:42">
      <c r="AN510" s="96"/>
      <c r="AP510" s="96"/>
    </row>
    <row r="511" spans="40:42">
      <c r="AN511" s="96"/>
      <c r="AP511" s="96"/>
    </row>
    <row r="512" spans="40:42">
      <c r="AN512" s="96"/>
      <c r="AP512" s="96"/>
    </row>
    <row r="513" spans="40:42">
      <c r="AN513" s="96"/>
      <c r="AP513" s="96"/>
    </row>
    <row r="514" spans="40:42">
      <c r="AN514" s="96"/>
      <c r="AP514" s="96"/>
    </row>
    <row r="515" spans="40:42">
      <c r="AN515" s="96"/>
      <c r="AP515" s="96"/>
    </row>
    <row r="516" spans="40:42">
      <c r="AN516" s="96"/>
      <c r="AP516" s="96"/>
    </row>
    <row r="517" spans="40:42">
      <c r="AN517" s="96"/>
      <c r="AP517" s="96"/>
    </row>
    <row r="518" spans="40:42">
      <c r="AN518" s="96"/>
      <c r="AP518" s="96"/>
    </row>
    <row r="519" spans="40:42">
      <c r="AN519" s="96"/>
      <c r="AP519" s="96"/>
    </row>
    <row r="520" spans="40:42">
      <c r="AN520" s="96"/>
      <c r="AP520" s="96"/>
    </row>
    <row r="521" spans="40:42">
      <c r="AN521" s="96"/>
      <c r="AP521" s="96"/>
    </row>
    <row r="522" spans="40:42">
      <c r="AN522" s="96"/>
      <c r="AP522" s="96"/>
    </row>
    <row r="523" spans="40:42">
      <c r="AN523" s="96"/>
      <c r="AP523" s="96"/>
    </row>
    <row r="524" spans="40:42">
      <c r="AN524" s="96"/>
      <c r="AP524" s="96"/>
    </row>
    <row r="525" spans="40:42">
      <c r="AN525" s="96"/>
      <c r="AP525" s="96"/>
    </row>
    <row r="526" spans="40:42">
      <c r="AN526" s="96"/>
      <c r="AP526" s="96"/>
    </row>
    <row r="527" spans="40:42">
      <c r="AN527" s="96"/>
      <c r="AP527" s="96"/>
    </row>
    <row r="528" spans="40:42">
      <c r="AN528" s="96"/>
      <c r="AP528" s="96"/>
    </row>
    <row r="529" spans="40:42">
      <c r="AN529" s="96"/>
      <c r="AP529" s="96"/>
    </row>
    <row r="530" spans="40:42">
      <c r="AN530" s="96"/>
      <c r="AP530" s="96"/>
    </row>
    <row r="531" spans="40:42">
      <c r="AN531" s="96"/>
      <c r="AP531" s="96"/>
    </row>
    <row r="532" spans="40:42">
      <c r="AN532" s="96"/>
      <c r="AP532" s="96"/>
    </row>
    <row r="533" spans="40:42">
      <c r="AN533" s="96"/>
      <c r="AP533" s="96"/>
    </row>
    <row r="534" spans="40:42">
      <c r="AN534" s="96"/>
      <c r="AP534" s="96"/>
    </row>
    <row r="535" spans="40:42">
      <c r="AN535" s="96"/>
      <c r="AP535" s="96"/>
    </row>
    <row r="536" spans="40:42">
      <c r="AN536" s="96"/>
      <c r="AP536" s="96"/>
    </row>
    <row r="537" spans="40:42">
      <c r="AN537" s="96"/>
      <c r="AP537" s="96"/>
    </row>
    <row r="538" spans="40:42">
      <c r="AN538" s="96"/>
      <c r="AP538" s="96"/>
    </row>
    <row r="539" spans="40:42">
      <c r="AN539" s="96"/>
      <c r="AP539" s="96"/>
    </row>
    <row r="540" spans="40:42">
      <c r="AN540" s="96"/>
      <c r="AP540" s="96"/>
    </row>
    <row r="541" spans="40:42">
      <c r="AN541" s="96"/>
      <c r="AP541" s="96"/>
    </row>
  </sheetData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J604"/>
  <sheetViews>
    <sheetView topLeftCell="A412" workbookViewId="0">
      <selection activeCell="A425" sqref="A425:XFD430"/>
    </sheetView>
  </sheetViews>
  <sheetFormatPr defaultColWidth="13.75" defaultRowHeight="16.5"/>
  <cols>
    <col min="2" max="2" width="14.875" bestFit="1" customWidth="1"/>
    <col min="3" max="3" width="21.875" bestFit="1" customWidth="1"/>
  </cols>
  <sheetData>
    <row r="1" spans="1:10">
      <c r="A1" t="s">
        <v>345</v>
      </c>
      <c r="B1" t="s">
        <v>346</v>
      </c>
      <c r="C1" t="s">
        <v>619</v>
      </c>
      <c r="D1" t="s">
        <v>39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620</v>
      </c>
    </row>
    <row r="2" spans="1:10">
      <c r="A2">
        <v>0</v>
      </c>
      <c r="B2" t="s">
        <v>621</v>
      </c>
      <c r="E2">
        <v>7</v>
      </c>
      <c r="F2">
        <v>7</v>
      </c>
      <c r="G2">
        <v>7</v>
      </c>
      <c r="H2">
        <v>7</v>
      </c>
      <c r="I2">
        <v>10296.4</v>
      </c>
      <c r="J2">
        <v>429</v>
      </c>
    </row>
    <row r="3" spans="1:10">
      <c r="A3">
        <v>1</v>
      </c>
      <c r="B3" t="s">
        <v>622</v>
      </c>
      <c r="C3" t="s">
        <v>623</v>
      </c>
      <c r="D3" t="s">
        <v>624</v>
      </c>
      <c r="E3">
        <v>3</v>
      </c>
      <c r="F3">
        <v>34</v>
      </c>
      <c r="G3">
        <v>34</v>
      </c>
      <c r="H3">
        <v>34</v>
      </c>
      <c r="I3">
        <v>3.55</v>
      </c>
      <c r="J3">
        <v>746</v>
      </c>
    </row>
    <row r="4" spans="1:10">
      <c r="A4" t="s">
        <v>352</v>
      </c>
      <c r="B4" t="s">
        <v>353</v>
      </c>
      <c r="C4" t="s">
        <v>626</v>
      </c>
      <c r="D4" t="s">
        <v>354</v>
      </c>
      <c r="E4">
        <v>6</v>
      </c>
      <c r="F4">
        <v>88</v>
      </c>
      <c r="G4">
        <v>88</v>
      </c>
      <c r="H4">
        <v>88</v>
      </c>
      <c r="I4">
        <v>380.98</v>
      </c>
      <c r="J4">
        <v>124</v>
      </c>
    </row>
    <row r="5" spans="1:10">
      <c r="A5" t="s">
        <v>352</v>
      </c>
      <c r="B5" t="s">
        <v>627</v>
      </c>
      <c r="C5" t="s">
        <v>628</v>
      </c>
      <c r="D5" t="s">
        <v>354</v>
      </c>
      <c r="E5">
        <v>1</v>
      </c>
      <c r="F5">
        <v>9</v>
      </c>
      <c r="G5">
        <v>9</v>
      </c>
      <c r="H5">
        <v>9</v>
      </c>
      <c r="I5">
        <v>597.97</v>
      </c>
      <c r="J5">
        <v>39</v>
      </c>
    </row>
    <row r="6" spans="1:10">
      <c r="A6" t="s">
        <v>352</v>
      </c>
      <c r="B6" t="s">
        <v>355</v>
      </c>
      <c r="C6" t="s">
        <v>629</v>
      </c>
      <c r="D6" t="s">
        <v>354</v>
      </c>
      <c r="E6">
        <v>2</v>
      </c>
      <c r="F6">
        <v>25</v>
      </c>
      <c r="G6">
        <v>25</v>
      </c>
      <c r="H6">
        <v>25</v>
      </c>
      <c r="I6">
        <v>963.87</v>
      </c>
      <c r="J6">
        <v>156</v>
      </c>
    </row>
    <row r="7" spans="1:10">
      <c r="A7" t="s">
        <v>352</v>
      </c>
      <c r="B7" t="s">
        <v>480</v>
      </c>
      <c r="C7" t="s">
        <v>630</v>
      </c>
      <c r="D7" t="s">
        <v>354</v>
      </c>
      <c r="E7">
        <v>1</v>
      </c>
      <c r="F7">
        <v>4</v>
      </c>
      <c r="G7">
        <v>4</v>
      </c>
      <c r="H7">
        <v>4</v>
      </c>
      <c r="I7">
        <v>541.58000000000004</v>
      </c>
      <c r="J7">
        <v>22</v>
      </c>
    </row>
    <row r="8" spans="1:10">
      <c r="A8" t="s">
        <v>352</v>
      </c>
      <c r="B8" t="s">
        <v>356</v>
      </c>
      <c r="C8" t="s">
        <v>631</v>
      </c>
      <c r="D8" t="s">
        <v>354</v>
      </c>
      <c r="E8">
        <v>15</v>
      </c>
      <c r="F8">
        <v>254</v>
      </c>
      <c r="G8">
        <v>254</v>
      </c>
      <c r="H8">
        <v>254</v>
      </c>
      <c r="I8">
        <v>219.38</v>
      </c>
      <c r="J8">
        <v>50</v>
      </c>
    </row>
    <row r="9" spans="1:10">
      <c r="A9" t="s">
        <v>352</v>
      </c>
      <c r="B9" t="s">
        <v>357</v>
      </c>
      <c r="C9" t="s">
        <v>632</v>
      </c>
      <c r="D9" t="s">
        <v>354</v>
      </c>
      <c r="E9">
        <v>26</v>
      </c>
      <c r="F9">
        <v>463</v>
      </c>
      <c r="G9">
        <v>461</v>
      </c>
      <c r="H9">
        <v>461</v>
      </c>
      <c r="I9">
        <v>176.57</v>
      </c>
      <c r="J9">
        <v>10</v>
      </c>
    </row>
    <row r="10" spans="1:10">
      <c r="A10" t="s">
        <v>352</v>
      </c>
      <c r="B10" t="s">
        <v>392</v>
      </c>
      <c r="C10" t="s">
        <v>633</v>
      </c>
      <c r="D10" t="s">
        <v>354</v>
      </c>
      <c r="E10">
        <v>2</v>
      </c>
      <c r="F10">
        <v>40</v>
      </c>
      <c r="G10">
        <v>40</v>
      </c>
      <c r="H10">
        <v>40</v>
      </c>
      <c r="I10">
        <v>216.02</v>
      </c>
      <c r="J10">
        <v>11</v>
      </c>
    </row>
    <row r="11" spans="1:10">
      <c r="A11" t="s">
        <v>352</v>
      </c>
      <c r="B11" t="s">
        <v>359</v>
      </c>
      <c r="C11" t="s">
        <v>634</v>
      </c>
      <c r="D11" t="s">
        <v>354</v>
      </c>
      <c r="E11">
        <v>18</v>
      </c>
      <c r="F11">
        <v>341</v>
      </c>
      <c r="G11">
        <v>341</v>
      </c>
      <c r="H11">
        <v>341</v>
      </c>
      <c r="I11">
        <v>246.45</v>
      </c>
      <c r="J11">
        <v>14</v>
      </c>
    </row>
    <row r="12" spans="1:10">
      <c r="A12">
        <v>65</v>
      </c>
      <c r="B12" t="s">
        <v>622</v>
      </c>
      <c r="C12" t="s">
        <v>625</v>
      </c>
      <c r="D12" t="s">
        <v>624</v>
      </c>
      <c r="E12">
        <v>1</v>
      </c>
      <c r="F12">
        <v>12</v>
      </c>
      <c r="G12">
        <v>12</v>
      </c>
      <c r="H12">
        <v>12</v>
      </c>
      <c r="I12">
        <v>0.18</v>
      </c>
      <c r="J12">
        <v>746</v>
      </c>
    </row>
    <row r="13" spans="1:10">
      <c r="A13">
        <v>190</v>
      </c>
      <c r="B13" t="s">
        <v>636</v>
      </c>
      <c r="C13" t="s">
        <v>637</v>
      </c>
      <c r="D13" t="s">
        <v>624</v>
      </c>
      <c r="E13">
        <v>1</v>
      </c>
      <c r="F13">
        <v>1</v>
      </c>
      <c r="G13">
        <v>1</v>
      </c>
      <c r="H13">
        <v>1</v>
      </c>
      <c r="I13">
        <v>6533.85</v>
      </c>
      <c r="J13">
        <v>573</v>
      </c>
    </row>
    <row r="14" spans="1:10">
      <c r="A14">
        <v>190</v>
      </c>
      <c r="B14" t="s">
        <v>638</v>
      </c>
      <c r="C14" t="s">
        <v>639</v>
      </c>
      <c r="D14" t="s">
        <v>624</v>
      </c>
      <c r="E14">
        <v>1</v>
      </c>
      <c r="F14">
        <v>5</v>
      </c>
      <c r="G14">
        <v>5</v>
      </c>
      <c r="H14">
        <v>5</v>
      </c>
      <c r="I14">
        <v>11302.13</v>
      </c>
      <c r="J14">
        <v>483</v>
      </c>
    </row>
    <row r="15" spans="1:10">
      <c r="A15">
        <v>190</v>
      </c>
      <c r="B15" t="s">
        <v>638</v>
      </c>
      <c r="C15" t="s">
        <v>639</v>
      </c>
      <c r="D15" t="s">
        <v>361</v>
      </c>
      <c r="E15">
        <v>2</v>
      </c>
      <c r="F15">
        <v>40</v>
      </c>
      <c r="G15">
        <v>40</v>
      </c>
      <c r="H15">
        <v>40</v>
      </c>
      <c r="I15">
        <v>6298.27</v>
      </c>
      <c r="J15">
        <v>847</v>
      </c>
    </row>
    <row r="16" spans="1:10">
      <c r="A16">
        <v>190</v>
      </c>
      <c r="B16" t="s">
        <v>640</v>
      </c>
      <c r="C16" t="s">
        <v>641</v>
      </c>
      <c r="D16" t="s">
        <v>361</v>
      </c>
      <c r="E16">
        <v>3</v>
      </c>
      <c r="F16">
        <v>46</v>
      </c>
      <c r="G16">
        <v>46</v>
      </c>
      <c r="H16">
        <v>46</v>
      </c>
      <c r="I16">
        <v>6300.63</v>
      </c>
      <c r="J16">
        <v>993</v>
      </c>
    </row>
    <row r="17" spans="1:10">
      <c r="A17">
        <v>190</v>
      </c>
      <c r="B17" t="s">
        <v>642</v>
      </c>
      <c r="C17" t="s">
        <v>643</v>
      </c>
      <c r="D17" t="s">
        <v>361</v>
      </c>
      <c r="E17">
        <v>2</v>
      </c>
      <c r="F17">
        <v>6</v>
      </c>
      <c r="G17">
        <v>6</v>
      </c>
      <c r="H17">
        <v>6</v>
      </c>
      <c r="I17">
        <v>6301.32</v>
      </c>
      <c r="J17">
        <v>779</v>
      </c>
    </row>
    <row r="18" spans="1:10">
      <c r="A18">
        <v>200</v>
      </c>
      <c r="B18" t="s">
        <v>635</v>
      </c>
      <c r="E18">
        <v>4</v>
      </c>
      <c r="F18">
        <v>360</v>
      </c>
      <c r="G18">
        <v>360</v>
      </c>
      <c r="H18">
        <v>360</v>
      </c>
      <c r="I18">
        <v>1.42</v>
      </c>
      <c r="J18">
        <v>0</v>
      </c>
    </row>
    <row r="19" spans="1:10">
      <c r="A19">
        <v>200</v>
      </c>
      <c r="B19" t="s">
        <v>353</v>
      </c>
      <c r="C19" t="s">
        <v>696</v>
      </c>
      <c r="D19" t="s">
        <v>354</v>
      </c>
      <c r="E19">
        <v>1</v>
      </c>
      <c r="F19">
        <v>60</v>
      </c>
      <c r="G19">
        <v>0</v>
      </c>
      <c r="H19">
        <v>0</v>
      </c>
      <c r="I19">
        <v>5.47</v>
      </c>
      <c r="J19">
        <v>4</v>
      </c>
    </row>
    <row r="20" spans="1:10">
      <c r="A20">
        <v>200</v>
      </c>
      <c r="B20" t="s">
        <v>353</v>
      </c>
      <c r="C20" t="s">
        <v>697</v>
      </c>
      <c r="D20" t="s">
        <v>354</v>
      </c>
      <c r="E20">
        <v>1</v>
      </c>
      <c r="F20">
        <v>20</v>
      </c>
      <c r="G20">
        <v>20</v>
      </c>
      <c r="H20">
        <v>20</v>
      </c>
      <c r="I20">
        <v>2.2000000000000002</v>
      </c>
      <c r="J20">
        <v>4</v>
      </c>
    </row>
    <row r="21" spans="1:10">
      <c r="A21">
        <v>200</v>
      </c>
      <c r="B21" t="s">
        <v>356</v>
      </c>
      <c r="C21" t="s">
        <v>698</v>
      </c>
      <c r="D21" t="s">
        <v>354</v>
      </c>
      <c r="E21">
        <v>1</v>
      </c>
      <c r="F21">
        <v>36</v>
      </c>
      <c r="G21">
        <v>36</v>
      </c>
      <c r="H21">
        <v>36</v>
      </c>
      <c r="I21">
        <v>2.12</v>
      </c>
      <c r="J21">
        <v>1</v>
      </c>
    </row>
    <row r="22" spans="1:10">
      <c r="A22">
        <v>200</v>
      </c>
      <c r="B22" t="s">
        <v>859</v>
      </c>
      <c r="E22">
        <v>1</v>
      </c>
      <c r="F22">
        <v>60</v>
      </c>
      <c r="G22">
        <v>60</v>
      </c>
      <c r="H22">
        <v>60</v>
      </c>
      <c r="I22">
        <v>0.33</v>
      </c>
      <c r="J22">
        <v>0</v>
      </c>
    </row>
    <row r="23" spans="1:10">
      <c r="A23">
        <v>201</v>
      </c>
      <c r="B23" t="s">
        <v>54</v>
      </c>
      <c r="C23" t="s">
        <v>753</v>
      </c>
      <c r="D23" t="s">
        <v>52</v>
      </c>
      <c r="E23">
        <v>1</v>
      </c>
      <c r="F23">
        <v>50</v>
      </c>
      <c r="G23">
        <v>300</v>
      </c>
      <c r="H23">
        <v>7137</v>
      </c>
      <c r="I23">
        <v>28.2</v>
      </c>
      <c r="J23">
        <v>73</v>
      </c>
    </row>
    <row r="24" spans="1:10">
      <c r="A24">
        <v>201</v>
      </c>
      <c r="B24" t="s">
        <v>65</v>
      </c>
      <c r="C24" t="s">
        <v>717</v>
      </c>
      <c r="D24" t="s">
        <v>52</v>
      </c>
      <c r="E24">
        <v>6</v>
      </c>
      <c r="F24">
        <v>344</v>
      </c>
      <c r="G24">
        <v>2064</v>
      </c>
      <c r="H24">
        <v>41008</v>
      </c>
      <c r="I24">
        <v>9.35</v>
      </c>
      <c r="J24">
        <v>3</v>
      </c>
    </row>
    <row r="25" spans="1:10">
      <c r="A25">
        <v>201</v>
      </c>
      <c r="B25" t="s">
        <v>457</v>
      </c>
      <c r="C25" t="s">
        <v>645</v>
      </c>
      <c r="D25" t="s">
        <v>52</v>
      </c>
      <c r="E25">
        <v>2</v>
      </c>
      <c r="F25">
        <v>120</v>
      </c>
      <c r="G25">
        <v>720</v>
      </c>
      <c r="H25">
        <v>14332</v>
      </c>
      <c r="I25">
        <v>77.819999999999993</v>
      </c>
      <c r="J25">
        <v>5</v>
      </c>
    </row>
    <row r="26" spans="1:10">
      <c r="A26">
        <v>201</v>
      </c>
      <c r="B26" t="s">
        <v>457</v>
      </c>
      <c r="C26" t="s">
        <v>646</v>
      </c>
      <c r="D26" t="s">
        <v>52</v>
      </c>
      <c r="E26">
        <v>17</v>
      </c>
      <c r="F26">
        <v>975</v>
      </c>
      <c r="G26">
        <v>5850</v>
      </c>
      <c r="H26">
        <v>116483</v>
      </c>
      <c r="I26">
        <v>75.099999999999994</v>
      </c>
      <c r="J26">
        <v>6</v>
      </c>
    </row>
    <row r="27" spans="1:10">
      <c r="A27">
        <v>201</v>
      </c>
      <c r="B27" t="s">
        <v>418</v>
      </c>
      <c r="C27" t="s">
        <v>647</v>
      </c>
      <c r="D27" t="s">
        <v>52</v>
      </c>
      <c r="E27">
        <v>1</v>
      </c>
      <c r="F27">
        <v>11</v>
      </c>
      <c r="G27">
        <v>88</v>
      </c>
      <c r="H27">
        <v>875</v>
      </c>
      <c r="I27">
        <v>167.15</v>
      </c>
      <c r="J27">
        <v>40</v>
      </c>
    </row>
    <row r="28" spans="1:10">
      <c r="A28">
        <v>201</v>
      </c>
      <c r="B28" t="s">
        <v>125</v>
      </c>
      <c r="C28" t="s">
        <v>760</v>
      </c>
      <c r="D28" t="s">
        <v>52</v>
      </c>
      <c r="E28">
        <v>1</v>
      </c>
      <c r="F28">
        <v>13</v>
      </c>
      <c r="G28">
        <v>310</v>
      </c>
      <c r="H28">
        <v>310</v>
      </c>
      <c r="I28">
        <v>12.45</v>
      </c>
      <c r="J28">
        <v>148</v>
      </c>
    </row>
    <row r="29" spans="1:10">
      <c r="A29">
        <v>201</v>
      </c>
      <c r="B29" t="s">
        <v>127</v>
      </c>
      <c r="C29" t="s">
        <v>649</v>
      </c>
      <c r="D29" t="s">
        <v>52</v>
      </c>
      <c r="E29">
        <v>1</v>
      </c>
      <c r="F29">
        <v>60</v>
      </c>
      <c r="G29">
        <v>1436</v>
      </c>
      <c r="H29">
        <v>1436</v>
      </c>
      <c r="I29">
        <v>183.02</v>
      </c>
      <c r="J29">
        <v>16</v>
      </c>
    </row>
    <row r="30" spans="1:10">
      <c r="A30">
        <v>201</v>
      </c>
      <c r="B30" t="s">
        <v>850</v>
      </c>
      <c r="C30" t="s">
        <v>851</v>
      </c>
      <c r="D30" t="s">
        <v>361</v>
      </c>
      <c r="E30">
        <v>2</v>
      </c>
      <c r="F30">
        <v>113</v>
      </c>
      <c r="G30">
        <v>678</v>
      </c>
      <c r="H30">
        <v>2699</v>
      </c>
      <c r="I30">
        <v>22.68</v>
      </c>
      <c r="J30">
        <v>22</v>
      </c>
    </row>
    <row r="31" spans="1:10">
      <c r="A31">
        <v>201</v>
      </c>
      <c r="B31" t="s">
        <v>650</v>
      </c>
      <c r="C31" t="s">
        <v>651</v>
      </c>
      <c r="D31" t="s">
        <v>624</v>
      </c>
      <c r="E31">
        <v>6</v>
      </c>
      <c r="F31">
        <v>328</v>
      </c>
      <c r="G31">
        <v>328</v>
      </c>
      <c r="H31">
        <v>328</v>
      </c>
      <c r="I31">
        <v>809.85</v>
      </c>
      <c r="J31">
        <v>301</v>
      </c>
    </row>
    <row r="32" spans="1:10">
      <c r="A32">
        <v>201</v>
      </c>
      <c r="B32" t="s">
        <v>622</v>
      </c>
      <c r="C32" t="s">
        <v>623</v>
      </c>
      <c r="D32" t="s">
        <v>624</v>
      </c>
      <c r="E32">
        <v>1</v>
      </c>
      <c r="F32">
        <v>4</v>
      </c>
      <c r="G32">
        <v>4</v>
      </c>
      <c r="H32">
        <v>4</v>
      </c>
      <c r="I32">
        <v>4.03</v>
      </c>
      <c r="J32">
        <v>349</v>
      </c>
    </row>
    <row r="33" spans="1:10">
      <c r="A33">
        <v>201</v>
      </c>
      <c r="B33" t="s">
        <v>162</v>
      </c>
      <c r="C33" t="s">
        <v>652</v>
      </c>
      <c r="D33" t="s">
        <v>52</v>
      </c>
      <c r="E33">
        <v>1</v>
      </c>
      <c r="F33">
        <v>57</v>
      </c>
      <c r="G33">
        <v>1133</v>
      </c>
      <c r="H33">
        <v>1133</v>
      </c>
      <c r="I33">
        <v>177.7</v>
      </c>
      <c r="J33">
        <v>26</v>
      </c>
    </row>
    <row r="34" spans="1:10">
      <c r="A34">
        <v>201</v>
      </c>
      <c r="B34" t="s">
        <v>653</v>
      </c>
      <c r="C34" t="s">
        <v>654</v>
      </c>
      <c r="D34" t="s">
        <v>361</v>
      </c>
      <c r="E34">
        <v>1</v>
      </c>
      <c r="F34">
        <v>10</v>
      </c>
      <c r="G34">
        <v>199</v>
      </c>
      <c r="H34">
        <v>199</v>
      </c>
      <c r="I34">
        <v>784.12</v>
      </c>
      <c r="J34">
        <v>55</v>
      </c>
    </row>
    <row r="35" spans="1:10">
      <c r="A35">
        <v>201</v>
      </c>
      <c r="B35" t="s">
        <v>325</v>
      </c>
      <c r="C35" t="s">
        <v>854</v>
      </c>
      <c r="D35" t="s">
        <v>52</v>
      </c>
      <c r="E35">
        <v>1</v>
      </c>
      <c r="F35">
        <v>20</v>
      </c>
      <c r="G35">
        <v>360</v>
      </c>
      <c r="H35">
        <v>360</v>
      </c>
      <c r="I35">
        <v>33.5</v>
      </c>
      <c r="J35">
        <v>70</v>
      </c>
    </row>
    <row r="36" spans="1:10">
      <c r="A36">
        <v>201</v>
      </c>
      <c r="B36" t="s">
        <v>772</v>
      </c>
      <c r="C36" t="s">
        <v>792</v>
      </c>
      <c r="D36" t="s">
        <v>361</v>
      </c>
      <c r="E36">
        <v>1</v>
      </c>
      <c r="F36">
        <v>8</v>
      </c>
      <c r="G36">
        <v>144</v>
      </c>
      <c r="H36">
        <v>144</v>
      </c>
      <c r="I36">
        <v>13.23</v>
      </c>
      <c r="J36">
        <v>5</v>
      </c>
    </row>
    <row r="37" spans="1:10">
      <c r="A37">
        <v>201</v>
      </c>
      <c r="B37" t="s">
        <v>203</v>
      </c>
      <c r="C37" t="s">
        <v>655</v>
      </c>
      <c r="D37" t="s">
        <v>52</v>
      </c>
      <c r="E37">
        <v>4</v>
      </c>
      <c r="F37">
        <v>227</v>
      </c>
      <c r="G37">
        <v>4049</v>
      </c>
      <c r="H37">
        <v>4049</v>
      </c>
      <c r="I37">
        <v>174.73</v>
      </c>
      <c r="J37">
        <v>14</v>
      </c>
    </row>
    <row r="38" spans="1:10">
      <c r="A38">
        <v>201</v>
      </c>
      <c r="B38" t="s">
        <v>7</v>
      </c>
      <c r="C38" t="s">
        <v>656</v>
      </c>
      <c r="D38" t="s">
        <v>52</v>
      </c>
      <c r="E38">
        <v>10</v>
      </c>
      <c r="F38">
        <v>576</v>
      </c>
      <c r="G38">
        <v>10292</v>
      </c>
      <c r="H38">
        <v>10292</v>
      </c>
      <c r="I38">
        <v>112.28</v>
      </c>
      <c r="J38">
        <v>13</v>
      </c>
    </row>
    <row r="39" spans="1:10">
      <c r="A39">
        <v>201</v>
      </c>
      <c r="B39" t="s">
        <v>402</v>
      </c>
      <c r="C39" t="s">
        <v>658</v>
      </c>
      <c r="D39" t="s">
        <v>52</v>
      </c>
      <c r="E39">
        <v>8</v>
      </c>
      <c r="F39">
        <v>451</v>
      </c>
      <c r="G39">
        <v>8090</v>
      </c>
      <c r="H39">
        <v>8090</v>
      </c>
      <c r="I39">
        <v>93.27</v>
      </c>
      <c r="J39">
        <v>10</v>
      </c>
    </row>
    <row r="40" spans="1:10">
      <c r="A40">
        <v>201</v>
      </c>
      <c r="B40" t="s">
        <v>224</v>
      </c>
      <c r="C40" t="s">
        <v>751</v>
      </c>
      <c r="D40" t="s">
        <v>52</v>
      </c>
      <c r="E40">
        <v>2</v>
      </c>
      <c r="F40">
        <v>120</v>
      </c>
      <c r="G40">
        <v>2150</v>
      </c>
      <c r="H40">
        <v>2150</v>
      </c>
      <c r="I40">
        <v>1.1000000000000001</v>
      </c>
      <c r="J40">
        <v>9</v>
      </c>
    </row>
    <row r="41" spans="1:10">
      <c r="A41">
        <v>201</v>
      </c>
      <c r="B41" t="s">
        <v>448</v>
      </c>
      <c r="C41" t="s">
        <v>660</v>
      </c>
      <c r="D41" t="s">
        <v>52</v>
      </c>
      <c r="E41">
        <v>41</v>
      </c>
      <c r="F41">
        <v>2419</v>
      </c>
      <c r="G41">
        <v>28877</v>
      </c>
      <c r="H41">
        <v>28877</v>
      </c>
      <c r="I41">
        <v>61.77</v>
      </c>
      <c r="J41">
        <v>18</v>
      </c>
    </row>
    <row r="42" spans="1:10">
      <c r="A42">
        <v>201</v>
      </c>
      <c r="B42" t="s">
        <v>644</v>
      </c>
      <c r="C42" t="s">
        <v>661</v>
      </c>
      <c r="D42" t="s">
        <v>361</v>
      </c>
      <c r="E42">
        <v>1</v>
      </c>
      <c r="F42">
        <v>10</v>
      </c>
      <c r="G42">
        <v>120</v>
      </c>
      <c r="H42">
        <v>120</v>
      </c>
      <c r="I42">
        <v>235.82</v>
      </c>
      <c r="J42">
        <v>52</v>
      </c>
    </row>
    <row r="43" spans="1:10">
      <c r="A43">
        <v>201</v>
      </c>
      <c r="B43" t="s">
        <v>246</v>
      </c>
      <c r="C43" t="s">
        <v>662</v>
      </c>
      <c r="D43" t="s">
        <v>52</v>
      </c>
      <c r="E43">
        <v>1</v>
      </c>
      <c r="F43">
        <v>12</v>
      </c>
      <c r="G43">
        <v>143</v>
      </c>
      <c r="H43">
        <v>143</v>
      </c>
      <c r="I43">
        <v>237.52</v>
      </c>
      <c r="J43">
        <v>16</v>
      </c>
    </row>
    <row r="44" spans="1:10">
      <c r="A44">
        <v>201</v>
      </c>
      <c r="B44" t="s">
        <v>283</v>
      </c>
      <c r="C44" t="s">
        <v>664</v>
      </c>
      <c r="D44" t="s">
        <v>431</v>
      </c>
      <c r="E44">
        <v>1</v>
      </c>
      <c r="F44">
        <v>60</v>
      </c>
      <c r="G44">
        <v>354</v>
      </c>
      <c r="H44">
        <v>354</v>
      </c>
      <c r="I44">
        <v>72.98</v>
      </c>
      <c r="J44">
        <v>9</v>
      </c>
    </row>
    <row r="45" spans="1:10">
      <c r="A45">
        <v>201</v>
      </c>
      <c r="B45" t="s">
        <v>283</v>
      </c>
      <c r="C45" t="s">
        <v>948</v>
      </c>
      <c r="D45" t="s">
        <v>52</v>
      </c>
      <c r="E45">
        <v>7</v>
      </c>
      <c r="F45">
        <v>311</v>
      </c>
      <c r="G45">
        <v>1830</v>
      </c>
      <c r="H45">
        <v>1830</v>
      </c>
      <c r="I45">
        <v>19.75</v>
      </c>
      <c r="J45">
        <v>9</v>
      </c>
    </row>
    <row r="46" spans="1:10">
      <c r="A46">
        <v>205</v>
      </c>
      <c r="B46" t="s">
        <v>433</v>
      </c>
      <c r="C46" t="s">
        <v>796</v>
      </c>
      <c r="D46" t="s">
        <v>52</v>
      </c>
      <c r="E46">
        <v>1</v>
      </c>
      <c r="F46">
        <v>2</v>
      </c>
      <c r="G46">
        <v>44</v>
      </c>
      <c r="H46">
        <v>44</v>
      </c>
      <c r="I46">
        <v>113.53</v>
      </c>
      <c r="J46">
        <v>7</v>
      </c>
    </row>
    <row r="47" spans="1:10">
      <c r="A47">
        <v>205</v>
      </c>
      <c r="B47" t="s">
        <v>363</v>
      </c>
      <c r="C47" t="s">
        <v>669</v>
      </c>
      <c r="D47" t="s">
        <v>52</v>
      </c>
      <c r="E47">
        <v>1</v>
      </c>
      <c r="F47">
        <v>26</v>
      </c>
      <c r="G47">
        <v>147</v>
      </c>
      <c r="H47">
        <v>147</v>
      </c>
      <c r="I47">
        <v>26.37</v>
      </c>
      <c r="J47">
        <v>3</v>
      </c>
    </row>
    <row r="48" spans="1:10">
      <c r="A48">
        <v>206</v>
      </c>
      <c r="B48" t="s">
        <v>421</v>
      </c>
      <c r="C48" t="s">
        <v>799</v>
      </c>
      <c r="D48" t="s">
        <v>47</v>
      </c>
      <c r="E48">
        <v>1</v>
      </c>
      <c r="F48">
        <v>54</v>
      </c>
      <c r="G48">
        <v>324</v>
      </c>
      <c r="H48">
        <v>3294</v>
      </c>
      <c r="I48">
        <v>10.62</v>
      </c>
      <c r="J48">
        <v>1</v>
      </c>
    </row>
    <row r="49" spans="1:10">
      <c r="A49">
        <v>206</v>
      </c>
      <c r="B49" t="s">
        <v>670</v>
      </c>
      <c r="C49" t="s">
        <v>671</v>
      </c>
      <c r="D49" t="s">
        <v>52</v>
      </c>
      <c r="E49">
        <v>1</v>
      </c>
      <c r="F49">
        <v>56</v>
      </c>
      <c r="G49">
        <v>448</v>
      </c>
      <c r="H49">
        <v>1729</v>
      </c>
      <c r="I49">
        <v>13.6</v>
      </c>
      <c r="J49">
        <v>2</v>
      </c>
    </row>
    <row r="50" spans="1:10">
      <c r="A50">
        <v>206</v>
      </c>
      <c r="B50" t="s">
        <v>667</v>
      </c>
      <c r="C50" t="s">
        <v>668</v>
      </c>
      <c r="D50" t="s">
        <v>52</v>
      </c>
      <c r="E50">
        <v>1</v>
      </c>
      <c r="F50">
        <v>1</v>
      </c>
      <c r="G50">
        <v>19</v>
      </c>
      <c r="H50">
        <v>19</v>
      </c>
      <c r="I50">
        <v>1436.63</v>
      </c>
      <c r="J50">
        <v>36</v>
      </c>
    </row>
    <row r="51" spans="1:10">
      <c r="A51">
        <v>206</v>
      </c>
      <c r="B51" t="s">
        <v>363</v>
      </c>
      <c r="C51" t="s">
        <v>669</v>
      </c>
      <c r="D51" t="s">
        <v>52</v>
      </c>
      <c r="E51">
        <v>1</v>
      </c>
      <c r="F51">
        <v>1</v>
      </c>
      <c r="G51">
        <v>5</v>
      </c>
      <c r="H51">
        <v>5</v>
      </c>
      <c r="I51">
        <v>55.57</v>
      </c>
      <c r="J51">
        <v>4</v>
      </c>
    </row>
    <row r="52" spans="1:10">
      <c r="A52">
        <v>207</v>
      </c>
      <c r="B52" t="s">
        <v>670</v>
      </c>
      <c r="C52" t="s">
        <v>671</v>
      </c>
      <c r="D52" t="s">
        <v>52</v>
      </c>
      <c r="E52">
        <v>2</v>
      </c>
      <c r="F52">
        <v>63</v>
      </c>
      <c r="G52">
        <v>503</v>
      </c>
      <c r="H52">
        <v>1965</v>
      </c>
      <c r="I52">
        <v>99.83</v>
      </c>
      <c r="J52">
        <v>4</v>
      </c>
    </row>
    <row r="53" spans="1:10">
      <c r="A53">
        <v>207</v>
      </c>
      <c r="B53" t="s">
        <v>385</v>
      </c>
      <c r="C53" t="s">
        <v>665</v>
      </c>
      <c r="D53" t="s">
        <v>52</v>
      </c>
      <c r="E53">
        <v>4</v>
      </c>
      <c r="F53">
        <v>240</v>
      </c>
      <c r="G53">
        <v>4623</v>
      </c>
      <c r="H53">
        <v>4623</v>
      </c>
      <c r="I53">
        <v>28</v>
      </c>
      <c r="J53">
        <v>3</v>
      </c>
    </row>
    <row r="54" spans="1:10">
      <c r="A54">
        <v>207</v>
      </c>
      <c r="B54" t="s">
        <v>370</v>
      </c>
      <c r="C54" t="s">
        <v>687</v>
      </c>
      <c r="D54" t="s">
        <v>52</v>
      </c>
      <c r="E54">
        <v>1</v>
      </c>
      <c r="F54">
        <v>60</v>
      </c>
      <c r="G54">
        <v>1169</v>
      </c>
      <c r="H54">
        <v>1169</v>
      </c>
      <c r="I54">
        <v>22.03</v>
      </c>
      <c r="J54">
        <v>3</v>
      </c>
    </row>
    <row r="55" spans="1:10">
      <c r="A55">
        <v>207</v>
      </c>
      <c r="B55" t="s">
        <v>427</v>
      </c>
      <c r="C55" t="s">
        <v>672</v>
      </c>
      <c r="D55" t="s">
        <v>366</v>
      </c>
      <c r="E55">
        <v>1</v>
      </c>
      <c r="F55">
        <v>8</v>
      </c>
      <c r="G55">
        <v>147</v>
      </c>
      <c r="H55">
        <v>147</v>
      </c>
      <c r="I55">
        <v>6.47</v>
      </c>
      <c r="J55">
        <v>7</v>
      </c>
    </row>
    <row r="56" spans="1:10">
      <c r="A56">
        <v>207</v>
      </c>
      <c r="B56" t="s">
        <v>427</v>
      </c>
      <c r="C56" t="s">
        <v>672</v>
      </c>
      <c r="D56" t="s">
        <v>149</v>
      </c>
      <c r="E56">
        <v>1</v>
      </c>
      <c r="F56">
        <v>9</v>
      </c>
      <c r="G56">
        <v>169</v>
      </c>
      <c r="H56">
        <v>169</v>
      </c>
      <c r="I56">
        <v>6.17</v>
      </c>
      <c r="J56">
        <v>7</v>
      </c>
    </row>
    <row r="57" spans="1:10">
      <c r="A57">
        <v>207</v>
      </c>
      <c r="B57" t="s">
        <v>427</v>
      </c>
      <c r="C57" t="s">
        <v>672</v>
      </c>
      <c r="D57" t="s">
        <v>52</v>
      </c>
      <c r="E57">
        <v>2</v>
      </c>
      <c r="F57">
        <v>104</v>
      </c>
      <c r="G57">
        <v>1824</v>
      </c>
      <c r="H57">
        <v>1824</v>
      </c>
      <c r="I57">
        <v>5.43</v>
      </c>
      <c r="J57">
        <v>12</v>
      </c>
    </row>
    <row r="58" spans="1:10">
      <c r="A58">
        <v>207</v>
      </c>
      <c r="B58" t="s">
        <v>364</v>
      </c>
      <c r="C58" t="s">
        <v>666</v>
      </c>
      <c r="D58" t="s">
        <v>52</v>
      </c>
      <c r="E58">
        <v>3</v>
      </c>
      <c r="F58">
        <v>145</v>
      </c>
      <c r="G58">
        <v>2486</v>
      </c>
      <c r="H58">
        <v>2486</v>
      </c>
      <c r="I58">
        <v>30.17</v>
      </c>
      <c r="J58">
        <v>4</v>
      </c>
    </row>
    <row r="59" spans="1:10">
      <c r="A59">
        <v>210</v>
      </c>
      <c r="B59" t="s">
        <v>381</v>
      </c>
      <c r="C59" t="s">
        <v>674</v>
      </c>
      <c r="D59" t="s">
        <v>354</v>
      </c>
      <c r="E59">
        <v>1</v>
      </c>
      <c r="F59">
        <v>4</v>
      </c>
      <c r="G59">
        <v>4</v>
      </c>
      <c r="H59">
        <v>4</v>
      </c>
      <c r="I59">
        <v>423.32</v>
      </c>
      <c r="J59">
        <v>35</v>
      </c>
    </row>
    <row r="60" spans="1:10">
      <c r="A60">
        <v>210</v>
      </c>
      <c r="B60" t="s">
        <v>392</v>
      </c>
      <c r="C60" t="s">
        <v>633</v>
      </c>
      <c r="D60" t="s">
        <v>354</v>
      </c>
      <c r="E60">
        <v>1</v>
      </c>
      <c r="F60">
        <v>60</v>
      </c>
      <c r="G60">
        <v>60</v>
      </c>
      <c r="H60">
        <v>60</v>
      </c>
      <c r="I60">
        <v>0.28000000000000003</v>
      </c>
      <c r="J60">
        <v>132</v>
      </c>
    </row>
    <row r="61" spans="1:10">
      <c r="A61">
        <v>211</v>
      </c>
      <c r="B61" t="s">
        <v>733</v>
      </c>
      <c r="C61" t="s">
        <v>734</v>
      </c>
      <c r="D61" t="s">
        <v>624</v>
      </c>
      <c r="E61">
        <v>1</v>
      </c>
      <c r="F61">
        <v>60</v>
      </c>
      <c r="G61">
        <v>60</v>
      </c>
      <c r="H61">
        <v>60</v>
      </c>
      <c r="I61">
        <v>219</v>
      </c>
      <c r="J61">
        <v>11</v>
      </c>
    </row>
    <row r="62" spans="1:10">
      <c r="A62">
        <v>211</v>
      </c>
      <c r="B62" t="s">
        <v>650</v>
      </c>
      <c r="C62" t="s">
        <v>676</v>
      </c>
      <c r="D62" t="s">
        <v>624</v>
      </c>
      <c r="E62">
        <v>5</v>
      </c>
      <c r="F62">
        <v>300</v>
      </c>
      <c r="G62">
        <v>300</v>
      </c>
      <c r="H62">
        <v>300</v>
      </c>
      <c r="I62">
        <v>242.8</v>
      </c>
      <c r="J62">
        <v>10</v>
      </c>
    </row>
    <row r="63" spans="1:10">
      <c r="A63">
        <v>211</v>
      </c>
      <c r="B63" t="s">
        <v>353</v>
      </c>
      <c r="C63" t="s">
        <v>696</v>
      </c>
      <c r="D63" t="s">
        <v>354</v>
      </c>
      <c r="E63">
        <v>1</v>
      </c>
      <c r="F63">
        <v>60</v>
      </c>
      <c r="G63">
        <v>60</v>
      </c>
      <c r="H63">
        <v>60</v>
      </c>
      <c r="I63">
        <v>12.78</v>
      </c>
      <c r="J63">
        <v>4</v>
      </c>
    </row>
    <row r="64" spans="1:10">
      <c r="A64">
        <v>211</v>
      </c>
      <c r="B64" t="s">
        <v>373</v>
      </c>
      <c r="C64" t="s">
        <v>673</v>
      </c>
      <c r="D64" t="s">
        <v>354</v>
      </c>
      <c r="E64">
        <v>3</v>
      </c>
      <c r="F64">
        <v>140</v>
      </c>
      <c r="G64">
        <v>140</v>
      </c>
      <c r="H64">
        <v>140</v>
      </c>
      <c r="I64">
        <v>102.78</v>
      </c>
      <c r="J64">
        <v>6</v>
      </c>
    </row>
    <row r="65" spans="1:10">
      <c r="A65">
        <v>211</v>
      </c>
      <c r="B65" t="s">
        <v>374</v>
      </c>
      <c r="C65" t="s">
        <v>677</v>
      </c>
      <c r="D65" t="s">
        <v>354</v>
      </c>
      <c r="E65">
        <v>5</v>
      </c>
      <c r="F65">
        <v>296</v>
      </c>
      <c r="G65">
        <v>296</v>
      </c>
      <c r="H65">
        <v>296</v>
      </c>
      <c r="I65">
        <v>299.55</v>
      </c>
      <c r="J65">
        <v>15</v>
      </c>
    </row>
    <row r="66" spans="1:10">
      <c r="A66">
        <v>211</v>
      </c>
      <c r="B66" t="s">
        <v>678</v>
      </c>
      <c r="C66" t="s">
        <v>679</v>
      </c>
      <c r="D66" t="s">
        <v>354</v>
      </c>
      <c r="E66">
        <v>1</v>
      </c>
      <c r="F66">
        <v>25</v>
      </c>
      <c r="G66">
        <v>25</v>
      </c>
      <c r="H66">
        <v>25</v>
      </c>
      <c r="I66">
        <v>163.43</v>
      </c>
      <c r="J66">
        <v>4</v>
      </c>
    </row>
    <row r="67" spans="1:10">
      <c r="A67">
        <v>211</v>
      </c>
      <c r="B67" t="s">
        <v>375</v>
      </c>
      <c r="C67" t="s">
        <v>680</v>
      </c>
      <c r="D67" t="s">
        <v>354</v>
      </c>
      <c r="E67">
        <v>5</v>
      </c>
      <c r="F67">
        <v>267</v>
      </c>
      <c r="G67">
        <v>267</v>
      </c>
      <c r="H67">
        <v>267</v>
      </c>
      <c r="I67">
        <v>1037.97</v>
      </c>
      <c r="J67">
        <v>43</v>
      </c>
    </row>
    <row r="68" spans="1:10">
      <c r="A68">
        <v>211</v>
      </c>
      <c r="B68" t="s">
        <v>377</v>
      </c>
      <c r="C68" t="s">
        <v>681</v>
      </c>
      <c r="D68" t="s">
        <v>354</v>
      </c>
      <c r="E68">
        <v>6</v>
      </c>
      <c r="F68">
        <v>306</v>
      </c>
      <c r="G68">
        <v>306</v>
      </c>
      <c r="H68">
        <v>306</v>
      </c>
      <c r="I68">
        <v>602.63</v>
      </c>
      <c r="J68">
        <v>91</v>
      </c>
    </row>
    <row r="69" spans="1:10">
      <c r="A69">
        <v>221</v>
      </c>
      <c r="B69" t="s">
        <v>378</v>
      </c>
      <c r="C69" t="s">
        <v>702</v>
      </c>
      <c r="D69" t="s">
        <v>354</v>
      </c>
      <c r="E69">
        <v>3</v>
      </c>
      <c r="F69">
        <v>146</v>
      </c>
      <c r="G69">
        <v>146</v>
      </c>
      <c r="H69">
        <v>146</v>
      </c>
      <c r="I69">
        <v>950.93</v>
      </c>
      <c r="J69">
        <v>39</v>
      </c>
    </row>
    <row r="70" spans="1:10">
      <c r="A70">
        <v>221</v>
      </c>
      <c r="B70" t="s">
        <v>374</v>
      </c>
      <c r="C70" t="s">
        <v>683</v>
      </c>
      <c r="D70" t="s">
        <v>354</v>
      </c>
      <c r="E70">
        <v>1</v>
      </c>
      <c r="F70">
        <v>49</v>
      </c>
      <c r="G70">
        <v>49</v>
      </c>
      <c r="H70">
        <v>49</v>
      </c>
      <c r="I70">
        <v>318.82</v>
      </c>
      <c r="J70">
        <v>13</v>
      </c>
    </row>
    <row r="71" spans="1:10">
      <c r="A71">
        <v>221</v>
      </c>
      <c r="B71" t="s">
        <v>413</v>
      </c>
      <c r="C71" t="s">
        <v>692</v>
      </c>
      <c r="D71" t="s">
        <v>354</v>
      </c>
      <c r="E71">
        <v>2</v>
      </c>
      <c r="F71">
        <v>43</v>
      </c>
      <c r="G71">
        <v>43</v>
      </c>
      <c r="H71">
        <v>43</v>
      </c>
      <c r="I71">
        <v>180.73</v>
      </c>
      <c r="J71">
        <v>7</v>
      </c>
    </row>
    <row r="72" spans="1:10">
      <c r="A72">
        <v>221</v>
      </c>
      <c r="B72" t="s">
        <v>381</v>
      </c>
      <c r="C72" t="s">
        <v>674</v>
      </c>
      <c r="D72" t="s">
        <v>354</v>
      </c>
      <c r="E72">
        <v>1</v>
      </c>
      <c r="F72">
        <v>12</v>
      </c>
      <c r="G72">
        <v>12</v>
      </c>
      <c r="H72">
        <v>12</v>
      </c>
      <c r="I72">
        <v>169.88</v>
      </c>
      <c r="J72">
        <v>6</v>
      </c>
    </row>
    <row r="73" spans="1:10">
      <c r="A73">
        <v>221</v>
      </c>
      <c r="B73" t="s">
        <v>356</v>
      </c>
      <c r="C73" t="s">
        <v>631</v>
      </c>
      <c r="D73" t="s">
        <v>354</v>
      </c>
      <c r="E73">
        <v>1</v>
      </c>
      <c r="F73">
        <v>3</v>
      </c>
      <c r="G73">
        <v>3</v>
      </c>
      <c r="H73">
        <v>3</v>
      </c>
      <c r="I73">
        <v>10.58</v>
      </c>
      <c r="J73">
        <v>0</v>
      </c>
    </row>
    <row r="74" spans="1:10">
      <c r="A74">
        <v>221</v>
      </c>
      <c r="B74" t="s">
        <v>357</v>
      </c>
      <c r="C74" t="s">
        <v>632</v>
      </c>
      <c r="D74" t="s">
        <v>354</v>
      </c>
      <c r="E74">
        <v>1</v>
      </c>
      <c r="F74">
        <v>3</v>
      </c>
      <c r="G74">
        <v>3</v>
      </c>
      <c r="H74">
        <v>3</v>
      </c>
      <c r="I74">
        <v>386.1</v>
      </c>
      <c r="J74">
        <v>0</v>
      </c>
    </row>
    <row r="75" spans="1:10">
      <c r="A75">
        <v>221</v>
      </c>
      <c r="B75" t="s">
        <v>359</v>
      </c>
      <c r="C75" t="s">
        <v>634</v>
      </c>
      <c r="D75" t="s">
        <v>354</v>
      </c>
      <c r="E75">
        <v>1</v>
      </c>
      <c r="F75">
        <v>7</v>
      </c>
      <c r="G75">
        <v>7</v>
      </c>
      <c r="H75">
        <v>7</v>
      </c>
      <c r="I75">
        <v>14.57</v>
      </c>
      <c r="J75">
        <v>0</v>
      </c>
    </row>
    <row r="76" spans="1:10">
      <c r="A76">
        <v>231</v>
      </c>
      <c r="B76" t="s">
        <v>384</v>
      </c>
      <c r="C76" t="s">
        <v>686</v>
      </c>
      <c r="D76" t="s">
        <v>52</v>
      </c>
      <c r="E76">
        <v>1</v>
      </c>
      <c r="F76">
        <v>1</v>
      </c>
      <c r="G76">
        <v>23</v>
      </c>
      <c r="H76">
        <v>23</v>
      </c>
      <c r="I76">
        <v>1703.68</v>
      </c>
      <c r="J76">
        <v>73</v>
      </c>
    </row>
    <row r="77" spans="1:10">
      <c r="A77">
        <v>231</v>
      </c>
      <c r="B77" t="s">
        <v>385</v>
      </c>
      <c r="C77" t="s">
        <v>665</v>
      </c>
      <c r="D77" t="s">
        <v>52</v>
      </c>
      <c r="E77">
        <v>2</v>
      </c>
      <c r="F77">
        <v>35</v>
      </c>
      <c r="G77">
        <v>667</v>
      </c>
      <c r="H77">
        <v>667</v>
      </c>
      <c r="I77">
        <v>1602.98</v>
      </c>
      <c r="J77">
        <v>190</v>
      </c>
    </row>
    <row r="78" spans="1:10">
      <c r="A78">
        <v>231</v>
      </c>
      <c r="B78" t="s">
        <v>364</v>
      </c>
      <c r="C78" t="s">
        <v>666</v>
      </c>
      <c r="D78" t="s">
        <v>52</v>
      </c>
      <c r="E78">
        <v>1</v>
      </c>
      <c r="F78">
        <v>1</v>
      </c>
      <c r="G78">
        <v>16</v>
      </c>
      <c r="H78">
        <v>16</v>
      </c>
      <c r="I78">
        <v>1636.2</v>
      </c>
      <c r="J78">
        <v>69</v>
      </c>
    </row>
    <row r="79" spans="1:10">
      <c r="A79">
        <v>232</v>
      </c>
      <c r="B79" t="s">
        <v>670</v>
      </c>
      <c r="C79" t="s">
        <v>671</v>
      </c>
      <c r="D79" t="s">
        <v>52</v>
      </c>
      <c r="E79">
        <v>3</v>
      </c>
      <c r="F79">
        <v>119</v>
      </c>
      <c r="G79">
        <v>947</v>
      </c>
      <c r="H79">
        <v>3690</v>
      </c>
      <c r="I79">
        <v>586.45000000000005</v>
      </c>
      <c r="J79">
        <v>9</v>
      </c>
    </row>
    <row r="80" spans="1:10">
      <c r="A80">
        <v>232</v>
      </c>
      <c r="B80" t="s">
        <v>385</v>
      </c>
      <c r="C80" t="s">
        <v>665</v>
      </c>
      <c r="D80" t="s">
        <v>52</v>
      </c>
      <c r="E80">
        <v>1</v>
      </c>
      <c r="F80">
        <v>1</v>
      </c>
      <c r="G80">
        <v>19</v>
      </c>
      <c r="H80">
        <v>19</v>
      </c>
      <c r="I80">
        <v>3234.58</v>
      </c>
      <c r="J80">
        <v>131</v>
      </c>
    </row>
    <row r="81" spans="1:10">
      <c r="A81">
        <v>232</v>
      </c>
      <c r="B81" t="s">
        <v>370</v>
      </c>
      <c r="C81" t="s">
        <v>687</v>
      </c>
      <c r="D81" t="s">
        <v>52</v>
      </c>
      <c r="E81">
        <v>4</v>
      </c>
      <c r="F81">
        <v>240</v>
      </c>
      <c r="G81">
        <v>4709</v>
      </c>
      <c r="H81">
        <v>4709</v>
      </c>
      <c r="I81">
        <v>187.1</v>
      </c>
      <c r="J81">
        <v>1</v>
      </c>
    </row>
    <row r="82" spans="1:10">
      <c r="A82">
        <v>232</v>
      </c>
      <c r="B82" t="s">
        <v>364</v>
      </c>
      <c r="C82" t="s">
        <v>666</v>
      </c>
      <c r="D82" t="s">
        <v>52</v>
      </c>
      <c r="E82">
        <v>1</v>
      </c>
      <c r="F82">
        <v>35</v>
      </c>
      <c r="G82">
        <v>622</v>
      </c>
      <c r="H82">
        <v>622</v>
      </c>
      <c r="I82">
        <v>310.95</v>
      </c>
      <c r="J82">
        <v>4</v>
      </c>
    </row>
    <row r="83" spans="1:10">
      <c r="A83" t="s">
        <v>387</v>
      </c>
      <c r="B83" t="s">
        <v>388</v>
      </c>
      <c r="C83" t="s">
        <v>688</v>
      </c>
      <c r="D83" t="s">
        <v>624</v>
      </c>
      <c r="E83">
        <v>3</v>
      </c>
      <c r="F83">
        <v>59</v>
      </c>
      <c r="G83">
        <v>59</v>
      </c>
      <c r="H83">
        <v>59</v>
      </c>
      <c r="I83">
        <v>1011.02</v>
      </c>
      <c r="J83">
        <v>82</v>
      </c>
    </row>
    <row r="84" spans="1:10">
      <c r="A84" t="s">
        <v>689</v>
      </c>
      <c r="B84" t="s">
        <v>388</v>
      </c>
      <c r="C84" t="s">
        <v>688</v>
      </c>
      <c r="D84" t="s">
        <v>624</v>
      </c>
      <c r="E84">
        <v>1</v>
      </c>
      <c r="F84">
        <v>58</v>
      </c>
      <c r="G84">
        <v>56</v>
      </c>
      <c r="H84">
        <v>56</v>
      </c>
      <c r="I84">
        <v>1840.1</v>
      </c>
      <c r="J84">
        <v>173</v>
      </c>
    </row>
    <row r="85" spans="1:10">
      <c r="A85">
        <v>590</v>
      </c>
      <c r="B85" t="s">
        <v>362</v>
      </c>
      <c r="C85" t="s">
        <v>682</v>
      </c>
      <c r="D85" t="s">
        <v>354</v>
      </c>
      <c r="E85">
        <v>1</v>
      </c>
      <c r="F85">
        <v>2</v>
      </c>
      <c r="G85">
        <v>2</v>
      </c>
      <c r="H85">
        <v>2</v>
      </c>
      <c r="I85">
        <v>4.0999999999999996</v>
      </c>
      <c r="J85">
        <v>0</v>
      </c>
    </row>
    <row r="86" spans="1:10">
      <c r="A86">
        <v>590</v>
      </c>
      <c r="B86" t="s">
        <v>356</v>
      </c>
      <c r="C86" t="s">
        <v>696</v>
      </c>
      <c r="D86" t="s">
        <v>354</v>
      </c>
      <c r="E86">
        <v>1</v>
      </c>
      <c r="F86">
        <v>60</v>
      </c>
      <c r="G86">
        <v>60</v>
      </c>
      <c r="H86">
        <v>60</v>
      </c>
      <c r="I86">
        <v>4.22</v>
      </c>
      <c r="J86">
        <v>1</v>
      </c>
    </row>
    <row r="87" spans="1:10">
      <c r="A87">
        <v>590</v>
      </c>
      <c r="B87" t="s">
        <v>951</v>
      </c>
      <c r="C87" t="s">
        <v>665</v>
      </c>
      <c r="D87" t="s">
        <v>390</v>
      </c>
      <c r="E87">
        <v>3</v>
      </c>
      <c r="F87">
        <v>117</v>
      </c>
      <c r="G87">
        <v>2290</v>
      </c>
      <c r="H87">
        <v>2290</v>
      </c>
      <c r="I87">
        <v>246.93</v>
      </c>
      <c r="J87">
        <v>0</v>
      </c>
    </row>
    <row r="88" spans="1:10">
      <c r="A88">
        <v>801</v>
      </c>
      <c r="B88" t="s">
        <v>650</v>
      </c>
      <c r="C88" t="s">
        <v>651</v>
      </c>
      <c r="D88" t="s">
        <v>624</v>
      </c>
      <c r="E88">
        <v>1</v>
      </c>
      <c r="F88">
        <v>48</v>
      </c>
      <c r="G88">
        <v>48</v>
      </c>
      <c r="H88">
        <v>48</v>
      </c>
      <c r="I88">
        <v>374.95</v>
      </c>
      <c r="J88">
        <v>228</v>
      </c>
    </row>
    <row r="89" spans="1:10">
      <c r="A89">
        <v>801</v>
      </c>
      <c r="B89" t="s">
        <v>930</v>
      </c>
      <c r="C89" t="s">
        <v>931</v>
      </c>
      <c r="D89" t="s">
        <v>624</v>
      </c>
      <c r="E89">
        <v>1</v>
      </c>
      <c r="F89">
        <v>5</v>
      </c>
      <c r="G89">
        <v>5</v>
      </c>
      <c r="H89">
        <v>5</v>
      </c>
      <c r="I89">
        <v>53.1</v>
      </c>
      <c r="J89">
        <v>2</v>
      </c>
    </row>
    <row r="90" spans="1:10">
      <c r="A90">
        <v>801</v>
      </c>
      <c r="B90" t="s">
        <v>359</v>
      </c>
      <c r="C90" t="s">
        <v>634</v>
      </c>
      <c r="D90" t="s">
        <v>354</v>
      </c>
      <c r="E90">
        <v>1</v>
      </c>
      <c r="F90">
        <v>5</v>
      </c>
      <c r="G90">
        <v>5</v>
      </c>
      <c r="H90">
        <v>5</v>
      </c>
      <c r="I90">
        <v>257.92</v>
      </c>
      <c r="J90">
        <v>48</v>
      </c>
    </row>
    <row r="91" spans="1:10">
      <c r="A91">
        <v>802</v>
      </c>
      <c r="B91" t="s">
        <v>736</v>
      </c>
      <c r="C91" t="s">
        <v>737</v>
      </c>
      <c r="D91" t="s">
        <v>354</v>
      </c>
      <c r="E91">
        <v>13</v>
      </c>
      <c r="F91">
        <v>213</v>
      </c>
      <c r="G91">
        <v>210</v>
      </c>
      <c r="H91">
        <v>210</v>
      </c>
      <c r="I91">
        <v>52.97</v>
      </c>
      <c r="J91">
        <v>2</v>
      </c>
    </row>
    <row r="92" spans="1:10">
      <c r="A92">
        <v>802</v>
      </c>
      <c r="B92" t="s">
        <v>650</v>
      </c>
      <c r="C92" t="s">
        <v>651</v>
      </c>
      <c r="D92" t="s">
        <v>624</v>
      </c>
      <c r="E92">
        <v>4</v>
      </c>
      <c r="F92">
        <v>17</v>
      </c>
      <c r="G92">
        <v>17</v>
      </c>
      <c r="H92">
        <v>17</v>
      </c>
      <c r="I92">
        <v>286.02</v>
      </c>
      <c r="J92">
        <v>265</v>
      </c>
    </row>
    <row r="93" spans="1:10">
      <c r="A93">
        <v>802</v>
      </c>
      <c r="B93" t="s">
        <v>355</v>
      </c>
      <c r="C93" t="s">
        <v>703</v>
      </c>
      <c r="D93" t="s">
        <v>354</v>
      </c>
      <c r="E93">
        <v>5</v>
      </c>
      <c r="F93">
        <v>100</v>
      </c>
      <c r="G93">
        <v>100</v>
      </c>
      <c r="H93">
        <v>100</v>
      </c>
      <c r="I93">
        <v>963.87</v>
      </c>
      <c r="J93">
        <v>24</v>
      </c>
    </row>
    <row r="94" spans="1:10">
      <c r="A94">
        <v>802</v>
      </c>
      <c r="B94" t="s">
        <v>356</v>
      </c>
      <c r="C94" t="s">
        <v>698</v>
      </c>
      <c r="D94" t="s">
        <v>354</v>
      </c>
      <c r="E94">
        <v>3</v>
      </c>
      <c r="F94">
        <v>45</v>
      </c>
      <c r="G94">
        <v>45</v>
      </c>
      <c r="H94">
        <v>45</v>
      </c>
      <c r="I94">
        <v>437.07</v>
      </c>
      <c r="J94">
        <v>4</v>
      </c>
    </row>
    <row r="95" spans="1:10">
      <c r="A95">
        <v>802</v>
      </c>
      <c r="B95" t="s">
        <v>382</v>
      </c>
      <c r="C95" t="s">
        <v>685</v>
      </c>
      <c r="D95" t="s">
        <v>354</v>
      </c>
      <c r="E95">
        <v>3</v>
      </c>
      <c r="F95">
        <v>60</v>
      </c>
      <c r="G95">
        <v>60</v>
      </c>
      <c r="H95">
        <v>60</v>
      </c>
      <c r="I95">
        <v>298.95</v>
      </c>
      <c r="J95">
        <v>21</v>
      </c>
    </row>
    <row r="96" spans="1:10">
      <c r="A96">
        <v>802</v>
      </c>
      <c r="B96" t="s">
        <v>357</v>
      </c>
      <c r="C96" t="s">
        <v>952</v>
      </c>
      <c r="D96" t="s">
        <v>354</v>
      </c>
      <c r="E96">
        <v>1</v>
      </c>
      <c r="F96">
        <v>16</v>
      </c>
      <c r="G96">
        <v>16</v>
      </c>
      <c r="H96">
        <v>16</v>
      </c>
      <c r="I96">
        <v>288.23</v>
      </c>
      <c r="J96">
        <v>1</v>
      </c>
    </row>
    <row r="97" spans="1:10">
      <c r="A97">
        <v>802</v>
      </c>
      <c r="B97" t="s">
        <v>392</v>
      </c>
      <c r="C97" t="s">
        <v>633</v>
      </c>
      <c r="D97" t="s">
        <v>354</v>
      </c>
      <c r="E97">
        <v>5</v>
      </c>
      <c r="F97">
        <v>81</v>
      </c>
      <c r="G97">
        <v>81</v>
      </c>
      <c r="H97">
        <v>81</v>
      </c>
      <c r="I97">
        <v>564.78</v>
      </c>
      <c r="J97">
        <v>29</v>
      </c>
    </row>
    <row r="98" spans="1:10">
      <c r="A98">
        <v>802</v>
      </c>
      <c r="B98" t="s">
        <v>359</v>
      </c>
      <c r="C98" t="s">
        <v>699</v>
      </c>
      <c r="D98" t="s">
        <v>354</v>
      </c>
      <c r="E98">
        <v>5</v>
      </c>
      <c r="F98">
        <v>86</v>
      </c>
      <c r="G98">
        <v>86</v>
      </c>
      <c r="H98">
        <v>86</v>
      </c>
      <c r="I98">
        <v>2278.58</v>
      </c>
      <c r="J98">
        <v>64</v>
      </c>
    </row>
    <row r="99" spans="1:10">
      <c r="A99">
        <v>921</v>
      </c>
      <c r="B99" t="s">
        <v>700</v>
      </c>
      <c r="C99" t="s">
        <v>701</v>
      </c>
      <c r="D99" t="s">
        <v>354</v>
      </c>
      <c r="E99">
        <v>3</v>
      </c>
      <c r="F99">
        <v>60</v>
      </c>
      <c r="G99">
        <v>60</v>
      </c>
      <c r="H99">
        <v>60</v>
      </c>
      <c r="I99">
        <v>2519.17</v>
      </c>
      <c r="J99">
        <v>222</v>
      </c>
    </row>
    <row r="100" spans="1:10">
      <c r="A100">
        <v>921</v>
      </c>
      <c r="B100" t="s">
        <v>379</v>
      </c>
      <c r="C100" t="s">
        <v>704</v>
      </c>
      <c r="D100" t="s">
        <v>354</v>
      </c>
      <c r="E100">
        <v>9</v>
      </c>
      <c r="F100">
        <v>170</v>
      </c>
      <c r="G100">
        <v>170</v>
      </c>
      <c r="H100">
        <v>170</v>
      </c>
      <c r="I100">
        <v>5775.98</v>
      </c>
      <c r="J100">
        <v>240</v>
      </c>
    </row>
    <row r="101" spans="1:10">
      <c r="A101">
        <v>921</v>
      </c>
      <c r="B101" t="s">
        <v>410</v>
      </c>
      <c r="C101" t="s">
        <v>691</v>
      </c>
      <c r="D101" t="s">
        <v>354</v>
      </c>
      <c r="E101">
        <v>7</v>
      </c>
      <c r="F101">
        <v>139</v>
      </c>
      <c r="G101">
        <v>139</v>
      </c>
      <c r="H101">
        <v>139</v>
      </c>
      <c r="I101">
        <v>2037.4</v>
      </c>
      <c r="J101">
        <v>84</v>
      </c>
    </row>
    <row r="102" spans="1:10">
      <c r="A102">
        <v>921</v>
      </c>
      <c r="B102" t="s">
        <v>410</v>
      </c>
      <c r="C102" t="s">
        <v>705</v>
      </c>
      <c r="D102" t="s">
        <v>354</v>
      </c>
      <c r="E102">
        <v>3</v>
      </c>
      <c r="F102">
        <v>60</v>
      </c>
      <c r="G102">
        <v>60</v>
      </c>
      <c r="H102">
        <v>60</v>
      </c>
      <c r="I102">
        <v>274.39999999999998</v>
      </c>
      <c r="J102">
        <v>85</v>
      </c>
    </row>
    <row r="103" spans="1:10">
      <c r="A103">
        <v>921</v>
      </c>
      <c r="B103" t="s">
        <v>480</v>
      </c>
      <c r="C103" t="s">
        <v>706</v>
      </c>
      <c r="D103" t="s">
        <v>354</v>
      </c>
      <c r="E103">
        <v>1</v>
      </c>
      <c r="F103">
        <v>20</v>
      </c>
      <c r="G103">
        <v>20</v>
      </c>
      <c r="H103">
        <v>20</v>
      </c>
      <c r="I103">
        <v>2231.9</v>
      </c>
      <c r="J103">
        <v>60</v>
      </c>
    </row>
    <row r="104" spans="1:10">
      <c r="A104">
        <v>921</v>
      </c>
      <c r="B104" t="s">
        <v>381</v>
      </c>
      <c r="C104" t="s">
        <v>674</v>
      </c>
      <c r="D104" t="s">
        <v>354</v>
      </c>
      <c r="E104">
        <v>8</v>
      </c>
      <c r="F104">
        <v>154</v>
      </c>
      <c r="G104">
        <v>154</v>
      </c>
      <c r="H104">
        <v>154</v>
      </c>
      <c r="I104">
        <v>2663.48</v>
      </c>
      <c r="J104">
        <v>203</v>
      </c>
    </row>
    <row r="105" spans="1:10">
      <c r="A105">
        <v>921</v>
      </c>
      <c r="B105" t="s">
        <v>411</v>
      </c>
      <c r="C105" t="s">
        <v>707</v>
      </c>
      <c r="D105" t="s">
        <v>354</v>
      </c>
      <c r="E105">
        <v>3</v>
      </c>
      <c r="F105">
        <v>115</v>
      </c>
      <c r="G105">
        <v>115</v>
      </c>
      <c r="H105">
        <v>115</v>
      </c>
      <c r="I105">
        <v>3212.83</v>
      </c>
      <c r="J105">
        <v>169</v>
      </c>
    </row>
    <row r="106" spans="1:10">
      <c r="A106">
        <v>921</v>
      </c>
      <c r="B106" t="s">
        <v>376</v>
      </c>
      <c r="C106" t="s">
        <v>708</v>
      </c>
      <c r="D106" t="s">
        <v>354</v>
      </c>
      <c r="E106">
        <v>4</v>
      </c>
      <c r="F106">
        <v>94</v>
      </c>
      <c r="G106">
        <v>94</v>
      </c>
      <c r="H106">
        <v>94</v>
      </c>
      <c r="I106">
        <v>2424.08</v>
      </c>
      <c r="J106">
        <v>258</v>
      </c>
    </row>
    <row r="107" spans="1:10">
      <c r="A107">
        <v>921</v>
      </c>
      <c r="B107" t="s">
        <v>377</v>
      </c>
      <c r="C107" t="s">
        <v>681</v>
      </c>
      <c r="D107" t="s">
        <v>354</v>
      </c>
      <c r="E107">
        <v>24</v>
      </c>
      <c r="F107">
        <v>480</v>
      </c>
      <c r="G107">
        <v>480</v>
      </c>
      <c r="H107">
        <v>480</v>
      </c>
      <c r="I107">
        <v>2804.22</v>
      </c>
      <c r="J107">
        <v>133</v>
      </c>
    </row>
    <row r="108" spans="1:10">
      <c r="A108">
        <v>921</v>
      </c>
      <c r="B108" t="s">
        <v>391</v>
      </c>
      <c r="C108" t="s">
        <v>709</v>
      </c>
      <c r="D108" t="s">
        <v>354</v>
      </c>
      <c r="E108">
        <v>8</v>
      </c>
      <c r="F108">
        <v>159</v>
      </c>
      <c r="G108">
        <v>159</v>
      </c>
      <c r="H108">
        <v>159</v>
      </c>
      <c r="I108">
        <v>3790.58</v>
      </c>
      <c r="J108">
        <v>163</v>
      </c>
    </row>
    <row r="109" spans="1:10">
      <c r="A109">
        <v>921</v>
      </c>
      <c r="B109" t="s">
        <v>710</v>
      </c>
      <c r="C109" t="s">
        <v>711</v>
      </c>
      <c r="D109" t="s">
        <v>354</v>
      </c>
      <c r="E109">
        <v>1</v>
      </c>
      <c r="F109">
        <v>20</v>
      </c>
      <c r="G109">
        <v>20</v>
      </c>
      <c r="H109">
        <v>20</v>
      </c>
      <c r="I109">
        <v>1912.32</v>
      </c>
      <c r="J109">
        <v>424</v>
      </c>
    </row>
    <row r="110" spans="1:10">
      <c r="A110">
        <v>921</v>
      </c>
      <c r="B110" t="s">
        <v>392</v>
      </c>
      <c r="C110" t="s">
        <v>633</v>
      </c>
      <c r="D110" t="s">
        <v>354</v>
      </c>
      <c r="E110">
        <v>174</v>
      </c>
      <c r="F110">
        <v>3474</v>
      </c>
      <c r="G110">
        <v>3474</v>
      </c>
      <c r="H110">
        <v>3474</v>
      </c>
      <c r="I110">
        <v>4521.8999999999996</v>
      </c>
      <c r="J110">
        <v>429</v>
      </c>
    </row>
    <row r="111" spans="1:10">
      <c r="A111">
        <v>921</v>
      </c>
      <c r="B111" t="s">
        <v>392</v>
      </c>
      <c r="C111" t="s">
        <v>712</v>
      </c>
      <c r="D111" t="s">
        <v>354</v>
      </c>
      <c r="E111">
        <v>12</v>
      </c>
      <c r="F111">
        <v>240</v>
      </c>
      <c r="G111">
        <v>240</v>
      </c>
      <c r="H111">
        <v>240</v>
      </c>
      <c r="I111">
        <v>783.33</v>
      </c>
      <c r="J111">
        <v>89</v>
      </c>
    </row>
    <row r="112" spans="1:10">
      <c r="A112">
        <v>921</v>
      </c>
      <c r="B112" t="s">
        <v>359</v>
      </c>
      <c r="C112" t="s">
        <v>699</v>
      </c>
      <c r="D112" t="s">
        <v>354</v>
      </c>
      <c r="E112">
        <v>3</v>
      </c>
      <c r="F112">
        <v>60</v>
      </c>
      <c r="G112">
        <v>60</v>
      </c>
      <c r="H112">
        <v>60</v>
      </c>
      <c r="I112">
        <v>2232.5700000000002</v>
      </c>
      <c r="J112">
        <v>64</v>
      </c>
    </row>
    <row r="113" spans="1:10">
      <c r="A113">
        <v>921</v>
      </c>
      <c r="B113" t="s">
        <v>437</v>
      </c>
      <c r="C113" t="s">
        <v>713</v>
      </c>
      <c r="D113" t="s">
        <v>354</v>
      </c>
      <c r="E113">
        <v>1</v>
      </c>
      <c r="F113">
        <v>1</v>
      </c>
      <c r="G113">
        <v>12</v>
      </c>
      <c r="H113">
        <v>12</v>
      </c>
      <c r="I113">
        <v>1885.12</v>
      </c>
      <c r="J113">
        <v>78</v>
      </c>
    </row>
    <row r="114" spans="1:10">
      <c r="A114">
        <v>1000</v>
      </c>
      <c r="B114" t="s">
        <v>636</v>
      </c>
      <c r="C114" t="s">
        <v>637</v>
      </c>
      <c r="D114" t="s">
        <v>624</v>
      </c>
      <c r="E114">
        <v>1</v>
      </c>
      <c r="F114">
        <v>15</v>
      </c>
      <c r="G114">
        <v>15</v>
      </c>
      <c r="H114">
        <v>15</v>
      </c>
      <c r="I114">
        <v>11880.08</v>
      </c>
      <c r="J114">
        <v>588</v>
      </c>
    </row>
    <row r="115" spans="1:10">
      <c r="A115">
        <v>1000</v>
      </c>
      <c r="B115" t="s">
        <v>714</v>
      </c>
      <c r="C115" t="s">
        <v>715</v>
      </c>
      <c r="D115" t="s">
        <v>624</v>
      </c>
      <c r="E115">
        <v>1</v>
      </c>
      <c r="F115">
        <v>2</v>
      </c>
      <c r="G115">
        <v>2</v>
      </c>
      <c r="H115">
        <v>2</v>
      </c>
      <c r="I115">
        <v>12527.32</v>
      </c>
      <c r="J115">
        <v>543</v>
      </c>
    </row>
    <row r="116" spans="1:10">
      <c r="A116">
        <v>1000</v>
      </c>
      <c r="B116" t="s">
        <v>650</v>
      </c>
      <c r="C116" t="s">
        <v>651</v>
      </c>
      <c r="D116" t="s">
        <v>624</v>
      </c>
      <c r="E116">
        <v>5</v>
      </c>
      <c r="F116">
        <v>194</v>
      </c>
      <c r="G116">
        <v>194</v>
      </c>
      <c r="H116">
        <v>194</v>
      </c>
      <c r="I116">
        <v>374.93</v>
      </c>
      <c r="J116">
        <v>265</v>
      </c>
    </row>
    <row r="117" spans="1:10">
      <c r="A117" t="s">
        <v>716</v>
      </c>
      <c r="B117" t="s">
        <v>650</v>
      </c>
      <c r="C117" t="s">
        <v>651</v>
      </c>
      <c r="D117" t="s">
        <v>624</v>
      </c>
      <c r="E117">
        <v>2</v>
      </c>
      <c r="F117">
        <v>98</v>
      </c>
      <c r="G117">
        <v>98</v>
      </c>
      <c r="H117">
        <v>98</v>
      </c>
      <c r="I117">
        <v>17.7</v>
      </c>
      <c r="J117">
        <v>251</v>
      </c>
    </row>
    <row r="118" spans="1:10">
      <c r="A118" t="s">
        <v>716</v>
      </c>
      <c r="B118" t="s">
        <v>650</v>
      </c>
      <c r="C118" t="s">
        <v>676</v>
      </c>
      <c r="D118" t="s">
        <v>624</v>
      </c>
      <c r="E118">
        <v>1</v>
      </c>
      <c r="F118">
        <v>60</v>
      </c>
      <c r="G118">
        <v>60</v>
      </c>
      <c r="H118">
        <v>60</v>
      </c>
      <c r="I118">
        <v>16.170000000000002</v>
      </c>
      <c r="J118">
        <v>0</v>
      </c>
    </row>
    <row r="119" spans="1:10">
      <c r="A119">
        <v>1190</v>
      </c>
      <c r="B119" t="s">
        <v>385</v>
      </c>
      <c r="C119" t="s">
        <v>665</v>
      </c>
      <c r="D119" t="s">
        <v>52</v>
      </c>
      <c r="E119">
        <v>1</v>
      </c>
      <c r="F119">
        <v>60</v>
      </c>
      <c r="G119">
        <v>1167</v>
      </c>
      <c r="H119">
        <v>1167</v>
      </c>
      <c r="I119">
        <v>1.25</v>
      </c>
      <c r="J119">
        <v>3</v>
      </c>
    </row>
    <row r="120" spans="1:10">
      <c r="A120">
        <v>1190</v>
      </c>
      <c r="B120" t="s">
        <v>963</v>
      </c>
      <c r="C120" t="s">
        <v>964</v>
      </c>
      <c r="D120" t="s">
        <v>52</v>
      </c>
      <c r="E120">
        <v>6</v>
      </c>
      <c r="F120">
        <v>336</v>
      </c>
      <c r="G120">
        <v>5910</v>
      </c>
      <c r="H120">
        <v>5910</v>
      </c>
      <c r="I120">
        <v>3.4</v>
      </c>
      <c r="J120">
        <v>0</v>
      </c>
    </row>
    <row r="121" spans="1:10">
      <c r="A121">
        <v>1190</v>
      </c>
      <c r="B121" t="s">
        <v>364</v>
      </c>
      <c r="C121" t="s">
        <v>666</v>
      </c>
      <c r="D121" t="s">
        <v>52</v>
      </c>
      <c r="E121">
        <v>2</v>
      </c>
      <c r="F121">
        <v>120</v>
      </c>
      <c r="G121">
        <v>2089</v>
      </c>
      <c r="H121">
        <v>2089</v>
      </c>
      <c r="I121">
        <v>2.8</v>
      </c>
      <c r="J121">
        <v>4</v>
      </c>
    </row>
    <row r="122" spans="1:10">
      <c r="A122">
        <v>1300</v>
      </c>
      <c r="B122" t="s">
        <v>16</v>
      </c>
      <c r="C122" t="s">
        <v>718</v>
      </c>
      <c r="D122" t="s">
        <v>52</v>
      </c>
      <c r="E122">
        <v>4</v>
      </c>
      <c r="F122">
        <v>290</v>
      </c>
      <c r="G122">
        <v>1740</v>
      </c>
      <c r="H122">
        <v>34800</v>
      </c>
      <c r="I122">
        <v>2.2999999999999998</v>
      </c>
      <c r="J122">
        <v>0</v>
      </c>
    </row>
    <row r="123" spans="1:10">
      <c r="A123">
        <v>1300</v>
      </c>
      <c r="B123" t="s">
        <v>7</v>
      </c>
      <c r="C123" t="s">
        <v>858</v>
      </c>
      <c r="D123" t="s">
        <v>52</v>
      </c>
      <c r="E123">
        <v>3</v>
      </c>
      <c r="F123">
        <v>270</v>
      </c>
      <c r="G123">
        <v>4860</v>
      </c>
      <c r="H123">
        <v>4860</v>
      </c>
      <c r="I123">
        <v>2.25</v>
      </c>
      <c r="J123">
        <v>0</v>
      </c>
    </row>
    <row r="124" spans="1:10">
      <c r="A124">
        <v>1300</v>
      </c>
      <c r="B124" t="s">
        <v>11</v>
      </c>
      <c r="C124" t="s">
        <v>949</v>
      </c>
      <c r="D124" t="s">
        <v>52</v>
      </c>
      <c r="E124">
        <v>4</v>
      </c>
      <c r="F124">
        <v>238</v>
      </c>
      <c r="G124">
        <v>1428</v>
      </c>
      <c r="H124">
        <v>1428</v>
      </c>
      <c r="I124">
        <v>3.17</v>
      </c>
      <c r="J124">
        <v>0</v>
      </c>
    </row>
    <row r="125" spans="1:10">
      <c r="A125">
        <v>1300</v>
      </c>
      <c r="B125" t="s">
        <v>11</v>
      </c>
      <c r="C125" t="s">
        <v>953</v>
      </c>
      <c r="D125" t="s">
        <v>52</v>
      </c>
      <c r="E125">
        <v>3</v>
      </c>
      <c r="F125">
        <v>232</v>
      </c>
      <c r="G125">
        <v>1392</v>
      </c>
      <c r="H125">
        <v>1392</v>
      </c>
      <c r="I125">
        <v>3.08</v>
      </c>
      <c r="J125">
        <v>0</v>
      </c>
    </row>
    <row r="126" spans="1:10">
      <c r="A126">
        <v>1300</v>
      </c>
      <c r="B126" t="s">
        <v>373</v>
      </c>
      <c r="C126" t="s">
        <v>673</v>
      </c>
      <c r="D126" t="s">
        <v>354</v>
      </c>
      <c r="E126">
        <v>1</v>
      </c>
      <c r="F126">
        <v>10</v>
      </c>
      <c r="G126">
        <v>10</v>
      </c>
      <c r="H126">
        <v>10</v>
      </c>
      <c r="I126">
        <v>32.950000000000003</v>
      </c>
      <c r="J126">
        <v>9</v>
      </c>
    </row>
    <row r="127" spans="1:10">
      <c r="A127">
        <v>1300</v>
      </c>
      <c r="B127" t="s">
        <v>376</v>
      </c>
      <c r="C127" t="s">
        <v>708</v>
      </c>
      <c r="D127" t="s">
        <v>354</v>
      </c>
      <c r="E127">
        <v>1</v>
      </c>
      <c r="F127">
        <v>33</v>
      </c>
      <c r="G127">
        <v>33</v>
      </c>
      <c r="H127">
        <v>33</v>
      </c>
      <c r="I127">
        <v>641.9</v>
      </c>
      <c r="J127">
        <v>101</v>
      </c>
    </row>
    <row r="128" spans="1:10">
      <c r="A128">
        <v>1310</v>
      </c>
      <c r="B128" t="s">
        <v>11</v>
      </c>
      <c r="C128" t="s">
        <v>949</v>
      </c>
      <c r="D128" t="s">
        <v>52</v>
      </c>
      <c r="E128">
        <v>1</v>
      </c>
      <c r="F128">
        <v>60</v>
      </c>
      <c r="G128">
        <v>360</v>
      </c>
      <c r="H128">
        <v>360</v>
      </c>
      <c r="I128">
        <v>0.55000000000000004</v>
      </c>
      <c r="J128">
        <v>0</v>
      </c>
    </row>
    <row r="129" spans="1:10">
      <c r="A129">
        <v>1340</v>
      </c>
      <c r="B129" t="s">
        <v>16</v>
      </c>
      <c r="C129" t="s">
        <v>718</v>
      </c>
      <c r="D129" t="s">
        <v>52</v>
      </c>
      <c r="E129">
        <v>1</v>
      </c>
      <c r="F129">
        <v>60</v>
      </c>
      <c r="G129">
        <v>360</v>
      </c>
      <c r="H129">
        <v>7200</v>
      </c>
      <c r="I129">
        <v>0.2</v>
      </c>
      <c r="J129">
        <v>0</v>
      </c>
    </row>
    <row r="130" spans="1:10">
      <c r="A130">
        <v>1340</v>
      </c>
      <c r="B130" t="s">
        <v>360</v>
      </c>
      <c r="C130" t="s">
        <v>767</v>
      </c>
      <c r="D130" t="s">
        <v>361</v>
      </c>
      <c r="E130">
        <v>1</v>
      </c>
      <c r="F130">
        <v>16</v>
      </c>
      <c r="G130">
        <v>300</v>
      </c>
      <c r="H130">
        <v>300</v>
      </c>
      <c r="I130">
        <v>22.52</v>
      </c>
      <c r="J130">
        <v>3</v>
      </c>
    </row>
    <row r="131" spans="1:10">
      <c r="A131">
        <v>1340</v>
      </c>
      <c r="B131" t="s">
        <v>618</v>
      </c>
      <c r="C131" t="s">
        <v>776</v>
      </c>
      <c r="D131" t="s">
        <v>361</v>
      </c>
      <c r="E131">
        <v>1</v>
      </c>
      <c r="F131">
        <v>53</v>
      </c>
      <c r="G131">
        <v>318</v>
      </c>
      <c r="H131">
        <v>318</v>
      </c>
      <c r="I131">
        <v>4.18</v>
      </c>
      <c r="J131">
        <v>4</v>
      </c>
    </row>
    <row r="132" spans="1:10">
      <c r="A132">
        <v>1390</v>
      </c>
      <c r="B132" t="s">
        <v>7</v>
      </c>
      <c r="C132" t="s">
        <v>858</v>
      </c>
      <c r="D132" t="s">
        <v>52</v>
      </c>
      <c r="E132">
        <v>2</v>
      </c>
      <c r="F132">
        <v>120</v>
      </c>
      <c r="G132">
        <v>2160</v>
      </c>
      <c r="H132">
        <v>2160</v>
      </c>
      <c r="I132">
        <v>2</v>
      </c>
      <c r="J132">
        <v>0</v>
      </c>
    </row>
    <row r="133" spans="1:10">
      <c r="A133" t="s">
        <v>722</v>
      </c>
      <c r="B133" t="s">
        <v>353</v>
      </c>
      <c r="C133" t="s">
        <v>697</v>
      </c>
      <c r="D133" t="s">
        <v>354</v>
      </c>
      <c r="E133">
        <v>1</v>
      </c>
      <c r="F133">
        <v>40</v>
      </c>
      <c r="G133">
        <v>40</v>
      </c>
      <c r="H133">
        <v>40</v>
      </c>
      <c r="I133">
        <v>4.62</v>
      </c>
      <c r="J133">
        <v>4</v>
      </c>
    </row>
    <row r="134" spans="1:10">
      <c r="A134" t="s">
        <v>722</v>
      </c>
      <c r="B134" t="s">
        <v>377</v>
      </c>
      <c r="C134" t="s">
        <v>681</v>
      </c>
      <c r="D134" t="s">
        <v>354</v>
      </c>
      <c r="E134">
        <v>2</v>
      </c>
      <c r="F134">
        <v>19</v>
      </c>
      <c r="G134">
        <v>19</v>
      </c>
      <c r="H134">
        <v>19</v>
      </c>
      <c r="I134">
        <v>424.67</v>
      </c>
      <c r="J134">
        <v>130</v>
      </c>
    </row>
    <row r="135" spans="1:10">
      <c r="A135">
        <v>1560</v>
      </c>
      <c r="B135" t="s">
        <v>16</v>
      </c>
      <c r="C135" t="s">
        <v>718</v>
      </c>
      <c r="D135" t="s">
        <v>52</v>
      </c>
      <c r="E135">
        <v>1</v>
      </c>
      <c r="F135">
        <v>60</v>
      </c>
      <c r="G135">
        <v>360</v>
      </c>
      <c r="H135">
        <v>7200</v>
      </c>
      <c r="I135">
        <v>1.08</v>
      </c>
      <c r="J135">
        <v>0</v>
      </c>
    </row>
    <row r="136" spans="1:10">
      <c r="A136">
        <v>1560</v>
      </c>
      <c r="B136" t="s">
        <v>7</v>
      </c>
      <c r="C136" t="s">
        <v>858</v>
      </c>
      <c r="D136" t="s">
        <v>52</v>
      </c>
      <c r="E136">
        <v>2</v>
      </c>
      <c r="F136">
        <v>120</v>
      </c>
      <c r="G136">
        <v>2160</v>
      </c>
      <c r="H136">
        <v>2160</v>
      </c>
      <c r="I136">
        <v>0.52</v>
      </c>
      <c r="J136">
        <v>0</v>
      </c>
    </row>
    <row r="137" spans="1:10">
      <c r="A137" t="s">
        <v>489</v>
      </c>
      <c r="B137" t="s">
        <v>16</v>
      </c>
      <c r="C137" t="s">
        <v>718</v>
      </c>
      <c r="D137" t="s">
        <v>52</v>
      </c>
      <c r="E137">
        <v>1</v>
      </c>
      <c r="F137">
        <v>60</v>
      </c>
      <c r="G137">
        <v>360</v>
      </c>
      <c r="H137">
        <v>7199</v>
      </c>
      <c r="I137">
        <v>3.97</v>
      </c>
      <c r="J137">
        <v>0</v>
      </c>
    </row>
    <row r="138" spans="1:10">
      <c r="A138" t="s">
        <v>489</v>
      </c>
      <c r="B138" t="s">
        <v>7</v>
      </c>
      <c r="C138" t="s">
        <v>656</v>
      </c>
      <c r="D138" t="s">
        <v>52</v>
      </c>
      <c r="E138">
        <v>2</v>
      </c>
      <c r="F138">
        <v>120</v>
      </c>
      <c r="G138">
        <v>2160</v>
      </c>
      <c r="H138">
        <v>2160</v>
      </c>
      <c r="I138">
        <v>6.05</v>
      </c>
      <c r="J138">
        <v>0</v>
      </c>
    </row>
    <row r="139" spans="1:10">
      <c r="A139" t="s">
        <v>489</v>
      </c>
      <c r="B139" t="s">
        <v>11</v>
      </c>
      <c r="C139" t="s">
        <v>949</v>
      </c>
      <c r="D139" t="s">
        <v>52</v>
      </c>
      <c r="E139">
        <v>3</v>
      </c>
      <c r="F139">
        <v>139</v>
      </c>
      <c r="G139">
        <v>825</v>
      </c>
      <c r="H139">
        <v>825</v>
      </c>
      <c r="I139">
        <v>1.17</v>
      </c>
      <c r="J139">
        <v>1</v>
      </c>
    </row>
    <row r="140" spans="1:10">
      <c r="A140">
        <v>1603</v>
      </c>
      <c r="B140" t="s">
        <v>723</v>
      </c>
      <c r="C140" t="s">
        <v>724</v>
      </c>
      <c r="D140" t="s">
        <v>393</v>
      </c>
      <c r="E140">
        <v>1</v>
      </c>
      <c r="F140">
        <v>2</v>
      </c>
      <c r="G140">
        <v>36</v>
      </c>
      <c r="H140">
        <v>36</v>
      </c>
      <c r="I140">
        <v>22997.87</v>
      </c>
      <c r="J140">
        <v>1566</v>
      </c>
    </row>
    <row r="141" spans="1:10">
      <c r="A141">
        <v>2300</v>
      </c>
      <c r="B141" t="s">
        <v>16</v>
      </c>
      <c r="C141" t="s">
        <v>725</v>
      </c>
      <c r="D141" t="s">
        <v>52</v>
      </c>
      <c r="E141">
        <v>1</v>
      </c>
      <c r="F141">
        <v>5</v>
      </c>
      <c r="G141">
        <v>30</v>
      </c>
      <c r="H141">
        <v>590</v>
      </c>
      <c r="I141">
        <v>2039.6</v>
      </c>
      <c r="J141">
        <v>86</v>
      </c>
    </row>
    <row r="142" spans="1:10">
      <c r="A142">
        <v>2300</v>
      </c>
      <c r="B142" t="s">
        <v>16</v>
      </c>
      <c r="C142" t="s">
        <v>718</v>
      </c>
      <c r="D142" t="s">
        <v>52</v>
      </c>
      <c r="E142">
        <v>4</v>
      </c>
      <c r="F142">
        <v>243</v>
      </c>
      <c r="G142">
        <v>1458</v>
      </c>
      <c r="H142">
        <v>29160</v>
      </c>
      <c r="I142">
        <v>3.05</v>
      </c>
      <c r="J142">
        <v>0</v>
      </c>
    </row>
    <row r="143" spans="1:10">
      <c r="A143">
        <v>2300</v>
      </c>
      <c r="B143" t="s">
        <v>16</v>
      </c>
      <c r="C143" t="s">
        <v>954</v>
      </c>
      <c r="D143" t="s">
        <v>52</v>
      </c>
      <c r="E143">
        <v>1</v>
      </c>
      <c r="F143">
        <v>22</v>
      </c>
      <c r="G143">
        <v>132</v>
      </c>
      <c r="H143">
        <v>2640</v>
      </c>
      <c r="I143">
        <v>19.829999999999998</v>
      </c>
      <c r="J143">
        <v>1</v>
      </c>
    </row>
    <row r="144" spans="1:10">
      <c r="A144">
        <v>2300</v>
      </c>
      <c r="B144" t="s">
        <v>726</v>
      </c>
      <c r="C144" t="s">
        <v>727</v>
      </c>
      <c r="D144" t="s">
        <v>361</v>
      </c>
      <c r="E144">
        <v>1</v>
      </c>
      <c r="F144">
        <v>30</v>
      </c>
      <c r="G144">
        <v>240</v>
      </c>
      <c r="H144">
        <v>2400</v>
      </c>
      <c r="I144">
        <v>983.25</v>
      </c>
      <c r="J144">
        <v>41</v>
      </c>
    </row>
    <row r="145" spans="1:10">
      <c r="A145">
        <v>2300</v>
      </c>
      <c r="B145" t="s">
        <v>719</v>
      </c>
      <c r="C145" t="s">
        <v>720</v>
      </c>
      <c r="D145" t="s">
        <v>52</v>
      </c>
      <c r="E145">
        <v>38</v>
      </c>
      <c r="F145">
        <v>2367</v>
      </c>
      <c r="G145">
        <v>56805</v>
      </c>
      <c r="H145">
        <v>56805</v>
      </c>
      <c r="I145">
        <v>60.05</v>
      </c>
      <c r="J145">
        <v>4</v>
      </c>
    </row>
    <row r="146" spans="1:10">
      <c r="A146">
        <v>2300</v>
      </c>
      <c r="B146" t="s">
        <v>719</v>
      </c>
      <c r="C146" t="s">
        <v>955</v>
      </c>
      <c r="D146" t="s">
        <v>52</v>
      </c>
      <c r="E146">
        <v>2</v>
      </c>
      <c r="F146">
        <v>111</v>
      </c>
      <c r="G146">
        <v>2664</v>
      </c>
      <c r="H146">
        <v>2664</v>
      </c>
      <c r="I146">
        <v>8.2799999999999994</v>
      </c>
      <c r="J146">
        <v>2</v>
      </c>
    </row>
    <row r="147" spans="1:10">
      <c r="A147">
        <v>2300</v>
      </c>
      <c r="B147" t="s">
        <v>7</v>
      </c>
      <c r="C147" t="s">
        <v>656</v>
      </c>
      <c r="D147" t="s">
        <v>52</v>
      </c>
      <c r="E147">
        <v>22</v>
      </c>
      <c r="F147">
        <v>1303</v>
      </c>
      <c r="G147">
        <v>23454</v>
      </c>
      <c r="H147">
        <v>23454</v>
      </c>
      <c r="I147">
        <v>17.829999999999998</v>
      </c>
      <c r="J147">
        <v>0</v>
      </c>
    </row>
    <row r="148" spans="1:10">
      <c r="A148">
        <v>2300</v>
      </c>
      <c r="B148" t="s">
        <v>7</v>
      </c>
      <c r="C148" t="s">
        <v>858</v>
      </c>
      <c r="D148" t="s">
        <v>52</v>
      </c>
      <c r="E148">
        <v>28</v>
      </c>
      <c r="F148">
        <v>1678</v>
      </c>
      <c r="G148">
        <v>30204</v>
      </c>
      <c r="H148">
        <v>30204</v>
      </c>
      <c r="I148">
        <v>32.520000000000003</v>
      </c>
      <c r="J148">
        <v>1</v>
      </c>
    </row>
    <row r="149" spans="1:10">
      <c r="A149">
        <v>2300</v>
      </c>
      <c r="B149" t="s">
        <v>7</v>
      </c>
      <c r="C149" t="s">
        <v>956</v>
      </c>
      <c r="D149" t="s">
        <v>52</v>
      </c>
      <c r="E149">
        <v>1</v>
      </c>
      <c r="F149">
        <v>50</v>
      </c>
      <c r="G149">
        <v>900</v>
      </c>
      <c r="H149">
        <v>900</v>
      </c>
      <c r="I149">
        <v>21.17</v>
      </c>
      <c r="J149">
        <v>1</v>
      </c>
    </row>
    <row r="150" spans="1:10">
      <c r="A150">
        <v>2300</v>
      </c>
      <c r="B150" t="s">
        <v>11</v>
      </c>
      <c r="C150" t="s">
        <v>949</v>
      </c>
      <c r="D150" t="s">
        <v>52</v>
      </c>
      <c r="E150">
        <v>23</v>
      </c>
      <c r="F150">
        <v>1353</v>
      </c>
      <c r="G150">
        <v>8118</v>
      </c>
      <c r="H150">
        <v>8118</v>
      </c>
      <c r="I150">
        <v>35.049999999999997</v>
      </c>
      <c r="J150">
        <v>1</v>
      </c>
    </row>
    <row r="151" spans="1:10">
      <c r="A151">
        <v>2300</v>
      </c>
      <c r="B151" t="s">
        <v>11</v>
      </c>
      <c r="C151" t="s">
        <v>953</v>
      </c>
      <c r="D151" t="s">
        <v>52</v>
      </c>
      <c r="E151">
        <v>7</v>
      </c>
      <c r="F151">
        <v>477</v>
      </c>
      <c r="G151">
        <v>2862</v>
      </c>
      <c r="H151">
        <v>2862</v>
      </c>
      <c r="I151">
        <v>7.18</v>
      </c>
      <c r="J151">
        <v>1</v>
      </c>
    </row>
    <row r="152" spans="1:10">
      <c r="A152">
        <v>2310</v>
      </c>
      <c r="B152" t="s">
        <v>11</v>
      </c>
      <c r="C152" t="s">
        <v>953</v>
      </c>
      <c r="D152" t="s">
        <v>52</v>
      </c>
      <c r="E152">
        <v>1</v>
      </c>
      <c r="F152">
        <v>60</v>
      </c>
      <c r="G152">
        <v>360</v>
      </c>
      <c r="H152">
        <v>360</v>
      </c>
      <c r="I152">
        <v>4.7</v>
      </c>
      <c r="J152">
        <v>0</v>
      </c>
    </row>
    <row r="153" spans="1:10">
      <c r="A153">
        <v>2330</v>
      </c>
      <c r="B153" t="s">
        <v>11</v>
      </c>
      <c r="C153" t="s">
        <v>953</v>
      </c>
      <c r="D153" t="s">
        <v>52</v>
      </c>
      <c r="E153">
        <v>1</v>
      </c>
      <c r="F153">
        <v>60</v>
      </c>
      <c r="G153">
        <v>360</v>
      </c>
      <c r="H153">
        <v>360</v>
      </c>
      <c r="I153">
        <v>0.33</v>
      </c>
      <c r="J153">
        <v>0</v>
      </c>
    </row>
    <row r="154" spans="1:10">
      <c r="A154">
        <v>2350</v>
      </c>
      <c r="B154" t="s">
        <v>16</v>
      </c>
      <c r="C154" t="s">
        <v>718</v>
      </c>
      <c r="D154" t="s">
        <v>52</v>
      </c>
      <c r="E154">
        <v>1</v>
      </c>
      <c r="F154">
        <v>60</v>
      </c>
      <c r="G154">
        <v>360</v>
      </c>
      <c r="H154">
        <v>7200</v>
      </c>
      <c r="I154">
        <v>1.65</v>
      </c>
      <c r="J154">
        <v>0</v>
      </c>
    </row>
    <row r="155" spans="1:10">
      <c r="A155">
        <v>2350</v>
      </c>
      <c r="B155" t="s">
        <v>719</v>
      </c>
      <c r="C155" t="s">
        <v>720</v>
      </c>
      <c r="D155" t="s">
        <v>52</v>
      </c>
      <c r="E155">
        <v>2</v>
      </c>
      <c r="F155">
        <v>66</v>
      </c>
      <c r="G155">
        <v>1584</v>
      </c>
      <c r="H155">
        <v>1584</v>
      </c>
      <c r="I155">
        <v>8.85</v>
      </c>
      <c r="J155">
        <v>0</v>
      </c>
    </row>
    <row r="156" spans="1:10">
      <c r="A156">
        <v>2350</v>
      </c>
      <c r="B156" t="s">
        <v>719</v>
      </c>
      <c r="C156" t="s">
        <v>720</v>
      </c>
      <c r="D156" t="s">
        <v>354</v>
      </c>
      <c r="E156">
        <v>1</v>
      </c>
      <c r="F156">
        <v>2</v>
      </c>
      <c r="G156">
        <v>48</v>
      </c>
      <c r="H156">
        <v>48</v>
      </c>
      <c r="I156">
        <v>95.5</v>
      </c>
      <c r="J156">
        <v>3</v>
      </c>
    </row>
    <row r="157" spans="1:10">
      <c r="A157">
        <v>2350</v>
      </c>
      <c r="B157" t="s">
        <v>7</v>
      </c>
      <c r="C157" t="s">
        <v>732</v>
      </c>
      <c r="D157" t="s">
        <v>393</v>
      </c>
      <c r="E157">
        <v>1</v>
      </c>
      <c r="F157">
        <v>1</v>
      </c>
      <c r="G157">
        <v>18</v>
      </c>
      <c r="H157">
        <v>18</v>
      </c>
      <c r="I157">
        <v>1741.17</v>
      </c>
      <c r="J157">
        <v>81</v>
      </c>
    </row>
    <row r="158" spans="1:10">
      <c r="A158">
        <v>2350</v>
      </c>
      <c r="B158" t="s">
        <v>11</v>
      </c>
      <c r="C158" t="s">
        <v>953</v>
      </c>
      <c r="D158" t="s">
        <v>52</v>
      </c>
      <c r="E158">
        <v>1</v>
      </c>
      <c r="F158">
        <v>60</v>
      </c>
      <c r="G158">
        <v>360</v>
      </c>
      <c r="H158">
        <v>360</v>
      </c>
      <c r="I158">
        <v>2.13</v>
      </c>
      <c r="J158">
        <v>0</v>
      </c>
    </row>
    <row r="159" spans="1:10">
      <c r="A159">
        <v>2390</v>
      </c>
      <c r="B159" t="s">
        <v>16</v>
      </c>
      <c r="C159" t="s">
        <v>718</v>
      </c>
      <c r="D159" t="s">
        <v>52</v>
      </c>
      <c r="E159">
        <v>1</v>
      </c>
      <c r="F159">
        <v>60</v>
      </c>
      <c r="G159">
        <v>360</v>
      </c>
      <c r="H159">
        <v>7200</v>
      </c>
      <c r="I159">
        <v>0.62</v>
      </c>
      <c r="J159">
        <v>0</v>
      </c>
    </row>
    <row r="160" spans="1:10">
      <c r="A160" t="s">
        <v>957</v>
      </c>
      <c r="B160" t="s">
        <v>719</v>
      </c>
      <c r="C160" t="s">
        <v>720</v>
      </c>
      <c r="D160" t="s">
        <v>52</v>
      </c>
      <c r="E160">
        <v>1</v>
      </c>
      <c r="F160">
        <v>60</v>
      </c>
      <c r="G160">
        <v>1437</v>
      </c>
      <c r="H160">
        <v>1437</v>
      </c>
      <c r="I160">
        <v>3.63</v>
      </c>
      <c r="J160">
        <v>0</v>
      </c>
    </row>
    <row r="161" spans="1:10">
      <c r="A161" t="s">
        <v>407</v>
      </c>
      <c r="B161" t="s">
        <v>678</v>
      </c>
      <c r="C161" t="s">
        <v>958</v>
      </c>
      <c r="D161" t="s">
        <v>52</v>
      </c>
      <c r="E161">
        <v>1</v>
      </c>
      <c r="F161">
        <v>60</v>
      </c>
      <c r="G161">
        <v>60</v>
      </c>
      <c r="H161">
        <v>60</v>
      </c>
      <c r="I161">
        <v>19.38</v>
      </c>
      <c r="J161">
        <v>0</v>
      </c>
    </row>
    <row r="162" spans="1:10">
      <c r="A162">
        <v>2900</v>
      </c>
      <c r="B162" t="s">
        <v>409</v>
      </c>
      <c r="C162" t="s">
        <v>735</v>
      </c>
      <c r="D162" t="s">
        <v>354</v>
      </c>
      <c r="E162">
        <v>1</v>
      </c>
      <c r="F162">
        <v>14</v>
      </c>
      <c r="G162">
        <v>13</v>
      </c>
      <c r="H162">
        <v>13</v>
      </c>
      <c r="I162">
        <v>188.22</v>
      </c>
      <c r="J162">
        <v>8</v>
      </c>
    </row>
    <row r="163" spans="1:10">
      <c r="A163">
        <v>2900</v>
      </c>
      <c r="B163" t="s">
        <v>736</v>
      </c>
      <c r="C163" t="s">
        <v>737</v>
      </c>
      <c r="D163" t="s">
        <v>354</v>
      </c>
      <c r="E163">
        <v>6</v>
      </c>
      <c r="F163">
        <v>357</v>
      </c>
      <c r="G163">
        <v>356</v>
      </c>
      <c r="H163">
        <v>356</v>
      </c>
      <c r="I163">
        <v>70.47</v>
      </c>
      <c r="J163">
        <v>3</v>
      </c>
    </row>
    <row r="164" spans="1:10">
      <c r="A164">
        <v>2900</v>
      </c>
      <c r="B164" t="s">
        <v>378</v>
      </c>
      <c r="C164" t="s">
        <v>702</v>
      </c>
      <c r="D164" t="s">
        <v>354</v>
      </c>
      <c r="E164">
        <v>1</v>
      </c>
      <c r="F164">
        <v>34</v>
      </c>
      <c r="G164">
        <v>34</v>
      </c>
      <c r="H164">
        <v>34</v>
      </c>
      <c r="I164">
        <v>354.22</v>
      </c>
      <c r="J164">
        <v>42</v>
      </c>
    </row>
    <row r="165" spans="1:10">
      <c r="A165">
        <v>2900</v>
      </c>
      <c r="B165" t="s">
        <v>377</v>
      </c>
      <c r="C165" t="s">
        <v>693</v>
      </c>
      <c r="D165" t="s">
        <v>354</v>
      </c>
      <c r="E165">
        <v>1</v>
      </c>
      <c r="F165">
        <v>10</v>
      </c>
      <c r="G165">
        <v>10</v>
      </c>
      <c r="H165">
        <v>10</v>
      </c>
      <c r="I165">
        <v>850.58</v>
      </c>
      <c r="J165">
        <v>56</v>
      </c>
    </row>
    <row r="166" spans="1:10">
      <c r="A166">
        <v>2900</v>
      </c>
      <c r="B166" t="s">
        <v>421</v>
      </c>
      <c r="C166" t="s">
        <v>799</v>
      </c>
      <c r="D166" t="s">
        <v>366</v>
      </c>
      <c r="E166">
        <v>1</v>
      </c>
      <c r="F166">
        <v>9</v>
      </c>
      <c r="G166">
        <v>54</v>
      </c>
      <c r="H166">
        <v>550</v>
      </c>
      <c r="I166">
        <v>11.55</v>
      </c>
      <c r="J166">
        <v>7</v>
      </c>
    </row>
    <row r="167" spans="1:10">
      <c r="A167">
        <v>2900</v>
      </c>
      <c r="B167" t="s">
        <v>433</v>
      </c>
      <c r="C167" t="s">
        <v>796</v>
      </c>
      <c r="D167" t="s">
        <v>52</v>
      </c>
      <c r="E167">
        <v>10</v>
      </c>
      <c r="F167">
        <v>544</v>
      </c>
      <c r="G167">
        <v>12598</v>
      </c>
      <c r="H167">
        <v>12598</v>
      </c>
      <c r="I167">
        <v>82.43</v>
      </c>
      <c r="J167">
        <v>3</v>
      </c>
    </row>
    <row r="168" spans="1:10">
      <c r="A168">
        <v>2900</v>
      </c>
      <c r="B168" t="s">
        <v>959</v>
      </c>
      <c r="C168" t="s">
        <v>960</v>
      </c>
      <c r="D168" t="s">
        <v>390</v>
      </c>
      <c r="E168">
        <v>1</v>
      </c>
      <c r="F168">
        <v>14</v>
      </c>
      <c r="G168">
        <v>320</v>
      </c>
      <c r="H168">
        <v>320</v>
      </c>
      <c r="I168">
        <v>0.8</v>
      </c>
      <c r="J168">
        <v>1</v>
      </c>
    </row>
    <row r="169" spans="1:10">
      <c r="A169">
        <v>2900</v>
      </c>
      <c r="B169" t="s">
        <v>384</v>
      </c>
      <c r="C169" t="s">
        <v>686</v>
      </c>
      <c r="D169" t="s">
        <v>390</v>
      </c>
      <c r="E169">
        <v>1</v>
      </c>
      <c r="F169">
        <v>11</v>
      </c>
      <c r="G169">
        <v>262</v>
      </c>
      <c r="H169">
        <v>262</v>
      </c>
      <c r="I169">
        <v>0.8</v>
      </c>
      <c r="J169">
        <v>1</v>
      </c>
    </row>
    <row r="170" spans="1:10">
      <c r="A170">
        <v>2900</v>
      </c>
      <c r="B170" t="s">
        <v>740</v>
      </c>
      <c r="C170" t="s">
        <v>741</v>
      </c>
      <c r="D170" t="s">
        <v>52</v>
      </c>
      <c r="E170">
        <v>1</v>
      </c>
      <c r="F170">
        <v>2</v>
      </c>
      <c r="G170">
        <v>12</v>
      </c>
      <c r="H170">
        <v>45</v>
      </c>
      <c r="I170">
        <v>916.12</v>
      </c>
      <c r="J170">
        <v>38</v>
      </c>
    </row>
    <row r="171" spans="1:10">
      <c r="A171">
        <v>2900</v>
      </c>
      <c r="B171" t="s">
        <v>961</v>
      </c>
      <c r="C171" t="s">
        <v>962</v>
      </c>
      <c r="D171" t="s">
        <v>390</v>
      </c>
      <c r="E171">
        <v>2</v>
      </c>
      <c r="F171">
        <v>87</v>
      </c>
      <c r="G171">
        <v>1646</v>
      </c>
      <c r="H171">
        <v>1646</v>
      </c>
      <c r="I171">
        <v>9.15</v>
      </c>
      <c r="J171">
        <v>1</v>
      </c>
    </row>
    <row r="172" spans="1:10">
      <c r="A172">
        <v>2900</v>
      </c>
      <c r="B172" t="s">
        <v>370</v>
      </c>
      <c r="C172" t="s">
        <v>687</v>
      </c>
      <c r="D172" t="s">
        <v>52</v>
      </c>
      <c r="E172">
        <v>1</v>
      </c>
      <c r="F172">
        <v>60</v>
      </c>
      <c r="G172">
        <v>1173</v>
      </c>
      <c r="H172">
        <v>1173</v>
      </c>
      <c r="I172">
        <v>32.18</v>
      </c>
      <c r="J172">
        <v>1</v>
      </c>
    </row>
    <row r="173" spans="1:10">
      <c r="A173">
        <v>2900</v>
      </c>
      <c r="B173" t="s">
        <v>427</v>
      </c>
      <c r="C173" t="s">
        <v>672</v>
      </c>
      <c r="D173" t="s">
        <v>149</v>
      </c>
      <c r="E173">
        <v>1</v>
      </c>
      <c r="F173">
        <v>2</v>
      </c>
      <c r="G173">
        <v>33</v>
      </c>
      <c r="H173">
        <v>33</v>
      </c>
      <c r="I173">
        <v>273.73</v>
      </c>
      <c r="J173">
        <v>11</v>
      </c>
    </row>
    <row r="174" spans="1:10">
      <c r="A174">
        <v>2900</v>
      </c>
      <c r="B174" t="s">
        <v>363</v>
      </c>
      <c r="C174" t="s">
        <v>669</v>
      </c>
      <c r="D174" t="s">
        <v>52</v>
      </c>
      <c r="E174">
        <v>3</v>
      </c>
      <c r="F174">
        <v>98</v>
      </c>
      <c r="G174">
        <v>527</v>
      </c>
      <c r="H174">
        <v>527</v>
      </c>
      <c r="I174">
        <v>13.53</v>
      </c>
      <c r="J174">
        <v>0</v>
      </c>
    </row>
    <row r="175" spans="1:10">
      <c r="A175">
        <v>2901</v>
      </c>
      <c r="B175" t="s">
        <v>733</v>
      </c>
      <c r="C175" t="s">
        <v>742</v>
      </c>
      <c r="D175" t="s">
        <v>624</v>
      </c>
      <c r="E175">
        <v>8</v>
      </c>
      <c r="F175">
        <v>472</v>
      </c>
      <c r="G175">
        <v>472</v>
      </c>
      <c r="H175">
        <v>472</v>
      </c>
      <c r="I175">
        <v>48.88</v>
      </c>
      <c r="J175">
        <v>2</v>
      </c>
    </row>
    <row r="176" spans="1:10">
      <c r="A176">
        <v>2901</v>
      </c>
      <c r="B176" t="s">
        <v>733</v>
      </c>
      <c r="C176" t="s">
        <v>950</v>
      </c>
      <c r="D176" t="s">
        <v>624</v>
      </c>
      <c r="E176">
        <v>6</v>
      </c>
      <c r="F176">
        <v>360</v>
      </c>
      <c r="G176">
        <v>360</v>
      </c>
      <c r="H176">
        <v>360</v>
      </c>
      <c r="I176">
        <v>247.08</v>
      </c>
      <c r="J176">
        <v>10</v>
      </c>
    </row>
    <row r="177" spans="1:10">
      <c r="A177">
        <v>2901</v>
      </c>
      <c r="B177" t="s">
        <v>362</v>
      </c>
      <c r="C177" t="s">
        <v>682</v>
      </c>
      <c r="D177" t="s">
        <v>354</v>
      </c>
      <c r="E177">
        <v>2</v>
      </c>
      <c r="F177">
        <v>101</v>
      </c>
      <c r="G177">
        <v>101</v>
      </c>
      <c r="H177">
        <v>101</v>
      </c>
      <c r="I177">
        <v>19.95</v>
      </c>
      <c r="J177">
        <v>17</v>
      </c>
    </row>
    <row r="178" spans="1:10">
      <c r="A178">
        <v>2901</v>
      </c>
      <c r="B178" t="s">
        <v>374</v>
      </c>
      <c r="C178" t="s">
        <v>683</v>
      </c>
      <c r="D178" t="s">
        <v>354</v>
      </c>
      <c r="E178">
        <v>1</v>
      </c>
      <c r="F178">
        <v>53</v>
      </c>
      <c r="G178">
        <v>53</v>
      </c>
      <c r="H178">
        <v>53</v>
      </c>
      <c r="I178">
        <v>292.63</v>
      </c>
      <c r="J178">
        <v>25</v>
      </c>
    </row>
    <row r="179" spans="1:10">
      <c r="A179">
        <v>2901</v>
      </c>
      <c r="B179" t="s">
        <v>413</v>
      </c>
      <c r="C179" t="s">
        <v>692</v>
      </c>
      <c r="D179" t="s">
        <v>354</v>
      </c>
      <c r="E179">
        <v>1</v>
      </c>
      <c r="F179">
        <v>46</v>
      </c>
      <c r="G179">
        <v>46</v>
      </c>
      <c r="H179">
        <v>46</v>
      </c>
      <c r="I179">
        <v>83.13</v>
      </c>
      <c r="J179">
        <v>8</v>
      </c>
    </row>
    <row r="180" spans="1:10">
      <c r="A180">
        <v>2901</v>
      </c>
      <c r="B180" t="s">
        <v>380</v>
      </c>
      <c r="C180" t="s">
        <v>684</v>
      </c>
      <c r="D180" t="s">
        <v>354</v>
      </c>
      <c r="E180">
        <v>2</v>
      </c>
      <c r="F180">
        <v>59</v>
      </c>
      <c r="G180">
        <v>59</v>
      </c>
      <c r="H180">
        <v>59</v>
      </c>
      <c r="I180">
        <v>301.27999999999997</v>
      </c>
      <c r="J180">
        <v>19</v>
      </c>
    </row>
    <row r="181" spans="1:10">
      <c r="A181">
        <v>2901</v>
      </c>
      <c r="B181" t="s">
        <v>813</v>
      </c>
      <c r="C181" t="s">
        <v>814</v>
      </c>
      <c r="D181" t="s">
        <v>390</v>
      </c>
      <c r="E181">
        <v>1</v>
      </c>
      <c r="F181">
        <v>6</v>
      </c>
      <c r="G181">
        <v>166</v>
      </c>
      <c r="H181">
        <v>166</v>
      </c>
      <c r="I181">
        <v>23.48</v>
      </c>
      <c r="J181">
        <v>6</v>
      </c>
    </row>
    <row r="182" spans="1:10">
      <c r="A182">
        <v>2902</v>
      </c>
      <c r="B182" t="s">
        <v>356</v>
      </c>
      <c r="C182" t="s">
        <v>696</v>
      </c>
      <c r="D182" t="s">
        <v>354</v>
      </c>
      <c r="E182">
        <v>1</v>
      </c>
      <c r="F182">
        <v>20</v>
      </c>
      <c r="G182">
        <v>20</v>
      </c>
      <c r="H182">
        <v>20</v>
      </c>
      <c r="I182">
        <v>4.32</v>
      </c>
      <c r="J182">
        <v>1</v>
      </c>
    </row>
    <row r="183" spans="1:10">
      <c r="A183">
        <v>2902</v>
      </c>
      <c r="B183" t="s">
        <v>392</v>
      </c>
      <c r="C183" t="s">
        <v>633</v>
      </c>
      <c r="D183" t="s">
        <v>354</v>
      </c>
      <c r="E183">
        <v>3</v>
      </c>
      <c r="F183">
        <v>174</v>
      </c>
      <c r="G183">
        <v>174</v>
      </c>
      <c r="H183">
        <v>174</v>
      </c>
      <c r="I183">
        <v>108.85</v>
      </c>
      <c r="J183">
        <v>133</v>
      </c>
    </row>
    <row r="184" spans="1:10">
      <c r="A184">
        <v>2903</v>
      </c>
      <c r="B184" t="s">
        <v>650</v>
      </c>
      <c r="C184" t="s">
        <v>675</v>
      </c>
      <c r="D184" t="s">
        <v>624</v>
      </c>
      <c r="E184">
        <v>2</v>
      </c>
      <c r="F184">
        <v>120</v>
      </c>
      <c r="G184">
        <v>120</v>
      </c>
      <c r="H184">
        <v>120</v>
      </c>
      <c r="I184">
        <v>11.02</v>
      </c>
      <c r="J184">
        <v>9</v>
      </c>
    </row>
    <row r="185" spans="1:10">
      <c r="A185">
        <v>2907</v>
      </c>
      <c r="B185" t="s">
        <v>411</v>
      </c>
      <c r="C185" t="s">
        <v>707</v>
      </c>
      <c r="D185" t="s">
        <v>354</v>
      </c>
      <c r="E185">
        <v>1</v>
      </c>
      <c r="F185">
        <v>11</v>
      </c>
      <c r="G185">
        <v>11</v>
      </c>
      <c r="H185">
        <v>11</v>
      </c>
      <c r="I185">
        <v>3213.38</v>
      </c>
      <c r="J185">
        <v>167</v>
      </c>
    </row>
    <row r="186" spans="1:10">
      <c r="A186">
        <v>2907</v>
      </c>
      <c r="B186" t="s">
        <v>377</v>
      </c>
      <c r="C186" t="s">
        <v>693</v>
      </c>
      <c r="D186" t="s">
        <v>354</v>
      </c>
      <c r="E186">
        <v>1</v>
      </c>
      <c r="F186">
        <v>8</v>
      </c>
      <c r="G186">
        <v>8</v>
      </c>
      <c r="H186">
        <v>8</v>
      </c>
      <c r="I186">
        <v>31.02</v>
      </c>
      <c r="J186">
        <v>24</v>
      </c>
    </row>
    <row r="187" spans="1:10">
      <c r="A187">
        <v>2960</v>
      </c>
      <c r="B187" t="s">
        <v>392</v>
      </c>
      <c r="C187" t="s">
        <v>633</v>
      </c>
      <c r="D187" t="s">
        <v>354</v>
      </c>
      <c r="E187">
        <v>2</v>
      </c>
      <c r="F187">
        <v>120</v>
      </c>
      <c r="G187">
        <v>120</v>
      </c>
      <c r="H187">
        <v>120</v>
      </c>
      <c r="I187">
        <v>2.02</v>
      </c>
      <c r="J187">
        <v>118</v>
      </c>
    </row>
    <row r="188" spans="1:10">
      <c r="A188">
        <v>2971</v>
      </c>
      <c r="B188" t="s">
        <v>363</v>
      </c>
      <c r="C188" t="s">
        <v>669</v>
      </c>
      <c r="D188" t="s">
        <v>52</v>
      </c>
      <c r="E188">
        <v>1</v>
      </c>
      <c r="F188">
        <v>48</v>
      </c>
      <c r="G188">
        <v>257</v>
      </c>
      <c r="H188">
        <v>257</v>
      </c>
      <c r="I188">
        <v>3.62</v>
      </c>
      <c r="J188">
        <v>2</v>
      </c>
    </row>
    <row r="189" spans="1:10">
      <c r="A189">
        <v>2996</v>
      </c>
      <c r="B189" t="s">
        <v>65</v>
      </c>
      <c r="C189" t="s">
        <v>717</v>
      </c>
      <c r="D189" t="s">
        <v>52</v>
      </c>
      <c r="E189">
        <v>3</v>
      </c>
      <c r="F189">
        <v>30</v>
      </c>
      <c r="G189">
        <v>162</v>
      </c>
      <c r="H189">
        <v>3208</v>
      </c>
      <c r="I189">
        <v>34.6</v>
      </c>
      <c r="J189">
        <v>2</v>
      </c>
    </row>
    <row r="190" spans="1:10">
      <c r="A190">
        <v>2996</v>
      </c>
      <c r="B190" t="s">
        <v>65</v>
      </c>
      <c r="C190" t="s">
        <v>717</v>
      </c>
      <c r="D190" t="s">
        <v>403</v>
      </c>
      <c r="E190">
        <v>1</v>
      </c>
      <c r="F190">
        <v>3</v>
      </c>
      <c r="G190">
        <v>14</v>
      </c>
      <c r="H190">
        <v>242</v>
      </c>
      <c r="I190">
        <v>27.6</v>
      </c>
      <c r="J190">
        <v>1</v>
      </c>
    </row>
    <row r="191" spans="1:10">
      <c r="A191">
        <v>2996</v>
      </c>
      <c r="B191" t="s">
        <v>65</v>
      </c>
      <c r="C191" t="s">
        <v>609</v>
      </c>
      <c r="D191" t="s">
        <v>52</v>
      </c>
      <c r="E191">
        <v>1</v>
      </c>
      <c r="F191">
        <v>2</v>
      </c>
      <c r="G191">
        <v>6</v>
      </c>
      <c r="H191">
        <v>120</v>
      </c>
      <c r="I191">
        <v>8.9</v>
      </c>
      <c r="J191">
        <v>3</v>
      </c>
    </row>
    <row r="192" spans="1:10">
      <c r="A192">
        <v>2996</v>
      </c>
      <c r="B192" t="s">
        <v>452</v>
      </c>
      <c r="C192" t="s">
        <v>744</v>
      </c>
      <c r="D192" t="s">
        <v>361</v>
      </c>
      <c r="E192">
        <v>3</v>
      </c>
      <c r="F192">
        <v>38</v>
      </c>
      <c r="G192">
        <v>783</v>
      </c>
      <c r="H192">
        <v>783</v>
      </c>
      <c r="I192">
        <v>475.62</v>
      </c>
      <c r="J192">
        <v>22</v>
      </c>
    </row>
    <row r="193" spans="1:10">
      <c r="A193">
        <v>2996</v>
      </c>
      <c r="B193" t="s">
        <v>452</v>
      </c>
      <c r="C193" t="s">
        <v>745</v>
      </c>
      <c r="D193" t="s">
        <v>361</v>
      </c>
      <c r="E193">
        <v>2</v>
      </c>
      <c r="F193">
        <v>5</v>
      </c>
      <c r="G193">
        <v>91</v>
      </c>
      <c r="H193">
        <v>91</v>
      </c>
      <c r="I193">
        <v>470</v>
      </c>
      <c r="J193">
        <v>21</v>
      </c>
    </row>
    <row r="194" spans="1:10">
      <c r="A194">
        <v>2996</v>
      </c>
      <c r="B194" t="s">
        <v>452</v>
      </c>
      <c r="C194" t="s">
        <v>746</v>
      </c>
      <c r="D194" t="s">
        <v>361</v>
      </c>
      <c r="E194">
        <v>1</v>
      </c>
      <c r="F194">
        <v>17</v>
      </c>
      <c r="G194">
        <v>384</v>
      </c>
      <c r="H194">
        <v>384</v>
      </c>
      <c r="I194">
        <v>420.15</v>
      </c>
      <c r="J194">
        <v>17</v>
      </c>
    </row>
    <row r="195" spans="1:10">
      <c r="A195">
        <v>2996</v>
      </c>
      <c r="B195" t="s">
        <v>416</v>
      </c>
      <c r="C195" t="s">
        <v>748</v>
      </c>
      <c r="D195" t="s">
        <v>361</v>
      </c>
      <c r="E195">
        <v>3</v>
      </c>
      <c r="F195">
        <v>43</v>
      </c>
      <c r="G195">
        <v>795</v>
      </c>
      <c r="H195">
        <v>795</v>
      </c>
      <c r="I195">
        <v>537.12</v>
      </c>
      <c r="J195">
        <v>25</v>
      </c>
    </row>
    <row r="196" spans="1:10">
      <c r="A196">
        <v>2996</v>
      </c>
      <c r="B196" t="s">
        <v>416</v>
      </c>
      <c r="C196" t="s">
        <v>749</v>
      </c>
      <c r="D196" t="s">
        <v>361</v>
      </c>
      <c r="E196">
        <v>2</v>
      </c>
      <c r="F196">
        <v>19</v>
      </c>
      <c r="G196">
        <v>357</v>
      </c>
      <c r="H196">
        <v>357</v>
      </c>
      <c r="I196">
        <v>332.7</v>
      </c>
      <c r="J196">
        <v>25</v>
      </c>
    </row>
    <row r="197" spans="1:10">
      <c r="A197">
        <v>2996</v>
      </c>
      <c r="B197" t="s">
        <v>416</v>
      </c>
      <c r="C197" t="s">
        <v>750</v>
      </c>
      <c r="D197" t="s">
        <v>361</v>
      </c>
      <c r="E197">
        <v>1</v>
      </c>
      <c r="F197">
        <v>12</v>
      </c>
      <c r="G197">
        <v>240</v>
      </c>
      <c r="H197">
        <v>240</v>
      </c>
      <c r="I197">
        <v>511.57</v>
      </c>
      <c r="J197">
        <v>21</v>
      </c>
    </row>
    <row r="198" spans="1:10">
      <c r="A198">
        <v>2996</v>
      </c>
      <c r="B198" t="s">
        <v>203</v>
      </c>
      <c r="C198" t="s">
        <v>655</v>
      </c>
      <c r="D198" t="s">
        <v>52</v>
      </c>
      <c r="E198">
        <v>1</v>
      </c>
      <c r="F198">
        <v>3</v>
      </c>
      <c r="G198">
        <v>52</v>
      </c>
      <c r="H198">
        <v>52</v>
      </c>
      <c r="I198">
        <v>30.48</v>
      </c>
      <c r="J198">
        <v>0</v>
      </c>
    </row>
    <row r="199" spans="1:10">
      <c r="A199">
        <v>2996</v>
      </c>
      <c r="B199" t="s">
        <v>224</v>
      </c>
      <c r="C199" t="s">
        <v>751</v>
      </c>
      <c r="D199" t="s">
        <v>52</v>
      </c>
      <c r="E199">
        <v>4</v>
      </c>
      <c r="F199">
        <v>34</v>
      </c>
      <c r="G199">
        <v>229</v>
      </c>
      <c r="H199">
        <v>229</v>
      </c>
      <c r="I199">
        <v>64.17</v>
      </c>
      <c r="J199">
        <v>8</v>
      </c>
    </row>
    <row r="200" spans="1:10">
      <c r="A200">
        <v>2996</v>
      </c>
      <c r="B200" t="s">
        <v>224</v>
      </c>
      <c r="C200" t="s">
        <v>751</v>
      </c>
      <c r="D200" t="s">
        <v>403</v>
      </c>
      <c r="E200">
        <v>1</v>
      </c>
      <c r="F200">
        <v>1</v>
      </c>
      <c r="G200">
        <v>18</v>
      </c>
      <c r="H200">
        <v>18</v>
      </c>
      <c r="I200">
        <v>44.3</v>
      </c>
      <c r="J200">
        <v>1</v>
      </c>
    </row>
    <row r="201" spans="1:10">
      <c r="A201">
        <v>2996</v>
      </c>
      <c r="B201" t="s">
        <v>224</v>
      </c>
      <c r="C201" t="s">
        <v>823</v>
      </c>
      <c r="D201" t="s">
        <v>52</v>
      </c>
      <c r="E201">
        <v>2</v>
      </c>
      <c r="F201">
        <v>19</v>
      </c>
      <c r="G201">
        <v>288</v>
      </c>
      <c r="H201">
        <v>288</v>
      </c>
      <c r="I201">
        <v>45.57</v>
      </c>
      <c r="J201">
        <v>7</v>
      </c>
    </row>
    <row r="202" spans="1:10">
      <c r="A202">
        <v>2996</v>
      </c>
      <c r="B202" t="s">
        <v>11</v>
      </c>
      <c r="C202" t="s">
        <v>663</v>
      </c>
      <c r="D202" t="s">
        <v>52</v>
      </c>
      <c r="E202">
        <v>1</v>
      </c>
      <c r="F202">
        <v>2</v>
      </c>
      <c r="G202">
        <v>5</v>
      </c>
      <c r="H202">
        <v>5</v>
      </c>
      <c r="I202">
        <v>5.52</v>
      </c>
      <c r="J202">
        <v>0</v>
      </c>
    </row>
    <row r="203" spans="1:10">
      <c r="A203">
        <v>2996</v>
      </c>
      <c r="B203" t="s">
        <v>283</v>
      </c>
      <c r="C203" t="s">
        <v>752</v>
      </c>
      <c r="D203" t="s">
        <v>52</v>
      </c>
      <c r="E203">
        <v>1</v>
      </c>
      <c r="F203">
        <v>7</v>
      </c>
      <c r="G203">
        <v>23</v>
      </c>
      <c r="H203">
        <v>23</v>
      </c>
      <c r="I203">
        <v>54.73</v>
      </c>
      <c r="J203">
        <v>2</v>
      </c>
    </row>
    <row r="204" spans="1:10">
      <c r="A204">
        <v>2996</v>
      </c>
      <c r="B204" t="s">
        <v>283</v>
      </c>
      <c r="C204" t="s">
        <v>752</v>
      </c>
      <c r="D204" t="s">
        <v>403</v>
      </c>
      <c r="E204">
        <v>1</v>
      </c>
      <c r="F204">
        <v>1</v>
      </c>
      <c r="G204">
        <v>6</v>
      </c>
      <c r="H204">
        <v>6</v>
      </c>
      <c r="I204">
        <v>62.38</v>
      </c>
      <c r="J204">
        <v>2</v>
      </c>
    </row>
    <row r="205" spans="1:10">
      <c r="A205">
        <v>2996</v>
      </c>
      <c r="B205" t="s">
        <v>283</v>
      </c>
      <c r="C205" t="s">
        <v>664</v>
      </c>
      <c r="D205" t="s">
        <v>52</v>
      </c>
      <c r="E205">
        <v>1</v>
      </c>
      <c r="F205">
        <v>3</v>
      </c>
      <c r="G205">
        <v>0</v>
      </c>
      <c r="H205">
        <v>0</v>
      </c>
      <c r="I205">
        <v>12.73</v>
      </c>
      <c r="J205">
        <v>0</v>
      </c>
    </row>
    <row r="206" spans="1:10">
      <c r="A206">
        <v>2996</v>
      </c>
      <c r="B206" t="s">
        <v>283</v>
      </c>
      <c r="C206" t="s">
        <v>948</v>
      </c>
      <c r="D206" t="s">
        <v>52</v>
      </c>
      <c r="E206">
        <v>1</v>
      </c>
      <c r="F206">
        <v>44</v>
      </c>
      <c r="G206">
        <v>181</v>
      </c>
      <c r="H206">
        <v>181</v>
      </c>
      <c r="I206">
        <v>29.45</v>
      </c>
      <c r="J206">
        <v>8</v>
      </c>
    </row>
    <row r="207" spans="1:10">
      <c r="A207">
        <v>2996</v>
      </c>
      <c r="B207" t="s">
        <v>283</v>
      </c>
      <c r="C207" t="s">
        <v>778</v>
      </c>
      <c r="D207" t="s">
        <v>52</v>
      </c>
      <c r="E207">
        <v>1</v>
      </c>
      <c r="F207">
        <v>13</v>
      </c>
      <c r="G207">
        <v>54</v>
      </c>
      <c r="H207">
        <v>54</v>
      </c>
      <c r="I207">
        <v>30.73</v>
      </c>
      <c r="J207">
        <v>1</v>
      </c>
    </row>
    <row r="208" spans="1:10">
      <c r="A208">
        <v>2999</v>
      </c>
      <c r="B208" t="s">
        <v>54</v>
      </c>
      <c r="C208" t="s">
        <v>753</v>
      </c>
      <c r="D208" t="s">
        <v>403</v>
      </c>
      <c r="E208">
        <v>1</v>
      </c>
      <c r="F208">
        <v>5</v>
      </c>
      <c r="G208">
        <v>30</v>
      </c>
      <c r="H208">
        <v>720</v>
      </c>
      <c r="I208">
        <v>1817.98</v>
      </c>
      <c r="J208">
        <v>75</v>
      </c>
    </row>
    <row r="209" spans="1:10">
      <c r="A209">
        <v>2999</v>
      </c>
      <c r="B209" t="s">
        <v>65</v>
      </c>
      <c r="C209" t="s">
        <v>609</v>
      </c>
      <c r="D209" t="s">
        <v>52</v>
      </c>
      <c r="E209">
        <v>1</v>
      </c>
      <c r="F209">
        <v>36</v>
      </c>
      <c r="G209">
        <v>180</v>
      </c>
      <c r="H209">
        <v>3596</v>
      </c>
      <c r="I209">
        <v>19.25</v>
      </c>
      <c r="J209">
        <v>3</v>
      </c>
    </row>
    <row r="210" spans="1:10">
      <c r="A210">
        <v>2999</v>
      </c>
      <c r="B210" t="s">
        <v>16</v>
      </c>
      <c r="C210" t="s">
        <v>718</v>
      </c>
      <c r="D210" t="s">
        <v>52</v>
      </c>
      <c r="E210">
        <v>3</v>
      </c>
      <c r="F210">
        <v>31</v>
      </c>
      <c r="G210">
        <v>168</v>
      </c>
      <c r="H210">
        <v>3360</v>
      </c>
      <c r="I210">
        <v>36.97</v>
      </c>
      <c r="J210">
        <v>1</v>
      </c>
    </row>
    <row r="211" spans="1:10">
      <c r="A211">
        <v>2999</v>
      </c>
      <c r="B211" t="s">
        <v>16</v>
      </c>
      <c r="C211" t="s">
        <v>718</v>
      </c>
      <c r="D211" t="s">
        <v>403</v>
      </c>
      <c r="E211">
        <v>2</v>
      </c>
      <c r="F211">
        <v>2</v>
      </c>
      <c r="G211">
        <v>12</v>
      </c>
      <c r="H211">
        <v>240</v>
      </c>
      <c r="I211">
        <v>47.92</v>
      </c>
      <c r="J211">
        <v>1</v>
      </c>
    </row>
    <row r="212" spans="1:10">
      <c r="A212">
        <v>2999</v>
      </c>
      <c r="B212" t="s">
        <v>17</v>
      </c>
      <c r="C212" t="s">
        <v>757</v>
      </c>
      <c r="D212" t="s">
        <v>52</v>
      </c>
      <c r="E212">
        <v>1</v>
      </c>
      <c r="F212">
        <v>35</v>
      </c>
      <c r="G212">
        <v>476</v>
      </c>
      <c r="H212">
        <v>2603</v>
      </c>
      <c r="I212">
        <v>2279.73</v>
      </c>
      <c r="J212">
        <v>94</v>
      </c>
    </row>
    <row r="213" spans="1:10">
      <c r="A213">
        <v>2999</v>
      </c>
      <c r="B213" t="s">
        <v>17</v>
      </c>
      <c r="C213" t="s">
        <v>758</v>
      </c>
      <c r="D213" t="s">
        <v>354</v>
      </c>
      <c r="E213">
        <v>1</v>
      </c>
      <c r="F213">
        <v>55</v>
      </c>
      <c r="G213">
        <v>770</v>
      </c>
      <c r="H213">
        <v>4234</v>
      </c>
      <c r="I213">
        <v>2250.02</v>
      </c>
      <c r="J213">
        <v>95</v>
      </c>
    </row>
    <row r="214" spans="1:10">
      <c r="A214">
        <v>2999</v>
      </c>
      <c r="B214" t="s">
        <v>20</v>
      </c>
      <c r="C214" t="s">
        <v>759</v>
      </c>
      <c r="D214" t="s">
        <v>52</v>
      </c>
      <c r="E214">
        <v>4</v>
      </c>
      <c r="F214">
        <v>231</v>
      </c>
      <c r="G214">
        <v>1152</v>
      </c>
      <c r="H214">
        <v>11954</v>
      </c>
      <c r="I214">
        <v>511.33</v>
      </c>
      <c r="J214">
        <v>21</v>
      </c>
    </row>
    <row r="215" spans="1:10">
      <c r="A215">
        <v>2999</v>
      </c>
      <c r="B215" t="s">
        <v>125</v>
      </c>
      <c r="C215" t="s">
        <v>760</v>
      </c>
      <c r="D215" t="s">
        <v>52</v>
      </c>
      <c r="E215">
        <v>2</v>
      </c>
      <c r="F215">
        <v>58</v>
      </c>
      <c r="G215">
        <v>1384</v>
      </c>
      <c r="H215">
        <v>1384</v>
      </c>
      <c r="I215">
        <v>1112.18</v>
      </c>
      <c r="J215">
        <v>46</v>
      </c>
    </row>
    <row r="216" spans="1:10">
      <c r="A216">
        <v>2999</v>
      </c>
      <c r="B216" t="s">
        <v>125</v>
      </c>
      <c r="C216" t="s">
        <v>761</v>
      </c>
      <c r="D216" t="s">
        <v>52</v>
      </c>
      <c r="E216">
        <v>2</v>
      </c>
      <c r="F216">
        <v>27</v>
      </c>
      <c r="G216">
        <v>96</v>
      </c>
      <c r="H216">
        <v>96</v>
      </c>
      <c r="I216">
        <v>1111.8699999999999</v>
      </c>
      <c r="J216">
        <v>43</v>
      </c>
    </row>
    <row r="217" spans="1:10">
      <c r="A217">
        <v>2999</v>
      </c>
      <c r="B217" t="s">
        <v>452</v>
      </c>
      <c r="C217" t="s">
        <v>744</v>
      </c>
      <c r="D217" t="s">
        <v>361</v>
      </c>
      <c r="E217">
        <v>1</v>
      </c>
      <c r="F217">
        <v>10</v>
      </c>
      <c r="G217">
        <v>168</v>
      </c>
      <c r="H217">
        <v>168</v>
      </c>
      <c r="I217">
        <v>523.1</v>
      </c>
      <c r="J217">
        <v>20</v>
      </c>
    </row>
    <row r="218" spans="1:10">
      <c r="A218">
        <v>2999</v>
      </c>
      <c r="B218" t="s">
        <v>452</v>
      </c>
      <c r="C218" t="s">
        <v>746</v>
      </c>
      <c r="D218" t="s">
        <v>361</v>
      </c>
      <c r="E218">
        <v>1</v>
      </c>
      <c r="F218">
        <v>4</v>
      </c>
      <c r="G218">
        <v>96</v>
      </c>
      <c r="H218">
        <v>96</v>
      </c>
      <c r="I218">
        <v>529.22</v>
      </c>
      <c r="J218">
        <v>20</v>
      </c>
    </row>
    <row r="219" spans="1:10">
      <c r="A219">
        <v>2999</v>
      </c>
      <c r="B219" t="s">
        <v>127</v>
      </c>
      <c r="C219" t="s">
        <v>762</v>
      </c>
      <c r="D219" t="s">
        <v>52</v>
      </c>
      <c r="E219">
        <v>5</v>
      </c>
      <c r="F219">
        <v>129</v>
      </c>
      <c r="G219">
        <v>1621</v>
      </c>
      <c r="H219">
        <v>1621</v>
      </c>
      <c r="I219">
        <v>2249.4</v>
      </c>
      <c r="J219">
        <v>93</v>
      </c>
    </row>
    <row r="220" spans="1:10">
      <c r="A220">
        <v>2999</v>
      </c>
      <c r="B220" t="s">
        <v>127</v>
      </c>
      <c r="C220" t="s">
        <v>762</v>
      </c>
      <c r="D220" t="s">
        <v>403</v>
      </c>
      <c r="E220">
        <v>1</v>
      </c>
      <c r="F220">
        <v>5</v>
      </c>
      <c r="G220">
        <v>120</v>
      </c>
      <c r="H220">
        <v>120</v>
      </c>
      <c r="I220">
        <v>1461.5</v>
      </c>
      <c r="J220">
        <v>60</v>
      </c>
    </row>
    <row r="221" spans="1:10">
      <c r="A221">
        <v>2999</v>
      </c>
      <c r="B221" t="s">
        <v>127</v>
      </c>
      <c r="C221" t="s">
        <v>763</v>
      </c>
      <c r="D221" t="s">
        <v>52</v>
      </c>
      <c r="E221">
        <v>4</v>
      </c>
      <c r="F221">
        <v>110</v>
      </c>
      <c r="G221">
        <v>1325</v>
      </c>
      <c r="H221">
        <v>1325</v>
      </c>
      <c r="I221">
        <v>1459.32</v>
      </c>
      <c r="J221">
        <v>60</v>
      </c>
    </row>
    <row r="222" spans="1:10">
      <c r="A222">
        <v>2999</v>
      </c>
      <c r="B222" t="s">
        <v>127</v>
      </c>
      <c r="C222" t="s">
        <v>610</v>
      </c>
      <c r="D222" t="s">
        <v>52</v>
      </c>
      <c r="E222">
        <v>2</v>
      </c>
      <c r="F222">
        <v>2</v>
      </c>
      <c r="G222">
        <v>48</v>
      </c>
      <c r="H222">
        <v>48</v>
      </c>
      <c r="I222">
        <v>1405.63</v>
      </c>
      <c r="J222">
        <v>58</v>
      </c>
    </row>
    <row r="223" spans="1:10">
      <c r="A223">
        <v>2999</v>
      </c>
      <c r="B223" t="s">
        <v>127</v>
      </c>
      <c r="C223" t="s">
        <v>764</v>
      </c>
      <c r="D223" t="s">
        <v>52</v>
      </c>
      <c r="E223">
        <v>3</v>
      </c>
      <c r="F223">
        <v>180</v>
      </c>
      <c r="G223">
        <v>4171</v>
      </c>
      <c r="H223">
        <v>4171</v>
      </c>
      <c r="I223">
        <v>406.67</v>
      </c>
      <c r="J223">
        <v>15</v>
      </c>
    </row>
    <row r="224" spans="1:10">
      <c r="A224">
        <v>2999</v>
      </c>
      <c r="B224" t="s">
        <v>127</v>
      </c>
      <c r="C224" t="s">
        <v>765</v>
      </c>
      <c r="D224" t="s">
        <v>354</v>
      </c>
      <c r="E224">
        <v>1</v>
      </c>
      <c r="F224">
        <v>2</v>
      </c>
      <c r="G224">
        <v>48</v>
      </c>
      <c r="H224">
        <v>48</v>
      </c>
      <c r="I224">
        <v>1401.65</v>
      </c>
      <c r="J224">
        <v>60</v>
      </c>
    </row>
    <row r="225" spans="1:10">
      <c r="A225">
        <v>2999</v>
      </c>
      <c r="B225" t="s">
        <v>719</v>
      </c>
      <c r="C225" t="s">
        <v>720</v>
      </c>
      <c r="D225" t="s">
        <v>52</v>
      </c>
      <c r="E225">
        <v>1</v>
      </c>
      <c r="F225">
        <v>3</v>
      </c>
      <c r="G225">
        <v>72</v>
      </c>
      <c r="H225">
        <v>72</v>
      </c>
      <c r="I225">
        <v>9.3000000000000007</v>
      </c>
      <c r="J225">
        <v>0</v>
      </c>
    </row>
    <row r="226" spans="1:10">
      <c r="A226">
        <v>2999</v>
      </c>
      <c r="B226" t="s">
        <v>158</v>
      </c>
      <c r="C226" t="s">
        <v>766</v>
      </c>
      <c r="D226" t="s">
        <v>52</v>
      </c>
      <c r="E226">
        <v>1</v>
      </c>
      <c r="F226">
        <v>4</v>
      </c>
      <c r="G226">
        <v>20</v>
      </c>
      <c r="H226">
        <v>20</v>
      </c>
      <c r="I226">
        <v>1154.83</v>
      </c>
      <c r="J226">
        <v>48</v>
      </c>
    </row>
    <row r="227" spans="1:10">
      <c r="A227">
        <v>2999</v>
      </c>
      <c r="B227" t="s">
        <v>416</v>
      </c>
      <c r="C227" t="s">
        <v>749</v>
      </c>
      <c r="D227" t="s">
        <v>361</v>
      </c>
      <c r="E227">
        <v>1</v>
      </c>
      <c r="F227">
        <v>4</v>
      </c>
      <c r="G227">
        <v>80</v>
      </c>
      <c r="H227">
        <v>80</v>
      </c>
      <c r="I227">
        <v>625.70000000000005</v>
      </c>
      <c r="J227">
        <v>25</v>
      </c>
    </row>
    <row r="228" spans="1:10">
      <c r="A228">
        <v>2999</v>
      </c>
      <c r="B228" t="s">
        <v>416</v>
      </c>
      <c r="C228" t="s">
        <v>750</v>
      </c>
      <c r="D228" t="s">
        <v>361</v>
      </c>
      <c r="E228">
        <v>1</v>
      </c>
      <c r="F228">
        <v>3</v>
      </c>
      <c r="G228">
        <v>40</v>
      </c>
      <c r="H228">
        <v>40</v>
      </c>
      <c r="I228">
        <v>607.13</v>
      </c>
      <c r="J228">
        <v>25</v>
      </c>
    </row>
    <row r="229" spans="1:10">
      <c r="A229">
        <v>2999</v>
      </c>
      <c r="B229" t="s">
        <v>162</v>
      </c>
      <c r="C229" t="s">
        <v>768</v>
      </c>
      <c r="D229" t="s">
        <v>52</v>
      </c>
      <c r="E229">
        <v>1</v>
      </c>
      <c r="F229">
        <v>10</v>
      </c>
      <c r="G229">
        <v>190</v>
      </c>
      <c r="H229">
        <v>190</v>
      </c>
      <c r="I229">
        <v>568.77</v>
      </c>
      <c r="J229">
        <v>23</v>
      </c>
    </row>
    <row r="230" spans="1:10">
      <c r="A230">
        <v>2999</v>
      </c>
      <c r="B230" t="s">
        <v>162</v>
      </c>
      <c r="C230" t="s">
        <v>652</v>
      </c>
      <c r="D230" t="s">
        <v>52</v>
      </c>
      <c r="E230">
        <v>3</v>
      </c>
      <c r="F230">
        <v>142</v>
      </c>
      <c r="G230">
        <v>551</v>
      </c>
      <c r="H230">
        <v>551</v>
      </c>
      <c r="I230">
        <v>980.32</v>
      </c>
      <c r="J230">
        <v>35</v>
      </c>
    </row>
    <row r="231" spans="1:10">
      <c r="A231">
        <v>2999</v>
      </c>
      <c r="B231" t="s">
        <v>162</v>
      </c>
      <c r="C231" t="s">
        <v>769</v>
      </c>
      <c r="D231" t="s">
        <v>52</v>
      </c>
      <c r="E231">
        <v>7</v>
      </c>
      <c r="F231">
        <v>334</v>
      </c>
      <c r="G231">
        <v>6438</v>
      </c>
      <c r="H231">
        <v>6438</v>
      </c>
      <c r="I231">
        <v>2018.65</v>
      </c>
      <c r="J231">
        <v>83</v>
      </c>
    </row>
    <row r="232" spans="1:10">
      <c r="A232">
        <v>2999</v>
      </c>
      <c r="B232" t="s">
        <v>162</v>
      </c>
      <c r="C232" t="s">
        <v>770</v>
      </c>
      <c r="D232" t="s">
        <v>52</v>
      </c>
      <c r="E232">
        <v>4</v>
      </c>
      <c r="F232">
        <v>146</v>
      </c>
      <c r="G232">
        <v>2280</v>
      </c>
      <c r="H232">
        <v>2280</v>
      </c>
      <c r="I232">
        <v>2017.97</v>
      </c>
      <c r="J232">
        <v>83</v>
      </c>
    </row>
    <row r="233" spans="1:10">
      <c r="A233">
        <v>2999</v>
      </c>
      <c r="B233" t="s">
        <v>162</v>
      </c>
      <c r="C233" t="s">
        <v>771</v>
      </c>
      <c r="D233" t="s">
        <v>52</v>
      </c>
      <c r="E233">
        <v>1</v>
      </c>
      <c r="F233">
        <v>58</v>
      </c>
      <c r="G233">
        <v>1100</v>
      </c>
      <c r="H233">
        <v>1100</v>
      </c>
      <c r="I233">
        <v>1316.47</v>
      </c>
      <c r="J233">
        <v>54</v>
      </c>
    </row>
    <row r="234" spans="1:10">
      <c r="A234">
        <v>2999</v>
      </c>
      <c r="B234" t="s">
        <v>22</v>
      </c>
      <c r="C234" t="s">
        <v>728</v>
      </c>
      <c r="D234" t="s">
        <v>52</v>
      </c>
      <c r="E234">
        <v>3</v>
      </c>
      <c r="F234">
        <v>83</v>
      </c>
      <c r="G234">
        <v>1155</v>
      </c>
      <c r="H234">
        <v>1155</v>
      </c>
      <c r="I234">
        <v>88.45</v>
      </c>
      <c r="J234">
        <v>3</v>
      </c>
    </row>
    <row r="235" spans="1:10">
      <c r="A235">
        <v>2999</v>
      </c>
      <c r="B235" t="s">
        <v>22</v>
      </c>
      <c r="C235" t="s">
        <v>728</v>
      </c>
      <c r="D235" t="s">
        <v>403</v>
      </c>
      <c r="E235">
        <v>1</v>
      </c>
      <c r="F235">
        <v>1</v>
      </c>
      <c r="G235">
        <v>18</v>
      </c>
      <c r="H235">
        <v>18</v>
      </c>
      <c r="I235">
        <v>44.43</v>
      </c>
      <c r="J235">
        <v>1</v>
      </c>
    </row>
    <row r="236" spans="1:10">
      <c r="A236">
        <v>2999</v>
      </c>
      <c r="B236" t="s">
        <v>22</v>
      </c>
      <c r="C236" t="s">
        <v>729</v>
      </c>
      <c r="D236" t="s">
        <v>52</v>
      </c>
      <c r="E236">
        <v>1</v>
      </c>
      <c r="F236">
        <v>12</v>
      </c>
      <c r="G236">
        <v>216</v>
      </c>
      <c r="H236">
        <v>216</v>
      </c>
      <c r="I236">
        <v>57.63</v>
      </c>
      <c r="J236">
        <v>1</v>
      </c>
    </row>
    <row r="237" spans="1:10">
      <c r="A237">
        <v>2999</v>
      </c>
      <c r="B237" t="s">
        <v>7</v>
      </c>
      <c r="C237" t="s">
        <v>656</v>
      </c>
      <c r="D237" t="s">
        <v>52</v>
      </c>
      <c r="E237">
        <v>1</v>
      </c>
      <c r="F237">
        <v>17</v>
      </c>
      <c r="G237">
        <v>306</v>
      </c>
      <c r="H237">
        <v>306</v>
      </c>
      <c r="I237">
        <v>16.420000000000002</v>
      </c>
      <c r="J237">
        <v>0</v>
      </c>
    </row>
    <row r="238" spans="1:10">
      <c r="A238">
        <v>2999</v>
      </c>
      <c r="B238" t="s">
        <v>7</v>
      </c>
      <c r="C238" t="s">
        <v>858</v>
      </c>
      <c r="D238" t="s">
        <v>52</v>
      </c>
      <c r="E238">
        <v>1</v>
      </c>
      <c r="F238">
        <v>12</v>
      </c>
      <c r="G238">
        <v>216</v>
      </c>
      <c r="H238">
        <v>216</v>
      </c>
      <c r="I238">
        <v>30.48</v>
      </c>
      <c r="J238">
        <v>1</v>
      </c>
    </row>
    <row r="239" spans="1:10">
      <c r="A239">
        <v>2999</v>
      </c>
      <c r="B239" t="s">
        <v>7</v>
      </c>
      <c r="C239" t="s">
        <v>858</v>
      </c>
      <c r="D239" t="s">
        <v>403</v>
      </c>
      <c r="E239">
        <v>1</v>
      </c>
      <c r="F239">
        <v>3</v>
      </c>
      <c r="G239">
        <v>54</v>
      </c>
      <c r="H239">
        <v>54</v>
      </c>
      <c r="I239">
        <v>39.18</v>
      </c>
      <c r="J239">
        <v>1</v>
      </c>
    </row>
    <row r="240" spans="1:10">
      <c r="A240">
        <v>2999</v>
      </c>
      <c r="B240" t="s">
        <v>219</v>
      </c>
      <c r="C240" t="s">
        <v>773</v>
      </c>
      <c r="D240" t="s">
        <v>52</v>
      </c>
      <c r="E240">
        <v>3</v>
      </c>
      <c r="F240">
        <v>67</v>
      </c>
      <c r="G240">
        <v>1055</v>
      </c>
      <c r="H240">
        <v>1055</v>
      </c>
      <c r="I240">
        <v>1528.55</v>
      </c>
      <c r="J240">
        <v>63</v>
      </c>
    </row>
    <row r="241" spans="1:10">
      <c r="A241">
        <v>2999</v>
      </c>
      <c r="B241" t="s">
        <v>397</v>
      </c>
      <c r="C241" t="s">
        <v>774</v>
      </c>
      <c r="D241" t="s">
        <v>361</v>
      </c>
      <c r="E241">
        <v>1</v>
      </c>
      <c r="F241">
        <v>6</v>
      </c>
      <c r="G241">
        <v>87</v>
      </c>
      <c r="H241">
        <v>87</v>
      </c>
      <c r="I241">
        <v>2196.62</v>
      </c>
      <c r="J241">
        <v>91</v>
      </c>
    </row>
    <row r="242" spans="1:10">
      <c r="A242">
        <v>2999</v>
      </c>
      <c r="B242" t="s">
        <v>730</v>
      </c>
      <c r="C242" t="s">
        <v>731</v>
      </c>
      <c r="D242" t="s">
        <v>361</v>
      </c>
      <c r="E242">
        <v>1</v>
      </c>
      <c r="F242">
        <v>1</v>
      </c>
      <c r="G242">
        <v>0</v>
      </c>
      <c r="H242">
        <v>0</v>
      </c>
      <c r="I242">
        <v>8.0500000000000007</v>
      </c>
      <c r="J242">
        <v>0</v>
      </c>
    </row>
    <row r="243" spans="1:10">
      <c r="A243">
        <v>2999</v>
      </c>
      <c r="B243" t="s">
        <v>730</v>
      </c>
      <c r="C243" t="s">
        <v>782</v>
      </c>
      <c r="D243" t="s">
        <v>361</v>
      </c>
      <c r="E243">
        <v>1</v>
      </c>
      <c r="F243">
        <v>2</v>
      </c>
      <c r="G243">
        <v>29</v>
      </c>
      <c r="H243">
        <v>29</v>
      </c>
      <c r="I243">
        <v>20.12</v>
      </c>
      <c r="J243">
        <v>0</v>
      </c>
    </row>
    <row r="244" spans="1:10">
      <c r="A244">
        <v>2999</v>
      </c>
      <c r="B244" t="s">
        <v>448</v>
      </c>
      <c r="C244" t="s">
        <v>660</v>
      </c>
      <c r="D244" t="s">
        <v>52</v>
      </c>
      <c r="E244">
        <v>1</v>
      </c>
      <c r="F244">
        <v>57</v>
      </c>
      <c r="G244">
        <v>522</v>
      </c>
      <c r="H244">
        <v>522</v>
      </c>
      <c r="I244">
        <v>106.23</v>
      </c>
      <c r="J244">
        <v>4</v>
      </c>
    </row>
    <row r="245" spans="1:10">
      <c r="A245">
        <v>2999</v>
      </c>
      <c r="B245" t="s">
        <v>644</v>
      </c>
      <c r="C245" t="s">
        <v>775</v>
      </c>
      <c r="D245" t="s">
        <v>361</v>
      </c>
      <c r="E245">
        <v>1</v>
      </c>
      <c r="F245">
        <v>11</v>
      </c>
      <c r="G245">
        <v>108</v>
      </c>
      <c r="H245">
        <v>108</v>
      </c>
      <c r="I245">
        <v>539.38</v>
      </c>
      <c r="J245">
        <v>7</v>
      </c>
    </row>
    <row r="246" spans="1:10">
      <c r="A246">
        <v>2999</v>
      </c>
      <c r="B246" t="s">
        <v>618</v>
      </c>
      <c r="C246" t="s">
        <v>776</v>
      </c>
      <c r="D246" t="s">
        <v>361</v>
      </c>
      <c r="E246">
        <v>1</v>
      </c>
      <c r="F246">
        <v>2</v>
      </c>
      <c r="G246">
        <v>12</v>
      </c>
      <c r="H246">
        <v>12</v>
      </c>
      <c r="I246">
        <v>56.53</v>
      </c>
      <c r="J246">
        <v>1</v>
      </c>
    </row>
    <row r="247" spans="1:10">
      <c r="A247">
        <v>2999</v>
      </c>
      <c r="B247" t="s">
        <v>618</v>
      </c>
      <c r="C247" t="s">
        <v>777</v>
      </c>
      <c r="D247" t="s">
        <v>361</v>
      </c>
      <c r="E247">
        <v>1</v>
      </c>
      <c r="F247">
        <v>1</v>
      </c>
      <c r="G247">
        <v>6</v>
      </c>
      <c r="H247">
        <v>6</v>
      </c>
      <c r="I247">
        <v>62.35</v>
      </c>
      <c r="J247">
        <v>2</v>
      </c>
    </row>
    <row r="248" spans="1:10">
      <c r="A248">
        <v>2999</v>
      </c>
      <c r="B248" t="s">
        <v>11</v>
      </c>
      <c r="C248" t="s">
        <v>949</v>
      </c>
      <c r="D248" t="s">
        <v>52</v>
      </c>
      <c r="E248">
        <v>1</v>
      </c>
      <c r="F248">
        <v>1</v>
      </c>
      <c r="G248">
        <v>6</v>
      </c>
      <c r="H248">
        <v>6</v>
      </c>
      <c r="I248">
        <v>2.63</v>
      </c>
      <c r="J248">
        <v>0</v>
      </c>
    </row>
    <row r="249" spans="1:10">
      <c r="A249">
        <v>2999</v>
      </c>
      <c r="B249" t="s">
        <v>11</v>
      </c>
      <c r="C249" t="s">
        <v>953</v>
      </c>
      <c r="D249" t="s">
        <v>52</v>
      </c>
      <c r="E249">
        <v>3</v>
      </c>
      <c r="F249">
        <v>15</v>
      </c>
      <c r="G249">
        <v>90</v>
      </c>
      <c r="H249">
        <v>90</v>
      </c>
      <c r="I249">
        <v>22.02</v>
      </c>
      <c r="J249">
        <v>0</v>
      </c>
    </row>
    <row r="250" spans="1:10">
      <c r="A250">
        <v>2999</v>
      </c>
      <c r="B250" t="s">
        <v>283</v>
      </c>
      <c r="C250" t="s">
        <v>778</v>
      </c>
      <c r="D250" t="s">
        <v>52</v>
      </c>
      <c r="E250">
        <v>1</v>
      </c>
      <c r="F250">
        <v>43</v>
      </c>
      <c r="G250">
        <v>203</v>
      </c>
      <c r="H250">
        <v>203</v>
      </c>
      <c r="I250">
        <v>60.27</v>
      </c>
      <c r="J250">
        <v>2</v>
      </c>
    </row>
    <row r="251" spans="1:10">
      <c r="A251">
        <v>2999</v>
      </c>
      <c r="B251" t="s">
        <v>419</v>
      </c>
      <c r="C251" t="s">
        <v>783</v>
      </c>
      <c r="D251" t="s">
        <v>372</v>
      </c>
      <c r="E251">
        <v>1</v>
      </c>
      <c r="F251">
        <v>8</v>
      </c>
      <c r="G251">
        <v>48</v>
      </c>
      <c r="H251">
        <v>48</v>
      </c>
      <c r="I251">
        <v>47.32</v>
      </c>
      <c r="J251">
        <v>1</v>
      </c>
    </row>
    <row r="252" spans="1:10">
      <c r="A252">
        <v>2999</v>
      </c>
      <c r="B252" t="s">
        <v>410</v>
      </c>
      <c r="C252" t="s">
        <v>691</v>
      </c>
      <c r="D252" t="s">
        <v>354</v>
      </c>
      <c r="E252">
        <v>2</v>
      </c>
      <c r="F252">
        <v>40</v>
      </c>
      <c r="G252">
        <v>40</v>
      </c>
      <c r="H252">
        <v>40</v>
      </c>
      <c r="I252">
        <v>2038.97</v>
      </c>
      <c r="J252">
        <v>84</v>
      </c>
    </row>
    <row r="253" spans="1:10">
      <c r="A253" t="s">
        <v>420</v>
      </c>
      <c r="B253" t="s">
        <v>362</v>
      </c>
      <c r="C253" t="s">
        <v>682</v>
      </c>
      <c r="D253" t="s">
        <v>354</v>
      </c>
      <c r="E253">
        <v>1</v>
      </c>
      <c r="F253">
        <v>47</v>
      </c>
      <c r="G253">
        <v>47</v>
      </c>
      <c r="H253">
        <v>47</v>
      </c>
      <c r="I253">
        <v>3.4</v>
      </c>
      <c r="J253">
        <v>0</v>
      </c>
    </row>
    <row r="254" spans="1:10">
      <c r="A254" t="s">
        <v>420</v>
      </c>
      <c r="B254" t="s">
        <v>353</v>
      </c>
      <c r="C254" t="s">
        <v>697</v>
      </c>
      <c r="D254" t="s">
        <v>354</v>
      </c>
      <c r="E254">
        <v>1</v>
      </c>
      <c r="F254">
        <v>40</v>
      </c>
      <c r="G254">
        <v>40</v>
      </c>
      <c r="H254">
        <v>40</v>
      </c>
      <c r="I254">
        <v>0.42</v>
      </c>
      <c r="J254">
        <v>4</v>
      </c>
    </row>
    <row r="255" spans="1:10">
      <c r="A255" t="s">
        <v>420</v>
      </c>
      <c r="B255" t="s">
        <v>410</v>
      </c>
      <c r="C255" t="s">
        <v>691</v>
      </c>
      <c r="D255" t="s">
        <v>354</v>
      </c>
      <c r="E255">
        <v>1</v>
      </c>
      <c r="F255">
        <v>9</v>
      </c>
      <c r="G255">
        <v>9</v>
      </c>
      <c r="H255">
        <v>9</v>
      </c>
      <c r="I255">
        <v>31.82</v>
      </c>
      <c r="J255">
        <v>81</v>
      </c>
    </row>
    <row r="256" spans="1:10">
      <c r="A256" t="s">
        <v>420</v>
      </c>
      <c r="B256" t="s">
        <v>413</v>
      </c>
      <c r="C256" t="s">
        <v>692</v>
      </c>
      <c r="D256" t="s">
        <v>354</v>
      </c>
      <c r="E256">
        <v>1</v>
      </c>
      <c r="F256">
        <v>58</v>
      </c>
      <c r="G256">
        <v>58</v>
      </c>
      <c r="H256">
        <v>58</v>
      </c>
      <c r="I256">
        <v>156.72999999999999</v>
      </c>
      <c r="J256">
        <v>37</v>
      </c>
    </row>
    <row r="257" spans="1:10">
      <c r="A257" t="s">
        <v>420</v>
      </c>
      <c r="B257" t="s">
        <v>738</v>
      </c>
      <c r="C257" t="s">
        <v>739</v>
      </c>
      <c r="D257" t="s">
        <v>52</v>
      </c>
      <c r="E257">
        <v>1</v>
      </c>
      <c r="F257">
        <v>10</v>
      </c>
      <c r="G257">
        <v>383</v>
      </c>
      <c r="H257">
        <v>383</v>
      </c>
      <c r="I257">
        <v>52.92</v>
      </c>
      <c r="J257">
        <v>15</v>
      </c>
    </row>
    <row r="258" spans="1:10">
      <c r="A258" t="s">
        <v>420</v>
      </c>
      <c r="B258" t="s">
        <v>363</v>
      </c>
      <c r="C258" t="s">
        <v>669</v>
      </c>
      <c r="D258" t="s">
        <v>366</v>
      </c>
      <c r="E258">
        <v>2</v>
      </c>
      <c r="F258">
        <v>61</v>
      </c>
      <c r="G258">
        <v>338</v>
      </c>
      <c r="H258">
        <v>338</v>
      </c>
      <c r="I258">
        <v>16.62</v>
      </c>
      <c r="J258">
        <v>7</v>
      </c>
    </row>
    <row r="259" spans="1:10">
      <c r="A259" t="s">
        <v>420</v>
      </c>
      <c r="B259" t="s">
        <v>363</v>
      </c>
      <c r="C259" t="s">
        <v>669</v>
      </c>
      <c r="D259" t="s">
        <v>52</v>
      </c>
      <c r="E259">
        <v>3</v>
      </c>
      <c r="F259">
        <v>144</v>
      </c>
      <c r="G259">
        <v>771</v>
      </c>
      <c r="H259">
        <v>771</v>
      </c>
      <c r="I259">
        <v>1.55</v>
      </c>
      <c r="J259">
        <v>0</v>
      </c>
    </row>
    <row r="260" spans="1:10">
      <c r="A260">
        <v>3300</v>
      </c>
      <c r="B260" t="s">
        <v>16</v>
      </c>
      <c r="C260" t="s">
        <v>718</v>
      </c>
      <c r="D260" t="s">
        <v>52</v>
      </c>
      <c r="E260">
        <v>18</v>
      </c>
      <c r="F260">
        <v>1188</v>
      </c>
      <c r="G260">
        <v>7128</v>
      </c>
      <c r="H260">
        <v>142557</v>
      </c>
      <c r="I260">
        <v>20.77</v>
      </c>
      <c r="J260">
        <v>1</v>
      </c>
    </row>
    <row r="261" spans="1:10">
      <c r="A261">
        <v>3300</v>
      </c>
      <c r="B261" t="s">
        <v>719</v>
      </c>
      <c r="C261" t="s">
        <v>720</v>
      </c>
      <c r="D261" t="s">
        <v>52</v>
      </c>
      <c r="E261">
        <v>22</v>
      </c>
      <c r="F261">
        <v>1320</v>
      </c>
      <c r="G261">
        <v>31680</v>
      </c>
      <c r="H261">
        <v>31680</v>
      </c>
      <c r="I261">
        <v>7.62</v>
      </c>
      <c r="J261">
        <v>0</v>
      </c>
    </row>
    <row r="262" spans="1:10">
      <c r="A262">
        <v>3300</v>
      </c>
      <c r="B262" t="s">
        <v>719</v>
      </c>
      <c r="C262" t="s">
        <v>720</v>
      </c>
      <c r="D262" t="s">
        <v>403</v>
      </c>
      <c r="E262">
        <v>2</v>
      </c>
      <c r="F262">
        <v>62</v>
      </c>
      <c r="G262">
        <v>1488</v>
      </c>
      <c r="H262">
        <v>1488</v>
      </c>
      <c r="I262">
        <v>10.53</v>
      </c>
      <c r="J262">
        <v>0</v>
      </c>
    </row>
    <row r="263" spans="1:10">
      <c r="A263">
        <v>3300</v>
      </c>
      <c r="B263" t="s">
        <v>11</v>
      </c>
      <c r="C263" t="s">
        <v>953</v>
      </c>
      <c r="D263" t="s">
        <v>52</v>
      </c>
      <c r="E263">
        <v>13</v>
      </c>
      <c r="F263">
        <v>859</v>
      </c>
      <c r="G263">
        <v>5154</v>
      </c>
      <c r="H263">
        <v>5154</v>
      </c>
      <c r="I263">
        <v>13.32</v>
      </c>
      <c r="J263">
        <v>0</v>
      </c>
    </row>
    <row r="264" spans="1:10">
      <c r="A264">
        <v>3330</v>
      </c>
      <c r="B264" t="s">
        <v>65</v>
      </c>
      <c r="C264" t="s">
        <v>717</v>
      </c>
      <c r="D264" t="s">
        <v>52</v>
      </c>
      <c r="E264">
        <v>1</v>
      </c>
      <c r="F264">
        <v>60</v>
      </c>
      <c r="G264">
        <v>360</v>
      </c>
      <c r="H264">
        <v>7200</v>
      </c>
      <c r="I264">
        <v>1.1299999999999999</v>
      </c>
      <c r="J264">
        <v>0</v>
      </c>
    </row>
    <row r="265" spans="1:10">
      <c r="A265">
        <v>3350</v>
      </c>
      <c r="B265" t="s">
        <v>16</v>
      </c>
      <c r="C265" t="s">
        <v>718</v>
      </c>
      <c r="D265" t="s">
        <v>52</v>
      </c>
      <c r="E265">
        <v>1</v>
      </c>
      <c r="F265">
        <v>60</v>
      </c>
      <c r="G265">
        <v>360</v>
      </c>
      <c r="H265">
        <v>7200</v>
      </c>
      <c r="I265">
        <v>0.42</v>
      </c>
      <c r="J265">
        <v>1</v>
      </c>
    </row>
    <row r="266" spans="1:10">
      <c r="A266">
        <v>3390</v>
      </c>
      <c r="B266" t="s">
        <v>16</v>
      </c>
      <c r="C266" t="s">
        <v>718</v>
      </c>
      <c r="D266" t="s">
        <v>52</v>
      </c>
      <c r="E266">
        <v>1</v>
      </c>
      <c r="F266">
        <v>60</v>
      </c>
      <c r="G266">
        <v>360</v>
      </c>
      <c r="H266">
        <v>7200</v>
      </c>
      <c r="I266">
        <v>0.63</v>
      </c>
      <c r="J266">
        <v>1</v>
      </c>
    </row>
    <row r="267" spans="1:10">
      <c r="A267">
        <v>3390</v>
      </c>
      <c r="B267" t="s">
        <v>11</v>
      </c>
      <c r="C267" t="s">
        <v>953</v>
      </c>
      <c r="D267" t="s">
        <v>52</v>
      </c>
      <c r="E267">
        <v>2</v>
      </c>
      <c r="F267">
        <v>120</v>
      </c>
      <c r="G267">
        <v>720</v>
      </c>
      <c r="H267">
        <v>720</v>
      </c>
      <c r="I267">
        <v>1.32</v>
      </c>
      <c r="J267">
        <v>0</v>
      </c>
    </row>
    <row r="268" spans="1:10">
      <c r="A268">
        <v>4300</v>
      </c>
      <c r="B268" t="s">
        <v>65</v>
      </c>
      <c r="C268" t="s">
        <v>717</v>
      </c>
      <c r="D268" t="s">
        <v>52</v>
      </c>
      <c r="E268">
        <v>26</v>
      </c>
      <c r="F268">
        <v>1525</v>
      </c>
      <c r="G268">
        <v>9144</v>
      </c>
      <c r="H268">
        <v>182868</v>
      </c>
      <c r="I268">
        <v>61.25</v>
      </c>
      <c r="J268">
        <v>3</v>
      </c>
    </row>
    <row r="269" spans="1:10">
      <c r="A269">
        <v>4300</v>
      </c>
      <c r="B269" t="s">
        <v>65</v>
      </c>
      <c r="C269" t="s">
        <v>609</v>
      </c>
      <c r="D269" t="s">
        <v>52</v>
      </c>
      <c r="E269">
        <v>15</v>
      </c>
      <c r="F269">
        <v>984</v>
      </c>
      <c r="G269">
        <v>5892</v>
      </c>
      <c r="H269">
        <v>117831</v>
      </c>
      <c r="I269">
        <v>59.55</v>
      </c>
      <c r="J269">
        <v>3</v>
      </c>
    </row>
    <row r="270" spans="1:10">
      <c r="A270">
        <v>4300</v>
      </c>
      <c r="B270" t="s">
        <v>16</v>
      </c>
      <c r="C270" t="s">
        <v>718</v>
      </c>
      <c r="D270" t="s">
        <v>52</v>
      </c>
      <c r="E270">
        <v>5</v>
      </c>
      <c r="F270">
        <v>253</v>
      </c>
      <c r="G270">
        <v>1506</v>
      </c>
      <c r="H270">
        <v>30116</v>
      </c>
      <c r="I270">
        <v>10.33</v>
      </c>
      <c r="J270">
        <v>1</v>
      </c>
    </row>
    <row r="271" spans="1:10">
      <c r="A271">
        <v>4300</v>
      </c>
      <c r="B271" t="s">
        <v>405</v>
      </c>
      <c r="C271" t="s">
        <v>721</v>
      </c>
      <c r="D271" t="s">
        <v>394</v>
      </c>
      <c r="E271">
        <v>5</v>
      </c>
      <c r="F271">
        <v>264</v>
      </c>
      <c r="G271">
        <v>5280</v>
      </c>
      <c r="H271">
        <v>5280</v>
      </c>
      <c r="I271">
        <v>11.32</v>
      </c>
      <c r="J271">
        <v>2</v>
      </c>
    </row>
    <row r="272" spans="1:10">
      <c r="A272">
        <v>4300</v>
      </c>
      <c r="B272" t="s">
        <v>405</v>
      </c>
      <c r="C272" t="s">
        <v>721</v>
      </c>
      <c r="D272" t="s">
        <v>52</v>
      </c>
      <c r="E272">
        <v>5</v>
      </c>
      <c r="F272">
        <v>259</v>
      </c>
      <c r="G272">
        <v>5180</v>
      </c>
      <c r="H272">
        <v>5180</v>
      </c>
      <c r="I272">
        <v>14.58</v>
      </c>
      <c r="J272">
        <v>2</v>
      </c>
    </row>
    <row r="273" spans="1:10">
      <c r="A273">
        <v>4300</v>
      </c>
      <c r="B273" t="s">
        <v>22</v>
      </c>
      <c r="C273" t="s">
        <v>729</v>
      </c>
      <c r="D273" t="s">
        <v>52</v>
      </c>
      <c r="E273">
        <v>25</v>
      </c>
      <c r="F273">
        <v>1556</v>
      </c>
      <c r="G273">
        <v>27989</v>
      </c>
      <c r="H273">
        <v>27989</v>
      </c>
      <c r="I273">
        <v>42.02</v>
      </c>
      <c r="J273">
        <v>2</v>
      </c>
    </row>
    <row r="274" spans="1:10">
      <c r="A274">
        <v>4300</v>
      </c>
      <c r="B274" t="s">
        <v>11</v>
      </c>
      <c r="C274" t="s">
        <v>953</v>
      </c>
      <c r="D274" t="s">
        <v>52</v>
      </c>
      <c r="E274">
        <v>3</v>
      </c>
      <c r="F274">
        <v>123</v>
      </c>
      <c r="G274">
        <v>738</v>
      </c>
      <c r="H274">
        <v>738</v>
      </c>
      <c r="I274">
        <v>8.1</v>
      </c>
      <c r="J274">
        <v>1</v>
      </c>
    </row>
    <row r="275" spans="1:10">
      <c r="A275">
        <v>4310</v>
      </c>
      <c r="B275" t="s">
        <v>730</v>
      </c>
      <c r="C275" t="s">
        <v>781</v>
      </c>
      <c r="D275" t="s">
        <v>361</v>
      </c>
      <c r="E275">
        <v>1</v>
      </c>
      <c r="F275">
        <v>10</v>
      </c>
      <c r="G275">
        <v>150</v>
      </c>
      <c r="H275">
        <v>150</v>
      </c>
      <c r="I275">
        <v>5.75</v>
      </c>
      <c r="J275">
        <v>2</v>
      </c>
    </row>
    <row r="276" spans="1:10">
      <c r="A276">
        <v>4350</v>
      </c>
      <c r="B276" t="s">
        <v>65</v>
      </c>
      <c r="C276" t="s">
        <v>717</v>
      </c>
      <c r="D276" t="s">
        <v>52</v>
      </c>
      <c r="E276">
        <v>1</v>
      </c>
      <c r="F276">
        <v>59</v>
      </c>
      <c r="G276">
        <v>354</v>
      </c>
      <c r="H276">
        <v>7079</v>
      </c>
      <c r="I276">
        <v>6.77</v>
      </c>
      <c r="J276">
        <v>3</v>
      </c>
    </row>
    <row r="277" spans="1:10">
      <c r="A277">
        <v>4350</v>
      </c>
      <c r="B277" t="s">
        <v>65</v>
      </c>
      <c r="C277" t="s">
        <v>609</v>
      </c>
      <c r="D277" t="s">
        <v>52</v>
      </c>
      <c r="E277">
        <v>1</v>
      </c>
      <c r="F277">
        <v>60</v>
      </c>
      <c r="G277">
        <v>360</v>
      </c>
      <c r="H277">
        <v>7200</v>
      </c>
      <c r="I277">
        <v>0.2</v>
      </c>
      <c r="J277">
        <v>1</v>
      </c>
    </row>
    <row r="278" spans="1:10">
      <c r="A278">
        <v>4350</v>
      </c>
      <c r="B278" t="s">
        <v>405</v>
      </c>
      <c r="C278" t="s">
        <v>721</v>
      </c>
      <c r="D278" t="s">
        <v>403</v>
      </c>
      <c r="E278">
        <v>1</v>
      </c>
      <c r="F278">
        <v>5</v>
      </c>
      <c r="G278">
        <v>100</v>
      </c>
      <c r="H278">
        <v>100</v>
      </c>
      <c r="I278">
        <v>0.57999999999999996</v>
      </c>
      <c r="J278">
        <v>1</v>
      </c>
    </row>
    <row r="279" spans="1:10">
      <c r="A279">
        <v>4350</v>
      </c>
      <c r="B279" t="s">
        <v>22</v>
      </c>
      <c r="C279" t="s">
        <v>728</v>
      </c>
      <c r="D279" t="s">
        <v>52</v>
      </c>
      <c r="E279">
        <v>1</v>
      </c>
      <c r="F279">
        <v>52</v>
      </c>
      <c r="G279">
        <v>919</v>
      </c>
      <c r="H279">
        <v>919</v>
      </c>
      <c r="I279">
        <v>9.4700000000000006</v>
      </c>
      <c r="J279">
        <v>3</v>
      </c>
    </row>
    <row r="280" spans="1:10">
      <c r="A280">
        <v>4350</v>
      </c>
      <c r="B280" t="s">
        <v>730</v>
      </c>
      <c r="C280" t="s">
        <v>731</v>
      </c>
      <c r="D280" t="s">
        <v>361</v>
      </c>
      <c r="E280">
        <v>1</v>
      </c>
      <c r="F280">
        <v>5</v>
      </c>
      <c r="G280">
        <v>75</v>
      </c>
      <c r="H280">
        <v>75</v>
      </c>
      <c r="I280">
        <v>8.68</v>
      </c>
      <c r="J280">
        <v>2</v>
      </c>
    </row>
    <row r="281" spans="1:10">
      <c r="A281">
        <v>4360</v>
      </c>
      <c r="B281" t="s">
        <v>65</v>
      </c>
      <c r="C281" t="s">
        <v>717</v>
      </c>
      <c r="D281" t="s">
        <v>52</v>
      </c>
      <c r="E281">
        <v>1</v>
      </c>
      <c r="F281">
        <v>60</v>
      </c>
      <c r="G281">
        <v>360</v>
      </c>
      <c r="H281">
        <v>7200</v>
      </c>
      <c r="I281">
        <v>0.48</v>
      </c>
      <c r="J281">
        <v>1</v>
      </c>
    </row>
    <row r="282" spans="1:10">
      <c r="A282">
        <v>4390</v>
      </c>
      <c r="B282" t="s">
        <v>22</v>
      </c>
      <c r="C282" t="s">
        <v>728</v>
      </c>
      <c r="D282" t="s">
        <v>52</v>
      </c>
      <c r="E282">
        <v>1</v>
      </c>
      <c r="F282">
        <v>2</v>
      </c>
      <c r="G282">
        <v>36</v>
      </c>
      <c r="H282">
        <v>36</v>
      </c>
      <c r="I282">
        <v>0.22</v>
      </c>
      <c r="J282">
        <v>1</v>
      </c>
    </row>
    <row r="283" spans="1:10">
      <c r="A283">
        <v>4560</v>
      </c>
      <c r="B283" t="s">
        <v>65</v>
      </c>
      <c r="C283" t="s">
        <v>717</v>
      </c>
      <c r="D283" t="s">
        <v>52</v>
      </c>
      <c r="E283">
        <v>3</v>
      </c>
      <c r="F283">
        <v>180</v>
      </c>
      <c r="G283">
        <v>1074</v>
      </c>
      <c r="H283">
        <v>21474</v>
      </c>
      <c r="I283">
        <v>5.25</v>
      </c>
      <c r="J283">
        <v>3</v>
      </c>
    </row>
    <row r="284" spans="1:10">
      <c r="A284">
        <v>4560</v>
      </c>
      <c r="B284" t="s">
        <v>65</v>
      </c>
      <c r="C284" t="s">
        <v>609</v>
      </c>
      <c r="D284" t="s">
        <v>52</v>
      </c>
      <c r="E284">
        <v>2</v>
      </c>
      <c r="F284">
        <v>119</v>
      </c>
      <c r="G284">
        <v>714</v>
      </c>
      <c r="H284">
        <v>14278</v>
      </c>
      <c r="I284">
        <v>4.67</v>
      </c>
      <c r="J284">
        <v>2</v>
      </c>
    </row>
    <row r="285" spans="1:10">
      <c r="A285">
        <v>4560</v>
      </c>
      <c r="B285" t="s">
        <v>360</v>
      </c>
      <c r="C285" t="s">
        <v>767</v>
      </c>
      <c r="D285" t="s">
        <v>361</v>
      </c>
      <c r="E285">
        <v>1</v>
      </c>
      <c r="F285">
        <v>60</v>
      </c>
      <c r="G285">
        <v>1200</v>
      </c>
      <c r="H285">
        <v>1200</v>
      </c>
      <c r="I285">
        <v>15.85</v>
      </c>
      <c r="J285">
        <v>3</v>
      </c>
    </row>
    <row r="286" spans="1:10">
      <c r="A286">
        <v>4560</v>
      </c>
      <c r="B286" t="s">
        <v>360</v>
      </c>
      <c r="C286" t="s">
        <v>780</v>
      </c>
      <c r="D286" t="s">
        <v>361</v>
      </c>
      <c r="E286">
        <v>1</v>
      </c>
      <c r="F286">
        <v>12</v>
      </c>
      <c r="G286">
        <v>240</v>
      </c>
      <c r="H286">
        <v>240</v>
      </c>
      <c r="I286">
        <v>29.2</v>
      </c>
      <c r="J286">
        <v>3</v>
      </c>
    </row>
    <row r="287" spans="1:10">
      <c r="A287">
        <v>4560</v>
      </c>
      <c r="B287" t="s">
        <v>426</v>
      </c>
      <c r="C287" t="s">
        <v>784</v>
      </c>
      <c r="D287" t="s">
        <v>354</v>
      </c>
      <c r="E287">
        <v>1</v>
      </c>
      <c r="F287">
        <v>19</v>
      </c>
      <c r="G287">
        <v>359</v>
      </c>
      <c r="H287">
        <v>359</v>
      </c>
      <c r="I287">
        <v>598.28</v>
      </c>
      <c r="J287">
        <v>68</v>
      </c>
    </row>
    <row r="288" spans="1:10">
      <c r="A288">
        <v>4560</v>
      </c>
      <c r="B288" t="s">
        <v>405</v>
      </c>
      <c r="C288" t="s">
        <v>721</v>
      </c>
      <c r="D288" t="s">
        <v>403</v>
      </c>
      <c r="E288">
        <v>2</v>
      </c>
      <c r="F288">
        <v>3</v>
      </c>
      <c r="G288">
        <v>60</v>
      </c>
      <c r="H288">
        <v>60</v>
      </c>
      <c r="I288">
        <v>2.85</v>
      </c>
      <c r="J288">
        <v>1</v>
      </c>
    </row>
    <row r="289" spans="1:10">
      <c r="A289">
        <v>4560</v>
      </c>
      <c r="B289" t="s">
        <v>22</v>
      </c>
      <c r="C289" t="s">
        <v>728</v>
      </c>
      <c r="D289" t="s">
        <v>52</v>
      </c>
      <c r="E289">
        <v>1</v>
      </c>
      <c r="F289">
        <v>60</v>
      </c>
      <c r="G289">
        <v>1080</v>
      </c>
      <c r="H289">
        <v>1080</v>
      </c>
      <c r="I289">
        <v>1.17</v>
      </c>
      <c r="J289">
        <v>2</v>
      </c>
    </row>
    <row r="290" spans="1:10">
      <c r="A290">
        <v>4560</v>
      </c>
      <c r="B290" t="s">
        <v>730</v>
      </c>
      <c r="C290" t="s">
        <v>731</v>
      </c>
      <c r="D290" t="s">
        <v>361</v>
      </c>
      <c r="E290">
        <v>1</v>
      </c>
      <c r="F290">
        <v>59</v>
      </c>
      <c r="G290">
        <v>885</v>
      </c>
      <c r="H290">
        <v>885</v>
      </c>
      <c r="I290">
        <v>4.4000000000000004</v>
      </c>
      <c r="J290">
        <v>2</v>
      </c>
    </row>
    <row r="291" spans="1:10">
      <c r="A291">
        <v>4560</v>
      </c>
      <c r="B291" t="s">
        <v>730</v>
      </c>
      <c r="C291" t="s">
        <v>782</v>
      </c>
      <c r="D291" t="s">
        <v>361</v>
      </c>
      <c r="E291">
        <v>1</v>
      </c>
      <c r="F291">
        <v>9</v>
      </c>
      <c r="G291">
        <v>120</v>
      </c>
      <c r="H291">
        <v>120</v>
      </c>
      <c r="I291">
        <v>19.25</v>
      </c>
      <c r="J291">
        <v>2</v>
      </c>
    </row>
    <row r="292" spans="1:10">
      <c r="A292">
        <v>4560</v>
      </c>
      <c r="B292" t="s">
        <v>785</v>
      </c>
      <c r="C292" t="s">
        <v>786</v>
      </c>
      <c r="D292" t="s">
        <v>372</v>
      </c>
      <c r="E292">
        <v>1</v>
      </c>
      <c r="F292">
        <v>49</v>
      </c>
      <c r="G292">
        <v>588</v>
      </c>
      <c r="H292">
        <v>588</v>
      </c>
      <c r="I292">
        <v>168.7</v>
      </c>
      <c r="J292">
        <v>63</v>
      </c>
    </row>
    <row r="293" spans="1:10">
      <c r="A293">
        <v>4570</v>
      </c>
      <c r="B293" t="s">
        <v>22</v>
      </c>
      <c r="C293" t="s">
        <v>728</v>
      </c>
      <c r="D293" t="s">
        <v>52</v>
      </c>
      <c r="E293">
        <v>1</v>
      </c>
      <c r="F293">
        <v>30</v>
      </c>
      <c r="G293">
        <v>540</v>
      </c>
      <c r="H293">
        <v>540</v>
      </c>
      <c r="I293">
        <v>3.85</v>
      </c>
      <c r="J293">
        <v>2</v>
      </c>
    </row>
    <row r="294" spans="1:10">
      <c r="A294">
        <v>4571</v>
      </c>
      <c r="B294" t="s">
        <v>22</v>
      </c>
      <c r="C294" t="s">
        <v>728</v>
      </c>
      <c r="D294" t="s">
        <v>52</v>
      </c>
      <c r="E294">
        <v>1</v>
      </c>
      <c r="F294">
        <v>60</v>
      </c>
      <c r="G294">
        <v>1073</v>
      </c>
      <c r="H294">
        <v>1073</v>
      </c>
      <c r="I294">
        <v>0.53</v>
      </c>
      <c r="J294">
        <v>2</v>
      </c>
    </row>
    <row r="295" spans="1:10">
      <c r="A295">
        <v>4571</v>
      </c>
      <c r="B295" t="s">
        <v>419</v>
      </c>
      <c r="C295" t="s">
        <v>783</v>
      </c>
      <c r="D295" t="s">
        <v>372</v>
      </c>
      <c r="E295">
        <v>2</v>
      </c>
      <c r="F295">
        <v>81</v>
      </c>
      <c r="G295">
        <v>486</v>
      </c>
      <c r="H295">
        <v>486</v>
      </c>
      <c r="I295">
        <v>19.13</v>
      </c>
      <c r="J295">
        <v>4</v>
      </c>
    </row>
    <row r="296" spans="1:10">
      <c r="A296">
        <v>4571</v>
      </c>
      <c r="B296" t="s">
        <v>419</v>
      </c>
      <c r="C296" t="s">
        <v>779</v>
      </c>
      <c r="D296" t="s">
        <v>372</v>
      </c>
      <c r="E296">
        <v>1</v>
      </c>
      <c r="F296">
        <v>10</v>
      </c>
      <c r="G296">
        <v>60</v>
      </c>
      <c r="H296">
        <v>60</v>
      </c>
      <c r="I296">
        <v>18.649999999999999</v>
      </c>
      <c r="J296">
        <v>3</v>
      </c>
    </row>
    <row r="297" spans="1:10">
      <c r="A297">
        <v>4575</v>
      </c>
      <c r="B297" t="s">
        <v>65</v>
      </c>
      <c r="C297" t="s">
        <v>717</v>
      </c>
      <c r="D297" t="s">
        <v>52</v>
      </c>
      <c r="E297">
        <v>1</v>
      </c>
      <c r="F297">
        <v>60</v>
      </c>
      <c r="G297">
        <v>360</v>
      </c>
      <c r="H297">
        <v>7199</v>
      </c>
      <c r="I297">
        <v>3.32</v>
      </c>
      <c r="J297">
        <v>3</v>
      </c>
    </row>
    <row r="298" spans="1:10">
      <c r="A298">
        <v>4581</v>
      </c>
      <c r="B298" t="s">
        <v>22</v>
      </c>
      <c r="C298" t="s">
        <v>728</v>
      </c>
      <c r="D298" t="s">
        <v>52</v>
      </c>
      <c r="E298">
        <v>2</v>
      </c>
      <c r="F298">
        <v>85</v>
      </c>
      <c r="G298">
        <v>1530</v>
      </c>
      <c r="H298">
        <v>1530</v>
      </c>
      <c r="I298">
        <v>1.78</v>
      </c>
      <c r="J298">
        <v>2</v>
      </c>
    </row>
    <row r="299" spans="1:10">
      <c r="A299">
        <v>4599</v>
      </c>
      <c r="B299" t="s">
        <v>65</v>
      </c>
      <c r="C299" t="s">
        <v>717</v>
      </c>
      <c r="D299" t="s">
        <v>52</v>
      </c>
      <c r="E299">
        <v>1</v>
      </c>
      <c r="F299">
        <v>1</v>
      </c>
      <c r="G299">
        <v>0</v>
      </c>
      <c r="H299">
        <v>0</v>
      </c>
      <c r="I299">
        <v>6.78</v>
      </c>
      <c r="J299">
        <v>3</v>
      </c>
    </row>
    <row r="300" spans="1:10">
      <c r="A300">
        <v>4599</v>
      </c>
      <c r="B300" t="s">
        <v>22</v>
      </c>
      <c r="C300" t="s">
        <v>728</v>
      </c>
      <c r="D300" t="s">
        <v>52</v>
      </c>
      <c r="E300">
        <v>1</v>
      </c>
      <c r="F300">
        <v>2</v>
      </c>
      <c r="G300">
        <v>0</v>
      </c>
      <c r="H300">
        <v>0</v>
      </c>
      <c r="I300">
        <v>4.4000000000000004</v>
      </c>
      <c r="J300">
        <v>3</v>
      </c>
    </row>
    <row r="301" spans="1:10">
      <c r="A301">
        <v>5102</v>
      </c>
      <c r="B301" t="s">
        <v>788</v>
      </c>
      <c r="C301" t="s">
        <v>789</v>
      </c>
      <c r="D301" t="s">
        <v>52</v>
      </c>
      <c r="E301">
        <v>1</v>
      </c>
      <c r="F301">
        <v>4</v>
      </c>
      <c r="G301">
        <v>154</v>
      </c>
      <c r="H301">
        <v>154</v>
      </c>
      <c r="I301">
        <v>55.65</v>
      </c>
      <c r="J301">
        <v>8</v>
      </c>
    </row>
    <row r="302" spans="1:10">
      <c r="A302">
        <v>5102</v>
      </c>
      <c r="B302" t="s">
        <v>790</v>
      </c>
      <c r="C302" t="s">
        <v>791</v>
      </c>
      <c r="D302" t="s">
        <v>52</v>
      </c>
      <c r="E302">
        <v>1</v>
      </c>
      <c r="F302">
        <v>16</v>
      </c>
      <c r="G302">
        <v>606</v>
      </c>
      <c r="H302">
        <v>606</v>
      </c>
      <c r="I302">
        <v>160.03</v>
      </c>
      <c r="J302">
        <v>15</v>
      </c>
    </row>
    <row r="303" spans="1:10">
      <c r="A303">
        <v>5200</v>
      </c>
      <c r="B303" t="s">
        <v>388</v>
      </c>
      <c r="C303" t="s">
        <v>688</v>
      </c>
      <c r="D303" t="s">
        <v>624</v>
      </c>
      <c r="E303">
        <v>1</v>
      </c>
      <c r="F303">
        <v>15</v>
      </c>
      <c r="G303">
        <v>15</v>
      </c>
      <c r="H303">
        <v>15</v>
      </c>
      <c r="I303">
        <v>2182</v>
      </c>
      <c r="J303">
        <v>90</v>
      </c>
    </row>
    <row r="304" spans="1:10">
      <c r="A304">
        <v>5200</v>
      </c>
      <c r="B304" t="s">
        <v>448</v>
      </c>
      <c r="C304" t="s">
        <v>660</v>
      </c>
      <c r="D304" t="s">
        <v>52</v>
      </c>
      <c r="E304">
        <v>11</v>
      </c>
      <c r="F304">
        <v>631</v>
      </c>
      <c r="G304">
        <v>7548</v>
      </c>
      <c r="H304">
        <v>7548</v>
      </c>
      <c r="I304">
        <v>363.23</v>
      </c>
      <c r="J304">
        <v>18</v>
      </c>
    </row>
    <row r="305" spans="1:10">
      <c r="A305">
        <v>5200</v>
      </c>
      <c r="B305" t="s">
        <v>385</v>
      </c>
      <c r="C305" t="s">
        <v>665</v>
      </c>
      <c r="D305" t="s">
        <v>52</v>
      </c>
      <c r="E305">
        <v>1</v>
      </c>
      <c r="F305">
        <v>1</v>
      </c>
      <c r="G305">
        <v>20</v>
      </c>
      <c r="H305">
        <v>20</v>
      </c>
      <c r="I305">
        <v>1358.2</v>
      </c>
      <c r="J305">
        <v>57</v>
      </c>
    </row>
    <row r="306" spans="1:10">
      <c r="A306">
        <v>5200</v>
      </c>
      <c r="B306" t="s">
        <v>694</v>
      </c>
      <c r="C306" t="s">
        <v>695</v>
      </c>
      <c r="D306" t="s">
        <v>52</v>
      </c>
      <c r="E306">
        <v>1</v>
      </c>
      <c r="F306">
        <v>1</v>
      </c>
      <c r="G306">
        <v>18</v>
      </c>
      <c r="H306">
        <v>18</v>
      </c>
      <c r="I306">
        <v>325.05</v>
      </c>
      <c r="J306">
        <v>14</v>
      </c>
    </row>
    <row r="307" spans="1:10">
      <c r="A307">
        <v>5200</v>
      </c>
      <c r="B307" t="s">
        <v>400</v>
      </c>
      <c r="C307" t="s">
        <v>793</v>
      </c>
      <c r="D307" t="s">
        <v>366</v>
      </c>
      <c r="E307">
        <v>1</v>
      </c>
      <c r="F307">
        <v>3</v>
      </c>
      <c r="G307">
        <v>46</v>
      </c>
      <c r="H307">
        <v>46</v>
      </c>
      <c r="I307">
        <v>398.28</v>
      </c>
      <c r="J307">
        <v>17</v>
      </c>
    </row>
    <row r="308" spans="1:10">
      <c r="A308">
        <v>5200</v>
      </c>
      <c r="B308" t="s">
        <v>363</v>
      </c>
      <c r="C308" t="s">
        <v>669</v>
      </c>
      <c r="D308" t="s">
        <v>52</v>
      </c>
      <c r="E308">
        <v>9</v>
      </c>
      <c r="F308">
        <v>449</v>
      </c>
      <c r="G308">
        <v>2442</v>
      </c>
      <c r="H308">
        <v>2442</v>
      </c>
      <c r="I308">
        <v>33.979999999999997</v>
      </c>
      <c r="J308">
        <v>3</v>
      </c>
    </row>
    <row r="309" spans="1:10">
      <c r="A309">
        <v>5201</v>
      </c>
      <c r="B309" t="s">
        <v>794</v>
      </c>
      <c r="C309" t="s">
        <v>795</v>
      </c>
      <c r="D309" t="s">
        <v>389</v>
      </c>
      <c r="E309">
        <v>1</v>
      </c>
      <c r="F309">
        <v>6</v>
      </c>
      <c r="G309">
        <v>6</v>
      </c>
      <c r="H309">
        <v>6</v>
      </c>
      <c r="I309">
        <v>46681.599999999999</v>
      </c>
      <c r="J309">
        <v>1966</v>
      </c>
    </row>
    <row r="310" spans="1:10">
      <c r="A310">
        <v>5290</v>
      </c>
      <c r="B310" t="s">
        <v>363</v>
      </c>
      <c r="C310" t="s">
        <v>669</v>
      </c>
      <c r="D310" t="s">
        <v>52</v>
      </c>
      <c r="E310">
        <v>2</v>
      </c>
      <c r="F310">
        <v>96</v>
      </c>
      <c r="G310">
        <v>536</v>
      </c>
      <c r="H310">
        <v>536</v>
      </c>
      <c r="I310">
        <v>0.62</v>
      </c>
      <c r="J310">
        <v>3</v>
      </c>
    </row>
    <row r="311" spans="1:10">
      <c r="A311">
        <v>5293</v>
      </c>
      <c r="B311" t="s">
        <v>388</v>
      </c>
      <c r="C311" t="s">
        <v>688</v>
      </c>
      <c r="D311" t="s">
        <v>624</v>
      </c>
      <c r="E311">
        <v>1</v>
      </c>
      <c r="F311">
        <v>2</v>
      </c>
      <c r="G311">
        <v>2</v>
      </c>
      <c r="H311">
        <v>2</v>
      </c>
      <c r="I311">
        <v>21.33</v>
      </c>
      <c r="J311">
        <v>90</v>
      </c>
    </row>
    <row r="312" spans="1:10">
      <c r="A312" t="s">
        <v>429</v>
      </c>
      <c r="B312" t="s">
        <v>690</v>
      </c>
      <c r="C312" t="s">
        <v>666</v>
      </c>
      <c r="D312" t="s">
        <v>361</v>
      </c>
      <c r="E312">
        <v>1</v>
      </c>
      <c r="F312">
        <v>3</v>
      </c>
      <c r="G312">
        <v>49</v>
      </c>
      <c r="H312">
        <v>49</v>
      </c>
      <c r="I312">
        <v>36.729999999999997</v>
      </c>
      <c r="J312">
        <v>2</v>
      </c>
    </row>
    <row r="313" spans="1:10">
      <c r="A313" t="s">
        <v>429</v>
      </c>
      <c r="B313" t="s">
        <v>690</v>
      </c>
      <c r="C313" t="s">
        <v>666</v>
      </c>
      <c r="D313" t="s">
        <v>390</v>
      </c>
      <c r="E313">
        <v>3</v>
      </c>
      <c r="F313">
        <v>165</v>
      </c>
      <c r="G313">
        <v>2787</v>
      </c>
      <c r="H313">
        <v>2787</v>
      </c>
      <c r="I313">
        <v>41.42</v>
      </c>
      <c r="J313">
        <v>3</v>
      </c>
    </row>
    <row r="314" spans="1:10">
      <c r="A314" t="s">
        <v>429</v>
      </c>
      <c r="B314" t="s">
        <v>363</v>
      </c>
      <c r="C314" t="s">
        <v>669</v>
      </c>
      <c r="D314" t="s">
        <v>52</v>
      </c>
      <c r="E314">
        <v>9</v>
      </c>
      <c r="F314">
        <v>432</v>
      </c>
      <c r="G314">
        <v>2411</v>
      </c>
      <c r="H314">
        <v>2411</v>
      </c>
      <c r="I314">
        <v>7.03</v>
      </c>
      <c r="J314">
        <v>3</v>
      </c>
    </row>
    <row r="315" spans="1:10">
      <c r="A315">
        <v>5560</v>
      </c>
      <c r="B315" t="s">
        <v>797</v>
      </c>
      <c r="C315" t="s">
        <v>798</v>
      </c>
      <c r="D315" t="s">
        <v>47</v>
      </c>
      <c r="E315">
        <v>4</v>
      </c>
      <c r="F315">
        <v>183</v>
      </c>
      <c r="G315">
        <v>1098</v>
      </c>
      <c r="H315">
        <v>25904</v>
      </c>
      <c r="I315">
        <v>10.6</v>
      </c>
      <c r="J315">
        <v>3</v>
      </c>
    </row>
    <row r="316" spans="1:10">
      <c r="A316">
        <v>5560</v>
      </c>
      <c r="B316" t="s">
        <v>363</v>
      </c>
      <c r="C316" t="s">
        <v>669</v>
      </c>
      <c r="D316" t="s">
        <v>52</v>
      </c>
      <c r="E316">
        <v>2</v>
      </c>
      <c r="F316">
        <v>49</v>
      </c>
      <c r="G316">
        <v>251</v>
      </c>
      <c r="H316">
        <v>251</v>
      </c>
      <c r="I316">
        <v>11.45</v>
      </c>
      <c r="J316">
        <v>3</v>
      </c>
    </row>
    <row r="317" spans="1:10">
      <c r="A317">
        <v>5571</v>
      </c>
      <c r="B317" t="s">
        <v>363</v>
      </c>
      <c r="C317" t="s">
        <v>669</v>
      </c>
      <c r="D317" t="s">
        <v>52</v>
      </c>
      <c r="E317">
        <v>1</v>
      </c>
      <c r="F317">
        <v>48</v>
      </c>
      <c r="G317">
        <v>278</v>
      </c>
      <c r="H317">
        <v>278</v>
      </c>
      <c r="I317">
        <v>3.6</v>
      </c>
      <c r="J317">
        <v>3</v>
      </c>
    </row>
    <row r="318" spans="1:10">
      <c r="A318">
        <v>5601</v>
      </c>
      <c r="B318" t="s">
        <v>385</v>
      </c>
      <c r="C318" t="s">
        <v>665</v>
      </c>
      <c r="D318" t="s">
        <v>52</v>
      </c>
      <c r="E318">
        <v>1</v>
      </c>
      <c r="F318">
        <v>60</v>
      </c>
      <c r="G318">
        <v>1179</v>
      </c>
      <c r="H318">
        <v>1179</v>
      </c>
      <c r="I318">
        <v>2.37</v>
      </c>
      <c r="J318">
        <v>3</v>
      </c>
    </row>
    <row r="319" spans="1:10">
      <c r="A319" t="s">
        <v>490</v>
      </c>
      <c r="B319" t="s">
        <v>772</v>
      </c>
      <c r="C319" t="s">
        <v>792</v>
      </c>
      <c r="D319" t="s">
        <v>361</v>
      </c>
      <c r="E319">
        <v>1</v>
      </c>
      <c r="F319">
        <v>60</v>
      </c>
      <c r="G319">
        <v>1080</v>
      </c>
      <c r="H319">
        <v>1080</v>
      </c>
      <c r="I319">
        <v>4.88</v>
      </c>
      <c r="J319">
        <v>4</v>
      </c>
    </row>
    <row r="320" spans="1:10">
      <c r="A320">
        <v>5803</v>
      </c>
      <c r="B320" t="s">
        <v>421</v>
      </c>
      <c r="C320" t="s">
        <v>799</v>
      </c>
      <c r="D320" t="s">
        <v>47</v>
      </c>
      <c r="E320">
        <v>4</v>
      </c>
      <c r="F320">
        <v>200</v>
      </c>
      <c r="G320">
        <v>1200</v>
      </c>
      <c r="H320">
        <v>12195</v>
      </c>
      <c r="I320">
        <v>12.97</v>
      </c>
      <c r="J320">
        <v>2</v>
      </c>
    </row>
    <row r="321" spans="1:10">
      <c r="A321">
        <v>5804</v>
      </c>
      <c r="B321" t="s">
        <v>797</v>
      </c>
      <c r="C321" t="s">
        <v>798</v>
      </c>
      <c r="D321" t="s">
        <v>47</v>
      </c>
      <c r="E321">
        <v>1</v>
      </c>
      <c r="F321">
        <v>8</v>
      </c>
      <c r="G321">
        <v>48</v>
      </c>
      <c r="H321">
        <v>1087</v>
      </c>
      <c r="I321">
        <v>92.45</v>
      </c>
      <c r="J321">
        <v>3</v>
      </c>
    </row>
    <row r="322" spans="1:10">
      <c r="A322">
        <v>5804</v>
      </c>
      <c r="B322" t="s">
        <v>797</v>
      </c>
      <c r="C322" t="s">
        <v>798</v>
      </c>
      <c r="D322" t="s">
        <v>366</v>
      </c>
      <c r="E322">
        <v>1</v>
      </c>
      <c r="F322">
        <v>5</v>
      </c>
      <c r="G322">
        <v>30</v>
      </c>
      <c r="H322">
        <v>708</v>
      </c>
      <c r="I322">
        <v>92.45</v>
      </c>
      <c r="J322">
        <v>3</v>
      </c>
    </row>
    <row r="323" spans="1:10">
      <c r="A323">
        <v>5804</v>
      </c>
      <c r="B323" t="s">
        <v>421</v>
      </c>
      <c r="C323" t="s">
        <v>799</v>
      </c>
      <c r="D323" t="s">
        <v>47</v>
      </c>
      <c r="E323">
        <v>4</v>
      </c>
      <c r="F323">
        <v>228</v>
      </c>
      <c r="G323">
        <v>1368</v>
      </c>
      <c r="H323">
        <v>13985</v>
      </c>
      <c r="I323">
        <v>13.45</v>
      </c>
      <c r="J323">
        <v>0</v>
      </c>
    </row>
    <row r="324" spans="1:10">
      <c r="A324">
        <v>5804</v>
      </c>
      <c r="B324" t="s">
        <v>800</v>
      </c>
      <c r="C324" t="s">
        <v>801</v>
      </c>
      <c r="D324" t="s">
        <v>47</v>
      </c>
      <c r="E324">
        <v>7</v>
      </c>
      <c r="F324">
        <v>30</v>
      </c>
      <c r="G324">
        <v>1146</v>
      </c>
      <c r="H324">
        <v>1146</v>
      </c>
      <c r="I324">
        <v>1717.08</v>
      </c>
      <c r="J324">
        <v>71</v>
      </c>
    </row>
    <row r="325" spans="1:10">
      <c r="A325">
        <v>5804</v>
      </c>
      <c r="B325" t="s">
        <v>738</v>
      </c>
      <c r="C325" t="s">
        <v>739</v>
      </c>
      <c r="D325" t="s">
        <v>52</v>
      </c>
      <c r="E325">
        <v>1</v>
      </c>
      <c r="F325">
        <v>9</v>
      </c>
      <c r="G325">
        <v>344</v>
      </c>
      <c r="H325">
        <v>344</v>
      </c>
      <c r="I325">
        <v>1717.12</v>
      </c>
      <c r="J325">
        <v>71</v>
      </c>
    </row>
    <row r="326" spans="1:10">
      <c r="A326">
        <v>5804</v>
      </c>
      <c r="B326" t="s">
        <v>790</v>
      </c>
      <c r="C326" t="s">
        <v>791</v>
      </c>
      <c r="D326" t="s">
        <v>52</v>
      </c>
      <c r="E326">
        <v>1</v>
      </c>
      <c r="F326">
        <v>5</v>
      </c>
      <c r="G326">
        <v>198</v>
      </c>
      <c r="H326">
        <v>198</v>
      </c>
      <c r="I326">
        <v>415.15</v>
      </c>
      <c r="J326">
        <v>17</v>
      </c>
    </row>
    <row r="327" spans="1:10">
      <c r="A327">
        <v>5804</v>
      </c>
      <c r="B327" t="s">
        <v>432</v>
      </c>
      <c r="C327" t="s">
        <v>802</v>
      </c>
      <c r="D327" t="s">
        <v>390</v>
      </c>
      <c r="E327">
        <v>1</v>
      </c>
      <c r="F327">
        <v>4</v>
      </c>
      <c r="G327">
        <v>100</v>
      </c>
      <c r="H327">
        <v>100</v>
      </c>
      <c r="I327">
        <v>4327.93</v>
      </c>
      <c r="J327">
        <v>180</v>
      </c>
    </row>
    <row r="328" spans="1:10">
      <c r="A328">
        <v>5804</v>
      </c>
      <c r="B328" t="s">
        <v>433</v>
      </c>
      <c r="C328" t="s">
        <v>796</v>
      </c>
      <c r="D328" t="s">
        <v>366</v>
      </c>
      <c r="E328">
        <v>2</v>
      </c>
      <c r="F328">
        <v>20</v>
      </c>
      <c r="G328">
        <v>469</v>
      </c>
      <c r="H328">
        <v>469</v>
      </c>
      <c r="I328">
        <v>22.63</v>
      </c>
      <c r="J328">
        <v>0</v>
      </c>
    </row>
    <row r="329" spans="1:10">
      <c r="A329">
        <v>5804</v>
      </c>
      <c r="B329" t="s">
        <v>433</v>
      </c>
      <c r="C329" t="s">
        <v>796</v>
      </c>
      <c r="D329" t="s">
        <v>52</v>
      </c>
      <c r="E329">
        <v>5</v>
      </c>
      <c r="F329">
        <v>299</v>
      </c>
      <c r="G329">
        <v>6963</v>
      </c>
      <c r="H329">
        <v>6963</v>
      </c>
      <c r="I329">
        <v>3.17</v>
      </c>
      <c r="J329">
        <v>0</v>
      </c>
    </row>
    <row r="330" spans="1:10">
      <c r="A330">
        <v>5804</v>
      </c>
      <c r="B330" t="s">
        <v>803</v>
      </c>
      <c r="C330" t="s">
        <v>804</v>
      </c>
      <c r="D330" t="s">
        <v>390</v>
      </c>
      <c r="E330">
        <v>6</v>
      </c>
      <c r="F330">
        <v>109</v>
      </c>
      <c r="G330">
        <v>2468</v>
      </c>
      <c r="H330">
        <v>2468</v>
      </c>
      <c r="I330">
        <v>59.88</v>
      </c>
      <c r="J330">
        <v>2</v>
      </c>
    </row>
    <row r="331" spans="1:10">
      <c r="A331">
        <v>5804</v>
      </c>
      <c r="B331" t="s">
        <v>434</v>
      </c>
      <c r="C331" t="s">
        <v>805</v>
      </c>
      <c r="D331" t="s">
        <v>366</v>
      </c>
      <c r="E331">
        <v>2</v>
      </c>
      <c r="F331">
        <v>3</v>
      </c>
      <c r="G331">
        <v>71</v>
      </c>
      <c r="H331">
        <v>71</v>
      </c>
      <c r="I331">
        <v>1657.58</v>
      </c>
      <c r="J331">
        <v>69</v>
      </c>
    </row>
    <row r="332" spans="1:10">
      <c r="A332">
        <v>5804</v>
      </c>
      <c r="B332" t="s">
        <v>434</v>
      </c>
      <c r="C332" t="s">
        <v>805</v>
      </c>
      <c r="D332" t="s">
        <v>52</v>
      </c>
      <c r="E332">
        <v>1</v>
      </c>
      <c r="F332">
        <v>1</v>
      </c>
      <c r="G332">
        <v>23</v>
      </c>
      <c r="H332">
        <v>23</v>
      </c>
      <c r="I332">
        <v>865.53</v>
      </c>
      <c r="J332">
        <v>36</v>
      </c>
    </row>
    <row r="333" spans="1:10">
      <c r="A333">
        <v>5804</v>
      </c>
      <c r="B333" t="s">
        <v>385</v>
      </c>
      <c r="C333" t="s">
        <v>665</v>
      </c>
      <c r="D333" t="s">
        <v>52</v>
      </c>
      <c r="E333">
        <v>1</v>
      </c>
      <c r="F333">
        <v>10</v>
      </c>
      <c r="G333">
        <v>185</v>
      </c>
      <c r="H333">
        <v>185</v>
      </c>
      <c r="I333">
        <v>380.6</v>
      </c>
      <c r="J333">
        <v>15</v>
      </c>
    </row>
    <row r="334" spans="1:10">
      <c r="A334">
        <v>5804</v>
      </c>
      <c r="B334" t="s">
        <v>667</v>
      </c>
      <c r="C334" t="s">
        <v>668</v>
      </c>
      <c r="D334" t="s">
        <v>52</v>
      </c>
      <c r="E334">
        <v>1</v>
      </c>
      <c r="F334">
        <v>1</v>
      </c>
      <c r="G334">
        <v>19</v>
      </c>
      <c r="H334">
        <v>19</v>
      </c>
      <c r="I334">
        <v>1268.6199999999999</v>
      </c>
      <c r="J334">
        <v>52</v>
      </c>
    </row>
    <row r="335" spans="1:10">
      <c r="A335">
        <v>5804</v>
      </c>
      <c r="B335" t="s">
        <v>370</v>
      </c>
      <c r="C335" t="s">
        <v>687</v>
      </c>
      <c r="D335" t="s">
        <v>52</v>
      </c>
      <c r="E335">
        <v>5</v>
      </c>
      <c r="F335">
        <v>245</v>
      </c>
      <c r="G335">
        <v>4726</v>
      </c>
      <c r="H335">
        <v>4726</v>
      </c>
      <c r="I335">
        <v>3.15</v>
      </c>
      <c r="J335">
        <v>0</v>
      </c>
    </row>
    <row r="336" spans="1:10">
      <c r="A336">
        <v>5804</v>
      </c>
      <c r="B336" t="s">
        <v>427</v>
      </c>
      <c r="C336" t="s">
        <v>672</v>
      </c>
      <c r="D336" t="s">
        <v>52</v>
      </c>
      <c r="E336">
        <v>1</v>
      </c>
      <c r="F336">
        <v>16</v>
      </c>
      <c r="G336">
        <v>274</v>
      </c>
      <c r="H336">
        <v>274</v>
      </c>
      <c r="I336">
        <v>229.15</v>
      </c>
      <c r="J336">
        <v>9</v>
      </c>
    </row>
    <row r="337" spans="1:10">
      <c r="A337">
        <v>5804</v>
      </c>
      <c r="B337" t="s">
        <v>806</v>
      </c>
      <c r="C337" t="s">
        <v>807</v>
      </c>
      <c r="D337" t="s">
        <v>390</v>
      </c>
      <c r="E337">
        <v>2</v>
      </c>
      <c r="F337">
        <v>4</v>
      </c>
      <c r="G337">
        <v>80</v>
      </c>
      <c r="H337">
        <v>80</v>
      </c>
      <c r="I337">
        <v>262.13</v>
      </c>
      <c r="J337">
        <v>10</v>
      </c>
    </row>
    <row r="338" spans="1:10">
      <c r="A338">
        <v>5804</v>
      </c>
      <c r="B338" t="s">
        <v>963</v>
      </c>
      <c r="C338" t="s">
        <v>964</v>
      </c>
      <c r="D338" t="s">
        <v>52</v>
      </c>
      <c r="E338">
        <v>2</v>
      </c>
      <c r="F338">
        <v>72</v>
      </c>
      <c r="G338">
        <v>1281</v>
      </c>
      <c r="H338">
        <v>1281</v>
      </c>
      <c r="I338">
        <v>1.65</v>
      </c>
      <c r="J338">
        <v>0</v>
      </c>
    </row>
    <row r="339" spans="1:10">
      <c r="A339">
        <v>5804</v>
      </c>
      <c r="B339" t="s">
        <v>423</v>
      </c>
      <c r="C339" t="s">
        <v>808</v>
      </c>
      <c r="D339" t="s">
        <v>366</v>
      </c>
      <c r="E339">
        <v>3</v>
      </c>
      <c r="F339">
        <v>13</v>
      </c>
      <c r="G339">
        <v>65</v>
      </c>
      <c r="H339">
        <v>65</v>
      </c>
      <c r="I339">
        <v>167.38</v>
      </c>
      <c r="J339">
        <v>6</v>
      </c>
    </row>
    <row r="340" spans="1:10">
      <c r="A340">
        <v>5804</v>
      </c>
      <c r="B340" t="s">
        <v>809</v>
      </c>
      <c r="C340" t="s">
        <v>810</v>
      </c>
      <c r="D340" t="s">
        <v>390</v>
      </c>
      <c r="E340">
        <v>2</v>
      </c>
      <c r="F340">
        <v>17</v>
      </c>
      <c r="G340">
        <v>110</v>
      </c>
      <c r="H340">
        <v>110</v>
      </c>
      <c r="I340">
        <v>404.73</v>
      </c>
      <c r="J340">
        <v>16</v>
      </c>
    </row>
    <row r="341" spans="1:10">
      <c r="A341">
        <v>5900</v>
      </c>
      <c r="B341" t="s">
        <v>413</v>
      </c>
      <c r="C341" t="s">
        <v>692</v>
      </c>
      <c r="D341" t="s">
        <v>354</v>
      </c>
      <c r="E341">
        <v>6</v>
      </c>
      <c r="F341">
        <v>120</v>
      </c>
      <c r="G341">
        <v>120</v>
      </c>
      <c r="H341">
        <v>120</v>
      </c>
      <c r="I341">
        <v>551.17999999999995</v>
      </c>
      <c r="J341">
        <v>41</v>
      </c>
    </row>
    <row r="342" spans="1:10">
      <c r="A342">
        <v>5900</v>
      </c>
      <c r="B342" t="s">
        <v>811</v>
      </c>
      <c r="C342" t="s">
        <v>812</v>
      </c>
      <c r="D342" t="s">
        <v>354</v>
      </c>
      <c r="E342">
        <v>1</v>
      </c>
      <c r="F342">
        <v>3</v>
      </c>
      <c r="G342">
        <v>12</v>
      </c>
      <c r="H342">
        <v>288</v>
      </c>
      <c r="I342">
        <v>450.65</v>
      </c>
      <c r="J342">
        <v>26</v>
      </c>
    </row>
    <row r="343" spans="1:10">
      <c r="A343">
        <v>5901</v>
      </c>
      <c r="B343" t="s">
        <v>380</v>
      </c>
      <c r="C343" t="s">
        <v>684</v>
      </c>
      <c r="D343" t="s">
        <v>354</v>
      </c>
      <c r="E343">
        <v>2</v>
      </c>
      <c r="F343">
        <v>106</v>
      </c>
      <c r="G343">
        <v>106</v>
      </c>
      <c r="H343">
        <v>106</v>
      </c>
      <c r="I343">
        <v>2.1</v>
      </c>
      <c r="J343">
        <v>16</v>
      </c>
    </row>
    <row r="344" spans="1:10">
      <c r="A344">
        <v>5902</v>
      </c>
      <c r="B344" t="s">
        <v>413</v>
      </c>
      <c r="C344" t="s">
        <v>692</v>
      </c>
      <c r="D344" t="s">
        <v>354</v>
      </c>
      <c r="E344">
        <v>1</v>
      </c>
      <c r="F344">
        <v>60</v>
      </c>
      <c r="G344">
        <v>60</v>
      </c>
      <c r="H344">
        <v>60</v>
      </c>
      <c r="I344">
        <v>602.87</v>
      </c>
      <c r="J344">
        <v>30</v>
      </c>
    </row>
    <row r="345" spans="1:10">
      <c r="A345">
        <v>5996</v>
      </c>
      <c r="B345" t="s">
        <v>426</v>
      </c>
      <c r="C345" t="s">
        <v>784</v>
      </c>
      <c r="D345" t="s">
        <v>354</v>
      </c>
      <c r="E345">
        <v>9</v>
      </c>
      <c r="F345">
        <v>155</v>
      </c>
      <c r="G345">
        <v>2632</v>
      </c>
      <c r="H345">
        <v>2632</v>
      </c>
      <c r="I345">
        <v>1292.17</v>
      </c>
      <c r="J345">
        <v>71</v>
      </c>
    </row>
    <row r="346" spans="1:10">
      <c r="A346">
        <v>5996</v>
      </c>
      <c r="B346" t="s">
        <v>426</v>
      </c>
      <c r="C346" t="s">
        <v>815</v>
      </c>
      <c r="D346" t="s">
        <v>52</v>
      </c>
      <c r="E346">
        <v>1</v>
      </c>
      <c r="F346">
        <v>2</v>
      </c>
      <c r="G346">
        <v>40</v>
      </c>
      <c r="H346">
        <v>40</v>
      </c>
      <c r="I346">
        <v>1517.28</v>
      </c>
      <c r="J346">
        <v>17</v>
      </c>
    </row>
    <row r="347" spans="1:10">
      <c r="A347">
        <v>5996</v>
      </c>
      <c r="B347" t="s">
        <v>426</v>
      </c>
      <c r="C347" t="s">
        <v>816</v>
      </c>
      <c r="D347" t="s">
        <v>361</v>
      </c>
      <c r="E347">
        <v>1</v>
      </c>
      <c r="F347">
        <v>10</v>
      </c>
      <c r="G347">
        <v>180</v>
      </c>
      <c r="H347">
        <v>180</v>
      </c>
      <c r="I347">
        <v>871.92</v>
      </c>
      <c r="J347">
        <v>36</v>
      </c>
    </row>
    <row r="348" spans="1:10">
      <c r="A348">
        <v>5996</v>
      </c>
      <c r="B348" t="s">
        <v>426</v>
      </c>
      <c r="C348" t="s">
        <v>817</v>
      </c>
      <c r="D348" t="s">
        <v>361</v>
      </c>
      <c r="E348">
        <v>1</v>
      </c>
      <c r="F348">
        <v>2</v>
      </c>
      <c r="G348">
        <v>40</v>
      </c>
      <c r="H348">
        <v>40</v>
      </c>
      <c r="I348">
        <v>825.7</v>
      </c>
      <c r="J348">
        <v>34</v>
      </c>
    </row>
    <row r="349" spans="1:10">
      <c r="A349">
        <v>5996</v>
      </c>
      <c r="B349" t="s">
        <v>426</v>
      </c>
      <c r="C349" t="s">
        <v>818</v>
      </c>
      <c r="D349" t="s">
        <v>361</v>
      </c>
      <c r="E349">
        <v>1</v>
      </c>
      <c r="F349">
        <v>1</v>
      </c>
      <c r="G349">
        <v>20</v>
      </c>
      <c r="H349">
        <v>20</v>
      </c>
      <c r="I349">
        <v>821.87</v>
      </c>
      <c r="J349">
        <v>34</v>
      </c>
    </row>
    <row r="350" spans="1:10">
      <c r="A350">
        <v>5996</v>
      </c>
      <c r="B350" t="s">
        <v>341</v>
      </c>
      <c r="C350" t="s">
        <v>819</v>
      </c>
      <c r="D350" t="s">
        <v>361</v>
      </c>
      <c r="E350">
        <v>1</v>
      </c>
      <c r="F350">
        <v>14</v>
      </c>
      <c r="G350">
        <v>76</v>
      </c>
      <c r="H350">
        <v>76</v>
      </c>
      <c r="I350">
        <v>1016.92</v>
      </c>
      <c r="J350">
        <v>14</v>
      </c>
    </row>
    <row r="351" spans="1:10">
      <c r="A351">
        <v>5996</v>
      </c>
      <c r="B351" t="s">
        <v>903</v>
      </c>
      <c r="C351" t="s">
        <v>904</v>
      </c>
      <c r="D351" t="s">
        <v>361</v>
      </c>
      <c r="E351">
        <v>1</v>
      </c>
      <c r="F351">
        <v>8</v>
      </c>
      <c r="G351">
        <v>43</v>
      </c>
      <c r="H351">
        <v>43</v>
      </c>
      <c r="I351">
        <v>1096.9000000000001</v>
      </c>
      <c r="J351">
        <v>2</v>
      </c>
    </row>
    <row r="352" spans="1:10">
      <c r="A352">
        <v>5997</v>
      </c>
      <c r="B352" t="s">
        <v>670</v>
      </c>
      <c r="C352" t="s">
        <v>671</v>
      </c>
      <c r="D352" t="s">
        <v>52</v>
      </c>
      <c r="E352">
        <v>1</v>
      </c>
      <c r="F352">
        <v>1</v>
      </c>
      <c r="G352">
        <v>8</v>
      </c>
      <c r="H352">
        <v>32</v>
      </c>
      <c r="I352">
        <v>1767.4</v>
      </c>
      <c r="J352">
        <v>73</v>
      </c>
    </row>
    <row r="353" spans="1:10">
      <c r="A353">
        <v>5997</v>
      </c>
      <c r="B353" t="s">
        <v>385</v>
      </c>
      <c r="C353" t="s">
        <v>665</v>
      </c>
      <c r="D353" t="s">
        <v>52</v>
      </c>
      <c r="E353">
        <v>1</v>
      </c>
      <c r="F353">
        <v>2</v>
      </c>
      <c r="G353">
        <v>39</v>
      </c>
      <c r="H353">
        <v>39</v>
      </c>
      <c r="I353">
        <v>178.35</v>
      </c>
      <c r="J353">
        <v>10</v>
      </c>
    </row>
    <row r="354" spans="1:10">
      <c r="A354">
        <v>5997</v>
      </c>
      <c r="B354" t="s">
        <v>363</v>
      </c>
      <c r="C354" t="s">
        <v>669</v>
      </c>
      <c r="D354" t="s">
        <v>52</v>
      </c>
      <c r="E354">
        <v>1</v>
      </c>
      <c r="F354">
        <v>24</v>
      </c>
      <c r="G354">
        <v>132</v>
      </c>
      <c r="H354">
        <v>132</v>
      </c>
      <c r="I354">
        <v>1350.77</v>
      </c>
      <c r="J354">
        <v>58</v>
      </c>
    </row>
    <row r="355" spans="1:10">
      <c r="A355">
        <v>5998</v>
      </c>
      <c r="B355" t="s">
        <v>426</v>
      </c>
      <c r="C355" t="s">
        <v>816</v>
      </c>
      <c r="D355" t="s">
        <v>361</v>
      </c>
      <c r="E355">
        <v>1</v>
      </c>
      <c r="F355">
        <v>15</v>
      </c>
      <c r="G355">
        <v>260</v>
      </c>
      <c r="H355">
        <v>260</v>
      </c>
      <c r="I355">
        <v>954.32</v>
      </c>
      <c r="J355">
        <v>38</v>
      </c>
    </row>
    <row r="356" spans="1:10">
      <c r="A356">
        <v>5998</v>
      </c>
      <c r="B356" t="s">
        <v>426</v>
      </c>
      <c r="C356" t="s">
        <v>817</v>
      </c>
      <c r="D356" t="s">
        <v>361</v>
      </c>
      <c r="E356">
        <v>1</v>
      </c>
      <c r="F356">
        <v>7</v>
      </c>
      <c r="G356">
        <v>120</v>
      </c>
      <c r="H356">
        <v>120</v>
      </c>
      <c r="I356">
        <v>904.95</v>
      </c>
      <c r="J356">
        <v>37</v>
      </c>
    </row>
    <row r="357" spans="1:10">
      <c r="A357">
        <v>5998</v>
      </c>
      <c r="B357" t="s">
        <v>426</v>
      </c>
      <c r="C357" t="s">
        <v>818</v>
      </c>
      <c r="D357" t="s">
        <v>361</v>
      </c>
      <c r="E357">
        <v>1</v>
      </c>
      <c r="F357">
        <v>1</v>
      </c>
      <c r="G357">
        <v>20</v>
      </c>
      <c r="H357">
        <v>20</v>
      </c>
      <c r="I357">
        <v>896.58</v>
      </c>
      <c r="J357">
        <v>37</v>
      </c>
    </row>
    <row r="358" spans="1:10">
      <c r="A358">
        <v>5998</v>
      </c>
      <c r="B358" t="s">
        <v>405</v>
      </c>
      <c r="C358" t="s">
        <v>721</v>
      </c>
      <c r="D358" t="s">
        <v>52</v>
      </c>
      <c r="E358">
        <v>1</v>
      </c>
      <c r="F358">
        <v>7</v>
      </c>
      <c r="G358">
        <v>59</v>
      </c>
      <c r="H358">
        <v>59</v>
      </c>
      <c r="I358">
        <v>50.83</v>
      </c>
      <c r="J358">
        <v>1</v>
      </c>
    </row>
    <row r="359" spans="1:10">
      <c r="A359">
        <v>5998</v>
      </c>
      <c r="B359" t="s">
        <v>405</v>
      </c>
      <c r="C359" t="s">
        <v>721</v>
      </c>
      <c r="D359" t="s">
        <v>403</v>
      </c>
      <c r="E359">
        <v>1</v>
      </c>
      <c r="F359">
        <v>1</v>
      </c>
      <c r="G359">
        <v>20</v>
      </c>
      <c r="H359">
        <v>20</v>
      </c>
      <c r="I359">
        <v>53.5</v>
      </c>
      <c r="J359">
        <v>2</v>
      </c>
    </row>
    <row r="360" spans="1:10">
      <c r="A360">
        <v>5998</v>
      </c>
      <c r="B360" t="s">
        <v>341</v>
      </c>
      <c r="C360" t="s">
        <v>820</v>
      </c>
      <c r="D360" t="s">
        <v>52</v>
      </c>
      <c r="E360">
        <v>2</v>
      </c>
      <c r="F360">
        <v>46</v>
      </c>
      <c r="G360">
        <v>181</v>
      </c>
      <c r="H360">
        <v>181</v>
      </c>
      <c r="I360">
        <v>257.60000000000002</v>
      </c>
      <c r="J360">
        <v>10</v>
      </c>
    </row>
    <row r="361" spans="1:10">
      <c r="A361">
        <v>5998</v>
      </c>
      <c r="B361" t="s">
        <v>341</v>
      </c>
      <c r="C361" t="s">
        <v>820</v>
      </c>
      <c r="D361" t="s">
        <v>403</v>
      </c>
      <c r="E361">
        <v>2</v>
      </c>
      <c r="F361">
        <v>16</v>
      </c>
      <c r="G361">
        <v>84</v>
      </c>
      <c r="H361">
        <v>84</v>
      </c>
      <c r="I361">
        <v>283.25</v>
      </c>
      <c r="J361">
        <v>11</v>
      </c>
    </row>
    <row r="362" spans="1:10">
      <c r="A362">
        <v>5999</v>
      </c>
      <c r="B362" t="s">
        <v>448</v>
      </c>
      <c r="C362" t="s">
        <v>822</v>
      </c>
      <c r="D362" t="s">
        <v>52</v>
      </c>
      <c r="E362">
        <v>1</v>
      </c>
      <c r="F362">
        <v>10</v>
      </c>
      <c r="G362">
        <v>120</v>
      </c>
      <c r="H362">
        <v>120</v>
      </c>
      <c r="I362">
        <v>585.85</v>
      </c>
      <c r="J362">
        <v>9</v>
      </c>
    </row>
    <row r="363" spans="1:10">
      <c r="A363">
        <v>5999</v>
      </c>
      <c r="B363" t="s">
        <v>448</v>
      </c>
      <c r="C363" t="s">
        <v>660</v>
      </c>
      <c r="D363" t="s">
        <v>52</v>
      </c>
      <c r="E363">
        <v>1</v>
      </c>
      <c r="F363">
        <v>1</v>
      </c>
      <c r="G363">
        <v>3</v>
      </c>
      <c r="H363">
        <v>3</v>
      </c>
      <c r="I363">
        <v>3.1</v>
      </c>
      <c r="J363">
        <v>17</v>
      </c>
    </row>
    <row r="364" spans="1:10">
      <c r="A364">
        <v>7200</v>
      </c>
      <c r="B364" t="s">
        <v>224</v>
      </c>
      <c r="C364" t="s">
        <v>823</v>
      </c>
      <c r="D364" t="s">
        <v>52</v>
      </c>
      <c r="E364">
        <v>2</v>
      </c>
      <c r="F364">
        <v>198</v>
      </c>
      <c r="G364">
        <v>3550</v>
      </c>
      <c r="H364">
        <v>3550</v>
      </c>
      <c r="I364">
        <v>80.45</v>
      </c>
      <c r="J364">
        <v>8</v>
      </c>
    </row>
    <row r="365" spans="1:10">
      <c r="A365">
        <v>7200</v>
      </c>
      <c r="B365" t="s">
        <v>618</v>
      </c>
      <c r="C365" t="s">
        <v>776</v>
      </c>
      <c r="D365" t="s">
        <v>361</v>
      </c>
      <c r="E365">
        <v>1</v>
      </c>
      <c r="F365">
        <v>60</v>
      </c>
      <c r="G365">
        <v>357</v>
      </c>
      <c r="H365">
        <v>357</v>
      </c>
      <c r="I365">
        <v>3.48</v>
      </c>
      <c r="J365">
        <v>4</v>
      </c>
    </row>
    <row r="366" spans="1:10">
      <c r="A366">
        <v>7200</v>
      </c>
      <c r="B366" t="s">
        <v>618</v>
      </c>
      <c r="C366" t="s">
        <v>777</v>
      </c>
      <c r="D366" t="s">
        <v>361</v>
      </c>
      <c r="E366">
        <v>1</v>
      </c>
      <c r="F366">
        <v>10</v>
      </c>
      <c r="G366">
        <v>59</v>
      </c>
      <c r="H366">
        <v>59</v>
      </c>
      <c r="I366">
        <v>21.15</v>
      </c>
      <c r="J366">
        <v>4</v>
      </c>
    </row>
    <row r="367" spans="1:10">
      <c r="A367">
        <v>7200</v>
      </c>
      <c r="B367" t="s">
        <v>341</v>
      </c>
      <c r="C367" t="s">
        <v>820</v>
      </c>
      <c r="D367" t="s">
        <v>52</v>
      </c>
      <c r="E367">
        <v>9</v>
      </c>
      <c r="F367">
        <v>496</v>
      </c>
      <c r="G367">
        <v>2953</v>
      </c>
      <c r="H367">
        <v>2953</v>
      </c>
      <c r="I367">
        <v>105.05</v>
      </c>
      <c r="J367">
        <v>10</v>
      </c>
    </row>
    <row r="368" spans="1:10">
      <c r="A368">
        <v>7200</v>
      </c>
      <c r="B368" t="s">
        <v>824</v>
      </c>
      <c r="C368" t="s">
        <v>825</v>
      </c>
      <c r="D368" t="s">
        <v>361</v>
      </c>
      <c r="E368">
        <v>3</v>
      </c>
      <c r="F368">
        <v>130</v>
      </c>
      <c r="G368">
        <v>771</v>
      </c>
      <c r="H368">
        <v>771</v>
      </c>
      <c r="I368">
        <v>98.78</v>
      </c>
      <c r="J368">
        <v>10</v>
      </c>
    </row>
    <row r="369" spans="1:10">
      <c r="A369">
        <v>7250</v>
      </c>
      <c r="B369" t="s">
        <v>224</v>
      </c>
      <c r="C369" t="s">
        <v>823</v>
      </c>
      <c r="D369" t="s">
        <v>52</v>
      </c>
      <c r="E369">
        <v>1</v>
      </c>
      <c r="F369">
        <v>33</v>
      </c>
      <c r="G369">
        <v>594</v>
      </c>
      <c r="H369">
        <v>594</v>
      </c>
      <c r="I369">
        <v>0.5</v>
      </c>
      <c r="J369">
        <v>7</v>
      </c>
    </row>
    <row r="370" spans="1:10">
      <c r="A370">
        <v>7300</v>
      </c>
      <c r="B370" t="s">
        <v>65</v>
      </c>
      <c r="C370" t="s">
        <v>717</v>
      </c>
      <c r="D370" t="s">
        <v>52</v>
      </c>
      <c r="E370">
        <v>1</v>
      </c>
      <c r="F370">
        <v>124</v>
      </c>
      <c r="G370">
        <v>744</v>
      </c>
      <c r="H370">
        <v>14866</v>
      </c>
      <c r="I370">
        <v>3.08</v>
      </c>
      <c r="J370">
        <v>2</v>
      </c>
    </row>
    <row r="371" spans="1:10">
      <c r="A371">
        <v>7300</v>
      </c>
      <c r="B371" t="s">
        <v>65</v>
      </c>
      <c r="C371" t="s">
        <v>609</v>
      </c>
      <c r="D371" t="s">
        <v>52</v>
      </c>
      <c r="E371">
        <v>8</v>
      </c>
      <c r="F371">
        <v>480</v>
      </c>
      <c r="G371">
        <v>2880</v>
      </c>
      <c r="H371">
        <v>57597</v>
      </c>
      <c r="I371">
        <v>9.02</v>
      </c>
      <c r="J371">
        <v>3</v>
      </c>
    </row>
    <row r="372" spans="1:10">
      <c r="A372">
        <v>7300</v>
      </c>
      <c r="B372" t="s">
        <v>726</v>
      </c>
      <c r="C372" t="s">
        <v>727</v>
      </c>
      <c r="D372" t="s">
        <v>361</v>
      </c>
      <c r="E372">
        <v>1</v>
      </c>
      <c r="F372">
        <v>19</v>
      </c>
      <c r="G372">
        <v>152</v>
      </c>
      <c r="H372">
        <v>1520</v>
      </c>
      <c r="I372">
        <v>901.98</v>
      </c>
      <c r="J372">
        <v>38</v>
      </c>
    </row>
    <row r="373" spans="1:10">
      <c r="A373">
        <v>7300</v>
      </c>
      <c r="B373" t="s">
        <v>726</v>
      </c>
      <c r="C373" t="s">
        <v>755</v>
      </c>
      <c r="D373" t="s">
        <v>361</v>
      </c>
      <c r="E373">
        <v>1</v>
      </c>
      <c r="F373">
        <v>1</v>
      </c>
      <c r="G373">
        <v>8</v>
      </c>
      <c r="H373">
        <v>80</v>
      </c>
      <c r="I373">
        <v>903.32</v>
      </c>
      <c r="J373">
        <v>38</v>
      </c>
    </row>
    <row r="374" spans="1:10">
      <c r="A374">
        <v>7300</v>
      </c>
      <c r="B374" t="s">
        <v>726</v>
      </c>
      <c r="C374" t="s">
        <v>756</v>
      </c>
      <c r="D374" t="s">
        <v>361</v>
      </c>
      <c r="E374">
        <v>1</v>
      </c>
      <c r="F374">
        <v>1</v>
      </c>
      <c r="G374">
        <v>8</v>
      </c>
      <c r="H374">
        <v>80</v>
      </c>
      <c r="I374">
        <v>908.25</v>
      </c>
      <c r="J374">
        <v>38</v>
      </c>
    </row>
    <row r="375" spans="1:10">
      <c r="A375">
        <v>7300</v>
      </c>
      <c r="B375" t="s">
        <v>826</v>
      </c>
      <c r="C375" t="s">
        <v>827</v>
      </c>
      <c r="D375" t="s">
        <v>361</v>
      </c>
      <c r="E375">
        <v>2</v>
      </c>
      <c r="F375">
        <v>100</v>
      </c>
      <c r="G375">
        <v>600</v>
      </c>
      <c r="H375">
        <v>6294</v>
      </c>
      <c r="I375">
        <v>392.9</v>
      </c>
      <c r="J375">
        <v>20</v>
      </c>
    </row>
    <row r="376" spans="1:10">
      <c r="A376">
        <v>7300</v>
      </c>
      <c r="B376" t="s">
        <v>105</v>
      </c>
      <c r="C376" t="s">
        <v>743</v>
      </c>
      <c r="D376" t="s">
        <v>394</v>
      </c>
      <c r="E376">
        <v>9</v>
      </c>
      <c r="F376">
        <v>496</v>
      </c>
      <c r="G376">
        <v>13862</v>
      </c>
      <c r="H376">
        <v>13862</v>
      </c>
      <c r="I376">
        <v>9.7200000000000006</v>
      </c>
      <c r="J376">
        <v>4</v>
      </c>
    </row>
    <row r="377" spans="1:10">
      <c r="A377">
        <v>7300</v>
      </c>
      <c r="B377" t="s">
        <v>105</v>
      </c>
      <c r="C377" t="s">
        <v>743</v>
      </c>
      <c r="D377" t="s">
        <v>52</v>
      </c>
      <c r="E377">
        <v>9</v>
      </c>
      <c r="F377">
        <v>539</v>
      </c>
      <c r="G377">
        <v>15028</v>
      </c>
      <c r="H377">
        <v>15028</v>
      </c>
      <c r="I377">
        <v>18.100000000000001</v>
      </c>
      <c r="J377">
        <v>4</v>
      </c>
    </row>
    <row r="378" spans="1:10">
      <c r="A378">
        <v>7300</v>
      </c>
      <c r="B378" t="s">
        <v>105</v>
      </c>
      <c r="C378" t="s">
        <v>743</v>
      </c>
      <c r="D378" t="s">
        <v>403</v>
      </c>
      <c r="E378">
        <v>1</v>
      </c>
      <c r="F378">
        <v>60</v>
      </c>
      <c r="G378">
        <v>1667</v>
      </c>
      <c r="H378">
        <v>1667</v>
      </c>
      <c r="I378">
        <v>17.829999999999998</v>
      </c>
      <c r="J378">
        <v>4</v>
      </c>
    </row>
    <row r="379" spans="1:10">
      <c r="A379">
        <v>7300</v>
      </c>
      <c r="B379" t="s">
        <v>828</v>
      </c>
      <c r="C379" t="s">
        <v>829</v>
      </c>
      <c r="D379" t="s">
        <v>361</v>
      </c>
      <c r="E379">
        <v>1</v>
      </c>
      <c r="F379">
        <v>60</v>
      </c>
      <c r="G379">
        <v>1448</v>
      </c>
      <c r="H379">
        <v>1448</v>
      </c>
      <c r="I379">
        <v>355.33</v>
      </c>
      <c r="J379">
        <v>24</v>
      </c>
    </row>
    <row r="380" spans="1:10">
      <c r="A380">
        <v>7300</v>
      </c>
      <c r="B380" t="s">
        <v>142</v>
      </c>
      <c r="C380" t="s">
        <v>830</v>
      </c>
      <c r="D380" t="s">
        <v>52</v>
      </c>
      <c r="E380">
        <v>2</v>
      </c>
      <c r="F380">
        <v>106</v>
      </c>
      <c r="G380">
        <v>2544</v>
      </c>
      <c r="H380">
        <v>2544</v>
      </c>
      <c r="I380">
        <v>2167.4699999999998</v>
      </c>
      <c r="J380">
        <v>92</v>
      </c>
    </row>
    <row r="381" spans="1:10">
      <c r="A381">
        <v>7300</v>
      </c>
      <c r="B381" t="s">
        <v>719</v>
      </c>
      <c r="C381" t="s">
        <v>831</v>
      </c>
      <c r="D381" t="s">
        <v>52</v>
      </c>
      <c r="E381">
        <v>4</v>
      </c>
      <c r="F381">
        <v>208</v>
      </c>
      <c r="G381">
        <v>4987</v>
      </c>
      <c r="H381">
        <v>4987</v>
      </c>
      <c r="I381">
        <v>1070.18</v>
      </c>
      <c r="J381">
        <v>48</v>
      </c>
    </row>
    <row r="382" spans="1:10">
      <c r="A382">
        <v>7300</v>
      </c>
      <c r="B382" t="s">
        <v>832</v>
      </c>
      <c r="C382" t="s">
        <v>833</v>
      </c>
      <c r="D382" t="s">
        <v>361</v>
      </c>
      <c r="E382">
        <v>1</v>
      </c>
      <c r="F382">
        <v>36</v>
      </c>
      <c r="G382">
        <v>720</v>
      </c>
      <c r="H382">
        <v>720</v>
      </c>
      <c r="I382">
        <v>861.35</v>
      </c>
      <c r="J382">
        <v>40</v>
      </c>
    </row>
    <row r="383" spans="1:10">
      <c r="A383">
        <v>7300</v>
      </c>
      <c r="B383" t="s">
        <v>834</v>
      </c>
      <c r="C383" t="s">
        <v>835</v>
      </c>
      <c r="D383" t="s">
        <v>361</v>
      </c>
      <c r="E383">
        <v>1</v>
      </c>
      <c r="F383">
        <v>60</v>
      </c>
      <c r="G383">
        <v>1200</v>
      </c>
      <c r="H383">
        <v>1200</v>
      </c>
      <c r="I383">
        <v>826.22</v>
      </c>
      <c r="J383">
        <v>38</v>
      </c>
    </row>
    <row r="384" spans="1:10">
      <c r="A384">
        <v>7300</v>
      </c>
      <c r="B384" t="s">
        <v>772</v>
      </c>
      <c r="C384" t="s">
        <v>792</v>
      </c>
      <c r="D384" t="s">
        <v>361</v>
      </c>
      <c r="E384">
        <v>1</v>
      </c>
      <c r="F384">
        <v>10</v>
      </c>
      <c r="G384">
        <v>180</v>
      </c>
      <c r="H384">
        <v>180</v>
      </c>
      <c r="I384">
        <v>29.88</v>
      </c>
      <c r="J384">
        <v>4</v>
      </c>
    </row>
    <row r="385" spans="1:10">
      <c r="A385">
        <v>7300</v>
      </c>
      <c r="B385" t="s">
        <v>22</v>
      </c>
      <c r="C385" t="s">
        <v>728</v>
      </c>
      <c r="D385" t="s">
        <v>52</v>
      </c>
      <c r="E385">
        <v>10</v>
      </c>
      <c r="F385">
        <v>600</v>
      </c>
      <c r="G385">
        <v>10778</v>
      </c>
      <c r="H385">
        <v>10778</v>
      </c>
      <c r="I385">
        <v>6.07</v>
      </c>
      <c r="J385">
        <v>3</v>
      </c>
    </row>
    <row r="386" spans="1:10">
      <c r="A386">
        <v>7300</v>
      </c>
      <c r="B386" t="s">
        <v>22</v>
      </c>
      <c r="C386" t="s">
        <v>728</v>
      </c>
      <c r="D386" t="s">
        <v>403</v>
      </c>
      <c r="E386">
        <v>2</v>
      </c>
      <c r="F386">
        <v>63</v>
      </c>
      <c r="G386">
        <v>1134</v>
      </c>
      <c r="H386">
        <v>1134</v>
      </c>
      <c r="I386">
        <v>9.17</v>
      </c>
      <c r="J386">
        <v>3</v>
      </c>
    </row>
    <row r="387" spans="1:10">
      <c r="A387">
        <v>7300</v>
      </c>
      <c r="B387" t="s">
        <v>836</v>
      </c>
      <c r="C387" t="s">
        <v>837</v>
      </c>
      <c r="D387" t="s">
        <v>361</v>
      </c>
      <c r="E387">
        <v>2</v>
      </c>
      <c r="F387">
        <v>86</v>
      </c>
      <c r="G387">
        <v>1548</v>
      </c>
      <c r="H387">
        <v>1548</v>
      </c>
      <c r="I387">
        <v>2291.9699999999998</v>
      </c>
      <c r="J387">
        <v>97</v>
      </c>
    </row>
    <row r="388" spans="1:10">
      <c r="A388">
        <v>7300</v>
      </c>
      <c r="B388" t="s">
        <v>224</v>
      </c>
      <c r="C388" t="s">
        <v>823</v>
      </c>
      <c r="D388" t="s">
        <v>52</v>
      </c>
      <c r="E388">
        <v>7</v>
      </c>
      <c r="F388">
        <v>438</v>
      </c>
      <c r="G388">
        <v>7836</v>
      </c>
      <c r="H388">
        <v>7836</v>
      </c>
      <c r="I388">
        <v>28.5</v>
      </c>
      <c r="J388">
        <v>8</v>
      </c>
    </row>
    <row r="389" spans="1:10">
      <c r="A389">
        <v>7300</v>
      </c>
      <c r="B389" t="s">
        <v>448</v>
      </c>
      <c r="C389" t="s">
        <v>660</v>
      </c>
      <c r="D389" t="s">
        <v>52</v>
      </c>
      <c r="E389">
        <v>1</v>
      </c>
      <c r="F389">
        <v>10</v>
      </c>
      <c r="G389">
        <v>120</v>
      </c>
      <c r="H389">
        <v>120</v>
      </c>
      <c r="I389">
        <v>48.13</v>
      </c>
      <c r="J389">
        <v>17</v>
      </c>
    </row>
    <row r="390" spans="1:10">
      <c r="A390">
        <v>7300</v>
      </c>
      <c r="B390" t="s">
        <v>246</v>
      </c>
      <c r="C390" t="s">
        <v>838</v>
      </c>
      <c r="D390" t="s">
        <v>52</v>
      </c>
      <c r="E390">
        <v>1</v>
      </c>
      <c r="F390">
        <v>1</v>
      </c>
      <c r="G390">
        <v>12</v>
      </c>
      <c r="H390">
        <v>12</v>
      </c>
      <c r="I390">
        <v>1359.53</v>
      </c>
      <c r="J390">
        <v>60</v>
      </c>
    </row>
    <row r="391" spans="1:10">
      <c r="A391">
        <v>7300</v>
      </c>
      <c r="B391" t="s">
        <v>454</v>
      </c>
      <c r="C391" t="s">
        <v>787</v>
      </c>
      <c r="D391" t="s">
        <v>52</v>
      </c>
      <c r="E391">
        <v>19</v>
      </c>
      <c r="F391">
        <v>1098</v>
      </c>
      <c r="G391">
        <v>13090</v>
      </c>
      <c r="H391">
        <v>13090</v>
      </c>
      <c r="I391">
        <v>34.229999999999997</v>
      </c>
      <c r="J391">
        <v>6</v>
      </c>
    </row>
    <row r="392" spans="1:10">
      <c r="A392">
        <v>7300</v>
      </c>
      <c r="B392" t="s">
        <v>454</v>
      </c>
      <c r="C392" t="s">
        <v>787</v>
      </c>
      <c r="D392" t="s">
        <v>403</v>
      </c>
      <c r="E392">
        <v>1</v>
      </c>
      <c r="F392">
        <v>4</v>
      </c>
      <c r="G392">
        <v>36</v>
      </c>
      <c r="H392">
        <v>36</v>
      </c>
      <c r="I392">
        <v>35.03</v>
      </c>
      <c r="J392">
        <v>6</v>
      </c>
    </row>
    <row r="393" spans="1:10">
      <c r="A393">
        <v>7300</v>
      </c>
      <c r="B393" t="s">
        <v>839</v>
      </c>
      <c r="C393" t="s">
        <v>840</v>
      </c>
      <c r="D393" t="s">
        <v>361</v>
      </c>
      <c r="E393">
        <v>2</v>
      </c>
      <c r="F393">
        <v>76</v>
      </c>
      <c r="G393">
        <v>447</v>
      </c>
      <c r="H393">
        <v>447</v>
      </c>
      <c r="I393">
        <v>925.75</v>
      </c>
      <c r="J393">
        <v>43</v>
      </c>
    </row>
    <row r="394" spans="1:10">
      <c r="A394">
        <v>7300</v>
      </c>
      <c r="B394" t="s">
        <v>839</v>
      </c>
      <c r="C394" t="s">
        <v>841</v>
      </c>
      <c r="D394" t="s">
        <v>361</v>
      </c>
      <c r="E394">
        <v>1</v>
      </c>
      <c r="F394">
        <v>14</v>
      </c>
      <c r="G394">
        <v>75</v>
      </c>
      <c r="H394">
        <v>75</v>
      </c>
      <c r="I394">
        <v>911.38</v>
      </c>
      <c r="J394">
        <v>43</v>
      </c>
    </row>
    <row r="395" spans="1:10">
      <c r="A395">
        <v>7300</v>
      </c>
      <c r="B395" t="s">
        <v>839</v>
      </c>
      <c r="C395" t="s">
        <v>842</v>
      </c>
      <c r="D395" t="s">
        <v>361</v>
      </c>
      <c r="E395">
        <v>1</v>
      </c>
      <c r="F395">
        <v>26</v>
      </c>
      <c r="G395">
        <v>156</v>
      </c>
      <c r="H395">
        <v>156</v>
      </c>
      <c r="I395">
        <v>927.38</v>
      </c>
      <c r="J395">
        <v>44</v>
      </c>
    </row>
    <row r="396" spans="1:10">
      <c r="A396">
        <v>7300</v>
      </c>
      <c r="B396" t="s">
        <v>283</v>
      </c>
      <c r="C396" t="s">
        <v>778</v>
      </c>
      <c r="D396" t="s">
        <v>52</v>
      </c>
      <c r="E396">
        <v>6</v>
      </c>
      <c r="F396">
        <v>403</v>
      </c>
      <c r="G396">
        <v>2356</v>
      </c>
      <c r="H396">
        <v>2356</v>
      </c>
      <c r="I396">
        <v>47.68</v>
      </c>
      <c r="J396">
        <v>9</v>
      </c>
    </row>
    <row r="397" spans="1:10">
      <c r="A397">
        <v>7300</v>
      </c>
      <c r="B397" t="s">
        <v>843</v>
      </c>
      <c r="C397" t="s">
        <v>844</v>
      </c>
      <c r="D397" t="s">
        <v>361</v>
      </c>
      <c r="E397">
        <v>1</v>
      </c>
      <c r="F397">
        <v>52</v>
      </c>
      <c r="G397">
        <v>308</v>
      </c>
      <c r="H397">
        <v>308</v>
      </c>
      <c r="I397">
        <v>728.03</v>
      </c>
      <c r="J397">
        <v>35</v>
      </c>
    </row>
    <row r="398" spans="1:10">
      <c r="A398">
        <v>7300</v>
      </c>
      <c r="B398" t="s">
        <v>843</v>
      </c>
      <c r="C398" t="s">
        <v>845</v>
      </c>
      <c r="D398" t="s">
        <v>361</v>
      </c>
      <c r="E398">
        <v>1</v>
      </c>
      <c r="F398">
        <v>3</v>
      </c>
      <c r="G398">
        <v>18</v>
      </c>
      <c r="H398">
        <v>18</v>
      </c>
      <c r="I398">
        <v>717.13</v>
      </c>
      <c r="J398">
        <v>35</v>
      </c>
    </row>
    <row r="399" spans="1:10">
      <c r="A399">
        <v>7300</v>
      </c>
      <c r="B399" t="s">
        <v>843</v>
      </c>
      <c r="C399" t="s">
        <v>846</v>
      </c>
      <c r="D399" t="s">
        <v>361</v>
      </c>
      <c r="E399">
        <v>1</v>
      </c>
      <c r="F399">
        <v>9</v>
      </c>
      <c r="G399">
        <v>54</v>
      </c>
      <c r="H399">
        <v>54</v>
      </c>
      <c r="I399">
        <v>731.52</v>
      </c>
      <c r="J399">
        <v>35</v>
      </c>
    </row>
    <row r="400" spans="1:10">
      <c r="A400">
        <v>7310</v>
      </c>
      <c r="B400" t="s">
        <v>65</v>
      </c>
      <c r="C400" t="s">
        <v>717</v>
      </c>
      <c r="D400" t="s">
        <v>52</v>
      </c>
      <c r="E400">
        <v>2</v>
      </c>
      <c r="F400">
        <v>70</v>
      </c>
      <c r="G400">
        <v>420</v>
      </c>
      <c r="H400">
        <v>8358</v>
      </c>
      <c r="I400">
        <v>3.57</v>
      </c>
      <c r="J400">
        <v>10</v>
      </c>
    </row>
    <row r="401" spans="1:10">
      <c r="A401">
        <v>7310</v>
      </c>
      <c r="B401" t="s">
        <v>203</v>
      </c>
      <c r="C401" t="s">
        <v>655</v>
      </c>
      <c r="D401" t="s">
        <v>52</v>
      </c>
      <c r="E401">
        <v>3</v>
      </c>
      <c r="F401">
        <v>180</v>
      </c>
      <c r="G401">
        <v>3218</v>
      </c>
      <c r="H401">
        <v>3218</v>
      </c>
      <c r="I401">
        <v>1.53</v>
      </c>
      <c r="J401">
        <v>13</v>
      </c>
    </row>
    <row r="402" spans="1:10">
      <c r="A402">
        <v>7310</v>
      </c>
      <c r="B402" t="s">
        <v>224</v>
      </c>
      <c r="C402" t="s">
        <v>751</v>
      </c>
      <c r="D402" t="s">
        <v>52</v>
      </c>
      <c r="E402">
        <v>4</v>
      </c>
      <c r="F402">
        <v>240</v>
      </c>
      <c r="G402">
        <v>4300</v>
      </c>
      <c r="H402">
        <v>4300</v>
      </c>
      <c r="I402">
        <v>2.3199999999999998</v>
      </c>
      <c r="J402">
        <v>9</v>
      </c>
    </row>
    <row r="403" spans="1:10">
      <c r="A403">
        <v>7310</v>
      </c>
      <c r="B403" t="s">
        <v>848</v>
      </c>
      <c r="C403" t="s">
        <v>849</v>
      </c>
      <c r="D403" t="s">
        <v>361</v>
      </c>
      <c r="E403">
        <v>1</v>
      </c>
      <c r="F403">
        <v>60</v>
      </c>
      <c r="G403">
        <v>890</v>
      </c>
      <c r="H403">
        <v>890</v>
      </c>
      <c r="I403">
        <v>131.28</v>
      </c>
      <c r="J403">
        <v>89</v>
      </c>
    </row>
    <row r="404" spans="1:10">
      <c r="A404">
        <v>7310</v>
      </c>
      <c r="B404" t="s">
        <v>448</v>
      </c>
      <c r="C404" t="s">
        <v>660</v>
      </c>
      <c r="D404" t="s">
        <v>52</v>
      </c>
      <c r="E404">
        <v>2</v>
      </c>
      <c r="F404">
        <v>171</v>
      </c>
      <c r="G404">
        <v>2045</v>
      </c>
      <c r="H404">
        <v>2045</v>
      </c>
      <c r="I404">
        <v>1.85</v>
      </c>
      <c r="J404">
        <v>17</v>
      </c>
    </row>
    <row r="405" spans="1:10">
      <c r="A405">
        <v>7330</v>
      </c>
      <c r="B405" t="s">
        <v>65</v>
      </c>
      <c r="C405" t="s">
        <v>717</v>
      </c>
      <c r="D405" t="s">
        <v>52</v>
      </c>
      <c r="E405">
        <v>1</v>
      </c>
      <c r="F405">
        <v>60</v>
      </c>
      <c r="G405">
        <v>360</v>
      </c>
      <c r="H405">
        <v>7200</v>
      </c>
      <c r="I405">
        <v>1.85</v>
      </c>
      <c r="J405">
        <v>2</v>
      </c>
    </row>
    <row r="406" spans="1:10">
      <c r="A406">
        <v>7340</v>
      </c>
      <c r="B406" t="s">
        <v>283</v>
      </c>
      <c r="C406" t="s">
        <v>778</v>
      </c>
      <c r="D406" t="s">
        <v>52</v>
      </c>
      <c r="E406">
        <v>1</v>
      </c>
      <c r="F406">
        <v>60</v>
      </c>
      <c r="G406">
        <v>358</v>
      </c>
      <c r="H406">
        <v>358</v>
      </c>
      <c r="I406">
        <v>0.43</v>
      </c>
      <c r="J406">
        <v>7</v>
      </c>
    </row>
    <row r="407" spans="1:10">
      <c r="A407">
        <v>7365</v>
      </c>
      <c r="B407" t="s">
        <v>283</v>
      </c>
      <c r="C407" t="s">
        <v>778</v>
      </c>
      <c r="D407" t="s">
        <v>52</v>
      </c>
      <c r="E407">
        <v>1</v>
      </c>
      <c r="F407">
        <v>60</v>
      </c>
      <c r="G407">
        <v>354</v>
      </c>
      <c r="H407">
        <v>354</v>
      </c>
      <c r="I407">
        <v>2.95</v>
      </c>
      <c r="J407">
        <v>7</v>
      </c>
    </row>
    <row r="408" spans="1:10">
      <c r="A408">
        <v>7371</v>
      </c>
      <c r="B408" t="s">
        <v>11</v>
      </c>
      <c r="C408" t="s">
        <v>663</v>
      </c>
      <c r="D408" t="s">
        <v>394</v>
      </c>
      <c r="E408">
        <v>1</v>
      </c>
      <c r="F408">
        <v>60</v>
      </c>
      <c r="G408">
        <v>356</v>
      </c>
      <c r="H408">
        <v>356</v>
      </c>
      <c r="I408">
        <v>23.83</v>
      </c>
      <c r="J408">
        <v>13</v>
      </c>
    </row>
    <row r="409" spans="1:10">
      <c r="A409">
        <v>7371</v>
      </c>
      <c r="B409" t="s">
        <v>11</v>
      </c>
      <c r="C409" t="s">
        <v>893</v>
      </c>
      <c r="D409" t="s">
        <v>394</v>
      </c>
      <c r="E409">
        <v>1</v>
      </c>
      <c r="F409">
        <v>60</v>
      </c>
      <c r="G409">
        <v>353</v>
      </c>
      <c r="H409">
        <v>353</v>
      </c>
      <c r="I409">
        <v>24.4</v>
      </c>
      <c r="J409">
        <v>13</v>
      </c>
    </row>
    <row r="410" spans="1:10">
      <c r="A410">
        <v>7560</v>
      </c>
      <c r="B410" t="s">
        <v>65</v>
      </c>
      <c r="C410" t="s">
        <v>717</v>
      </c>
      <c r="D410" t="s">
        <v>52</v>
      </c>
      <c r="E410">
        <v>2</v>
      </c>
      <c r="F410">
        <v>120</v>
      </c>
      <c r="G410">
        <v>720</v>
      </c>
      <c r="H410">
        <v>14389</v>
      </c>
      <c r="I410">
        <v>0.9</v>
      </c>
      <c r="J410">
        <v>2</v>
      </c>
    </row>
    <row r="411" spans="1:10">
      <c r="A411">
        <v>7560</v>
      </c>
      <c r="B411" t="s">
        <v>457</v>
      </c>
      <c r="C411" t="s">
        <v>645</v>
      </c>
      <c r="D411" t="s">
        <v>403</v>
      </c>
      <c r="E411">
        <v>1</v>
      </c>
      <c r="F411">
        <v>15</v>
      </c>
      <c r="G411">
        <v>90</v>
      </c>
      <c r="H411">
        <v>1799</v>
      </c>
      <c r="I411">
        <v>95.03</v>
      </c>
      <c r="J411">
        <v>5</v>
      </c>
    </row>
    <row r="412" spans="1:10">
      <c r="A412">
        <v>7560</v>
      </c>
      <c r="B412" t="s">
        <v>426</v>
      </c>
      <c r="C412" t="s">
        <v>817</v>
      </c>
      <c r="D412" t="s">
        <v>361</v>
      </c>
      <c r="E412">
        <v>1</v>
      </c>
      <c r="F412">
        <v>25</v>
      </c>
      <c r="G412">
        <v>500</v>
      </c>
      <c r="H412">
        <v>500</v>
      </c>
      <c r="I412">
        <v>21.98</v>
      </c>
      <c r="J412">
        <v>38</v>
      </c>
    </row>
    <row r="413" spans="1:10">
      <c r="A413">
        <v>7560</v>
      </c>
      <c r="B413" t="s">
        <v>426</v>
      </c>
      <c r="C413" t="s">
        <v>818</v>
      </c>
      <c r="D413" t="s">
        <v>361</v>
      </c>
      <c r="E413">
        <v>1</v>
      </c>
      <c r="F413">
        <v>58</v>
      </c>
      <c r="G413">
        <v>1159</v>
      </c>
      <c r="H413">
        <v>1159</v>
      </c>
      <c r="I413">
        <v>508.8</v>
      </c>
      <c r="J413">
        <v>38</v>
      </c>
    </row>
    <row r="414" spans="1:10">
      <c r="A414">
        <v>7560</v>
      </c>
      <c r="B414" t="s">
        <v>224</v>
      </c>
      <c r="C414" t="s">
        <v>823</v>
      </c>
      <c r="D414" t="s">
        <v>52</v>
      </c>
      <c r="E414">
        <v>1</v>
      </c>
      <c r="F414">
        <v>60</v>
      </c>
      <c r="G414">
        <v>1080</v>
      </c>
      <c r="H414">
        <v>1080</v>
      </c>
      <c r="I414">
        <v>0.75</v>
      </c>
      <c r="J414">
        <v>8</v>
      </c>
    </row>
    <row r="415" spans="1:10">
      <c r="A415">
        <v>7560</v>
      </c>
      <c r="B415" t="s">
        <v>283</v>
      </c>
      <c r="C415" t="s">
        <v>778</v>
      </c>
      <c r="D415" t="s">
        <v>52</v>
      </c>
      <c r="E415">
        <v>1</v>
      </c>
      <c r="F415">
        <v>60</v>
      </c>
      <c r="G415">
        <v>357</v>
      </c>
      <c r="H415">
        <v>357</v>
      </c>
      <c r="I415">
        <v>0.83</v>
      </c>
      <c r="J415">
        <v>9</v>
      </c>
    </row>
    <row r="416" spans="1:10">
      <c r="A416">
        <v>7560</v>
      </c>
      <c r="B416" t="s">
        <v>283</v>
      </c>
      <c r="C416" t="s">
        <v>965</v>
      </c>
      <c r="D416" t="s">
        <v>52</v>
      </c>
      <c r="E416">
        <v>2</v>
      </c>
      <c r="F416">
        <v>120</v>
      </c>
      <c r="G416">
        <v>718</v>
      </c>
      <c r="H416">
        <v>718</v>
      </c>
      <c r="I416">
        <v>7.28</v>
      </c>
      <c r="J416">
        <v>9</v>
      </c>
    </row>
    <row r="417" spans="1:10">
      <c r="A417">
        <v>7569</v>
      </c>
      <c r="B417" t="s">
        <v>65</v>
      </c>
      <c r="C417" t="s">
        <v>717</v>
      </c>
      <c r="D417" t="s">
        <v>52</v>
      </c>
      <c r="E417">
        <v>1</v>
      </c>
      <c r="F417">
        <v>1</v>
      </c>
      <c r="G417">
        <v>6</v>
      </c>
      <c r="H417">
        <v>120</v>
      </c>
      <c r="I417">
        <v>8.2200000000000006</v>
      </c>
      <c r="J417">
        <v>2</v>
      </c>
    </row>
    <row r="418" spans="1:10">
      <c r="A418">
        <v>7569</v>
      </c>
      <c r="B418" t="s">
        <v>203</v>
      </c>
      <c r="C418" t="s">
        <v>853</v>
      </c>
      <c r="D418" t="s">
        <v>52</v>
      </c>
      <c r="E418">
        <v>1</v>
      </c>
      <c r="F418">
        <v>7</v>
      </c>
      <c r="G418">
        <v>74</v>
      </c>
      <c r="H418">
        <v>74</v>
      </c>
      <c r="I418">
        <v>196.45</v>
      </c>
      <c r="J418">
        <v>13</v>
      </c>
    </row>
    <row r="419" spans="1:10">
      <c r="A419">
        <v>7569</v>
      </c>
      <c r="B419" t="s">
        <v>224</v>
      </c>
      <c r="C419" t="s">
        <v>751</v>
      </c>
      <c r="D419" t="s">
        <v>52</v>
      </c>
      <c r="E419">
        <v>1</v>
      </c>
      <c r="F419">
        <v>5</v>
      </c>
      <c r="G419">
        <v>90</v>
      </c>
      <c r="H419">
        <v>90</v>
      </c>
      <c r="I419">
        <v>26.58</v>
      </c>
      <c r="J419">
        <v>9</v>
      </c>
    </row>
    <row r="420" spans="1:10">
      <c r="A420">
        <v>7569</v>
      </c>
      <c r="B420" t="s">
        <v>224</v>
      </c>
      <c r="C420" t="s">
        <v>823</v>
      </c>
      <c r="D420" t="s">
        <v>52</v>
      </c>
      <c r="E420">
        <v>1</v>
      </c>
      <c r="F420">
        <v>1</v>
      </c>
      <c r="G420">
        <v>0</v>
      </c>
      <c r="H420">
        <v>0</v>
      </c>
      <c r="I420">
        <v>3.17</v>
      </c>
      <c r="J420">
        <v>8</v>
      </c>
    </row>
    <row r="421" spans="1:10">
      <c r="A421">
        <v>7569</v>
      </c>
      <c r="B421" t="s">
        <v>283</v>
      </c>
      <c r="C421" t="s">
        <v>664</v>
      </c>
      <c r="D421" t="s">
        <v>52</v>
      </c>
      <c r="E421">
        <v>1</v>
      </c>
      <c r="F421">
        <v>1</v>
      </c>
      <c r="G421">
        <v>6</v>
      </c>
      <c r="H421">
        <v>6</v>
      </c>
      <c r="I421">
        <v>20.8</v>
      </c>
      <c r="J421">
        <v>7</v>
      </c>
    </row>
    <row r="422" spans="1:10">
      <c r="A422">
        <v>7570</v>
      </c>
      <c r="B422" t="s">
        <v>65</v>
      </c>
      <c r="C422" t="s">
        <v>717</v>
      </c>
      <c r="D422" t="s">
        <v>52</v>
      </c>
      <c r="E422">
        <v>1</v>
      </c>
      <c r="F422">
        <v>87</v>
      </c>
      <c r="G422">
        <v>522</v>
      </c>
      <c r="H422">
        <v>10395</v>
      </c>
      <c r="I422">
        <v>20.149999999999999</v>
      </c>
      <c r="J422">
        <v>3</v>
      </c>
    </row>
    <row r="423" spans="1:10">
      <c r="A423">
        <v>7570</v>
      </c>
      <c r="B423" t="s">
        <v>22</v>
      </c>
      <c r="C423" t="s">
        <v>855</v>
      </c>
      <c r="D423" t="s">
        <v>52</v>
      </c>
      <c r="E423">
        <v>1</v>
      </c>
      <c r="F423">
        <v>36</v>
      </c>
      <c r="G423">
        <v>634</v>
      </c>
      <c r="H423">
        <v>634</v>
      </c>
      <c r="I423">
        <v>122.95</v>
      </c>
      <c r="J423">
        <v>40</v>
      </c>
    </row>
    <row r="424" spans="1:10">
      <c r="A424">
        <v>7570</v>
      </c>
      <c r="B424" t="s">
        <v>402</v>
      </c>
      <c r="C424" t="s">
        <v>659</v>
      </c>
      <c r="D424" t="s">
        <v>394</v>
      </c>
      <c r="E424">
        <v>1</v>
      </c>
      <c r="F424">
        <v>57</v>
      </c>
      <c r="G424">
        <v>986</v>
      </c>
      <c r="H424">
        <v>986</v>
      </c>
      <c r="I424">
        <v>62.3</v>
      </c>
      <c r="J424">
        <v>12</v>
      </c>
    </row>
    <row r="425" spans="1:10">
      <c r="A425">
        <v>7570</v>
      </c>
      <c r="B425" t="s">
        <v>224</v>
      </c>
      <c r="C425" t="s">
        <v>751</v>
      </c>
      <c r="D425" t="s">
        <v>52</v>
      </c>
      <c r="E425">
        <v>3</v>
      </c>
      <c r="F425">
        <v>193</v>
      </c>
      <c r="G425">
        <v>3468</v>
      </c>
      <c r="H425">
        <v>3468</v>
      </c>
      <c r="I425">
        <v>25.83</v>
      </c>
      <c r="J425">
        <v>9</v>
      </c>
    </row>
    <row r="426" spans="1:10">
      <c r="A426">
        <v>7570</v>
      </c>
      <c r="B426" t="s">
        <v>283</v>
      </c>
      <c r="C426" t="s">
        <v>664</v>
      </c>
      <c r="D426" t="s">
        <v>52</v>
      </c>
      <c r="E426">
        <v>2</v>
      </c>
      <c r="F426">
        <v>119</v>
      </c>
      <c r="G426">
        <v>709</v>
      </c>
      <c r="H426">
        <v>709</v>
      </c>
      <c r="I426">
        <v>5.68</v>
      </c>
      <c r="J426">
        <v>9</v>
      </c>
    </row>
    <row r="427" spans="1:10">
      <c r="A427">
        <v>7570</v>
      </c>
      <c r="B427" t="s">
        <v>283</v>
      </c>
      <c r="C427" t="s">
        <v>948</v>
      </c>
      <c r="D427" t="s">
        <v>52</v>
      </c>
      <c r="E427">
        <v>2</v>
      </c>
      <c r="F427">
        <v>83</v>
      </c>
      <c r="G427">
        <v>494</v>
      </c>
      <c r="H427">
        <v>494</v>
      </c>
      <c r="I427">
        <v>10.3</v>
      </c>
      <c r="J427">
        <v>9</v>
      </c>
    </row>
    <row r="428" spans="1:10">
      <c r="A428">
        <v>7571</v>
      </c>
      <c r="B428" t="s">
        <v>65</v>
      </c>
      <c r="C428" t="s">
        <v>717</v>
      </c>
      <c r="D428" t="s">
        <v>52</v>
      </c>
      <c r="E428">
        <v>1</v>
      </c>
      <c r="F428">
        <v>60</v>
      </c>
      <c r="G428">
        <v>360</v>
      </c>
      <c r="H428">
        <v>7200</v>
      </c>
      <c r="I428">
        <v>0.15</v>
      </c>
      <c r="J428">
        <v>2</v>
      </c>
    </row>
    <row r="429" spans="1:10">
      <c r="A429">
        <v>7571</v>
      </c>
      <c r="B429" t="s">
        <v>283</v>
      </c>
      <c r="C429" t="s">
        <v>664</v>
      </c>
      <c r="D429" t="s">
        <v>52</v>
      </c>
      <c r="E429">
        <v>3</v>
      </c>
      <c r="F429">
        <v>180</v>
      </c>
      <c r="G429">
        <v>1079</v>
      </c>
      <c r="H429">
        <v>1079</v>
      </c>
      <c r="I429">
        <v>18.13</v>
      </c>
      <c r="J429">
        <v>9</v>
      </c>
    </row>
    <row r="430" spans="1:10">
      <c r="A430">
        <v>7571</v>
      </c>
      <c r="B430" t="s">
        <v>283</v>
      </c>
      <c r="C430" t="s">
        <v>948</v>
      </c>
      <c r="D430" t="s">
        <v>52</v>
      </c>
      <c r="E430">
        <v>4</v>
      </c>
      <c r="F430">
        <v>240</v>
      </c>
      <c r="G430">
        <v>1427</v>
      </c>
      <c r="H430">
        <v>1427</v>
      </c>
      <c r="I430">
        <v>23.12</v>
      </c>
      <c r="J430">
        <v>9</v>
      </c>
    </row>
    <row r="431" spans="1:10">
      <c r="A431">
        <v>7571</v>
      </c>
      <c r="B431" t="s">
        <v>283</v>
      </c>
      <c r="C431" t="s">
        <v>965</v>
      </c>
      <c r="D431" t="s">
        <v>52</v>
      </c>
      <c r="E431">
        <v>10</v>
      </c>
      <c r="F431">
        <v>550</v>
      </c>
      <c r="G431">
        <v>3293</v>
      </c>
      <c r="H431">
        <v>3293</v>
      </c>
      <c r="I431">
        <v>10.92</v>
      </c>
      <c r="J431">
        <v>9</v>
      </c>
    </row>
    <row r="432" spans="1:10">
      <c r="A432">
        <v>7581</v>
      </c>
      <c r="B432" t="s">
        <v>448</v>
      </c>
      <c r="C432" t="s">
        <v>660</v>
      </c>
      <c r="D432" t="s">
        <v>52</v>
      </c>
      <c r="E432">
        <v>6</v>
      </c>
      <c r="F432">
        <v>349</v>
      </c>
      <c r="G432">
        <v>4176</v>
      </c>
      <c r="H432">
        <v>4176</v>
      </c>
      <c r="I432">
        <v>220.92</v>
      </c>
      <c r="J432">
        <v>17</v>
      </c>
    </row>
    <row r="433" spans="1:10">
      <c r="A433">
        <v>7590</v>
      </c>
      <c r="B433" t="s">
        <v>65</v>
      </c>
      <c r="C433" t="s">
        <v>717</v>
      </c>
      <c r="D433" t="s">
        <v>52</v>
      </c>
      <c r="E433">
        <v>1</v>
      </c>
      <c r="F433">
        <v>60</v>
      </c>
      <c r="G433">
        <v>360</v>
      </c>
      <c r="H433">
        <v>7155</v>
      </c>
      <c r="I433">
        <v>0.3</v>
      </c>
      <c r="J433">
        <v>3</v>
      </c>
    </row>
    <row r="434" spans="1:10">
      <c r="A434">
        <v>7590</v>
      </c>
      <c r="B434" t="s">
        <v>7</v>
      </c>
      <c r="C434" t="s">
        <v>656</v>
      </c>
      <c r="D434" t="s">
        <v>52</v>
      </c>
      <c r="E434">
        <v>1</v>
      </c>
      <c r="F434">
        <v>60</v>
      </c>
      <c r="G434">
        <v>1079</v>
      </c>
      <c r="H434">
        <v>1079</v>
      </c>
      <c r="I434">
        <v>4.25</v>
      </c>
      <c r="J434">
        <v>8</v>
      </c>
    </row>
    <row r="435" spans="1:10">
      <c r="A435">
        <v>7590</v>
      </c>
      <c r="B435" t="s">
        <v>224</v>
      </c>
      <c r="C435" t="s">
        <v>751</v>
      </c>
      <c r="D435" t="s">
        <v>52</v>
      </c>
      <c r="E435">
        <v>1</v>
      </c>
      <c r="F435">
        <v>60</v>
      </c>
      <c r="G435">
        <v>1077</v>
      </c>
      <c r="H435">
        <v>1077</v>
      </c>
      <c r="I435">
        <v>0.22</v>
      </c>
      <c r="J435">
        <v>9</v>
      </c>
    </row>
    <row r="436" spans="1:10">
      <c r="A436">
        <v>7599</v>
      </c>
      <c r="B436" t="s">
        <v>65</v>
      </c>
      <c r="C436" t="s">
        <v>717</v>
      </c>
      <c r="D436" t="s">
        <v>52</v>
      </c>
      <c r="E436">
        <v>1</v>
      </c>
      <c r="F436">
        <v>1</v>
      </c>
      <c r="G436">
        <v>6</v>
      </c>
      <c r="H436">
        <v>120</v>
      </c>
      <c r="I436">
        <v>5.33</v>
      </c>
      <c r="J436">
        <v>2</v>
      </c>
    </row>
    <row r="437" spans="1:10">
      <c r="A437">
        <v>8300</v>
      </c>
      <c r="B437" t="s">
        <v>65</v>
      </c>
      <c r="C437" t="s">
        <v>717</v>
      </c>
      <c r="D437" t="s">
        <v>52</v>
      </c>
      <c r="E437">
        <v>7</v>
      </c>
      <c r="F437">
        <v>363</v>
      </c>
      <c r="G437">
        <v>2172</v>
      </c>
      <c r="H437">
        <v>43428</v>
      </c>
      <c r="I437">
        <v>14.32</v>
      </c>
      <c r="J437">
        <v>3</v>
      </c>
    </row>
    <row r="438" spans="1:10">
      <c r="A438">
        <v>8300</v>
      </c>
      <c r="B438" t="s">
        <v>65</v>
      </c>
      <c r="C438" t="s">
        <v>609</v>
      </c>
      <c r="D438" t="s">
        <v>52</v>
      </c>
      <c r="E438">
        <v>18</v>
      </c>
      <c r="F438">
        <v>1027</v>
      </c>
      <c r="G438">
        <v>6162</v>
      </c>
      <c r="H438">
        <v>123153</v>
      </c>
      <c r="I438">
        <v>32.83</v>
      </c>
      <c r="J438">
        <v>3</v>
      </c>
    </row>
    <row r="439" spans="1:10">
      <c r="A439">
        <v>8300</v>
      </c>
      <c r="B439" t="s">
        <v>22</v>
      </c>
      <c r="C439" t="s">
        <v>728</v>
      </c>
      <c r="D439" t="s">
        <v>52</v>
      </c>
      <c r="E439">
        <v>4</v>
      </c>
      <c r="F439">
        <v>333</v>
      </c>
      <c r="G439">
        <v>5978</v>
      </c>
      <c r="H439">
        <v>5978</v>
      </c>
      <c r="I439">
        <v>2.75</v>
      </c>
      <c r="J439">
        <v>3</v>
      </c>
    </row>
    <row r="440" spans="1:10">
      <c r="A440">
        <v>8310</v>
      </c>
      <c r="B440" t="s">
        <v>65</v>
      </c>
      <c r="C440" t="s">
        <v>609</v>
      </c>
      <c r="D440" t="s">
        <v>52</v>
      </c>
      <c r="E440">
        <v>1</v>
      </c>
      <c r="F440">
        <v>60</v>
      </c>
      <c r="G440">
        <v>360</v>
      </c>
      <c r="H440">
        <v>7196</v>
      </c>
      <c r="I440">
        <v>0.23</v>
      </c>
      <c r="J440">
        <v>3</v>
      </c>
    </row>
    <row r="441" spans="1:10">
      <c r="A441">
        <v>8390</v>
      </c>
      <c r="B441" t="s">
        <v>65</v>
      </c>
      <c r="C441" t="s">
        <v>609</v>
      </c>
      <c r="D441" t="s">
        <v>52</v>
      </c>
      <c r="E441">
        <v>1</v>
      </c>
      <c r="F441">
        <v>60</v>
      </c>
      <c r="G441">
        <v>360</v>
      </c>
      <c r="H441">
        <v>7200</v>
      </c>
      <c r="I441">
        <v>0.15</v>
      </c>
      <c r="J441">
        <v>3</v>
      </c>
    </row>
    <row r="442" spans="1:10">
      <c r="A442">
        <v>8571</v>
      </c>
      <c r="B442" t="s">
        <v>65</v>
      </c>
      <c r="C442" t="s">
        <v>609</v>
      </c>
      <c r="D442" t="s">
        <v>52</v>
      </c>
      <c r="E442">
        <v>1</v>
      </c>
      <c r="F442">
        <v>60</v>
      </c>
      <c r="G442">
        <v>360</v>
      </c>
      <c r="H442">
        <v>7199</v>
      </c>
      <c r="I442">
        <v>4.18</v>
      </c>
      <c r="J442">
        <v>3</v>
      </c>
    </row>
    <row r="443" spans="1:10">
      <c r="A443">
        <v>8571</v>
      </c>
      <c r="B443" t="s">
        <v>22</v>
      </c>
      <c r="C443" t="s">
        <v>728</v>
      </c>
      <c r="D443" t="s">
        <v>52</v>
      </c>
      <c r="E443">
        <v>1</v>
      </c>
      <c r="F443">
        <v>60</v>
      </c>
      <c r="G443">
        <v>1080</v>
      </c>
      <c r="H443">
        <v>1080</v>
      </c>
      <c r="I443">
        <v>1.82</v>
      </c>
      <c r="J443">
        <v>3</v>
      </c>
    </row>
    <row r="444" spans="1:10">
      <c r="A444">
        <v>8594</v>
      </c>
      <c r="B444" t="s">
        <v>65</v>
      </c>
      <c r="C444" t="s">
        <v>609</v>
      </c>
      <c r="D444" t="s">
        <v>52</v>
      </c>
      <c r="E444">
        <v>1</v>
      </c>
      <c r="F444">
        <v>60</v>
      </c>
      <c r="G444">
        <v>360</v>
      </c>
      <c r="H444">
        <v>7199</v>
      </c>
      <c r="I444">
        <v>0.48</v>
      </c>
      <c r="J444">
        <v>3</v>
      </c>
    </row>
    <row r="445" spans="1:10">
      <c r="A445">
        <v>9080</v>
      </c>
      <c r="B445" t="s">
        <v>416</v>
      </c>
      <c r="C445" t="s">
        <v>748</v>
      </c>
      <c r="D445" t="s">
        <v>431</v>
      </c>
      <c r="E445">
        <v>1</v>
      </c>
      <c r="F445">
        <v>10</v>
      </c>
      <c r="G445">
        <v>198</v>
      </c>
      <c r="H445">
        <v>198</v>
      </c>
      <c r="I445">
        <v>260.13</v>
      </c>
      <c r="J445">
        <v>25</v>
      </c>
    </row>
    <row r="446" spans="1:10">
      <c r="A446">
        <v>9080</v>
      </c>
      <c r="B446" t="s">
        <v>11</v>
      </c>
      <c r="C446" t="s">
        <v>953</v>
      </c>
      <c r="D446" t="s">
        <v>52</v>
      </c>
      <c r="E446">
        <v>1</v>
      </c>
      <c r="F446">
        <v>2</v>
      </c>
      <c r="G446">
        <v>12</v>
      </c>
      <c r="H446">
        <v>12</v>
      </c>
      <c r="I446">
        <v>5.42</v>
      </c>
      <c r="J446">
        <v>1</v>
      </c>
    </row>
    <row r="447" spans="1:10">
      <c r="A447">
        <v>9080</v>
      </c>
      <c r="B447" t="s">
        <v>374</v>
      </c>
      <c r="C447" t="s">
        <v>683</v>
      </c>
      <c r="D447" t="s">
        <v>354</v>
      </c>
      <c r="E447">
        <v>1</v>
      </c>
      <c r="F447">
        <v>7</v>
      </c>
      <c r="G447">
        <v>7</v>
      </c>
      <c r="H447">
        <v>7</v>
      </c>
      <c r="I447">
        <v>529.63</v>
      </c>
      <c r="J447">
        <v>2</v>
      </c>
    </row>
    <row r="448" spans="1:10">
      <c r="A448">
        <v>9080</v>
      </c>
      <c r="B448" t="s">
        <v>385</v>
      </c>
      <c r="C448" t="s">
        <v>665</v>
      </c>
      <c r="D448" t="s">
        <v>52</v>
      </c>
      <c r="E448">
        <v>2</v>
      </c>
      <c r="F448">
        <v>4</v>
      </c>
      <c r="G448">
        <v>77</v>
      </c>
      <c r="H448">
        <v>77</v>
      </c>
      <c r="I448">
        <v>1268.27</v>
      </c>
      <c r="J448">
        <v>55</v>
      </c>
    </row>
    <row r="449" spans="1:10">
      <c r="A449">
        <v>9080</v>
      </c>
      <c r="B449" t="s">
        <v>400</v>
      </c>
      <c r="C449" t="s">
        <v>793</v>
      </c>
      <c r="D449" t="s">
        <v>47</v>
      </c>
      <c r="E449">
        <v>1</v>
      </c>
      <c r="F449">
        <v>1</v>
      </c>
      <c r="G449">
        <v>18</v>
      </c>
      <c r="H449">
        <v>18</v>
      </c>
      <c r="I449">
        <v>2215.5700000000002</v>
      </c>
      <c r="J449">
        <v>94</v>
      </c>
    </row>
    <row r="450" spans="1:10">
      <c r="A450">
        <v>9080</v>
      </c>
      <c r="B450" t="s">
        <v>423</v>
      </c>
      <c r="C450" t="s">
        <v>808</v>
      </c>
      <c r="D450" t="s">
        <v>52</v>
      </c>
      <c r="E450">
        <v>1</v>
      </c>
      <c r="F450">
        <v>2</v>
      </c>
      <c r="G450">
        <v>10</v>
      </c>
      <c r="H450">
        <v>10</v>
      </c>
      <c r="I450">
        <v>58.43</v>
      </c>
      <c r="J450">
        <v>6</v>
      </c>
    </row>
    <row r="451" spans="1:10">
      <c r="A451">
        <v>9081</v>
      </c>
      <c r="B451" t="s">
        <v>65</v>
      </c>
      <c r="C451" t="s">
        <v>717</v>
      </c>
      <c r="D451" t="s">
        <v>52</v>
      </c>
      <c r="E451">
        <v>1</v>
      </c>
      <c r="F451">
        <v>60</v>
      </c>
      <c r="G451">
        <v>360</v>
      </c>
      <c r="H451">
        <v>7197</v>
      </c>
      <c r="I451">
        <v>2.98</v>
      </c>
      <c r="J451">
        <v>2</v>
      </c>
    </row>
    <row r="452" spans="1:10">
      <c r="A452">
        <v>9081</v>
      </c>
      <c r="B452" t="s">
        <v>16</v>
      </c>
      <c r="C452" t="s">
        <v>718</v>
      </c>
      <c r="D452" t="s">
        <v>52</v>
      </c>
      <c r="E452">
        <v>1</v>
      </c>
      <c r="F452">
        <v>60</v>
      </c>
      <c r="G452">
        <v>360</v>
      </c>
      <c r="H452">
        <v>7200</v>
      </c>
      <c r="I452">
        <v>4.5199999999999996</v>
      </c>
      <c r="J452">
        <v>0</v>
      </c>
    </row>
    <row r="453" spans="1:10">
      <c r="A453">
        <v>9081</v>
      </c>
      <c r="B453" t="s">
        <v>22</v>
      </c>
      <c r="C453" t="s">
        <v>728</v>
      </c>
      <c r="D453" t="s">
        <v>52</v>
      </c>
      <c r="E453">
        <v>3</v>
      </c>
      <c r="F453">
        <v>104</v>
      </c>
      <c r="G453">
        <v>1810</v>
      </c>
      <c r="H453">
        <v>1810</v>
      </c>
      <c r="I453">
        <v>6.73</v>
      </c>
      <c r="J453">
        <v>3</v>
      </c>
    </row>
    <row r="454" spans="1:10">
      <c r="A454">
        <v>9081</v>
      </c>
      <c r="B454" t="s">
        <v>203</v>
      </c>
      <c r="C454" t="s">
        <v>655</v>
      </c>
      <c r="D454" t="s">
        <v>52</v>
      </c>
      <c r="E454">
        <v>2</v>
      </c>
      <c r="F454">
        <v>202</v>
      </c>
      <c r="G454">
        <v>3608</v>
      </c>
      <c r="H454">
        <v>3608</v>
      </c>
      <c r="I454">
        <v>155.94999999999999</v>
      </c>
      <c r="J454">
        <v>14</v>
      </c>
    </row>
    <row r="455" spans="1:10">
      <c r="A455">
        <v>9081</v>
      </c>
      <c r="B455" t="s">
        <v>7</v>
      </c>
      <c r="C455" t="s">
        <v>656</v>
      </c>
      <c r="D455" t="s">
        <v>52</v>
      </c>
      <c r="E455">
        <v>2</v>
      </c>
      <c r="F455">
        <v>120</v>
      </c>
      <c r="G455">
        <v>2141</v>
      </c>
      <c r="H455">
        <v>2141</v>
      </c>
      <c r="I455">
        <v>17.23</v>
      </c>
      <c r="J455">
        <v>0</v>
      </c>
    </row>
    <row r="456" spans="1:10">
      <c r="A456">
        <v>9081</v>
      </c>
      <c r="B456" t="s">
        <v>7</v>
      </c>
      <c r="C456" t="s">
        <v>858</v>
      </c>
      <c r="D456" t="s">
        <v>52</v>
      </c>
      <c r="E456">
        <v>4</v>
      </c>
      <c r="F456">
        <v>210</v>
      </c>
      <c r="G456">
        <v>3742</v>
      </c>
      <c r="H456">
        <v>3742</v>
      </c>
      <c r="I456">
        <v>33.549999999999997</v>
      </c>
      <c r="J456">
        <v>1</v>
      </c>
    </row>
    <row r="457" spans="1:10">
      <c r="A457">
        <v>9081</v>
      </c>
      <c r="B457" t="s">
        <v>11</v>
      </c>
      <c r="C457" t="s">
        <v>949</v>
      </c>
      <c r="D457" t="s">
        <v>52</v>
      </c>
      <c r="E457">
        <v>3</v>
      </c>
      <c r="F457">
        <v>208</v>
      </c>
      <c r="G457">
        <v>1171</v>
      </c>
      <c r="H457">
        <v>1171</v>
      </c>
      <c r="I457">
        <v>34.5</v>
      </c>
      <c r="J457">
        <v>1</v>
      </c>
    </row>
    <row r="458" spans="1:10">
      <c r="A458">
        <v>9081</v>
      </c>
      <c r="B458" t="s">
        <v>11</v>
      </c>
      <c r="C458" t="s">
        <v>953</v>
      </c>
      <c r="D458" t="s">
        <v>52</v>
      </c>
      <c r="E458">
        <v>3</v>
      </c>
      <c r="F458">
        <v>180</v>
      </c>
      <c r="G458">
        <v>1068</v>
      </c>
      <c r="H458">
        <v>1068</v>
      </c>
      <c r="I458">
        <v>6.48</v>
      </c>
      <c r="J458">
        <v>0</v>
      </c>
    </row>
    <row r="459" spans="1:10">
      <c r="A459">
        <v>9081</v>
      </c>
      <c r="B459" t="s">
        <v>363</v>
      </c>
      <c r="C459" t="s">
        <v>669</v>
      </c>
      <c r="D459" t="s">
        <v>52</v>
      </c>
      <c r="E459">
        <v>2</v>
      </c>
      <c r="F459">
        <v>51</v>
      </c>
      <c r="G459">
        <v>280</v>
      </c>
      <c r="H459">
        <v>280</v>
      </c>
      <c r="I459">
        <v>19.329999999999998</v>
      </c>
      <c r="J459">
        <v>3</v>
      </c>
    </row>
    <row r="460" spans="1:10">
      <c r="A460">
        <v>9199</v>
      </c>
      <c r="B460" t="s">
        <v>54</v>
      </c>
      <c r="C460" t="s">
        <v>753</v>
      </c>
      <c r="D460" t="s">
        <v>52</v>
      </c>
      <c r="E460">
        <v>1</v>
      </c>
      <c r="F460">
        <v>30</v>
      </c>
      <c r="G460">
        <v>180</v>
      </c>
      <c r="H460">
        <v>4298</v>
      </c>
      <c r="I460">
        <v>884.8</v>
      </c>
      <c r="J460">
        <v>73</v>
      </c>
    </row>
    <row r="461" spans="1:10">
      <c r="A461">
        <v>9199</v>
      </c>
      <c r="B461" t="s">
        <v>61</v>
      </c>
      <c r="C461" t="s">
        <v>861</v>
      </c>
      <c r="D461" t="s">
        <v>52</v>
      </c>
      <c r="E461">
        <v>1</v>
      </c>
      <c r="F461">
        <v>44</v>
      </c>
      <c r="G461">
        <v>264</v>
      </c>
      <c r="H461">
        <v>5237</v>
      </c>
      <c r="I461">
        <v>737.43</v>
      </c>
      <c r="J461">
        <v>86</v>
      </c>
    </row>
    <row r="462" spans="1:10">
      <c r="A462">
        <v>9199</v>
      </c>
      <c r="B462" t="s">
        <v>65</v>
      </c>
      <c r="C462" t="s">
        <v>717</v>
      </c>
      <c r="D462" t="s">
        <v>52</v>
      </c>
      <c r="E462">
        <v>1</v>
      </c>
      <c r="F462">
        <v>15</v>
      </c>
      <c r="G462">
        <v>90</v>
      </c>
      <c r="H462">
        <v>1790</v>
      </c>
      <c r="I462">
        <v>7.53</v>
      </c>
      <c r="J462">
        <v>3</v>
      </c>
    </row>
    <row r="463" spans="1:10">
      <c r="A463">
        <v>9199</v>
      </c>
      <c r="B463" t="s">
        <v>74</v>
      </c>
      <c r="C463" t="s">
        <v>862</v>
      </c>
      <c r="D463" t="s">
        <v>52</v>
      </c>
      <c r="E463">
        <v>1</v>
      </c>
      <c r="F463">
        <v>44</v>
      </c>
      <c r="G463">
        <v>264</v>
      </c>
      <c r="H463">
        <v>5246</v>
      </c>
      <c r="I463">
        <v>1303.72</v>
      </c>
      <c r="J463">
        <v>104</v>
      </c>
    </row>
    <row r="464" spans="1:10">
      <c r="A464">
        <v>9199</v>
      </c>
      <c r="B464" t="s">
        <v>457</v>
      </c>
      <c r="C464" t="s">
        <v>646</v>
      </c>
      <c r="D464" t="s">
        <v>52</v>
      </c>
      <c r="E464">
        <v>1</v>
      </c>
      <c r="F464">
        <v>45</v>
      </c>
      <c r="G464">
        <v>270</v>
      </c>
      <c r="H464">
        <v>5389</v>
      </c>
      <c r="I464">
        <v>13.52</v>
      </c>
      <c r="J464">
        <v>5</v>
      </c>
    </row>
    <row r="465" spans="1:10">
      <c r="A465">
        <v>9199</v>
      </c>
      <c r="B465" t="s">
        <v>20</v>
      </c>
      <c r="C465" t="s">
        <v>759</v>
      </c>
      <c r="D465" t="s">
        <v>52</v>
      </c>
      <c r="E465">
        <v>2</v>
      </c>
      <c r="F465">
        <v>102</v>
      </c>
      <c r="G465">
        <v>612</v>
      </c>
      <c r="H465">
        <v>6374</v>
      </c>
      <c r="I465">
        <v>383.9</v>
      </c>
      <c r="J465">
        <v>21</v>
      </c>
    </row>
    <row r="466" spans="1:10">
      <c r="A466">
        <v>9199</v>
      </c>
      <c r="B466" t="s">
        <v>317</v>
      </c>
      <c r="C466" t="s">
        <v>863</v>
      </c>
      <c r="D466" t="s">
        <v>52</v>
      </c>
      <c r="E466">
        <v>1</v>
      </c>
      <c r="F466">
        <v>53</v>
      </c>
      <c r="G466">
        <v>795</v>
      </c>
      <c r="H466">
        <v>1842</v>
      </c>
      <c r="I466">
        <v>1819.53</v>
      </c>
      <c r="J466">
        <v>198</v>
      </c>
    </row>
    <row r="467" spans="1:10">
      <c r="A467">
        <v>9199</v>
      </c>
      <c r="B467" t="s">
        <v>125</v>
      </c>
      <c r="C467" t="s">
        <v>761</v>
      </c>
      <c r="D467" t="s">
        <v>52</v>
      </c>
      <c r="E467">
        <v>1</v>
      </c>
      <c r="F467">
        <v>45</v>
      </c>
      <c r="G467">
        <v>1071</v>
      </c>
      <c r="H467">
        <v>1071</v>
      </c>
      <c r="I467">
        <v>753.32</v>
      </c>
      <c r="J467">
        <v>46</v>
      </c>
    </row>
    <row r="468" spans="1:10">
      <c r="A468">
        <v>9199</v>
      </c>
      <c r="B468" t="s">
        <v>864</v>
      </c>
      <c r="C468" t="s">
        <v>865</v>
      </c>
      <c r="D468" t="s">
        <v>52</v>
      </c>
      <c r="E468">
        <v>1</v>
      </c>
      <c r="F468">
        <v>57</v>
      </c>
      <c r="G468">
        <v>1362</v>
      </c>
      <c r="H468">
        <v>1362</v>
      </c>
      <c r="I468">
        <v>39.43</v>
      </c>
      <c r="J468">
        <v>79</v>
      </c>
    </row>
    <row r="469" spans="1:10">
      <c r="A469">
        <v>9199</v>
      </c>
      <c r="B469" t="s">
        <v>127</v>
      </c>
      <c r="C469" t="s">
        <v>648</v>
      </c>
      <c r="D469" t="s">
        <v>52</v>
      </c>
      <c r="E469">
        <v>2</v>
      </c>
      <c r="F469">
        <v>48</v>
      </c>
      <c r="G469">
        <v>1138</v>
      </c>
      <c r="H469">
        <v>1138</v>
      </c>
      <c r="I469">
        <v>43.05</v>
      </c>
      <c r="J469">
        <v>15</v>
      </c>
    </row>
    <row r="470" spans="1:10">
      <c r="A470">
        <v>9199</v>
      </c>
      <c r="B470" t="s">
        <v>127</v>
      </c>
      <c r="C470" t="s">
        <v>649</v>
      </c>
      <c r="D470" t="s">
        <v>52</v>
      </c>
      <c r="E470">
        <v>1</v>
      </c>
      <c r="F470">
        <v>49</v>
      </c>
      <c r="G470">
        <v>1149</v>
      </c>
      <c r="H470">
        <v>1149</v>
      </c>
      <c r="I470">
        <v>146.47999999999999</v>
      </c>
      <c r="J470">
        <v>15</v>
      </c>
    </row>
    <row r="471" spans="1:10">
      <c r="A471">
        <v>9199</v>
      </c>
      <c r="B471" t="s">
        <v>323</v>
      </c>
      <c r="C471" t="s">
        <v>747</v>
      </c>
      <c r="D471" t="s">
        <v>52</v>
      </c>
      <c r="E471">
        <v>1</v>
      </c>
      <c r="F471">
        <v>5</v>
      </c>
      <c r="G471">
        <v>30</v>
      </c>
      <c r="H471">
        <v>116</v>
      </c>
      <c r="I471">
        <v>43.1</v>
      </c>
      <c r="J471">
        <v>7</v>
      </c>
    </row>
    <row r="472" spans="1:10">
      <c r="A472">
        <v>9199</v>
      </c>
      <c r="B472" t="s">
        <v>158</v>
      </c>
      <c r="C472" t="s">
        <v>866</v>
      </c>
      <c r="D472" t="s">
        <v>52</v>
      </c>
      <c r="E472">
        <v>1</v>
      </c>
      <c r="F472">
        <v>59</v>
      </c>
      <c r="G472">
        <v>1180</v>
      </c>
      <c r="H472">
        <v>1180</v>
      </c>
      <c r="I472">
        <v>430.53</v>
      </c>
      <c r="J472">
        <v>28</v>
      </c>
    </row>
    <row r="473" spans="1:10">
      <c r="A473">
        <v>9199</v>
      </c>
      <c r="B473" t="s">
        <v>162</v>
      </c>
      <c r="C473" t="s">
        <v>652</v>
      </c>
      <c r="D473" t="s">
        <v>52</v>
      </c>
      <c r="E473">
        <v>1</v>
      </c>
      <c r="F473">
        <v>30</v>
      </c>
      <c r="G473">
        <v>600</v>
      </c>
      <c r="H473">
        <v>600</v>
      </c>
      <c r="I473">
        <v>280.8</v>
      </c>
      <c r="J473">
        <v>24</v>
      </c>
    </row>
    <row r="474" spans="1:10">
      <c r="A474">
        <v>9199</v>
      </c>
      <c r="B474" t="s">
        <v>169</v>
      </c>
      <c r="C474" t="s">
        <v>867</v>
      </c>
      <c r="D474" t="s">
        <v>52</v>
      </c>
      <c r="E474">
        <v>1</v>
      </c>
      <c r="F474">
        <v>51</v>
      </c>
      <c r="G474">
        <v>1012</v>
      </c>
      <c r="H474">
        <v>1012</v>
      </c>
      <c r="I474">
        <v>328.92</v>
      </c>
      <c r="J474">
        <v>17</v>
      </c>
    </row>
    <row r="475" spans="1:10">
      <c r="A475">
        <v>9199</v>
      </c>
      <c r="B475" t="s">
        <v>169</v>
      </c>
      <c r="C475" t="s">
        <v>868</v>
      </c>
      <c r="D475" t="s">
        <v>52</v>
      </c>
      <c r="E475">
        <v>2</v>
      </c>
      <c r="F475">
        <v>64</v>
      </c>
      <c r="G475">
        <v>1278</v>
      </c>
      <c r="H475">
        <v>1278</v>
      </c>
      <c r="I475">
        <v>315.83</v>
      </c>
      <c r="J475">
        <v>18</v>
      </c>
    </row>
    <row r="476" spans="1:10">
      <c r="A476">
        <v>9199</v>
      </c>
      <c r="B476" t="s">
        <v>912</v>
      </c>
      <c r="C476" t="s">
        <v>913</v>
      </c>
      <c r="D476" t="s">
        <v>52</v>
      </c>
      <c r="E476">
        <v>1</v>
      </c>
      <c r="F476">
        <v>21</v>
      </c>
      <c r="G476">
        <v>418</v>
      </c>
      <c r="H476">
        <v>418</v>
      </c>
      <c r="I476">
        <v>11.37</v>
      </c>
      <c r="J476">
        <v>30</v>
      </c>
    </row>
    <row r="477" spans="1:10">
      <c r="A477">
        <v>9199</v>
      </c>
      <c r="B477" t="s">
        <v>201</v>
      </c>
      <c r="C477" t="s">
        <v>869</v>
      </c>
      <c r="D477" t="s">
        <v>52</v>
      </c>
      <c r="E477">
        <v>1</v>
      </c>
      <c r="F477">
        <v>28</v>
      </c>
      <c r="G477">
        <v>504</v>
      </c>
      <c r="H477">
        <v>504</v>
      </c>
      <c r="I477">
        <v>1548.9</v>
      </c>
      <c r="J477">
        <v>144</v>
      </c>
    </row>
    <row r="478" spans="1:10">
      <c r="A478">
        <v>9199</v>
      </c>
      <c r="B478" t="s">
        <v>203</v>
      </c>
      <c r="C478" t="s">
        <v>655</v>
      </c>
      <c r="D478" t="s">
        <v>52</v>
      </c>
      <c r="E478">
        <v>3</v>
      </c>
      <c r="F478">
        <v>114</v>
      </c>
      <c r="G478">
        <v>1976</v>
      </c>
      <c r="H478">
        <v>1976</v>
      </c>
      <c r="I478">
        <v>174.72</v>
      </c>
      <c r="J478">
        <v>14</v>
      </c>
    </row>
    <row r="479" spans="1:10">
      <c r="A479">
        <v>9199</v>
      </c>
      <c r="B479" t="s">
        <v>7</v>
      </c>
      <c r="C479" t="s">
        <v>656</v>
      </c>
      <c r="D479" t="s">
        <v>52</v>
      </c>
      <c r="E479">
        <v>2</v>
      </c>
      <c r="F479">
        <v>34</v>
      </c>
      <c r="G479">
        <v>598</v>
      </c>
      <c r="H479">
        <v>598</v>
      </c>
      <c r="I479">
        <v>25.25</v>
      </c>
      <c r="J479">
        <v>18</v>
      </c>
    </row>
    <row r="480" spans="1:10">
      <c r="A480">
        <v>9199</v>
      </c>
      <c r="B480" t="s">
        <v>219</v>
      </c>
      <c r="C480" t="s">
        <v>847</v>
      </c>
      <c r="D480" t="s">
        <v>52</v>
      </c>
      <c r="E480">
        <v>2</v>
      </c>
      <c r="F480">
        <v>80</v>
      </c>
      <c r="G480">
        <v>1398</v>
      </c>
      <c r="H480">
        <v>1398</v>
      </c>
      <c r="I480">
        <v>59.58</v>
      </c>
      <c r="J480">
        <v>41</v>
      </c>
    </row>
    <row r="481" spans="1:10">
      <c r="A481">
        <v>9199</v>
      </c>
      <c r="B481" t="s">
        <v>402</v>
      </c>
      <c r="C481" t="s">
        <v>658</v>
      </c>
      <c r="D481" t="s">
        <v>52</v>
      </c>
      <c r="E481">
        <v>5</v>
      </c>
      <c r="F481">
        <v>75</v>
      </c>
      <c r="G481">
        <v>1335</v>
      </c>
      <c r="H481">
        <v>1335</v>
      </c>
      <c r="I481">
        <v>12.15</v>
      </c>
      <c r="J481">
        <v>10</v>
      </c>
    </row>
    <row r="482" spans="1:10">
      <c r="A482">
        <v>9199</v>
      </c>
      <c r="B482" t="s">
        <v>402</v>
      </c>
      <c r="C482" t="s">
        <v>659</v>
      </c>
      <c r="D482" t="s">
        <v>52</v>
      </c>
      <c r="E482">
        <v>1</v>
      </c>
      <c r="F482">
        <v>57</v>
      </c>
      <c r="G482">
        <v>844</v>
      </c>
      <c r="H482">
        <v>844</v>
      </c>
      <c r="I482">
        <v>13.2</v>
      </c>
      <c r="J482">
        <v>11</v>
      </c>
    </row>
    <row r="483" spans="1:10">
      <c r="A483">
        <v>9199</v>
      </c>
      <c r="B483" t="s">
        <v>224</v>
      </c>
      <c r="C483" t="s">
        <v>751</v>
      </c>
      <c r="D483" t="s">
        <v>52</v>
      </c>
      <c r="E483">
        <v>4</v>
      </c>
      <c r="F483">
        <v>52</v>
      </c>
      <c r="G483">
        <v>911</v>
      </c>
      <c r="H483">
        <v>911</v>
      </c>
      <c r="I483">
        <v>8.6300000000000008</v>
      </c>
      <c r="J483">
        <v>9</v>
      </c>
    </row>
    <row r="484" spans="1:10">
      <c r="A484">
        <v>9199</v>
      </c>
      <c r="B484" t="s">
        <v>230</v>
      </c>
      <c r="C484" t="s">
        <v>870</v>
      </c>
      <c r="D484" t="s">
        <v>52</v>
      </c>
      <c r="E484">
        <v>1</v>
      </c>
      <c r="F484">
        <v>51</v>
      </c>
      <c r="G484">
        <v>911</v>
      </c>
      <c r="H484">
        <v>911</v>
      </c>
      <c r="I484">
        <v>1406.22</v>
      </c>
      <c r="J484">
        <v>94</v>
      </c>
    </row>
    <row r="485" spans="1:10">
      <c r="A485">
        <v>9199</v>
      </c>
      <c r="B485" t="s">
        <v>474</v>
      </c>
      <c r="C485" t="s">
        <v>871</v>
      </c>
      <c r="D485" t="s">
        <v>52</v>
      </c>
      <c r="E485">
        <v>1</v>
      </c>
      <c r="F485">
        <v>47</v>
      </c>
      <c r="G485">
        <v>746</v>
      </c>
      <c r="H485">
        <v>746</v>
      </c>
      <c r="I485">
        <v>554.85</v>
      </c>
      <c r="J485">
        <v>41</v>
      </c>
    </row>
    <row r="486" spans="1:10">
      <c r="A486">
        <v>9199</v>
      </c>
      <c r="B486" t="s">
        <v>448</v>
      </c>
      <c r="C486" t="s">
        <v>660</v>
      </c>
      <c r="D486" t="s">
        <v>52</v>
      </c>
      <c r="E486">
        <v>5</v>
      </c>
      <c r="F486">
        <v>189</v>
      </c>
      <c r="G486">
        <v>2099</v>
      </c>
      <c r="H486">
        <v>2099</v>
      </c>
      <c r="I486">
        <v>267.92</v>
      </c>
      <c r="J486">
        <v>18</v>
      </c>
    </row>
    <row r="487" spans="1:10">
      <c r="A487">
        <v>9199</v>
      </c>
      <c r="B487" t="s">
        <v>246</v>
      </c>
      <c r="C487" t="s">
        <v>662</v>
      </c>
      <c r="D487" t="s">
        <v>52</v>
      </c>
      <c r="E487">
        <v>2</v>
      </c>
      <c r="F487">
        <v>72</v>
      </c>
      <c r="G487">
        <v>852</v>
      </c>
      <c r="H487">
        <v>852</v>
      </c>
      <c r="I487">
        <v>238.08</v>
      </c>
      <c r="J487">
        <v>16</v>
      </c>
    </row>
    <row r="488" spans="1:10">
      <c r="A488">
        <v>9199</v>
      </c>
      <c r="B488" t="s">
        <v>336</v>
      </c>
      <c r="C488" t="s">
        <v>872</v>
      </c>
      <c r="D488" t="s">
        <v>52</v>
      </c>
      <c r="E488">
        <v>1</v>
      </c>
      <c r="F488">
        <v>38</v>
      </c>
      <c r="G488">
        <v>454</v>
      </c>
      <c r="H488">
        <v>454</v>
      </c>
      <c r="I488">
        <v>677.35</v>
      </c>
      <c r="J488">
        <v>78</v>
      </c>
    </row>
    <row r="489" spans="1:10">
      <c r="A489">
        <v>9199</v>
      </c>
      <c r="B489" t="s">
        <v>11</v>
      </c>
      <c r="C489" t="s">
        <v>852</v>
      </c>
      <c r="D489" t="s">
        <v>52</v>
      </c>
      <c r="E489">
        <v>1</v>
      </c>
      <c r="F489">
        <v>60</v>
      </c>
      <c r="G489">
        <v>332</v>
      </c>
      <c r="H489">
        <v>332</v>
      </c>
      <c r="I489">
        <v>273.3</v>
      </c>
      <c r="J489">
        <v>23</v>
      </c>
    </row>
    <row r="490" spans="1:10">
      <c r="A490">
        <v>9199</v>
      </c>
      <c r="B490" t="s">
        <v>11</v>
      </c>
      <c r="C490" t="s">
        <v>873</v>
      </c>
      <c r="D490" t="s">
        <v>52</v>
      </c>
      <c r="E490">
        <v>1</v>
      </c>
      <c r="F490">
        <v>42</v>
      </c>
      <c r="G490">
        <v>249</v>
      </c>
      <c r="H490">
        <v>249</v>
      </c>
      <c r="I490">
        <v>219.93</v>
      </c>
      <c r="J490">
        <v>23</v>
      </c>
    </row>
    <row r="491" spans="1:10">
      <c r="A491">
        <v>9199</v>
      </c>
      <c r="B491" t="s">
        <v>11</v>
      </c>
      <c r="C491" t="s">
        <v>663</v>
      </c>
      <c r="D491" t="s">
        <v>394</v>
      </c>
      <c r="E491">
        <v>2</v>
      </c>
      <c r="F491">
        <v>92</v>
      </c>
      <c r="G491">
        <v>529</v>
      </c>
      <c r="H491">
        <v>529</v>
      </c>
      <c r="I491">
        <v>160.53</v>
      </c>
      <c r="J491">
        <v>13</v>
      </c>
    </row>
    <row r="492" spans="1:10">
      <c r="A492">
        <v>9199</v>
      </c>
      <c r="B492" t="s">
        <v>11</v>
      </c>
      <c r="C492" t="s">
        <v>663</v>
      </c>
      <c r="D492" t="s">
        <v>52</v>
      </c>
      <c r="E492">
        <v>3</v>
      </c>
      <c r="F492">
        <v>30</v>
      </c>
      <c r="G492">
        <v>164</v>
      </c>
      <c r="H492">
        <v>164</v>
      </c>
      <c r="I492">
        <v>4.6500000000000004</v>
      </c>
      <c r="J492">
        <v>22</v>
      </c>
    </row>
    <row r="493" spans="1:10">
      <c r="A493">
        <v>9199</v>
      </c>
      <c r="B493" t="s">
        <v>283</v>
      </c>
      <c r="C493" t="s">
        <v>664</v>
      </c>
      <c r="D493" t="s">
        <v>52</v>
      </c>
      <c r="E493">
        <v>1</v>
      </c>
      <c r="F493">
        <v>57</v>
      </c>
      <c r="G493">
        <v>338</v>
      </c>
      <c r="H493">
        <v>338</v>
      </c>
      <c r="I493">
        <v>8.7799999999999994</v>
      </c>
      <c r="J493">
        <v>9</v>
      </c>
    </row>
    <row r="494" spans="1:10">
      <c r="A494">
        <v>9199</v>
      </c>
      <c r="B494" t="s">
        <v>874</v>
      </c>
      <c r="C494" t="s">
        <v>875</v>
      </c>
      <c r="D494" t="s">
        <v>52</v>
      </c>
      <c r="E494">
        <v>1</v>
      </c>
      <c r="F494">
        <v>47</v>
      </c>
      <c r="G494">
        <v>279</v>
      </c>
      <c r="H494">
        <v>279</v>
      </c>
      <c r="I494">
        <v>496.47</v>
      </c>
      <c r="J494">
        <v>36</v>
      </c>
    </row>
    <row r="495" spans="1:10">
      <c r="A495">
        <v>9500</v>
      </c>
      <c r="B495" t="s">
        <v>65</v>
      </c>
      <c r="C495" t="s">
        <v>717</v>
      </c>
      <c r="D495" t="s">
        <v>52</v>
      </c>
      <c r="E495">
        <v>1</v>
      </c>
      <c r="F495">
        <v>60</v>
      </c>
      <c r="G495">
        <v>360</v>
      </c>
      <c r="H495">
        <v>7171</v>
      </c>
      <c r="I495">
        <v>0.32</v>
      </c>
      <c r="J495">
        <v>3</v>
      </c>
    </row>
    <row r="496" spans="1:10">
      <c r="A496">
        <v>9500</v>
      </c>
      <c r="B496" t="s">
        <v>395</v>
      </c>
      <c r="C496" t="s">
        <v>876</v>
      </c>
      <c r="D496" t="s">
        <v>361</v>
      </c>
      <c r="E496">
        <v>1</v>
      </c>
      <c r="F496">
        <v>60</v>
      </c>
      <c r="G496">
        <v>1435</v>
      </c>
      <c r="H496">
        <v>1435</v>
      </c>
      <c r="I496">
        <v>492.73</v>
      </c>
      <c r="J496">
        <v>55</v>
      </c>
    </row>
    <row r="497" spans="1:10">
      <c r="A497">
        <v>9500</v>
      </c>
      <c r="B497" t="s">
        <v>653</v>
      </c>
      <c r="C497" t="s">
        <v>877</v>
      </c>
      <c r="D497" t="s">
        <v>361</v>
      </c>
      <c r="E497">
        <v>1</v>
      </c>
      <c r="F497">
        <v>49</v>
      </c>
      <c r="G497">
        <v>972</v>
      </c>
      <c r="H497">
        <v>972</v>
      </c>
      <c r="I497">
        <v>133.80000000000001</v>
      </c>
      <c r="J497">
        <v>55</v>
      </c>
    </row>
    <row r="498" spans="1:10">
      <c r="A498">
        <v>9500</v>
      </c>
      <c r="B498" t="s">
        <v>402</v>
      </c>
      <c r="C498" t="s">
        <v>659</v>
      </c>
      <c r="D498" t="s">
        <v>394</v>
      </c>
      <c r="E498">
        <v>5</v>
      </c>
      <c r="F498">
        <v>296</v>
      </c>
      <c r="G498">
        <v>4975</v>
      </c>
      <c r="H498">
        <v>4975</v>
      </c>
      <c r="I498">
        <v>13.08</v>
      </c>
      <c r="J498">
        <v>13</v>
      </c>
    </row>
    <row r="499" spans="1:10">
      <c r="A499">
        <v>9500</v>
      </c>
      <c r="B499" t="s">
        <v>224</v>
      </c>
      <c r="C499" t="s">
        <v>751</v>
      </c>
      <c r="D499" t="s">
        <v>52</v>
      </c>
      <c r="E499">
        <v>1</v>
      </c>
      <c r="F499">
        <v>60</v>
      </c>
      <c r="G499">
        <v>1075</v>
      </c>
      <c r="H499">
        <v>1075</v>
      </c>
      <c r="I499">
        <v>0.35</v>
      </c>
      <c r="J499">
        <v>9</v>
      </c>
    </row>
    <row r="500" spans="1:10">
      <c r="A500">
        <v>9500</v>
      </c>
      <c r="B500" t="s">
        <v>446</v>
      </c>
      <c r="C500" t="s">
        <v>856</v>
      </c>
      <c r="D500" t="s">
        <v>361</v>
      </c>
      <c r="E500">
        <v>1</v>
      </c>
      <c r="F500">
        <v>53</v>
      </c>
      <c r="G500">
        <v>634</v>
      </c>
      <c r="H500">
        <v>634</v>
      </c>
      <c r="I500">
        <v>35.630000000000003</v>
      </c>
      <c r="J500">
        <v>28</v>
      </c>
    </row>
    <row r="501" spans="1:10">
      <c r="A501">
        <v>9500</v>
      </c>
      <c r="B501" t="s">
        <v>446</v>
      </c>
      <c r="C501" t="s">
        <v>857</v>
      </c>
      <c r="D501" t="s">
        <v>361</v>
      </c>
      <c r="E501">
        <v>1</v>
      </c>
      <c r="F501">
        <v>44</v>
      </c>
      <c r="G501">
        <v>528</v>
      </c>
      <c r="H501">
        <v>528</v>
      </c>
      <c r="I501">
        <v>35.33</v>
      </c>
      <c r="J501">
        <v>28</v>
      </c>
    </row>
    <row r="502" spans="1:10">
      <c r="A502">
        <v>9500</v>
      </c>
      <c r="B502" t="s">
        <v>878</v>
      </c>
      <c r="C502" t="s">
        <v>879</v>
      </c>
      <c r="D502" t="s">
        <v>361</v>
      </c>
      <c r="E502">
        <v>1</v>
      </c>
      <c r="F502">
        <v>3</v>
      </c>
      <c r="G502">
        <v>18</v>
      </c>
      <c r="H502">
        <v>18</v>
      </c>
      <c r="I502">
        <v>416.12</v>
      </c>
      <c r="J502">
        <v>43</v>
      </c>
    </row>
    <row r="503" spans="1:10">
      <c r="A503">
        <v>9500</v>
      </c>
      <c r="B503" t="s">
        <v>880</v>
      </c>
      <c r="C503" t="s">
        <v>881</v>
      </c>
      <c r="D503" t="s">
        <v>361</v>
      </c>
      <c r="E503">
        <v>1</v>
      </c>
      <c r="F503">
        <v>20</v>
      </c>
      <c r="G503">
        <v>119</v>
      </c>
      <c r="H503">
        <v>119</v>
      </c>
      <c r="I503">
        <v>134.1</v>
      </c>
      <c r="J503">
        <v>53</v>
      </c>
    </row>
    <row r="504" spans="1:10">
      <c r="A504">
        <v>9507</v>
      </c>
      <c r="B504" t="s">
        <v>19</v>
      </c>
      <c r="C504" t="s">
        <v>882</v>
      </c>
      <c r="D504" t="s">
        <v>52</v>
      </c>
      <c r="E504">
        <v>1</v>
      </c>
      <c r="F504">
        <v>53</v>
      </c>
      <c r="G504">
        <v>297</v>
      </c>
      <c r="H504">
        <v>7001</v>
      </c>
      <c r="I504">
        <v>986.32</v>
      </c>
      <c r="J504">
        <v>106</v>
      </c>
    </row>
    <row r="505" spans="1:10">
      <c r="A505">
        <v>9507</v>
      </c>
      <c r="B505" t="s">
        <v>304</v>
      </c>
      <c r="C505" t="s">
        <v>883</v>
      </c>
      <c r="D505" t="s">
        <v>52</v>
      </c>
      <c r="E505">
        <v>1</v>
      </c>
      <c r="F505">
        <v>57</v>
      </c>
      <c r="G505">
        <v>456</v>
      </c>
      <c r="H505">
        <v>4446</v>
      </c>
      <c r="I505">
        <v>155.83000000000001</v>
      </c>
      <c r="J505">
        <v>42</v>
      </c>
    </row>
    <row r="506" spans="1:10">
      <c r="A506">
        <v>9507</v>
      </c>
      <c r="B506" t="s">
        <v>418</v>
      </c>
      <c r="C506" t="s">
        <v>884</v>
      </c>
      <c r="D506" t="s">
        <v>52</v>
      </c>
      <c r="E506">
        <v>1</v>
      </c>
      <c r="F506">
        <v>7</v>
      </c>
      <c r="G506">
        <v>56</v>
      </c>
      <c r="H506">
        <v>559</v>
      </c>
      <c r="I506">
        <v>3650.87</v>
      </c>
      <c r="J506">
        <v>163</v>
      </c>
    </row>
    <row r="507" spans="1:10">
      <c r="A507">
        <v>9507</v>
      </c>
      <c r="B507" t="s">
        <v>84</v>
      </c>
      <c r="C507" t="s">
        <v>885</v>
      </c>
      <c r="D507" t="s">
        <v>52</v>
      </c>
      <c r="E507">
        <v>1</v>
      </c>
      <c r="F507">
        <v>42</v>
      </c>
      <c r="G507">
        <v>882</v>
      </c>
      <c r="H507">
        <v>2622</v>
      </c>
      <c r="I507">
        <v>987.17</v>
      </c>
      <c r="J507">
        <v>238</v>
      </c>
    </row>
    <row r="508" spans="1:10">
      <c r="A508">
        <v>9507</v>
      </c>
      <c r="B508" t="s">
        <v>325</v>
      </c>
      <c r="C508" t="s">
        <v>886</v>
      </c>
      <c r="D508" t="s">
        <v>52</v>
      </c>
      <c r="E508">
        <v>1</v>
      </c>
      <c r="F508">
        <v>24</v>
      </c>
      <c r="G508">
        <v>427</v>
      </c>
      <c r="H508">
        <v>427</v>
      </c>
      <c r="I508">
        <v>70.12</v>
      </c>
      <c r="J508">
        <v>71</v>
      </c>
    </row>
    <row r="509" spans="1:10">
      <c r="A509">
        <v>9507</v>
      </c>
      <c r="B509" t="s">
        <v>18</v>
      </c>
      <c r="C509" t="s">
        <v>887</v>
      </c>
      <c r="D509" t="s">
        <v>52</v>
      </c>
      <c r="E509">
        <v>1</v>
      </c>
      <c r="F509">
        <v>50</v>
      </c>
      <c r="G509">
        <v>687</v>
      </c>
      <c r="H509">
        <v>687</v>
      </c>
      <c r="I509">
        <v>987.97</v>
      </c>
      <c r="J509">
        <v>137</v>
      </c>
    </row>
    <row r="510" spans="1:10">
      <c r="A510">
        <v>9507</v>
      </c>
      <c r="B510" t="s">
        <v>7</v>
      </c>
      <c r="C510" t="s">
        <v>657</v>
      </c>
      <c r="D510" t="s">
        <v>52</v>
      </c>
      <c r="E510">
        <v>2</v>
      </c>
      <c r="F510">
        <v>85</v>
      </c>
      <c r="G510">
        <v>1509</v>
      </c>
      <c r="H510">
        <v>1509</v>
      </c>
      <c r="I510">
        <v>24.88</v>
      </c>
      <c r="J510">
        <v>12</v>
      </c>
    </row>
    <row r="511" spans="1:10">
      <c r="A511">
        <v>9507</v>
      </c>
      <c r="B511" t="s">
        <v>219</v>
      </c>
      <c r="C511" t="s">
        <v>847</v>
      </c>
      <c r="D511" t="s">
        <v>52</v>
      </c>
      <c r="E511">
        <v>4</v>
      </c>
      <c r="F511">
        <v>154</v>
      </c>
      <c r="G511">
        <v>2614</v>
      </c>
      <c r="H511">
        <v>2614</v>
      </c>
      <c r="I511">
        <v>55.65</v>
      </c>
      <c r="J511">
        <v>42</v>
      </c>
    </row>
    <row r="512" spans="1:10">
      <c r="A512">
        <v>9507</v>
      </c>
      <c r="B512" t="s">
        <v>402</v>
      </c>
      <c r="C512" t="s">
        <v>888</v>
      </c>
      <c r="D512" t="s">
        <v>52</v>
      </c>
      <c r="E512">
        <v>1</v>
      </c>
      <c r="F512">
        <v>52</v>
      </c>
      <c r="G512">
        <v>864</v>
      </c>
      <c r="H512">
        <v>864</v>
      </c>
      <c r="I512">
        <v>1311.87</v>
      </c>
      <c r="J512">
        <v>74</v>
      </c>
    </row>
    <row r="513" spans="1:10">
      <c r="A513">
        <v>9507</v>
      </c>
      <c r="B513" t="s">
        <v>448</v>
      </c>
      <c r="C513" t="s">
        <v>660</v>
      </c>
      <c r="D513" t="s">
        <v>52</v>
      </c>
      <c r="E513">
        <v>1</v>
      </c>
      <c r="F513">
        <v>60</v>
      </c>
      <c r="G513">
        <v>658</v>
      </c>
      <c r="H513">
        <v>658</v>
      </c>
      <c r="I513">
        <v>69.78</v>
      </c>
      <c r="J513">
        <v>18</v>
      </c>
    </row>
    <row r="514" spans="1:10">
      <c r="A514">
        <v>9509</v>
      </c>
      <c r="B514" t="s">
        <v>418</v>
      </c>
      <c r="C514" t="s">
        <v>647</v>
      </c>
      <c r="D514" t="s">
        <v>52</v>
      </c>
      <c r="E514">
        <v>9</v>
      </c>
      <c r="F514">
        <v>491</v>
      </c>
      <c r="G514">
        <v>3928</v>
      </c>
      <c r="H514">
        <v>39189</v>
      </c>
      <c r="I514">
        <v>492.12</v>
      </c>
      <c r="J514">
        <v>40</v>
      </c>
    </row>
    <row r="515" spans="1:10">
      <c r="A515">
        <v>9509</v>
      </c>
      <c r="B515" t="s">
        <v>307</v>
      </c>
      <c r="C515" t="s">
        <v>889</v>
      </c>
      <c r="D515" t="s">
        <v>52</v>
      </c>
      <c r="E515">
        <v>1</v>
      </c>
      <c r="F515">
        <v>6</v>
      </c>
      <c r="G515">
        <v>36</v>
      </c>
      <c r="H515">
        <v>460</v>
      </c>
      <c r="I515">
        <v>409.65</v>
      </c>
      <c r="J515">
        <v>50</v>
      </c>
    </row>
    <row r="516" spans="1:10">
      <c r="A516">
        <v>9509</v>
      </c>
      <c r="B516" t="s">
        <v>84</v>
      </c>
      <c r="C516" t="s">
        <v>885</v>
      </c>
      <c r="D516" t="s">
        <v>52</v>
      </c>
      <c r="E516">
        <v>3</v>
      </c>
      <c r="F516">
        <v>139</v>
      </c>
      <c r="G516">
        <v>2919</v>
      </c>
      <c r="H516">
        <v>8713</v>
      </c>
      <c r="I516">
        <v>1859.9</v>
      </c>
      <c r="J516">
        <v>238</v>
      </c>
    </row>
    <row r="517" spans="1:10">
      <c r="A517">
        <v>9509</v>
      </c>
      <c r="B517" t="s">
        <v>325</v>
      </c>
      <c r="C517" t="s">
        <v>886</v>
      </c>
      <c r="D517" t="s">
        <v>52</v>
      </c>
      <c r="E517">
        <v>1</v>
      </c>
      <c r="F517">
        <v>60</v>
      </c>
      <c r="G517">
        <v>1072</v>
      </c>
      <c r="H517">
        <v>1072</v>
      </c>
      <c r="I517">
        <v>1258.18</v>
      </c>
      <c r="J517">
        <v>71</v>
      </c>
    </row>
    <row r="518" spans="1:10">
      <c r="A518">
        <v>9509</v>
      </c>
      <c r="B518" t="s">
        <v>325</v>
      </c>
      <c r="C518" t="s">
        <v>854</v>
      </c>
      <c r="D518" t="s">
        <v>52</v>
      </c>
      <c r="E518">
        <v>2</v>
      </c>
      <c r="F518">
        <v>112</v>
      </c>
      <c r="G518">
        <v>1980</v>
      </c>
      <c r="H518">
        <v>1980</v>
      </c>
      <c r="I518">
        <v>1258.8</v>
      </c>
      <c r="J518">
        <v>71</v>
      </c>
    </row>
    <row r="519" spans="1:10">
      <c r="A519">
        <v>9509</v>
      </c>
      <c r="B519" t="s">
        <v>186</v>
      </c>
      <c r="C519" t="s">
        <v>890</v>
      </c>
      <c r="D519" t="s">
        <v>52</v>
      </c>
      <c r="E519">
        <v>5</v>
      </c>
      <c r="F519">
        <v>300</v>
      </c>
      <c r="G519">
        <v>5389</v>
      </c>
      <c r="H519">
        <v>5389</v>
      </c>
      <c r="I519">
        <v>422.07</v>
      </c>
      <c r="J519">
        <v>95</v>
      </c>
    </row>
    <row r="520" spans="1:10">
      <c r="A520">
        <v>9509</v>
      </c>
      <c r="B520" t="s">
        <v>459</v>
      </c>
      <c r="C520" t="s">
        <v>891</v>
      </c>
      <c r="D520" t="s">
        <v>52</v>
      </c>
      <c r="E520">
        <v>2</v>
      </c>
      <c r="F520">
        <v>68</v>
      </c>
      <c r="G520">
        <v>1203</v>
      </c>
      <c r="H520">
        <v>1203</v>
      </c>
      <c r="I520">
        <v>1928.68</v>
      </c>
      <c r="J520">
        <v>265</v>
      </c>
    </row>
    <row r="521" spans="1:10">
      <c r="A521">
        <v>9509</v>
      </c>
      <c r="B521" t="s">
        <v>18</v>
      </c>
      <c r="C521" t="s">
        <v>887</v>
      </c>
      <c r="D521" t="s">
        <v>52</v>
      </c>
      <c r="E521">
        <v>3</v>
      </c>
      <c r="F521">
        <v>146</v>
      </c>
      <c r="G521">
        <v>2595</v>
      </c>
      <c r="H521">
        <v>2595</v>
      </c>
      <c r="I521">
        <v>988.42</v>
      </c>
      <c r="J521">
        <v>186</v>
      </c>
    </row>
    <row r="522" spans="1:10">
      <c r="A522">
        <v>9509</v>
      </c>
      <c r="B522" t="s">
        <v>7</v>
      </c>
      <c r="C522" t="s">
        <v>656</v>
      </c>
      <c r="D522" t="s">
        <v>52</v>
      </c>
      <c r="E522">
        <v>37</v>
      </c>
      <c r="F522">
        <v>2196</v>
      </c>
      <c r="G522">
        <v>39345</v>
      </c>
      <c r="H522">
        <v>39345</v>
      </c>
      <c r="I522">
        <v>178.78</v>
      </c>
      <c r="J522">
        <v>14</v>
      </c>
    </row>
    <row r="523" spans="1:10">
      <c r="A523">
        <v>9509</v>
      </c>
      <c r="B523" t="s">
        <v>7</v>
      </c>
      <c r="C523" t="s">
        <v>858</v>
      </c>
      <c r="D523" t="s">
        <v>52</v>
      </c>
      <c r="E523">
        <v>1</v>
      </c>
      <c r="F523">
        <v>60</v>
      </c>
      <c r="G523">
        <v>1056</v>
      </c>
      <c r="H523">
        <v>1056</v>
      </c>
      <c r="I523">
        <v>35.32</v>
      </c>
      <c r="J523">
        <v>8</v>
      </c>
    </row>
    <row r="524" spans="1:10">
      <c r="A524">
        <v>9509</v>
      </c>
      <c r="B524" t="s">
        <v>219</v>
      </c>
      <c r="C524" t="s">
        <v>847</v>
      </c>
      <c r="D524" t="s">
        <v>52</v>
      </c>
      <c r="E524">
        <v>2</v>
      </c>
      <c r="F524">
        <v>120</v>
      </c>
      <c r="G524">
        <v>2132</v>
      </c>
      <c r="H524">
        <v>2132</v>
      </c>
      <c r="I524">
        <v>63.48</v>
      </c>
      <c r="J524">
        <v>19</v>
      </c>
    </row>
    <row r="525" spans="1:10">
      <c r="A525">
        <v>9509</v>
      </c>
      <c r="B525" t="s">
        <v>265</v>
      </c>
      <c r="C525" t="s">
        <v>892</v>
      </c>
      <c r="D525" t="s">
        <v>52</v>
      </c>
      <c r="E525">
        <v>3</v>
      </c>
      <c r="F525">
        <v>142</v>
      </c>
      <c r="G525">
        <v>1094</v>
      </c>
      <c r="H525">
        <v>1094</v>
      </c>
      <c r="I525">
        <v>1737.45</v>
      </c>
      <c r="J525">
        <v>207</v>
      </c>
    </row>
    <row r="526" spans="1:10">
      <c r="A526">
        <v>9509</v>
      </c>
      <c r="B526" t="s">
        <v>11</v>
      </c>
      <c r="C526" t="s">
        <v>663</v>
      </c>
      <c r="D526" t="s">
        <v>394</v>
      </c>
      <c r="E526">
        <v>3</v>
      </c>
      <c r="F526">
        <v>180</v>
      </c>
      <c r="G526">
        <v>1069</v>
      </c>
      <c r="H526">
        <v>1069</v>
      </c>
      <c r="I526">
        <v>159.9</v>
      </c>
      <c r="J526">
        <v>13</v>
      </c>
    </row>
    <row r="527" spans="1:10">
      <c r="A527">
        <v>9511</v>
      </c>
      <c r="B527" t="s">
        <v>17</v>
      </c>
      <c r="C527" t="s">
        <v>757</v>
      </c>
      <c r="D527" t="s">
        <v>52</v>
      </c>
      <c r="E527">
        <v>1</v>
      </c>
      <c r="F527">
        <v>35</v>
      </c>
      <c r="G527">
        <v>490</v>
      </c>
      <c r="H527">
        <v>2686</v>
      </c>
      <c r="I527">
        <v>1024.4000000000001</v>
      </c>
      <c r="J527">
        <v>95</v>
      </c>
    </row>
    <row r="528" spans="1:10">
      <c r="A528">
        <v>9511</v>
      </c>
      <c r="B528" t="s">
        <v>321</v>
      </c>
      <c r="C528" t="s">
        <v>894</v>
      </c>
      <c r="D528" t="s">
        <v>52</v>
      </c>
      <c r="E528">
        <v>2</v>
      </c>
      <c r="F528">
        <v>117</v>
      </c>
      <c r="G528">
        <v>2781</v>
      </c>
      <c r="H528">
        <v>2781</v>
      </c>
      <c r="I528">
        <v>1761.07</v>
      </c>
      <c r="J528">
        <v>81</v>
      </c>
    </row>
    <row r="529" spans="1:10">
      <c r="A529">
        <v>9511</v>
      </c>
      <c r="B529" t="s">
        <v>123</v>
      </c>
      <c r="C529" t="s">
        <v>895</v>
      </c>
      <c r="D529" t="s">
        <v>52</v>
      </c>
      <c r="E529">
        <v>16</v>
      </c>
      <c r="F529">
        <v>960</v>
      </c>
      <c r="G529">
        <v>22974</v>
      </c>
      <c r="H529">
        <v>22974</v>
      </c>
      <c r="I529">
        <v>967.95</v>
      </c>
      <c r="J529">
        <v>118</v>
      </c>
    </row>
    <row r="530" spans="1:10">
      <c r="A530">
        <v>9511</v>
      </c>
      <c r="B530" t="s">
        <v>125</v>
      </c>
      <c r="C530" t="s">
        <v>896</v>
      </c>
      <c r="D530" t="s">
        <v>52</v>
      </c>
      <c r="E530">
        <v>1</v>
      </c>
      <c r="F530">
        <v>49</v>
      </c>
      <c r="G530">
        <v>1175</v>
      </c>
      <c r="H530">
        <v>1175</v>
      </c>
      <c r="I530">
        <v>752.13</v>
      </c>
      <c r="J530">
        <v>45</v>
      </c>
    </row>
    <row r="531" spans="1:10">
      <c r="A531">
        <v>9511</v>
      </c>
      <c r="B531" t="s">
        <v>125</v>
      </c>
      <c r="C531" t="s">
        <v>761</v>
      </c>
      <c r="D531" t="s">
        <v>52</v>
      </c>
      <c r="E531">
        <v>1</v>
      </c>
      <c r="F531">
        <v>59</v>
      </c>
      <c r="G531">
        <v>1413</v>
      </c>
      <c r="H531">
        <v>1413</v>
      </c>
      <c r="I531">
        <v>895.8</v>
      </c>
      <c r="J531">
        <v>45</v>
      </c>
    </row>
    <row r="532" spans="1:10">
      <c r="A532">
        <v>9511</v>
      </c>
      <c r="B532" t="s">
        <v>864</v>
      </c>
      <c r="C532" t="s">
        <v>865</v>
      </c>
      <c r="D532" t="s">
        <v>52</v>
      </c>
      <c r="E532">
        <v>2</v>
      </c>
      <c r="F532">
        <v>120</v>
      </c>
      <c r="G532">
        <v>2876</v>
      </c>
      <c r="H532">
        <v>2876</v>
      </c>
      <c r="I532">
        <v>559.97</v>
      </c>
      <c r="J532">
        <v>31</v>
      </c>
    </row>
    <row r="533" spans="1:10">
      <c r="A533">
        <v>9511</v>
      </c>
      <c r="B533" t="s">
        <v>127</v>
      </c>
      <c r="C533" t="s">
        <v>648</v>
      </c>
      <c r="D533" t="s">
        <v>52</v>
      </c>
      <c r="E533">
        <v>24</v>
      </c>
      <c r="F533">
        <v>1421</v>
      </c>
      <c r="G533">
        <v>33904</v>
      </c>
      <c r="H533">
        <v>33904</v>
      </c>
      <c r="I533">
        <v>301.60000000000002</v>
      </c>
      <c r="J533">
        <v>60</v>
      </c>
    </row>
    <row r="534" spans="1:10">
      <c r="A534">
        <v>9511</v>
      </c>
      <c r="B534" t="s">
        <v>127</v>
      </c>
      <c r="C534" t="s">
        <v>649</v>
      </c>
      <c r="D534" t="s">
        <v>52</v>
      </c>
      <c r="E534">
        <v>7</v>
      </c>
      <c r="F534">
        <v>405</v>
      </c>
      <c r="G534">
        <v>9667</v>
      </c>
      <c r="H534">
        <v>9667</v>
      </c>
      <c r="I534">
        <v>242.98</v>
      </c>
      <c r="J534">
        <v>16</v>
      </c>
    </row>
    <row r="535" spans="1:10">
      <c r="A535">
        <v>9560</v>
      </c>
      <c r="B535" t="s">
        <v>426</v>
      </c>
      <c r="C535" t="s">
        <v>815</v>
      </c>
      <c r="D535" t="s">
        <v>52</v>
      </c>
      <c r="E535">
        <v>1</v>
      </c>
      <c r="F535">
        <v>20</v>
      </c>
      <c r="G535">
        <v>397</v>
      </c>
      <c r="H535">
        <v>397</v>
      </c>
      <c r="I535">
        <v>1188.3800000000001</v>
      </c>
      <c r="J535">
        <v>70</v>
      </c>
    </row>
    <row r="536" spans="1:10">
      <c r="A536">
        <v>9560</v>
      </c>
      <c r="B536" t="s">
        <v>246</v>
      </c>
      <c r="C536" t="s">
        <v>662</v>
      </c>
      <c r="D536" t="s">
        <v>394</v>
      </c>
      <c r="E536">
        <v>3</v>
      </c>
      <c r="F536">
        <v>180</v>
      </c>
      <c r="G536">
        <v>2150</v>
      </c>
      <c r="H536">
        <v>2150</v>
      </c>
      <c r="I536">
        <v>240.45</v>
      </c>
      <c r="J536">
        <v>16</v>
      </c>
    </row>
    <row r="537" spans="1:10">
      <c r="A537">
        <v>9560</v>
      </c>
      <c r="B537" t="s">
        <v>246</v>
      </c>
      <c r="C537" t="s">
        <v>897</v>
      </c>
      <c r="D537" t="s">
        <v>394</v>
      </c>
      <c r="E537">
        <v>1</v>
      </c>
      <c r="F537">
        <v>60</v>
      </c>
      <c r="G537">
        <v>718</v>
      </c>
      <c r="H537">
        <v>718</v>
      </c>
      <c r="I537">
        <v>241.65</v>
      </c>
      <c r="J537">
        <v>16</v>
      </c>
    </row>
    <row r="538" spans="1:10">
      <c r="A538">
        <v>9560</v>
      </c>
      <c r="B538" t="s">
        <v>283</v>
      </c>
      <c r="C538" t="s">
        <v>965</v>
      </c>
      <c r="D538" t="s">
        <v>52</v>
      </c>
      <c r="E538">
        <v>1</v>
      </c>
      <c r="F538">
        <v>60</v>
      </c>
      <c r="G538">
        <v>353</v>
      </c>
      <c r="H538">
        <v>353</v>
      </c>
      <c r="I538">
        <v>1.22</v>
      </c>
      <c r="J538">
        <v>9</v>
      </c>
    </row>
    <row r="539" spans="1:10">
      <c r="A539">
        <v>9580</v>
      </c>
      <c r="B539" t="s">
        <v>65</v>
      </c>
      <c r="C539" t="s">
        <v>717</v>
      </c>
      <c r="D539" t="s">
        <v>52</v>
      </c>
      <c r="E539">
        <v>2</v>
      </c>
      <c r="F539">
        <v>120</v>
      </c>
      <c r="G539">
        <v>720</v>
      </c>
      <c r="H539">
        <v>14198</v>
      </c>
      <c r="I539">
        <v>1.1000000000000001</v>
      </c>
      <c r="J539">
        <v>3</v>
      </c>
    </row>
    <row r="540" spans="1:10">
      <c r="A540">
        <v>9580</v>
      </c>
      <c r="B540" t="s">
        <v>65</v>
      </c>
      <c r="C540" t="s">
        <v>609</v>
      </c>
      <c r="D540" t="s">
        <v>146</v>
      </c>
      <c r="E540">
        <v>6</v>
      </c>
      <c r="F540">
        <v>30</v>
      </c>
      <c r="G540">
        <v>180</v>
      </c>
      <c r="H540">
        <v>3586</v>
      </c>
      <c r="I540">
        <v>18.72</v>
      </c>
      <c r="J540">
        <v>11</v>
      </c>
    </row>
    <row r="541" spans="1:10">
      <c r="A541">
        <v>9580</v>
      </c>
      <c r="B541" t="s">
        <v>898</v>
      </c>
      <c r="C541" t="s">
        <v>899</v>
      </c>
      <c r="D541" t="s">
        <v>431</v>
      </c>
      <c r="E541">
        <v>1</v>
      </c>
      <c r="F541">
        <v>9</v>
      </c>
      <c r="G541">
        <v>54</v>
      </c>
      <c r="H541">
        <v>1079</v>
      </c>
      <c r="I541">
        <v>848.05</v>
      </c>
      <c r="J541">
        <v>56</v>
      </c>
    </row>
    <row r="542" spans="1:10">
      <c r="A542">
        <v>9580</v>
      </c>
      <c r="B542" t="s">
        <v>304</v>
      </c>
      <c r="C542" t="s">
        <v>754</v>
      </c>
      <c r="D542" t="s">
        <v>389</v>
      </c>
      <c r="E542">
        <v>1</v>
      </c>
      <c r="F542">
        <v>2</v>
      </c>
      <c r="G542">
        <v>16</v>
      </c>
      <c r="H542">
        <v>159</v>
      </c>
      <c r="I542">
        <v>292.33</v>
      </c>
      <c r="J542">
        <v>41</v>
      </c>
    </row>
    <row r="543" spans="1:10">
      <c r="A543">
        <v>9580</v>
      </c>
      <c r="B543" t="s">
        <v>900</v>
      </c>
      <c r="C543" t="s">
        <v>901</v>
      </c>
      <c r="D543" t="s">
        <v>361</v>
      </c>
      <c r="E543">
        <v>1</v>
      </c>
      <c r="F543">
        <v>20</v>
      </c>
      <c r="G543">
        <v>594</v>
      </c>
      <c r="H543">
        <v>594</v>
      </c>
      <c r="I543">
        <v>133.68</v>
      </c>
      <c r="J543">
        <v>32</v>
      </c>
    </row>
    <row r="544" spans="1:10">
      <c r="A544">
        <v>9580</v>
      </c>
      <c r="B544" t="s">
        <v>443</v>
      </c>
      <c r="C544" t="s">
        <v>902</v>
      </c>
      <c r="D544" t="s">
        <v>431</v>
      </c>
      <c r="E544">
        <v>1</v>
      </c>
      <c r="F544">
        <v>24</v>
      </c>
      <c r="G544">
        <v>571</v>
      </c>
      <c r="H544">
        <v>571</v>
      </c>
      <c r="I544">
        <v>492.13</v>
      </c>
      <c r="J544">
        <v>163</v>
      </c>
    </row>
    <row r="545" spans="1:10">
      <c r="A545">
        <v>9580</v>
      </c>
      <c r="B545" t="s">
        <v>22</v>
      </c>
      <c r="C545" t="s">
        <v>855</v>
      </c>
      <c r="D545" t="s">
        <v>52</v>
      </c>
      <c r="E545">
        <v>1</v>
      </c>
      <c r="F545">
        <v>44</v>
      </c>
      <c r="G545">
        <v>744</v>
      </c>
      <c r="H545">
        <v>744</v>
      </c>
      <c r="I545">
        <v>718.97</v>
      </c>
      <c r="J545">
        <v>38</v>
      </c>
    </row>
    <row r="546" spans="1:10">
      <c r="A546">
        <v>9580</v>
      </c>
      <c r="B546" t="s">
        <v>402</v>
      </c>
      <c r="C546" t="s">
        <v>658</v>
      </c>
      <c r="D546" t="s">
        <v>52</v>
      </c>
      <c r="E546">
        <v>1</v>
      </c>
      <c r="F546">
        <v>62</v>
      </c>
      <c r="G546">
        <v>1109</v>
      </c>
      <c r="H546">
        <v>1109</v>
      </c>
      <c r="I546">
        <v>0.7</v>
      </c>
      <c r="J546">
        <v>10</v>
      </c>
    </row>
    <row r="547" spans="1:10">
      <c r="A547">
        <v>9580</v>
      </c>
      <c r="B547" t="s">
        <v>402</v>
      </c>
      <c r="C547" t="s">
        <v>659</v>
      </c>
      <c r="D547" t="s">
        <v>394</v>
      </c>
      <c r="E547">
        <v>3</v>
      </c>
      <c r="F547">
        <v>122</v>
      </c>
      <c r="G547">
        <v>2011</v>
      </c>
      <c r="H547">
        <v>2011</v>
      </c>
      <c r="I547">
        <v>88.33</v>
      </c>
      <c r="J547">
        <v>12</v>
      </c>
    </row>
    <row r="548" spans="1:10">
      <c r="A548">
        <v>9580</v>
      </c>
      <c r="B548" t="s">
        <v>402</v>
      </c>
      <c r="C548" t="s">
        <v>659</v>
      </c>
      <c r="D548" t="s">
        <v>52</v>
      </c>
      <c r="E548">
        <v>2</v>
      </c>
      <c r="F548">
        <v>94</v>
      </c>
      <c r="G548">
        <v>1540</v>
      </c>
      <c r="H548">
        <v>1540</v>
      </c>
      <c r="I548">
        <v>95.78</v>
      </c>
      <c r="J548">
        <v>37</v>
      </c>
    </row>
    <row r="549" spans="1:10">
      <c r="A549">
        <v>9580</v>
      </c>
      <c r="B549" t="s">
        <v>224</v>
      </c>
      <c r="C549" t="s">
        <v>751</v>
      </c>
      <c r="D549" t="s">
        <v>52</v>
      </c>
      <c r="E549">
        <v>1</v>
      </c>
      <c r="F549">
        <v>82</v>
      </c>
      <c r="G549">
        <v>1440</v>
      </c>
      <c r="H549">
        <v>1440</v>
      </c>
      <c r="I549">
        <v>0.67</v>
      </c>
      <c r="J549">
        <v>9</v>
      </c>
    </row>
    <row r="550" spans="1:10">
      <c r="A550">
        <v>9580</v>
      </c>
      <c r="B550" t="s">
        <v>878</v>
      </c>
      <c r="C550" t="s">
        <v>905</v>
      </c>
      <c r="D550" t="s">
        <v>361</v>
      </c>
      <c r="E550">
        <v>1</v>
      </c>
      <c r="F550">
        <v>5</v>
      </c>
      <c r="G550">
        <v>27</v>
      </c>
      <c r="H550">
        <v>27</v>
      </c>
      <c r="I550">
        <v>415.9</v>
      </c>
      <c r="J550">
        <v>43</v>
      </c>
    </row>
    <row r="551" spans="1:10">
      <c r="A551">
        <v>9580</v>
      </c>
      <c r="B551" t="s">
        <v>11</v>
      </c>
      <c r="C551" t="s">
        <v>873</v>
      </c>
      <c r="D551" t="s">
        <v>394</v>
      </c>
      <c r="E551">
        <v>3</v>
      </c>
      <c r="F551">
        <v>158</v>
      </c>
      <c r="G551">
        <v>934</v>
      </c>
      <c r="H551">
        <v>934</v>
      </c>
      <c r="I551">
        <v>212.98</v>
      </c>
      <c r="J551">
        <v>22</v>
      </c>
    </row>
    <row r="552" spans="1:10">
      <c r="A552">
        <v>9592</v>
      </c>
      <c r="B552" t="s">
        <v>65</v>
      </c>
      <c r="C552" t="s">
        <v>609</v>
      </c>
      <c r="D552" t="s">
        <v>52</v>
      </c>
      <c r="E552">
        <v>1</v>
      </c>
      <c r="F552">
        <v>56</v>
      </c>
      <c r="G552">
        <v>336</v>
      </c>
      <c r="H552">
        <v>6687</v>
      </c>
      <c r="I552">
        <v>3.58</v>
      </c>
      <c r="J552">
        <v>15</v>
      </c>
    </row>
    <row r="553" spans="1:10">
      <c r="A553">
        <v>9892</v>
      </c>
      <c r="B553" t="s">
        <v>332</v>
      </c>
      <c r="C553" t="s">
        <v>906</v>
      </c>
      <c r="D553" t="s">
        <v>52</v>
      </c>
      <c r="E553">
        <v>2</v>
      </c>
      <c r="F553">
        <v>33</v>
      </c>
      <c r="G553">
        <v>561</v>
      </c>
      <c r="H553">
        <v>561</v>
      </c>
      <c r="I553">
        <v>42.1</v>
      </c>
      <c r="J553">
        <v>1</v>
      </c>
    </row>
    <row r="554" spans="1:10">
      <c r="A554">
        <v>9892</v>
      </c>
      <c r="B554" t="s">
        <v>332</v>
      </c>
      <c r="C554" t="s">
        <v>907</v>
      </c>
      <c r="D554" t="s">
        <v>207</v>
      </c>
      <c r="E554">
        <v>8</v>
      </c>
      <c r="F554">
        <v>148</v>
      </c>
      <c r="G554">
        <v>2450</v>
      </c>
      <c r="H554">
        <v>2450</v>
      </c>
      <c r="I554">
        <v>754.48</v>
      </c>
      <c r="J554">
        <v>31</v>
      </c>
    </row>
    <row r="555" spans="1:10">
      <c r="A555">
        <v>9892</v>
      </c>
      <c r="B555" t="s">
        <v>332</v>
      </c>
      <c r="C555" t="s">
        <v>908</v>
      </c>
      <c r="D555" t="s">
        <v>52</v>
      </c>
      <c r="E555">
        <v>1</v>
      </c>
      <c r="F555">
        <v>2</v>
      </c>
      <c r="G555">
        <v>36</v>
      </c>
      <c r="H555">
        <v>36</v>
      </c>
      <c r="I555">
        <v>265.2</v>
      </c>
      <c r="J555">
        <v>11</v>
      </c>
    </row>
    <row r="556" spans="1:10">
      <c r="A556">
        <v>9892</v>
      </c>
      <c r="B556" t="s">
        <v>332</v>
      </c>
      <c r="C556" t="s">
        <v>860</v>
      </c>
      <c r="D556" t="s">
        <v>52</v>
      </c>
      <c r="E556">
        <v>1</v>
      </c>
      <c r="F556">
        <v>4</v>
      </c>
      <c r="G556">
        <v>72</v>
      </c>
      <c r="H556">
        <v>72</v>
      </c>
      <c r="I556">
        <v>42.12</v>
      </c>
      <c r="J556">
        <v>1</v>
      </c>
    </row>
    <row r="557" spans="1:10">
      <c r="A557">
        <v>9920</v>
      </c>
      <c r="B557" t="s">
        <v>17</v>
      </c>
      <c r="C557" t="s">
        <v>757</v>
      </c>
      <c r="D557" t="s">
        <v>52</v>
      </c>
      <c r="E557">
        <v>1</v>
      </c>
      <c r="F557">
        <v>60</v>
      </c>
      <c r="G557">
        <v>840</v>
      </c>
      <c r="H557">
        <v>4613</v>
      </c>
      <c r="I557">
        <v>1283.78</v>
      </c>
      <c r="J557">
        <v>96</v>
      </c>
    </row>
    <row r="558" spans="1:10">
      <c r="A558">
        <v>9920</v>
      </c>
      <c r="B558" t="s">
        <v>909</v>
      </c>
      <c r="C558" t="s">
        <v>910</v>
      </c>
      <c r="D558" t="s">
        <v>52</v>
      </c>
      <c r="E558">
        <v>1</v>
      </c>
      <c r="F558">
        <v>40</v>
      </c>
      <c r="G558">
        <v>240</v>
      </c>
      <c r="H558">
        <v>1912</v>
      </c>
      <c r="I558">
        <v>739.32</v>
      </c>
      <c r="J558">
        <v>43</v>
      </c>
    </row>
    <row r="559" spans="1:10">
      <c r="A559">
        <v>9920</v>
      </c>
      <c r="B559" t="s">
        <v>733</v>
      </c>
      <c r="C559" t="s">
        <v>742</v>
      </c>
      <c r="D559" t="s">
        <v>624</v>
      </c>
      <c r="E559">
        <v>6</v>
      </c>
      <c r="F559">
        <v>360</v>
      </c>
      <c r="G559">
        <v>360</v>
      </c>
      <c r="H559">
        <v>360</v>
      </c>
      <c r="I559">
        <v>2633.8</v>
      </c>
      <c r="J559">
        <v>109</v>
      </c>
    </row>
    <row r="560" spans="1:10">
      <c r="A560">
        <v>9920</v>
      </c>
      <c r="B560" t="s">
        <v>469</v>
      </c>
      <c r="C560" t="s">
        <v>911</v>
      </c>
      <c r="D560" t="s">
        <v>52</v>
      </c>
      <c r="E560">
        <v>3</v>
      </c>
      <c r="F560">
        <v>139</v>
      </c>
      <c r="G560">
        <v>3872</v>
      </c>
      <c r="H560">
        <v>3872</v>
      </c>
      <c r="I560">
        <v>1677.13</v>
      </c>
      <c r="J560">
        <v>104</v>
      </c>
    </row>
    <row r="561" spans="1:10">
      <c r="A561">
        <v>9920</v>
      </c>
      <c r="B561" t="s">
        <v>125</v>
      </c>
      <c r="C561" t="s">
        <v>761</v>
      </c>
      <c r="D561" t="s">
        <v>52</v>
      </c>
      <c r="E561">
        <v>1</v>
      </c>
      <c r="F561">
        <v>28</v>
      </c>
      <c r="G561">
        <v>670</v>
      </c>
      <c r="H561">
        <v>670</v>
      </c>
      <c r="I561">
        <v>495.25</v>
      </c>
      <c r="J561">
        <v>46</v>
      </c>
    </row>
    <row r="562" spans="1:10">
      <c r="A562">
        <v>9920</v>
      </c>
      <c r="B562" t="s">
        <v>644</v>
      </c>
      <c r="C562" t="s">
        <v>661</v>
      </c>
      <c r="D562" t="s">
        <v>431</v>
      </c>
      <c r="E562">
        <v>1</v>
      </c>
      <c r="F562">
        <v>15</v>
      </c>
      <c r="G562">
        <v>179</v>
      </c>
      <c r="H562">
        <v>179</v>
      </c>
      <c r="I562">
        <v>499.15</v>
      </c>
      <c r="J562">
        <v>52</v>
      </c>
    </row>
    <row r="563" spans="1:10">
      <c r="A563">
        <v>9920</v>
      </c>
      <c r="B563" t="s">
        <v>270</v>
      </c>
      <c r="C563" t="s">
        <v>821</v>
      </c>
      <c r="D563" t="s">
        <v>52</v>
      </c>
      <c r="E563">
        <v>1</v>
      </c>
      <c r="F563">
        <v>48</v>
      </c>
      <c r="G563">
        <v>377</v>
      </c>
      <c r="H563">
        <v>377</v>
      </c>
      <c r="I563">
        <v>789.35</v>
      </c>
      <c r="J563">
        <v>40</v>
      </c>
    </row>
    <row r="564" spans="1:10">
      <c r="A564">
        <v>9920</v>
      </c>
      <c r="B564" t="s">
        <v>21</v>
      </c>
      <c r="C564" t="s">
        <v>914</v>
      </c>
      <c r="D564" t="s">
        <v>431</v>
      </c>
      <c r="E564">
        <v>2</v>
      </c>
      <c r="F564">
        <v>12</v>
      </c>
      <c r="G564">
        <v>36</v>
      </c>
      <c r="H564">
        <v>36</v>
      </c>
      <c r="I564">
        <v>1020.02</v>
      </c>
      <c r="J564">
        <v>66</v>
      </c>
    </row>
    <row r="565" spans="1:10">
      <c r="A565">
        <v>9921</v>
      </c>
      <c r="B565" t="s">
        <v>332</v>
      </c>
      <c r="C565" t="s">
        <v>908</v>
      </c>
      <c r="D565" t="s">
        <v>52</v>
      </c>
      <c r="E565">
        <v>1</v>
      </c>
      <c r="F565">
        <v>3</v>
      </c>
      <c r="G565">
        <v>54</v>
      </c>
      <c r="H565">
        <v>54</v>
      </c>
      <c r="I565">
        <v>198.28</v>
      </c>
      <c r="J565">
        <v>8</v>
      </c>
    </row>
    <row r="566" spans="1:10">
      <c r="A566">
        <v>9921</v>
      </c>
      <c r="B566" t="s">
        <v>65</v>
      </c>
      <c r="C566" t="s">
        <v>717</v>
      </c>
      <c r="D566" t="s">
        <v>52</v>
      </c>
      <c r="E566">
        <v>1</v>
      </c>
      <c r="F566">
        <v>5</v>
      </c>
      <c r="G566">
        <v>30</v>
      </c>
      <c r="H566">
        <v>598</v>
      </c>
      <c r="I566">
        <v>271.82</v>
      </c>
      <c r="J566">
        <v>14</v>
      </c>
    </row>
    <row r="567" spans="1:10">
      <c r="A567">
        <v>9921</v>
      </c>
      <c r="B567" t="s">
        <v>733</v>
      </c>
      <c r="C567" t="s">
        <v>742</v>
      </c>
      <c r="D567" t="s">
        <v>624</v>
      </c>
      <c r="E567">
        <v>20</v>
      </c>
      <c r="F567">
        <v>1134</v>
      </c>
      <c r="G567">
        <v>1134</v>
      </c>
      <c r="H567">
        <v>1134</v>
      </c>
      <c r="I567">
        <v>4143.8</v>
      </c>
      <c r="J567">
        <v>172</v>
      </c>
    </row>
    <row r="568" spans="1:10">
      <c r="A568">
        <v>9921</v>
      </c>
      <c r="B568" t="s">
        <v>469</v>
      </c>
      <c r="C568" t="s">
        <v>966</v>
      </c>
      <c r="D568" t="s">
        <v>52</v>
      </c>
      <c r="E568">
        <v>1</v>
      </c>
      <c r="F568">
        <v>1</v>
      </c>
      <c r="G568">
        <v>27</v>
      </c>
      <c r="H568">
        <v>27</v>
      </c>
      <c r="I568">
        <v>298.27999999999997</v>
      </c>
      <c r="J568">
        <v>23</v>
      </c>
    </row>
    <row r="569" spans="1:10">
      <c r="A569">
        <v>9921</v>
      </c>
      <c r="B569" t="s">
        <v>7</v>
      </c>
      <c r="C569" t="s">
        <v>656</v>
      </c>
      <c r="D569" t="s">
        <v>52</v>
      </c>
      <c r="E569">
        <v>1</v>
      </c>
      <c r="F569">
        <v>31</v>
      </c>
      <c r="G569">
        <v>555</v>
      </c>
      <c r="H569">
        <v>555</v>
      </c>
      <c r="I569">
        <v>201.47</v>
      </c>
      <c r="J569">
        <v>13</v>
      </c>
    </row>
    <row r="570" spans="1:10">
      <c r="A570">
        <v>9921</v>
      </c>
      <c r="B570" t="s">
        <v>246</v>
      </c>
      <c r="C570" t="s">
        <v>662</v>
      </c>
      <c r="D570" t="s">
        <v>52</v>
      </c>
      <c r="E570">
        <v>1</v>
      </c>
      <c r="F570">
        <v>6</v>
      </c>
      <c r="G570">
        <v>71</v>
      </c>
      <c r="H570">
        <v>71</v>
      </c>
      <c r="I570">
        <v>608.77</v>
      </c>
      <c r="J570">
        <v>30</v>
      </c>
    </row>
    <row r="571" spans="1:10">
      <c r="A571">
        <v>9994</v>
      </c>
      <c r="B571" t="s">
        <v>426</v>
      </c>
      <c r="C571" t="s">
        <v>815</v>
      </c>
      <c r="D571" t="s">
        <v>52</v>
      </c>
      <c r="E571">
        <v>2</v>
      </c>
      <c r="F571">
        <v>90</v>
      </c>
      <c r="G571">
        <v>1781</v>
      </c>
      <c r="H571">
        <v>1781</v>
      </c>
      <c r="I571">
        <v>1516.13</v>
      </c>
      <c r="J571">
        <v>70</v>
      </c>
    </row>
    <row r="572" spans="1:10">
      <c r="A572">
        <v>9994</v>
      </c>
      <c r="B572" t="s">
        <v>7</v>
      </c>
      <c r="C572" t="s">
        <v>656</v>
      </c>
      <c r="D572" t="s">
        <v>52</v>
      </c>
      <c r="E572">
        <v>5</v>
      </c>
      <c r="F572">
        <v>300</v>
      </c>
      <c r="G572">
        <v>5384</v>
      </c>
      <c r="H572">
        <v>5384</v>
      </c>
      <c r="I572">
        <v>70.930000000000007</v>
      </c>
      <c r="J572">
        <v>13</v>
      </c>
    </row>
    <row r="573" spans="1:10">
      <c r="A573">
        <v>9994</v>
      </c>
      <c r="B573" t="s">
        <v>402</v>
      </c>
      <c r="C573" t="s">
        <v>658</v>
      </c>
      <c r="D573" t="s">
        <v>52</v>
      </c>
      <c r="E573">
        <v>5</v>
      </c>
      <c r="F573">
        <v>298</v>
      </c>
      <c r="G573">
        <v>5298</v>
      </c>
      <c r="H573">
        <v>5298</v>
      </c>
      <c r="I573">
        <v>81.17</v>
      </c>
      <c r="J573">
        <v>12</v>
      </c>
    </row>
    <row r="574" spans="1:10">
      <c r="A574">
        <v>9994</v>
      </c>
      <c r="B574" t="s">
        <v>402</v>
      </c>
      <c r="C574" t="s">
        <v>659</v>
      </c>
      <c r="D574" t="s">
        <v>52</v>
      </c>
      <c r="E574">
        <v>1</v>
      </c>
      <c r="F574">
        <v>60</v>
      </c>
      <c r="G574">
        <v>916</v>
      </c>
      <c r="H574">
        <v>916</v>
      </c>
      <c r="I574">
        <v>80.17</v>
      </c>
      <c r="J574">
        <v>12</v>
      </c>
    </row>
    <row r="575" spans="1:10">
      <c r="A575">
        <v>9994</v>
      </c>
      <c r="B575" t="s">
        <v>448</v>
      </c>
      <c r="C575" t="s">
        <v>660</v>
      </c>
      <c r="D575" t="s">
        <v>52</v>
      </c>
      <c r="E575">
        <v>3</v>
      </c>
      <c r="F575">
        <v>180</v>
      </c>
      <c r="G575">
        <v>2139</v>
      </c>
      <c r="H575">
        <v>2139</v>
      </c>
      <c r="I575">
        <v>15.33</v>
      </c>
      <c r="J575">
        <v>17</v>
      </c>
    </row>
    <row r="576" spans="1:10">
      <c r="A576">
        <v>9994</v>
      </c>
      <c r="B576" t="s">
        <v>11</v>
      </c>
      <c r="C576" t="s">
        <v>663</v>
      </c>
      <c r="D576" t="s">
        <v>52</v>
      </c>
      <c r="E576">
        <v>1</v>
      </c>
      <c r="F576">
        <v>60</v>
      </c>
      <c r="G576">
        <v>349</v>
      </c>
      <c r="H576">
        <v>349</v>
      </c>
      <c r="I576">
        <v>67.2</v>
      </c>
      <c r="J576">
        <v>14</v>
      </c>
    </row>
    <row r="577" spans="1:10">
      <c r="A577">
        <v>9994</v>
      </c>
      <c r="B577" t="s">
        <v>283</v>
      </c>
      <c r="C577" t="s">
        <v>664</v>
      </c>
      <c r="D577" t="s">
        <v>431</v>
      </c>
      <c r="E577">
        <v>1</v>
      </c>
      <c r="F577">
        <v>20</v>
      </c>
      <c r="G577">
        <v>118</v>
      </c>
      <c r="H577">
        <v>118</v>
      </c>
      <c r="I577">
        <v>42.95</v>
      </c>
      <c r="J577">
        <v>9</v>
      </c>
    </row>
    <row r="578" spans="1:10">
      <c r="A578">
        <v>9994</v>
      </c>
      <c r="B578" t="s">
        <v>283</v>
      </c>
      <c r="C578" t="s">
        <v>948</v>
      </c>
      <c r="D578" t="s">
        <v>52</v>
      </c>
      <c r="E578">
        <v>4</v>
      </c>
      <c r="F578">
        <v>240</v>
      </c>
      <c r="G578">
        <v>1423</v>
      </c>
      <c r="H578">
        <v>1423</v>
      </c>
      <c r="I578">
        <v>7.43</v>
      </c>
      <c r="J578">
        <v>9</v>
      </c>
    </row>
    <row r="579" spans="1:10">
      <c r="A579">
        <v>9999</v>
      </c>
      <c r="B579" t="s">
        <v>638</v>
      </c>
      <c r="C579" t="s">
        <v>639</v>
      </c>
      <c r="D579" t="s">
        <v>624</v>
      </c>
      <c r="E579">
        <v>2</v>
      </c>
      <c r="F579">
        <v>84</v>
      </c>
      <c r="G579">
        <v>84</v>
      </c>
      <c r="H579">
        <v>84</v>
      </c>
      <c r="I579">
        <v>917.35</v>
      </c>
      <c r="J579">
        <v>2068</v>
      </c>
    </row>
    <row r="580" spans="1:10">
      <c r="A580">
        <v>9999</v>
      </c>
      <c r="B580" t="s">
        <v>638</v>
      </c>
      <c r="C580" t="s">
        <v>639</v>
      </c>
      <c r="D580" t="s">
        <v>361</v>
      </c>
      <c r="E580">
        <v>1</v>
      </c>
      <c r="F580">
        <v>52</v>
      </c>
      <c r="G580">
        <v>52</v>
      </c>
      <c r="H580">
        <v>52</v>
      </c>
      <c r="I580">
        <v>975.73</v>
      </c>
      <c r="J580">
        <v>928</v>
      </c>
    </row>
    <row r="581" spans="1:10">
      <c r="A581">
        <v>9999</v>
      </c>
      <c r="B581" t="s">
        <v>640</v>
      </c>
      <c r="C581" t="s">
        <v>641</v>
      </c>
      <c r="D581" t="s">
        <v>624</v>
      </c>
      <c r="E581">
        <v>1</v>
      </c>
      <c r="F581">
        <v>34</v>
      </c>
      <c r="G581">
        <v>34</v>
      </c>
      <c r="H581">
        <v>34</v>
      </c>
      <c r="I581">
        <v>51.68</v>
      </c>
      <c r="J581">
        <v>2068</v>
      </c>
    </row>
    <row r="582" spans="1:10">
      <c r="A582">
        <v>9999</v>
      </c>
      <c r="B582" t="s">
        <v>642</v>
      </c>
      <c r="C582" t="s">
        <v>643</v>
      </c>
      <c r="D582" t="s">
        <v>624</v>
      </c>
      <c r="E582">
        <v>1</v>
      </c>
      <c r="F582">
        <v>35</v>
      </c>
      <c r="G582">
        <v>35</v>
      </c>
      <c r="H582">
        <v>35</v>
      </c>
      <c r="I582">
        <v>316.52999999999997</v>
      </c>
      <c r="J582">
        <v>2068</v>
      </c>
    </row>
    <row r="583" spans="1:10">
      <c r="A583" t="s">
        <v>466</v>
      </c>
      <c r="B583" t="s">
        <v>382</v>
      </c>
      <c r="C583" t="s">
        <v>685</v>
      </c>
      <c r="D583" t="s">
        <v>354</v>
      </c>
      <c r="E583">
        <v>6</v>
      </c>
      <c r="F583">
        <v>119</v>
      </c>
      <c r="G583">
        <v>119</v>
      </c>
      <c r="H583">
        <v>119</v>
      </c>
      <c r="I583">
        <v>431.93</v>
      </c>
      <c r="J583">
        <v>23</v>
      </c>
    </row>
    <row r="584" spans="1:10">
      <c r="A584" t="s">
        <v>466</v>
      </c>
      <c r="B584" t="s">
        <v>398</v>
      </c>
      <c r="C584" t="s">
        <v>916</v>
      </c>
      <c r="D584" t="s">
        <v>354</v>
      </c>
      <c r="E584">
        <v>3</v>
      </c>
      <c r="F584">
        <v>52</v>
      </c>
      <c r="G584">
        <v>52</v>
      </c>
      <c r="H584">
        <v>52</v>
      </c>
      <c r="I584">
        <v>670.4</v>
      </c>
      <c r="J584">
        <v>94</v>
      </c>
    </row>
    <row r="585" spans="1:10">
      <c r="A585" t="s">
        <v>466</v>
      </c>
      <c r="B585" t="s">
        <v>392</v>
      </c>
      <c r="C585" t="s">
        <v>929</v>
      </c>
      <c r="D585" t="s">
        <v>354</v>
      </c>
      <c r="E585">
        <v>2</v>
      </c>
      <c r="F585">
        <v>40</v>
      </c>
      <c r="G585">
        <v>40</v>
      </c>
      <c r="H585">
        <v>40</v>
      </c>
      <c r="I585">
        <v>363.5</v>
      </c>
      <c r="J585">
        <v>118</v>
      </c>
    </row>
    <row r="586" spans="1:10">
      <c r="A586" t="s">
        <v>466</v>
      </c>
      <c r="B586" t="s">
        <v>392</v>
      </c>
      <c r="C586" t="s">
        <v>633</v>
      </c>
      <c r="D586" t="s">
        <v>354</v>
      </c>
      <c r="E586">
        <v>3</v>
      </c>
      <c r="F586">
        <v>60</v>
      </c>
      <c r="G586">
        <v>60</v>
      </c>
      <c r="H586">
        <v>60</v>
      </c>
      <c r="I586">
        <v>262.27999999999997</v>
      </c>
      <c r="J586">
        <v>17</v>
      </c>
    </row>
    <row r="587" spans="1:10">
      <c r="A587" t="s">
        <v>917</v>
      </c>
      <c r="B587" t="s">
        <v>635</v>
      </c>
      <c r="E587">
        <v>7</v>
      </c>
      <c r="F587">
        <v>420</v>
      </c>
      <c r="G587">
        <v>420</v>
      </c>
      <c r="H587">
        <v>420</v>
      </c>
      <c r="I587">
        <v>2.25</v>
      </c>
      <c r="J587">
        <v>0</v>
      </c>
    </row>
    <row r="588" spans="1:10">
      <c r="A588" t="s">
        <v>917</v>
      </c>
      <c r="B588" t="s">
        <v>915</v>
      </c>
      <c r="E588">
        <v>3</v>
      </c>
      <c r="F588">
        <v>180</v>
      </c>
      <c r="G588">
        <v>180</v>
      </c>
      <c r="H588">
        <v>180</v>
      </c>
      <c r="I588">
        <v>141.66999999999999</v>
      </c>
      <c r="J588">
        <v>5</v>
      </c>
    </row>
    <row r="589" spans="1:10">
      <c r="A589" t="s">
        <v>918</v>
      </c>
      <c r="B589" t="s">
        <v>363</v>
      </c>
      <c r="C589" t="s">
        <v>669</v>
      </c>
      <c r="D589" t="s">
        <v>52</v>
      </c>
      <c r="E589">
        <v>1</v>
      </c>
      <c r="F589">
        <v>1</v>
      </c>
      <c r="G589">
        <v>6</v>
      </c>
      <c r="H589">
        <v>6</v>
      </c>
      <c r="I589">
        <v>226.18</v>
      </c>
      <c r="J589">
        <v>17</v>
      </c>
    </row>
    <row r="590" spans="1:10">
      <c r="A590" t="s">
        <v>918</v>
      </c>
      <c r="B590" t="s">
        <v>919</v>
      </c>
      <c r="C590" t="s">
        <v>920</v>
      </c>
      <c r="D590" t="s">
        <v>52</v>
      </c>
      <c r="E590">
        <v>1</v>
      </c>
      <c r="F590">
        <v>34</v>
      </c>
      <c r="G590">
        <v>180</v>
      </c>
      <c r="H590">
        <v>180</v>
      </c>
      <c r="I590">
        <v>248.33</v>
      </c>
      <c r="J590">
        <v>12</v>
      </c>
    </row>
    <row r="591" spans="1:10">
      <c r="A591" t="s">
        <v>921</v>
      </c>
      <c r="B591" t="s">
        <v>421</v>
      </c>
      <c r="C591" t="s">
        <v>799</v>
      </c>
      <c r="D591" t="s">
        <v>47</v>
      </c>
      <c r="E591">
        <v>10</v>
      </c>
      <c r="F591">
        <v>164</v>
      </c>
      <c r="G591">
        <v>984</v>
      </c>
      <c r="H591">
        <v>9991</v>
      </c>
      <c r="I591">
        <v>1656.27</v>
      </c>
      <c r="J591">
        <v>92</v>
      </c>
    </row>
    <row r="592" spans="1:10">
      <c r="A592" t="s">
        <v>467</v>
      </c>
      <c r="B592" t="s">
        <v>444</v>
      </c>
      <c r="C592" t="s">
        <v>922</v>
      </c>
      <c r="D592" t="s">
        <v>361</v>
      </c>
      <c r="E592">
        <v>1</v>
      </c>
      <c r="F592">
        <v>60</v>
      </c>
      <c r="G592">
        <v>1440</v>
      </c>
      <c r="H592">
        <v>1440</v>
      </c>
      <c r="I592">
        <v>3486.1</v>
      </c>
      <c r="J592">
        <v>147</v>
      </c>
    </row>
    <row r="593" spans="1:10">
      <c r="A593" t="s">
        <v>467</v>
      </c>
      <c r="B593" t="s">
        <v>404</v>
      </c>
      <c r="C593" t="s">
        <v>923</v>
      </c>
      <c r="D593" t="s">
        <v>372</v>
      </c>
      <c r="E593">
        <v>1</v>
      </c>
      <c r="F593">
        <v>20</v>
      </c>
      <c r="G593">
        <v>459</v>
      </c>
      <c r="H593">
        <v>459</v>
      </c>
      <c r="I593">
        <v>543.5</v>
      </c>
      <c r="J593">
        <v>154</v>
      </c>
    </row>
    <row r="594" spans="1:10">
      <c r="A594" t="s">
        <v>467</v>
      </c>
      <c r="B594" t="s">
        <v>850</v>
      </c>
      <c r="C594" t="s">
        <v>851</v>
      </c>
      <c r="D594" t="s">
        <v>361</v>
      </c>
      <c r="E594">
        <v>1</v>
      </c>
      <c r="F594">
        <v>22</v>
      </c>
      <c r="G594">
        <v>132</v>
      </c>
      <c r="H594">
        <v>522</v>
      </c>
      <c r="I594">
        <v>1936.65</v>
      </c>
      <c r="J594">
        <v>99</v>
      </c>
    </row>
    <row r="595" spans="1:10">
      <c r="A595" t="s">
        <v>467</v>
      </c>
      <c r="B595" t="s">
        <v>360</v>
      </c>
      <c r="C595" t="s">
        <v>924</v>
      </c>
      <c r="D595" t="s">
        <v>361</v>
      </c>
      <c r="E595">
        <v>1</v>
      </c>
      <c r="F595">
        <v>27</v>
      </c>
      <c r="G595">
        <v>509</v>
      </c>
      <c r="H595">
        <v>509</v>
      </c>
      <c r="I595">
        <v>836.42</v>
      </c>
      <c r="J595">
        <v>132</v>
      </c>
    </row>
    <row r="596" spans="1:10">
      <c r="A596" t="s">
        <v>467</v>
      </c>
      <c r="B596" t="s">
        <v>426</v>
      </c>
      <c r="C596" t="s">
        <v>925</v>
      </c>
      <c r="D596" t="s">
        <v>361</v>
      </c>
      <c r="E596">
        <v>1</v>
      </c>
      <c r="F596">
        <v>19</v>
      </c>
      <c r="G596">
        <v>380</v>
      </c>
      <c r="H596">
        <v>380</v>
      </c>
      <c r="I596">
        <v>3045.27</v>
      </c>
      <c r="J596">
        <v>172</v>
      </c>
    </row>
    <row r="597" spans="1:10">
      <c r="A597" t="s">
        <v>467</v>
      </c>
      <c r="B597" t="s">
        <v>402</v>
      </c>
      <c r="C597" t="s">
        <v>926</v>
      </c>
      <c r="D597" t="s">
        <v>431</v>
      </c>
      <c r="E597">
        <v>1</v>
      </c>
      <c r="F597">
        <v>60</v>
      </c>
      <c r="G597">
        <v>983</v>
      </c>
      <c r="H597">
        <v>983</v>
      </c>
      <c r="I597">
        <v>491.43</v>
      </c>
      <c r="J597">
        <v>37</v>
      </c>
    </row>
    <row r="598" spans="1:10">
      <c r="A598" t="s">
        <v>477</v>
      </c>
      <c r="B598" t="s">
        <v>478</v>
      </c>
      <c r="C598" t="s">
        <v>927</v>
      </c>
      <c r="D598" t="s">
        <v>354</v>
      </c>
      <c r="E598">
        <v>6</v>
      </c>
      <c r="F598">
        <v>120</v>
      </c>
      <c r="G598">
        <v>120</v>
      </c>
      <c r="H598">
        <v>120</v>
      </c>
      <c r="I598">
        <v>219.38</v>
      </c>
      <c r="J598">
        <v>14</v>
      </c>
    </row>
    <row r="599" spans="1:10">
      <c r="A599" t="s">
        <v>477</v>
      </c>
      <c r="B599" t="s">
        <v>478</v>
      </c>
      <c r="C599" t="s">
        <v>928</v>
      </c>
      <c r="D599" t="s">
        <v>354</v>
      </c>
      <c r="E599">
        <v>1</v>
      </c>
      <c r="F599">
        <v>1</v>
      </c>
      <c r="G599">
        <v>1</v>
      </c>
      <c r="H599">
        <v>1</v>
      </c>
      <c r="I599">
        <v>777.95</v>
      </c>
      <c r="J599">
        <v>34</v>
      </c>
    </row>
    <row r="600" spans="1:10">
      <c r="A600" t="s">
        <v>477</v>
      </c>
      <c r="B600" t="s">
        <v>382</v>
      </c>
      <c r="C600" t="s">
        <v>685</v>
      </c>
      <c r="D600" t="s">
        <v>354</v>
      </c>
      <c r="E600">
        <v>1</v>
      </c>
      <c r="F600">
        <v>1</v>
      </c>
      <c r="G600">
        <v>1</v>
      </c>
      <c r="H600">
        <v>1</v>
      </c>
      <c r="I600">
        <v>302.3</v>
      </c>
      <c r="J600">
        <v>15</v>
      </c>
    </row>
    <row r="601" spans="1:10">
      <c r="A601" t="s">
        <v>477</v>
      </c>
      <c r="B601" t="s">
        <v>392</v>
      </c>
      <c r="C601" t="s">
        <v>633</v>
      </c>
      <c r="D601" t="s">
        <v>354</v>
      </c>
      <c r="E601">
        <v>19</v>
      </c>
      <c r="F601">
        <v>428</v>
      </c>
      <c r="G601">
        <v>428</v>
      </c>
      <c r="H601">
        <v>428</v>
      </c>
      <c r="I601">
        <v>1635.72</v>
      </c>
      <c r="J601">
        <v>51</v>
      </c>
    </row>
    <row r="602" spans="1:10">
      <c r="A602" t="s">
        <v>479</v>
      </c>
      <c r="B602" t="s">
        <v>356</v>
      </c>
      <c r="C602" t="s">
        <v>631</v>
      </c>
      <c r="D602" t="s">
        <v>354</v>
      </c>
      <c r="E602">
        <v>3</v>
      </c>
      <c r="F602">
        <v>60</v>
      </c>
      <c r="G602">
        <v>60</v>
      </c>
      <c r="H602">
        <v>60</v>
      </c>
      <c r="I602">
        <v>232.15</v>
      </c>
      <c r="J602">
        <v>4</v>
      </c>
    </row>
    <row r="603" spans="1:10">
      <c r="A603" t="s">
        <v>479</v>
      </c>
      <c r="B603" t="s">
        <v>357</v>
      </c>
      <c r="C603" t="s">
        <v>632</v>
      </c>
      <c r="D603" t="s">
        <v>354</v>
      </c>
      <c r="E603">
        <v>12</v>
      </c>
      <c r="F603">
        <v>240</v>
      </c>
      <c r="G603">
        <v>240</v>
      </c>
      <c r="H603">
        <v>240</v>
      </c>
      <c r="I603">
        <v>208.08</v>
      </c>
      <c r="J603">
        <v>4</v>
      </c>
    </row>
    <row r="604" spans="1:10">
      <c r="A604" t="s">
        <v>50</v>
      </c>
      <c r="E604">
        <v>1949</v>
      </c>
      <c r="F604">
        <v>77981</v>
      </c>
      <c r="G604">
        <v>868503</v>
      </c>
      <c r="H604">
        <v>2219921</v>
      </c>
    </row>
  </sheetData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1:K4"/>
  <sheetViews>
    <sheetView workbookViewId="0">
      <selection activeCell="F31" sqref="F31"/>
    </sheetView>
  </sheetViews>
  <sheetFormatPr defaultRowHeight="16.5"/>
  <cols>
    <col min="7" max="7" width="16.375" customWidth="1"/>
  </cols>
  <sheetData>
    <row r="1" spans="1:11"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t="s">
        <v>346</v>
      </c>
      <c r="H1" t="s">
        <v>518</v>
      </c>
      <c r="I1" t="s">
        <v>519</v>
      </c>
      <c r="J1" t="s">
        <v>520</v>
      </c>
      <c r="K1" t="s">
        <v>521</v>
      </c>
    </row>
    <row r="2" spans="1:11">
      <c r="A2">
        <v>1</v>
      </c>
      <c r="B2" t="s">
        <v>106</v>
      </c>
      <c r="C2">
        <v>20210122</v>
      </c>
      <c r="D2">
        <v>164424</v>
      </c>
      <c r="E2" t="s">
        <v>967</v>
      </c>
      <c r="F2">
        <v>4581</v>
      </c>
      <c r="G2" t="s">
        <v>22</v>
      </c>
      <c r="H2">
        <v>43</v>
      </c>
      <c r="I2">
        <v>56</v>
      </c>
      <c r="J2">
        <v>1.3</v>
      </c>
    </row>
    <row r="3" spans="1:11">
      <c r="A3">
        <v>2</v>
      </c>
      <c r="B3" t="s">
        <v>106</v>
      </c>
      <c r="C3">
        <v>20210122</v>
      </c>
      <c r="D3">
        <v>164424</v>
      </c>
      <c r="E3" t="s">
        <v>967</v>
      </c>
      <c r="F3">
        <v>7581</v>
      </c>
      <c r="G3" t="s">
        <v>7</v>
      </c>
      <c r="H3">
        <v>52</v>
      </c>
      <c r="I3">
        <v>76</v>
      </c>
      <c r="J3">
        <v>1.46</v>
      </c>
    </row>
    <row r="4" spans="1:11">
      <c r="A4">
        <v>3</v>
      </c>
      <c r="B4" t="s">
        <v>523</v>
      </c>
      <c r="C4">
        <v>20210122</v>
      </c>
      <c r="D4">
        <v>100068</v>
      </c>
      <c r="E4" t="s">
        <v>523</v>
      </c>
      <c r="F4">
        <v>4581</v>
      </c>
      <c r="G4" t="s">
        <v>22</v>
      </c>
      <c r="H4">
        <v>101</v>
      </c>
      <c r="I4">
        <v>123</v>
      </c>
      <c r="J4">
        <v>1.22</v>
      </c>
    </row>
  </sheetData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A8"/>
  <sheetViews>
    <sheetView workbookViewId="0">
      <selection activeCell="F24" sqref="F24"/>
    </sheetView>
  </sheetViews>
  <sheetFormatPr defaultRowHeight="16.5"/>
  <sheetData>
    <row r="1" spans="1:1">
      <c r="A1" t="s">
        <v>9</v>
      </c>
    </row>
    <row r="2" spans="1:1">
      <c r="A2" s="5">
        <v>1581</v>
      </c>
    </row>
    <row r="3" spans="1:1">
      <c r="A3" s="5">
        <v>1588</v>
      </c>
    </row>
    <row r="4" spans="1:1">
      <c r="A4" s="5">
        <v>4581</v>
      </c>
    </row>
    <row r="5" spans="1:1">
      <c r="A5" s="5">
        <v>4588</v>
      </c>
    </row>
    <row r="6" spans="1:1">
      <c r="A6" s="5">
        <v>7581</v>
      </c>
    </row>
    <row r="7" spans="1:1">
      <c r="A7" s="5">
        <v>7588</v>
      </c>
    </row>
    <row r="8" spans="1:1">
      <c r="A8" s="5" t="s">
        <v>10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Q68"/>
  <sheetViews>
    <sheetView zoomScale="90" zoomScaleNormal="90" workbookViewId="0">
      <selection activeCell="G36" sqref="G36"/>
    </sheetView>
  </sheetViews>
  <sheetFormatPr defaultRowHeight="16.5"/>
  <cols>
    <col min="3" max="3" width="19.25" customWidth="1"/>
    <col min="4" max="4" width="29.25" bestFit="1" customWidth="1"/>
    <col min="5" max="5" width="15.75" bestFit="1" customWidth="1"/>
    <col min="6" max="6" width="6.25" bestFit="1" customWidth="1"/>
    <col min="7" max="7" width="18.25" bestFit="1" customWidth="1"/>
  </cols>
  <sheetData>
    <row r="1" spans="5:17">
      <c r="E1" s="9" t="s">
        <v>23</v>
      </c>
      <c r="I1" s="9" t="s">
        <v>24</v>
      </c>
      <c r="J1" s="9"/>
      <c r="M1" s="9" t="s">
        <v>25</v>
      </c>
      <c r="N1" s="10"/>
      <c r="Q1" s="9" t="s">
        <v>26</v>
      </c>
    </row>
    <row r="38" spans="1:8">
      <c r="A38" s="41"/>
      <c r="B38" s="41"/>
      <c r="C38" s="41"/>
      <c r="D38" s="41"/>
      <c r="E38" s="41"/>
      <c r="F38" s="41"/>
      <c r="G38" s="41"/>
      <c r="H38" s="41"/>
    </row>
    <row r="39" spans="1:8" ht="17.25" thickBot="1">
      <c r="A39" s="41"/>
      <c r="B39" s="41"/>
      <c r="C39" s="41"/>
      <c r="D39" s="46" t="s">
        <v>539</v>
      </c>
      <c r="E39" s="41"/>
      <c r="F39" s="41"/>
      <c r="G39" s="41"/>
      <c r="H39" s="41"/>
    </row>
    <row r="40" spans="1:8">
      <c r="A40" s="41"/>
      <c r="B40" s="114">
        <v>0.4375</v>
      </c>
      <c r="C40" s="44" t="s">
        <v>533</v>
      </c>
      <c r="D40" s="44" t="s">
        <v>498</v>
      </c>
      <c r="E40" s="44" t="s">
        <v>529</v>
      </c>
      <c r="F40" s="44" t="s">
        <v>527</v>
      </c>
      <c r="G40" s="45" t="s">
        <v>532</v>
      </c>
      <c r="H40" s="41"/>
    </row>
    <row r="41" spans="1:8">
      <c r="A41" s="41"/>
      <c r="B41" s="115"/>
      <c r="C41" s="117">
        <v>165</v>
      </c>
      <c r="D41" s="63">
        <v>7581</v>
      </c>
      <c r="E41" s="67" t="s">
        <v>536</v>
      </c>
      <c r="F41" s="63">
        <v>30</v>
      </c>
      <c r="G41" s="119">
        <f>80/C41</f>
        <v>0.48484848484848486</v>
      </c>
      <c r="H41" s="41"/>
    </row>
    <row r="42" spans="1:8">
      <c r="A42" s="41"/>
      <c r="B42" s="115"/>
      <c r="C42" s="117"/>
      <c r="D42" s="63">
        <v>7581</v>
      </c>
      <c r="E42" s="67" t="s">
        <v>537</v>
      </c>
      <c r="F42" s="63">
        <v>10</v>
      </c>
      <c r="G42" s="120"/>
      <c r="H42" s="41"/>
    </row>
    <row r="43" spans="1:8">
      <c r="A43" s="41"/>
      <c r="B43" s="115"/>
      <c r="C43" s="117"/>
      <c r="D43" s="65">
        <v>4581</v>
      </c>
      <c r="E43" s="68" t="s">
        <v>540</v>
      </c>
      <c r="F43" s="65">
        <v>70</v>
      </c>
      <c r="G43" s="120"/>
      <c r="H43" s="41"/>
    </row>
    <row r="44" spans="1:8">
      <c r="A44" s="41"/>
      <c r="B44" s="115"/>
      <c r="C44" s="117"/>
      <c r="D44" s="61">
        <v>4581</v>
      </c>
      <c r="E44" s="61" t="s">
        <v>531</v>
      </c>
      <c r="F44" s="61">
        <v>40</v>
      </c>
      <c r="G44" s="120"/>
      <c r="H44" s="41"/>
    </row>
    <row r="45" spans="1:8" ht="17.25" thickBot="1">
      <c r="A45" s="41"/>
      <c r="B45" s="116"/>
      <c r="C45" s="118"/>
      <c r="D45" s="62"/>
      <c r="E45" s="62"/>
      <c r="F45" s="62"/>
      <c r="G45" s="121"/>
      <c r="H45" s="41"/>
    </row>
    <row r="46" spans="1:8">
      <c r="A46" s="41"/>
      <c r="B46" s="41"/>
      <c r="C46" s="41"/>
      <c r="D46" s="41"/>
      <c r="E46" s="41"/>
      <c r="F46" s="41"/>
      <c r="G46" s="41"/>
      <c r="H46" s="41"/>
    </row>
    <row r="47" spans="1:8">
      <c r="A47" s="41"/>
      <c r="B47" s="41"/>
      <c r="C47" s="41"/>
      <c r="D47" s="41"/>
      <c r="E47" s="41"/>
      <c r="F47" s="41"/>
      <c r="G47" s="41"/>
      <c r="H47" s="41"/>
    </row>
    <row r="48" spans="1:8">
      <c r="A48" s="41"/>
      <c r="B48" s="41"/>
      <c r="C48" s="41"/>
      <c r="D48" s="41"/>
      <c r="E48" s="41"/>
      <c r="F48" s="41"/>
      <c r="G48" s="41"/>
      <c r="H48" s="41"/>
    </row>
    <row r="49" spans="1:8">
      <c r="A49" s="41"/>
      <c r="B49" s="41"/>
      <c r="C49" s="41"/>
      <c r="D49" s="41"/>
      <c r="E49" s="41"/>
      <c r="F49" s="41"/>
      <c r="G49" s="41"/>
      <c r="H49" s="41"/>
    </row>
    <row r="50" spans="1:8">
      <c r="A50" s="41"/>
      <c r="B50" s="41"/>
      <c r="C50" s="41"/>
      <c r="D50" s="41"/>
      <c r="E50" s="41"/>
      <c r="F50" s="41"/>
      <c r="G50" s="41"/>
      <c r="H50" s="41"/>
    </row>
    <row r="51" spans="1:8">
      <c r="A51" s="41"/>
      <c r="B51" s="41"/>
      <c r="C51" s="41"/>
      <c r="D51" s="41"/>
      <c r="E51" s="41"/>
      <c r="F51" s="41"/>
      <c r="G51" s="41"/>
      <c r="H51" s="41"/>
    </row>
    <row r="52" spans="1:8">
      <c r="A52" s="41"/>
      <c r="B52" s="41"/>
      <c r="C52" s="41"/>
      <c r="D52" s="41"/>
      <c r="E52" s="41"/>
      <c r="F52" s="41"/>
      <c r="G52" s="41"/>
      <c r="H52" s="41"/>
    </row>
    <row r="53" spans="1:8">
      <c r="A53" s="41"/>
      <c r="B53" s="41"/>
      <c r="C53" s="41"/>
      <c r="D53" s="41"/>
      <c r="E53" s="41"/>
      <c r="F53" s="41"/>
      <c r="G53" s="41"/>
      <c r="H53" s="41"/>
    </row>
    <row r="54" spans="1:8">
      <c r="A54" s="41"/>
      <c r="B54" s="41"/>
      <c r="C54" s="41"/>
      <c r="D54" s="41"/>
      <c r="E54" s="41"/>
      <c r="F54" s="41"/>
      <c r="G54" s="41"/>
      <c r="H54" s="41"/>
    </row>
    <row r="55" spans="1:8">
      <c r="A55" s="41"/>
      <c r="B55" s="41"/>
      <c r="C55" s="41"/>
      <c r="D55" s="41"/>
      <c r="E55" s="41"/>
      <c r="F55" s="41"/>
      <c r="G55" s="41"/>
      <c r="H55" s="41"/>
    </row>
    <row r="56" spans="1:8">
      <c r="A56" s="41"/>
      <c r="B56" s="41"/>
      <c r="C56" s="41"/>
      <c r="D56" s="41"/>
      <c r="E56" s="41"/>
      <c r="F56" s="41"/>
      <c r="G56" s="41"/>
      <c r="H56" s="41"/>
    </row>
    <row r="57" spans="1:8">
      <c r="A57" s="41"/>
      <c r="B57" s="41"/>
      <c r="C57" s="41"/>
      <c r="D57" s="41"/>
      <c r="E57" s="41"/>
      <c r="F57" s="41"/>
      <c r="G57" s="41"/>
      <c r="H57" s="41"/>
    </row>
    <row r="58" spans="1:8">
      <c r="A58" s="41"/>
      <c r="B58" s="41"/>
      <c r="C58" s="41"/>
      <c r="D58" s="41"/>
      <c r="E58" s="41"/>
      <c r="F58" s="41"/>
      <c r="G58" s="41"/>
      <c r="H58" s="41"/>
    </row>
    <row r="59" spans="1:8">
      <c r="A59" s="41"/>
      <c r="B59" s="41"/>
      <c r="C59" s="41"/>
      <c r="D59" s="41"/>
      <c r="E59" s="41"/>
      <c r="F59" s="41"/>
      <c r="G59" s="41"/>
      <c r="H59" s="41"/>
    </row>
    <row r="60" spans="1:8">
      <c r="A60" s="41"/>
      <c r="B60" s="41"/>
      <c r="C60" s="41"/>
      <c r="D60" s="41"/>
      <c r="E60" s="41"/>
      <c r="F60" s="41"/>
      <c r="G60" s="41"/>
      <c r="H60" s="41"/>
    </row>
    <row r="61" spans="1:8">
      <c r="A61" s="41"/>
      <c r="B61" s="41"/>
      <c r="C61" s="64" t="s">
        <v>544</v>
      </c>
      <c r="D61" s="41"/>
      <c r="E61" s="41"/>
      <c r="F61" s="41"/>
      <c r="G61" s="41"/>
      <c r="H61" s="41"/>
    </row>
    <row r="62" spans="1:8">
      <c r="A62" s="41"/>
      <c r="B62" s="42"/>
      <c r="C62" s="41"/>
      <c r="D62" s="41"/>
      <c r="E62" s="41"/>
      <c r="F62" s="41"/>
      <c r="G62" s="41"/>
      <c r="H62" s="41"/>
    </row>
    <row r="63" spans="1:8">
      <c r="A63" s="41"/>
      <c r="B63" s="42"/>
      <c r="C63" s="43" t="s">
        <v>543</v>
      </c>
      <c r="D63" s="41"/>
      <c r="E63" s="41"/>
      <c r="F63" s="41"/>
      <c r="G63" s="41"/>
      <c r="H63" s="41"/>
    </row>
    <row r="64" spans="1:8">
      <c r="A64" s="41"/>
      <c r="B64" s="42"/>
      <c r="C64" s="41"/>
      <c r="D64" s="41"/>
      <c r="E64" s="41"/>
      <c r="F64" s="41"/>
      <c r="G64" s="41"/>
      <c r="H64" s="41"/>
    </row>
    <row r="65" spans="1:8">
      <c r="A65" s="41"/>
      <c r="B65" s="41"/>
      <c r="C65" s="41"/>
      <c r="D65" s="41"/>
      <c r="E65" s="41"/>
      <c r="F65" s="41"/>
      <c r="G65" s="41"/>
      <c r="H65" s="41"/>
    </row>
    <row r="66" spans="1:8">
      <c r="A66" s="41"/>
      <c r="B66" s="41"/>
      <c r="C66" s="42"/>
      <c r="D66" s="41"/>
      <c r="E66" s="41"/>
      <c r="F66" s="41"/>
      <c r="G66" s="41"/>
      <c r="H66" s="41"/>
    </row>
    <row r="67" spans="1:8">
      <c r="A67" s="41"/>
      <c r="B67" s="41"/>
      <c r="C67" s="41"/>
      <c r="D67" s="41"/>
      <c r="E67" s="41"/>
      <c r="F67" s="41"/>
      <c r="G67" s="41"/>
      <c r="H67" s="41"/>
    </row>
    <row r="68" spans="1:8">
      <c r="H68" s="41"/>
    </row>
  </sheetData>
  <mergeCells count="3">
    <mergeCell ref="B40:B45"/>
    <mergeCell ref="C41:C45"/>
    <mergeCell ref="G41:G45"/>
  </mergeCells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C3"/>
  <sheetViews>
    <sheetView workbookViewId="0">
      <selection activeCell="C1" sqref="C1"/>
    </sheetView>
  </sheetViews>
  <sheetFormatPr defaultRowHeight="16.5"/>
  <cols>
    <col min="1" max="1" width="15" bestFit="1" customWidth="1"/>
  </cols>
  <sheetData>
    <row r="1" spans="1:3">
      <c r="A1" t="s">
        <v>567</v>
      </c>
      <c r="C1" t="s">
        <v>604</v>
      </c>
    </row>
    <row r="2" spans="1:3">
      <c r="A2" t="s">
        <v>568</v>
      </c>
    </row>
    <row r="3" spans="1:3">
      <c r="A3" t="s">
        <v>569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4"/>
  <dimension ref="A1:C35"/>
  <sheetViews>
    <sheetView workbookViewId="0">
      <selection activeCell="E9" sqref="E9"/>
    </sheetView>
  </sheetViews>
  <sheetFormatPr defaultRowHeight="16.5"/>
  <cols>
    <col min="1" max="1" width="14.125" bestFit="1" customWidth="1"/>
  </cols>
  <sheetData>
    <row r="1" spans="1:3">
      <c r="A1" t="s">
        <v>346</v>
      </c>
      <c r="C1" t="s">
        <v>606</v>
      </c>
    </row>
    <row r="2" spans="1:3">
      <c r="A2" t="s">
        <v>570</v>
      </c>
    </row>
    <row r="3" spans="1:3">
      <c r="A3" t="s">
        <v>571</v>
      </c>
    </row>
    <row r="4" spans="1:3">
      <c r="A4" t="s">
        <v>572</v>
      </c>
    </row>
    <row r="5" spans="1:3">
      <c r="A5" t="s">
        <v>573</v>
      </c>
    </row>
    <row r="6" spans="1:3">
      <c r="A6" t="s">
        <v>574</v>
      </c>
    </row>
    <row r="7" spans="1:3">
      <c r="A7" t="s">
        <v>575</v>
      </c>
    </row>
    <row r="8" spans="1:3">
      <c r="A8" t="s">
        <v>576</v>
      </c>
    </row>
    <row r="9" spans="1:3">
      <c r="A9" t="s">
        <v>577</v>
      </c>
    </row>
    <row r="10" spans="1:3">
      <c r="A10" t="s">
        <v>578</v>
      </c>
    </row>
    <row r="11" spans="1:3">
      <c r="A11" t="s">
        <v>579</v>
      </c>
    </row>
    <row r="12" spans="1:3">
      <c r="A12" t="s">
        <v>580</v>
      </c>
    </row>
    <row r="13" spans="1:3">
      <c r="A13" t="s">
        <v>581</v>
      </c>
    </row>
    <row r="14" spans="1:3">
      <c r="A14" t="s">
        <v>582</v>
      </c>
    </row>
    <row r="15" spans="1:3">
      <c r="A15" t="s">
        <v>583</v>
      </c>
    </row>
    <row r="16" spans="1:3">
      <c r="A16" t="s">
        <v>584</v>
      </c>
    </row>
    <row r="17" spans="1:1">
      <c r="A17" t="s">
        <v>585</v>
      </c>
    </row>
    <row r="18" spans="1:1">
      <c r="A18" t="s">
        <v>586</v>
      </c>
    </row>
    <row r="19" spans="1:1">
      <c r="A19" t="s">
        <v>587</v>
      </c>
    </row>
    <row r="20" spans="1:1">
      <c r="A20" t="s">
        <v>588</v>
      </c>
    </row>
    <row r="21" spans="1:1">
      <c r="A21" t="s">
        <v>589</v>
      </c>
    </row>
    <row r="22" spans="1:1">
      <c r="A22" t="s">
        <v>590</v>
      </c>
    </row>
    <row r="23" spans="1:1">
      <c r="A23" t="s">
        <v>591</v>
      </c>
    </row>
    <row r="24" spans="1:1">
      <c r="A24" t="s">
        <v>592</v>
      </c>
    </row>
    <row r="25" spans="1:1">
      <c r="A25" t="s">
        <v>593</v>
      </c>
    </row>
    <row r="26" spans="1:1">
      <c r="A26" t="s">
        <v>594</v>
      </c>
    </row>
    <row r="27" spans="1:1">
      <c r="A27" t="s">
        <v>595</v>
      </c>
    </row>
    <row r="28" spans="1:1">
      <c r="A28" t="s">
        <v>596</v>
      </c>
    </row>
    <row r="29" spans="1:1">
      <c r="A29" t="s">
        <v>597</v>
      </c>
    </row>
    <row r="30" spans="1:1">
      <c r="A30" t="s">
        <v>598</v>
      </c>
    </row>
    <row r="31" spans="1:1">
      <c r="A31" t="s">
        <v>599</v>
      </c>
    </row>
    <row r="32" spans="1:1">
      <c r="A32" t="s">
        <v>600</v>
      </c>
    </row>
    <row r="33" spans="1:1">
      <c r="A33" t="s">
        <v>601</v>
      </c>
    </row>
    <row r="34" spans="1:1">
      <c r="A34" t="s">
        <v>602</v>
      </c>
    </row>
    <row r="35" spans="1:1">
      <c r="A35" t="s">
        <v>603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L61"/>
  <sheetViews>
    <sheetView workbookViewId="0">
      <selection activeCell="F19" sqref="F19:F23"/>
    </sheetView>
  </sheetViews>
  <sheetFormatPr defaultRowHeight="16.5"/>
  <cols>
    <col min="1" max="1" width="13.75" style="10" bestFit="1" customWidth="1"/>
    <col min="2" max="2" width="17.25" style="10" customWidth="1"/>
    <col min="3" max="3" width="13.375" style="10" customWidth="1"/>
    <col min="4" max="4" width="16" style="10" bestFit="1" customWidth="1"/>
    <col min="5" max="5" width="13.125" style="10" bestFit="1" customWidth="1"/>
    <col min="6" max="6" width="19.5" style="10" customWidth="1"/>
    <col min="7" max="7" width="20.125" style="10" bestFit="1" customWidth="1"/>
    <col min="8" max="8" width="17.75" style="10" bestFit="1" customWidth="1"/>
    <col min="9" max="9" width="17.75" style="10" customWidth="1"/>
    <col min="10" max="10" width="17.75" style="10" bestFit="1" customWidth="1"/>
    <col min="11" max="11" width="17.75" style="10" customWidth="1"/>
    <col min="12" max="12" width="49.25" style="10" bestFit="1" customWidth="1"/>
    <col min="13" max="13" width="48" style="10" bestFit="1" customWidth="1"/>
    <col min="14" max="16384" width="9" style="10"/>
  </cols>
  <sheetData>
    <row r="1" spans="1:12">
      <c r="D1" s="49"/>
      <c r="E1" s="49"/>
      <c r="F1" s="49"/>
      <c r="G1" s="49"/>
      <c r="H1" s="49"/>
      <c r="I1" s="49"/>
      <c r="J1" s="49"/>
      <c r="L1" s="23" t="s">
        <v>12</v>
      </c>
    </row>
    <row r="2" spans="1:12" ht="17.25" thickBot="1">
      <c r="A2" s="1" t="s">
        <v>14</v>
      </c>
      <c r="D2" s="49"/>
      <c r="E2" s="49"/>
      <c r="F2" s="49"/>
      <c r="G2" s="50" t="s">
        <v>13</v>
      </c>
      <c r="H2" s="49"/>
      <c r="I2" s="49"/>
      <c r="J2" s="49"/>
      <c r="L2" s="18" t="s">
        <v>486</v>
      </c>
    </row>
    <row r="3" spans="1:12">
      <c r="A3" s="21" t="s">
        <v>0</v>
      </c>
      <c r="B3" s="21" t="s">
        <v>2</v>
      </c>
      <c r="C3" s="21" t="s">
        <v>1</v>
      </c>
      <c r="D3" s="49"/>
      <c r="E3" s="55" t="s">
        <v>534</v>
      </c>
      <c r="F3" s="52" t="s">
        <v>3</v>
      </c>
      <c r="G3" s="52" t="s">
        <v>0</v>
      </c>
      <c r="H3" s="76" t="s">
        <v>2</v>
      </c>
      <c r="I3" s="53" t="s">
        <v>554</v>
      </c>
      <c r="J3" s="49"/>
      <c r="L3" s="18" t="s">
        <v>483</v>
      </c>
    </row>
    <row r="4" spans="1:12">
      <c r="A4" s="22">
        <v>4581</v>
      </c>
      <c r="B4" s="66" t="s">
        <v>495</v>
      </c>
      <c r="C4" s="22">
        <v>45</v>
      </c>
      <c r="D4" s="51"/>
      <c r="E4" s="107">
        <v>44090</v>
      </c>
      <c r="F4" s="48">
        <v>1</v>
      </c>
      <c r="G4" s="47">
        <v>7581</v>
      </c>
      <c r="H4" s="77" t="s">
        <v>496</v>
      </c>
      <c r="I4" s="56"/>
      <c r="J4" s="49"/>
      <c r="K4" s="10" t="str">
        <f>G4&amp;H4</f>
        <v>7581FGD329XFQ1</v>
      </c>
      <c r="L4" s="18" t="s">
        <v>484</v>
      </c>
    </row>
    <row r="5" spans="1:12">
      <c r="A5" s="22">
        <v>4581</v>
      </c>
      <c r="B5" s="66" t="s">
        <v>531</v>
      </c>
      <c r="C5" s="22">
        <v>17</v>
      </c>
      <c r="D5" s="51"/>
      <c r="E5" s="108"/>
      <c r="F5" s="47">
        <v>2</v>
      </c>
      <c r="G5" s="47">
        <v>7581</v>
      </c>
      <c r="H5" s="77" t="s">
        <v>497</v>
      </c>
      <c r="I5" s="56"/>
      <c r="J5" s="49"/>
      <c r="K5" s="10" t="str">
        <f>G5&amp;H5</f>
        <v>7581FG7041XXQ1</v>
      </c>
      <c r="L5" s="18" t="s">
        <v>485</v>
      </c>
    </row>
    <row r="6" spans="1:12">
      <c r="A6" s="22">
        <v>4581</v>
      </c>
      <c r="B6" s="22" t="s">
        <v>11</v>
      </c>
      <c r="C6" s="22">
        <v>24</v>
      </c>
      <c r="D6" s="51"/>
      <c r="E6" s="108"/>
      <c r="F6" s="47">
        <v>3</v>
      </c>
      <c r="G6" s="47">
        <v>4581</v>
      </c>
      <c r="H6" s="77" t="s">
        <v>541</v>
      </c>
      <c r="I6" s="56"/>
      <c r="J6" s="49"/>
      <c r="K6" s="10" t="str">
        <f>G6&amp;H6</f>
        <v>4581FG5515CFS2</v>
      </c>
      <c r="L6" s="18" t="s">
        <v>487</v>
      </c>
    </row>
    <row r="7" spans="1:12">
      <c r="A7" s="22">
        <v>4588</v>
      </c>
      <c r="B7" s="22" t="s">
        <v>7</v>
      </c>
      <c r="C7" s="22">
        <v>45</v>
      </c>
      <c r="D7" s="51"/>
      <c r="E7" s="108"/>
      <c r="F7" s="47">
        <v>4</v>
      </c>
      <c r="G7" s="47">
        <v>4581</v>
      </c>
      <c r="H7" s="77" t="s">
        <v>531</v>
      </c>
      <c r="I7" s="56"/>
      <c r="J7" s="49"/>
      <c r="K7" s="10" t="str">
        <f>G7&amp;H7</f>
        <v>4581FGF647BFS6</v>
      </c>
      <c r="L7" s="18" t="s">
        <v>488</v>
      </c>
    </row>
    <row r="8" spans="1:12">
      <c r="A8" s="22">
        <v>7581</v>
      </c>
      <c r="B8" s="60" t="s">
        <v>497</v>
      </c>
      <c r="C8" s="22">
        <v>169</v>
      </c>
      <c r="D8" s="51"/>
      <c r="E8" s="108"/>
      <c r="F8" s="47">
        <v>5</v>
      </c>
      <c r="G8" s="47"/>
      <c r="H8" s="77"/>
      <c r="I8" s="56"/>
      <c r="J8" s="49" t="str">
        <f t="shared" ref="J8:J9" si="0">G8&amp;H8</f>
        <v/>
      </c>
    </row>
    <row r="9" spans="1:12">
      <c r="A9" s="22">
        <v>7581</v>
      </c>
      <c r="B9" s="22" t="s">
        <v>18</v>
      </c>
      <c r="C9" s="22">
        <v>120</v>
      </c>
      <c r="D9" s="51"/>
      <c r="E9" s="108"/>
      <c r="F9" s="78">
        <v>6</v>
      </c>
      <c r="G9" s="78"/>
      <c r="H9" s="79"/>
      <c r="I9" s="80"/>
      <c r="J9" s="49" t="str">
        <f t="shared" si="0"/>
        <v/>
      </c>
    </row>
    <row r="10" spans="1:12">
      <c r="A10" s="22">
        <v>7581</v>
      </c>
      <c r="B10" s="21" t="s">
        <v>7</v>
      </c>
      <c r="C10" s="22">
        <v>145</v>
      </c>
      <c r="D10" s="51"/>
      <c r="E10" s="108"/>
      <c r="F10" s="47">
        <v>7</v>
      </c>
      <c r="G10" s="47"/>
      <c r="H10" s="47"/>
      <c r="I10" s="56"/>
      <c r="J10" s="49"/>
    </row>
    <row r="11" spans="1:12" ht="17.25" thickBot="1">
      <c r="A11" s="22">
        <v>7581</v>
      </c>
      <c r="B11" s="39" t="s">
        <v>530</v>
      </c>
      <c r="C11" s="22">
        <v>50</v>
      </c>
      <c r="D11" s="49"/>
      <c r="E11" s="109"/>
      <c r="F11" s="54">
        <v>8</v>
      </c>
      <c r="G11" s="54"/>
      <c r="H11" s="54"/>
      <c r="I11" s="57"/>
      <c r="J11" s="49"/>
    </row>
    <row r="12" spans="1:12">
      <c r="A12" s="20"/>
      <c r="B12" s="20"/>
      <c r="C12" s="20"/>
      <c r="D12" s="49"/>
      <c r="E12" s="49"/>
      <c r="F12" s="49"/>
      <c r="G12" s="49"/>
      <c r="H12" s="49"/>
      <c r="I12" s="49"/>
      <c r="J12" s="49"/>
    </row>
    <row r="13" spans="1:12">
      <c r="A13" s="20"/>
      <c r="B13" s="20"/>
      <c r="C13" s="20"/>
      <c r="D13" s="20"/>
      <c r="E13" s="20"/>
    </row>
    <row r="14" spans="1:12">
      <c r="G14" s="40"/>
    </row>
    <row r="16" spans="1:12">
      <c r="A16" s="41"/>
      <c r="B16" s="41"/>
      <c r="C16" s="41"/>
      <c r="D16" s="41"/>
      <c r="E16" s="41"/>
      <c r="F16" s="41"/>
    </row>
    <row r="17" spans="1:9" ht="17.25" thickBot="1">
      <c r="A17" s="41"/>
      <c r="B17" s="41"/>
      <c r="C17" s="46" t="s">
        <v>539</v>
      </c>
      <c r="D17" s="41"/>
      <c r="E17" s="41"/>
      <c r="F17" s="41"/>
    </row>
    <row r="18" spans="1:9">
      <c r="A18" s="114">
        <v>0.4375</v>
      </c>
      <c r="B18" s="44" t="s">
        <v>533</v>
      </c>
      <c r="C18" s="44" t="s">
        <v>498</v>
      </c>
      <c r="D18" s="44" t="s">
        <v>529</v>
      </c>
      <c r="E18" s="44" t="s">
        <v>527</v>
      </c>
      <c r="F18" s="45" t="s">
        <v>532</v>
      </c>
      <c r="H18" s="21"/>
      <c r="I18" s="21"/>
    </row>
    <row r="19" spans="1:9">
      <c r="A19" s="115"/>
      <c r="B19" s="117">
        <v>165</v>
      </c>
      <c r="C19" s="63">
        <v>7581</v>
      </c>
      <c r="D19" s="67" t="s">
        <v>536</v>
      </c>
      <c r="E19" s="63">
        <v>30</v>
      </c>
      <c r="F19" s="119">
        <f>80/B19</f>
        <v>0.48484848484848486</v>
      </c>
      <c r="G19" s="10" t="str">
        <f>C19&amp;D19</f>
        <v>7581FGD329XFQ1</v>
      </c>
      <c r="H19" s="10" t="str">
        <f>VLOOKUP(G19,$K$4:$K$7,1,0)</f>
        <v>7581FGD329XFQ1</v>
      </c>
    </row>
    <row r="20" spans="1:9">
      <c r="A20" s="115"/>
      <c r="B20" s="117"/>
      <c r="C20" s="63">
        <v>7581</v>
      </c>
      <c r="D20" s="67" t="s">
        <v>537</v>
      </c>
      <c r="E20" s="63">
        <v>10</v>
      </c>
      <c r="F20" s="120"/>
      <c r="G20" s="10" t="str">
        <f>C20&amp;D20</f>
        <v>7581FG7041XXQ1</v>
      </c>
      <c r="H20" s="10" t="str">
        <f>VLOOKUP(G20,$K$4:$K$7,1,0)</f>
        <v>7581FG7041XXQ1</v>
      </c>
    </row>
    <row r="21" spans="1:9">
      <c r="A21" s="115"/>
      <c r="B21" s="117"/>
      <c r="C21" s="65">
        <v>4581</v>
      </c>
      <c r="D21" s="68" t="s">
        <v>540</v>
      </c>
      <c r="E21" s="65">
        <v>70</v>
      </c>
      <c r="F21" s="120"/>
      <c r="G21" s="10" t="str">
        <f>C21&amp;D21</f>
        <v>4581FGD317BXS4</v>
      </c>
      <c r="H21" s="10" t="e">
        <f>VLOOKUP(G21,$K$4:$K$7,1,0)</f>
        <v>#N/A</v>
      </c>
    </row>
    <row r="22" spans="1:9">
      <c r="A22" s="115"/>
      <c r="B22" s="117"/>
      <c r="C22" s="58">
        <v>4581</v>
      </c>
      <c r="D22" s="58" t="s">
        <v>531</v>
      </c>
      <c r="E22" s="58">
        <v>40</v>
      </c>
      <c r="F22" s="120"/>
      <c r="G22" s="10" t="str">
        <f>C22&amp;D22</f>
        <v>4581FGF647BFS6</v>
      </c>
      <c r="H22" s="10" t="str">
        <f>VLOOKUP(G22,$K$4:$K$7,1,0)</f>
        <v>4581FGF647BFS6</v>
      </c>
    </row>
    <row r="23" spans="1:9" ht="17.25" thickBot="1">
      <c r="A23" s="116"/>
      <c r="B23" s="118"/>
      <c r="C23" s="59"/>
      <c r="D23" s="59"/>
      <c r="E23" s="59"/>
      <c r="F23" s="121"/>
    </row>
    <row r="24" spans="1:9">
      <c r="A24" s="41"/>
      <c r="B24" s="41"/>
      <c r="C24" s="41"/>
      <c r="D24" s="41"/>
      <c r="E24" s="41"/>
      <c r="F24" s="41"/>
    </row>
    <row r="25" spans="1:9">
      <c r="A25" s="41"/>
      <c r="B25" s="41"/>
      <c r="C25" s="41"/>
      <c r="D25" s="41"/>
      <c r="E25" s="41"/>
      <c r="F25" s="41"/>
    </row>
    <row r="26" spans="1:9">
      <c r="A26" s="41"/>
      <c r="B26" s="41"/>
      <c r="C26" s="41"/>
      <c r="D26" s="41"/>
      <c r="E26" s="41"/>
      <c r="F26" s="41"/>
    </row>
    <row r="27" spans="1:9">
      <c r="A27" s="41"/>
      <c r="B27" s="41"/>
      <c r="C27" s="41"/>
      <c r="D27" s="41"/>
      <c r="E27" s="41"/>
      <c r="F27" s="41"/>
    </row>
    <row r="28" spans="1:9">
      <c r="A28" s="41"/>
      <c r="B28" s="41"/>
      <c r="C28" s="41"/>
      <c r="D28" s="41"/>
      <c r="E28" s="41"/>
      <c r="F28" s="41"/>
      <c r="G28" s="40"/>
      <c r="H28" s="10" t="s">
        <v>555</v>
      </c>
    </row>
    <row r="29" spans="1:9">
      <c r="A29" s="41"/>
      <c r="B29" s="41"/>
      <c r="C29" s="41"/>
      <c r="D29" s="41"/>
      <c r="E29" s="41"/>
      <c r="F29" s="41"/>
    </row>
    <row r="30" spans="1:9">
      <c r="A30" s="41"/>
      <c r="B30" s="41"/>
      <c r="C30" s="41"/>
      <c r="D30" s="41"/>
      <c r="E30" s="41"/>
      <c r="F30" s="41"/>
    </row>
    <row r="31" spans="1:9">
      <c r="A31" s="41"/>
      <c r="B31" s="41"/>
      <c r="C31" s="41"/>
      <c r="D31" s="41"/>
      <c r="E31" s="41"/>
      <c r="F31" s="41"/>
    </row>
    <row r="32" spans="1:9">
      <c r="A32" s="41"/>
      <c r="B32" s="41"/>
      <c r="C32" s="41"/>
      <c r="D32" s="41"/>
      <c r="E32" s="41"/>
      <c r="F32" s="41"/>
    </row>
    <row r="33" spans="1:7">
      <c r="A33" s="41"/>
      <c r="B33" s="41"/>
      <c r="C33" s="41"/>
      <c r="D33" s="41"/>
      <c r="E33" s="41"/>
      <c r="F33" s="41"/>
    </row>
    <row r="34" spans="1:7">
      <c r="A34" s="41"/>
      <c r="B34" s="41"/>
      <c r="C34" s="41"/>
      <c r="D34" s="41"/>
      <c r="E34" s="41"/>
      <c r="F34" s="41"/>
    </row>
    <row r="35" spans="1:7">
      <c r="A35" s="41"/>
      <c r="B35" s="41"/>
      <c r="C35" s="41"/>
      <c r="D35" s="41"/>
      <c r="E35" s="41"/>
      <c r="F35" s="41"/>
    </row>
    <row r="36" spans="1:7">
      <c r="A36" s="41"/>
      <c r="B36" s="41"/>
      <c r="C36" s="41"/>
      <c r="D36" s="41"/>
      <c r="E36" s="41"/>
      <c r="F36" s="41"/>
    </row>
    <row r="37" spans="1:7">
      <c r="A37" s="41"/>
      <c r="B37" s="41"/>
      <c r="C37" s="41"/>
      <c r="D37" s="41"/>
      <c r="E37" s="41"/>
      <c r="F37" s="41"/>
    </row>
    <row r="38" spans="1:7">
      <c r="A38" s="41"/>
      <c r="B38" s="41"/>
      <c r="C38" s="41"/>
      <c r="D38" s="41"/>
      <c r="E38" s="41"/>
      <c r="F38" s="41"/>
    </row>
    <row r="39" spans="1:7">
      <c r="A39" s="41"/>
      <c r="B39" s="41"/>
      <c r="C39" s="41"/>
      <c r="D39" s="41"/>
      <c r="E39" s="41"/>
      <c r="F39" s="41"/>
    </row>
    <row r="40" spans="1:7">
      <c r="A40" s="42"/>
      <c r="B40" s="41"/>
      <c r="C40" s="41"/>
      <c r="D40" s="41"/>
      <c r="E40" s="41"/>
      <c r="F40" s="41"/>
    </row>
    <row r="41" spans="1:7">
      <c r="A41" s="42"/>
      <c r="B41" s="64" t="s">
        <v>538</v>
      </c>
      <c r="C41" s="41"/>
      <c r="D41" s="41"/>
      <c r="E41" s="41"/>
      <c r="F41" s="41"/>
    </row>
    <row r="42" spans="1:7">
      <c r="A42" s="42"/>
      <c r="B42" s="41"/>
      <c r="C42" s="41"/>
      <c r="D42" s="41"/>
      <c r="E42" s="41"/>
      <c r="F42" s="41"/>
    </row>
    <row r="43" spans="1:7">
      <c r="A43" s="41"/>
      <c r="B43" s="43" t="s">
        <v>542</v>
      </c>
      <c r="C43" s="41"/>
      <c r="D43" s="41"/>
      <c r="E43" s="41"/>
      <c r="F43" s="41"/>
    </row>
    <row r="44" spans="1:7">
      <c r="A44" s="41"/>
      <c r="B44" s="42"/>
      <c r="C44" s="41"/>
      <c r="D44" s="41"/>
      <c r="E44" s="41"/>
      <c r="F44" s="41"/>
    </row>
    <row r="45" spans="1:7" customFormat="1">
      <c r="A45" s="41"/>
      <c r="B45" s="41"/>
      <c r="C45" s="41"/>
      <c r="D45" s="41"/>
      <c r="E45" s="41"/>
      <c r="F45" s="41"/>
      <c r="G45" s="10"/>
    </row>
    <row r="46" spans="1:7" customFormat="1"/>
    <row r="47" spans="1:7" customFormat="1"/>
    <row r="48" spans="1:7" customFormat="1"/>
    <row r="49" spans="1:3" customFormat="1">
      <c r="A49" s="3"/>
      <c r="B49" s="3"/>
      <c r="C49" s="3"/>
    </row>
    <row r="50" spans="1:3" customFormat="1">
      <c r="A50" s="10"/>
      <c r="B50" s="10"/>
      <c r="C50" s="10"/>
    </row>
    <row r="51" spans="1:3" customFormat="1">
      <c r="A51" s="10"/>
      <c r="B51" s="10"/>
      <c r="C51" s="10"/>
    </row>
    <row r="52" spans="1:3" customFormat="1">
      <c r="A52" s="10"/>
      <c r="B52" s="10"/>
      <c r="C52" s="10"/>
    </row>
    <row r="53" spans="1:3" customFormat="1">
      <c r="A53" s="10"/>
      <c r="B53" s="10"/>
      <c r="C53" s="10"/>
    </row>
    <row r="54" spans="1:3" customFormat="1">
      <c r="A54" s="10"/>
      <c r="B54" s="10"/>
      <c r="C54" s="10"/>
    </row>
    <row r="55" spans="1:3" customFormat="1">
      <c r="A55" s="10"/>
      <c r="B55" s="10"/>
      <c r="C55" s="10"/>
    </row>
    <row r="56" spans="1:3" customFormat="1">
      <c r="A56" s="10"/>
      <c r="B56" s="10"/>
      <c r="C56" s="10"/>
    </row>
    <row r="57" spans="1:3" customFormat="1">
      <c r="A57" s="10"/>
      <c r="B57" s="10"/>
      <c r="C57" s="10"/>
    </row>
    <row r="58" spans="1:3" customFormat="1">
      <c r="A58" s="10"/>
      <c r="B58" s="10"/>
      <c r="C58" s="10"/>
    </row>
    <row r="59" spans="1:3" customFormat="1">
      <c r="A59" s="10"/>
      <c r="B59" s="10"/>
      <c r="C59" s="10"/>
    </row>
    <row r="60" spans="1:3" customFormat="1">
      <c r="A60" s="10"/>
      <c r="B60" s="10"/>
      <c r="C60" s="10"/>
    </row>
    <row r="61" spans="1:3" customFormat="1"/>
  </sheetData>
  <mergeCells count="4">
    <mergeCell ref="A18:A23"/>
    <mergeCell ref="B19:B23"/>
    <mergeCell ref="F19:F23"/>
    <mergeCell ref="E4:E1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"/>
  <dimension ref="A1:P648"/>
  <sheetViews>
    <sheetView topLeftCell="O16" zoomScaleNormal="100" workbookViewId="0">
      <selection activeCell="M52" sqref="M52"/>
    </sheetView>
  </sheetViews>
  <sheetFormatPr defaultRowHeight="16.5"/>
  <cols>
    <col min="1" max="1" width="6.75" style="12" customWidth="1"/>
    <col min="2" max="2" width="19.875" style="12" bestFit="1" customWidth="1"/>
    <col min="3" max="13" width="9" style="12"/>
    <col min="14" max="14" width="6.375" style="12" customWidth="1"/>
    <col min="15" max="16384" width="9" style="12"/>
  </cols>
  <sheetData>
    <row r="1" spans="1:16">
      <c r="A1" s="11" t="s">
        <v>29</v>
      </c>
      <c r="B1" s="11" t="s">
        <v>30</v>
      </c>
      <c r="C1" s="11" t="s">
        <v>30</v>
      </c>
      <c r="D1" s="11" t="s">
        <v>30</v>
      </c>
      <c r="E1" s="11" t="s">
        <v>30</v>
      </c>
      <c r="F1" s="11" t="s">
        <v>30</v>
      </c>
      <c r="G1" s="11" t="s">
        <v>30</v>
      </c>
      <c r="H1" s="11" t="s">
        <v>31</v>
      </c>
      <c r="I1" s="11" t="s">
        <v>31</v>
      </c>
      <c r="J1" s="11" t="s">
        <v>32</v>
      </c>
      <c r="K1" s="11" t="s">
        <v>32</v>
      </c>
      <c r="L1" s="11" t="s">
        <v>33</v>
      </c>
      <c r="M1" s="11" t="s">
        <v>33</v>
      </c>
    </row>
    <row r="2" spans="1:16">
      <c r="A2" s="11" t="s">
        <v>34</v>
      </c>
      <c r="B2" s="11" t="s">
        <v>35</v>
      </c>
      <c r="C2" s="11" t="s">
        <v>36</v>
      </c>
      <c r="D2" s="11" t="s">
        <v>37</v>
      </c>
      <c r="E2" s="11" t="s">
        <v>38</v>
      </c>
      <c r="F2" s="11" t="s">
        <v>39</v>
      </c>
      <c r="G2" s="11" t="s">
        <v>40</v>
      </c>
      <c r="H2" s="11" t="s">
        <v>41</v>
      </c>
      <c r="I2" s="11" t="s">
        <v>42</v>
      </c>
      <c r="J2" s="11" t="s">
        <v>41</v>
      </c>
      <c r="K2" s="11" t="s">
        <v>42</v>
      </c>
      <c r="L2" s="11" t="s">
        <v>41</v>
      </c>
      <c r="M2" s="11" t="s">
        <v>42</v>
      </c>
      <c r="O2" s="13" t="s">
        <v>43</v>
      </c>
      <c r="P2" s="14">
        <f t="array" ref="P2">SUM(IF((中間倉!$A$1:$M$1 = "Glass")*(中間倉!$A$2:$M$2 = "CF")*(中間倉!$A$1:$A1000 = "Total"),中間倉!$A$1:$M$1000))</f>
        <v>29501</v>
      </c>
    </row>
    <row r="3" spans="1:16">
      <c r="A3" s="11">
        <v>5013</v>
      </c>
      <c r="B3" s="11" t="s">
        <v>44</v>
      </c>
      <c r="C3" s="11">
        <v>9970</v>
      </c>
      <c r="D3" s="11" t="s">
        <v>45</v>
      </c>
      <c r="E3" s="11" t="s">
        <v>46</v>
      </c>
      <c r="F3" s="11" t="s">
        <v>47</v>
      </c>
      <c r="G3" s="11" t="s">
        <v>48</v>
      </c>
      <c r="H3" s="11">
        <v>0</v>
      </c>
      <c r="I3" s="11">
        <v>9</v>
      </c>
      <c r="J3" s="11">
        <v>0</v>
      </c>
      <c r="K3" s="11">
        <v>28</v>
      </c>
      <c r="L3" s="11">
        <v>0</v>
      </c>
      <c r="M3" s="11">
        <v>168</v>
      </c>
    </row>
    <row r="4" spans="1:16">
      <c r="A4" s="11">
        <v>5013</v>
      </c>
      <c r="B4" s="11" t="s">
        <v>49</v>
      </c>
      <c r="C4" s="11"/>
      <c r="D4" s="11"/>
      <c r="E4" s="11"/>
      <c r="F4" s="11"/>
      <c r="G4" s="11"/>
      <c r="H4" s="11">
        <v>0</v>
      </c>
      <c r="I4" s="11">
        <v>9</v>
      </c>
      <c r="J4" s="11">
        <v>0</v>
      </c>
      <c r="K4" s="11">
        <v>28</v>
      </c>
      <c r="L4" s="11">
        <v>0</v>
      </c>
      <c r="M4" s="11">
        <v>168</v>
      </c>
    </row>
    <row r="5" spans="1:16">
      <c r="A5" s="11">
        <v>5013</v>
      </c>
      <c r="B5" s="11" t="s">
        <v>50</v>
      </c>
      <c r="C5" s="11"/>
      <c r="D5" s="11"/>
      <c r="E5" s="11"/>
      <c r="F5" s="11"/>
      <c r="G5" s="11"/>
      <c r="H5" s="11">
        <v>0</v>
      </c>
      <c r="I5" s="11">
        <v>9</v>
      </c>
      <c r="J5" s="11">
        <v>0</v>
      </c>
      <c r="K5" s="11">
        <v>28</v>
      </c>
      <c r="L5" s="11">
        <v>0</v>
      </c>
      <c r="M5" s="11">
        <v>168</v>
      </c>
    </row>
    <row r="6" spans="1:16">
      <c r="A6" s="11">
        <v>5515</v>
      </c>
      <c r="B6" s="11" t="s">
        <v>19</v>
      </c>
      <c r="C6" s="11">
        <v>2100</v>
      </c>
      <c r="D6" s="11" t="s">
        <v>48</v>
      </c>
      <c r="E6" s="11" t="s">
        <v>46</v>
      </c>
      <c r="F6" s="11" t="s">
        <v>47</v>
      </c>
      <c r="G6" s="11" t="s">
        <v>48</v>
      </c>
      <c r="H6" s="11">
        <v>14</v>
      </c>
      <c r="I6" s="11">
        <v>0</v>
      </c>
      <c r="J6" s="11">
        <v>234</v>
      </c>
      <c r="K6" s="11">
        <v>0</v>
      </c>
      <c r="L6" s="11">
        <v>1404</v>
      </c>
      <c r="M6" s="11">
        <v>0</v>
      </c>
    </row>
    <row r="7" spans="1:16">
      <c r="A7" s="11">
        <v>5515</v>
      </c>
      <c r="B7" s="11" t="s">
        <v>19</v>
      </c>
      <c r="C7" s="11">
        <v>2100</v>
      </c>
      <c r="D7" s="11" t="s">
        <v>45</v>
      </c>
      <c r="E7" s="11" t="s">
        <v>46</v>
      </c>
      <c r="F7" s="11" t="s">
        <v>47</v>
      </c>
      <c r="G7" s="11" t="s">
        <v>48</v>
      </c>
      <c r="H7" s="11">
        <v>25</v>
      </c>
      <c r="I7" s="11">
        <v>0</v>
      </c>
      <c r="J7" s="11">
        <v>105</v>
      </c>
      <c r="K7" s="11">
        <v>0</v>
      </c>
      <c r="L7" s="11">
        <v>630</v>
      </c>
      <c r="M7" s="11">
        <v>0</v>
      </c>
    </row>
    <row r="8" spans="1:16">
      <c r="A8" s="11">
        <v>5515</v>
      </c>
      <c r="B8" s="11" t="s">
        <v>19</v>
      </c>
      <c r="C8" s="11" t="s">
        <v>51</v>
      </c>
      <c r="D8" s="11" t="s">
        <v>48</v>
      </c>
      <c r="E8" s="11" t="s">
        <v>46</v>
      </c>
      <c r="F8" s="11" t="s">
        <v>52</v>
      </c>
      <c r="G8" s="11" t="s">
        <v>48</v>
      </c>
      <c r="H8" s="11">
        <v>48</v>
      </c>
      <c r="I8" s="11">
        <v>0</v>
      </c>
      <c r="J8" s="11">
        <v>1091</v>
      </c>
      <c r="K8" s="11">
        <v>0</v>
      </c>
      <c r="L8" s="11">
        <v>6546</v>
      </c>
      <c r="M8" s="11">
        <v>0</v>
      </c>
    </row>
    <row r="9" spans="1:16">
      <c r="A9" s="11">
        <v>5515</v>
      </c>
      <c r="B9" s="11" t="s">
        <v>19</v>
      </c>
      <c r="C9" s="11" t="s">
        <v>51</v>
      </c>
      <c r="D9" s="11" t="s">
        <v>45</v>
      </c>
      <c r="E9" s="11" t="s">
        <v>46</v>
      </c>
      <c r="F9" s="11" t="s">
        <v>52</v>
      </c>
      <c r="G9" s="11" t="s">
        <v>48</v>
      </c>
      <c r="H9" s="11">
        <v>88</v>
      </c>
      <c r="I9" s="11">
        <v>0</v>
      </c>
      <c r="J9" s="11">
        <v>464</v>
      </c>
      <c r="K9" s="11">
        <v>0</v>
      </c>
      <c r="L9" s="11">
        <v>2784</v>
      </c>
      <c r="M9" s="11">
        <v>0</v>
      </c>
    </row>
    <row r="10" spans="1:16">
      <c r="A10" s="11">
        <v>5515</v>
      </c>
      <c r="B10" s="11" t="s">
        <v>53</v>
      </c>
      <c r="C10" s="11"/>
      <c r="D10" s="11"/>
      <c r="E10" s="11"/>
      <c r="F10" s="11"/>
      <c r="G10" s="11"/>
      <c r="H10" s="11">
        <v>175</v>
      </c>
      <c r="I10" s="11">
        <v>0</v>
      </c>
      <c r="J10" s="11">
        <v>1894</v>
      </c>
      <c r="K10" s="11">
        <v>0</v>
      </c>
      <c r="L10" s="11">
        <v>11364</v>
      </c>
      <c r="M10" s="11">
        <v>0</v>
      </c>
    </row>
    <row r="11" spans="1:16">
      <c r="A11" s="11">
        <v>5515</v>
      </c>
      <c r="B11" s="11" t="s">
        <v>54</v>
      </c>
      <c r="C11" s="11" t="s">
        <v>51</v>
      </c>
      <c r="D11" s="11" t="s">
        <v>48</v>
      </c>
      <c r="E11" s="11" t="s">
        <v>46</v>
      </c>
      <c r="F11" s="11" t="s">
        <v>52</v>
      </c>
      <c r="G11" s="11" t="s">
        <v>48</v>
      </c>
      <c r="H11" s="11">
        <v>1</v>
      </c>
      <c r="I11" s="11">
        <v>0</v>
      </c>
      <c r="J11" s="11">
        <v>21</v>
      </c>
      <c r="K11" s="11">
        <v>0</v>
      </c>
      <c r="L11" s="11">
        <v>126</v>
      </c>
      <c r="M11" s="11">
        <v>0</v>
      </c>
    </row>
    <row r="12" spans="1:16">
      <c r="A12" s="11">
        <v>5515</v>
      </c>
      <c r="B12" s="11" t="s">
        <v>54</v>
      </c>
      <c r="C12" s="11" t="s">
        <v>51</v>
      </c>
      <c r="D12" s="11" t="s">
        <v>45</v>
      </c>
      <c r="E12" s="11" t="s">
        <v>46</v>
      </c>
      <c r="F12" s="11" t="s">
        <v>52</v>
      </c>
      <c r="G12" s="11" t="s">
        <v>48</v>
      </c>
      <c r="H12" s="11">
        <v>3</v>
      </c>
      <c r="I12" s="11">
        <v>0</v>
      </c>
      <c r="J12" s="11">
        <v>13</v>
      </c>
      <c r="K12" s="11">
        <v>0</v>
      </c>
      <c r="L12" s="11">
        <v>78</v>
      </c>
      <c r="M12" s="11">
        <v>0</v>
      </c>
    </row>
    <row r="13" spans="1:16">
      <c r="A13" s="11">
        <v>5515</v>
      </c>
      <c r="B13" s="11" t="s">
        <v>55</v>
      </c>
      <c r="C13" s="11"/>
      <c r="D13" s="11"/>
      <c r="E13" s="11"/>
      <c r="F13" s="11"/>
      <c r="G13" s="11"/>
      <c r="H13" s="11">
        <v>4</v>
      </c>
      <c r="I13" s="11">
        <v>0</v>
      </c>
      <c r="J13" s="11">
        <v>34</v>
      </c>
      <c r="K13" s="11">
        <v>0</v>
      </c>
      <c r="L13" s="11">
        <v>204</v>
      </c>
      <c r="M13" s="11">
        <v>0</v>
      </c>
    </row>
    <row r="14" spans="1:16">
      <c r="A14" s="11">
        <v>5515</v>
      </c>
      <c r="B14" s="11" t="s">
        <v>56</v>
      </c>
      <c r="C14" s="11" t="s">
        <v>51</v>
      </c>
      <c r="D14" s="11" t="s">
        <v>48</v>
      </c>
      <c r="E14" s="11" t="s">
        <v>46</v>
      </c>
      <c r="F14" s="11" t="s">
        <v>47</v>
      </c>
      <c r="G14" s="11" t="s">
        <v>48</v>
      </c>
      <c r="H14" s="11">
        <v>0</v>
      </c>
      <c r="I14" s="11">
        <v>29</v>
      </c>
      <c r="J14" s="11">
        <v>0</v>
      </c>
      <c r="K14" s="11">
        <v>1179</v>
      </c>
      <c r="L14" s="11">
        <v>0</v>
      </c>
      <c r="M14" s="11">
        <v>7074</v>
      </c>
    </row>
    <row r="15" spans="1:16">
      <c r="A15" s="11">
        <v>5515</v>
      </c>
      <c r="B15" s="11" t="s">
        <v>56</v>
      </c>
      <c r="C15" s="11" t="s">
        <v>51</v>
      </c>
      <c r="D15" s="11" t="s">
        <v>57</v>
      </c>
      <c r="E15" s="11" t="s">
        <v>46</v>
      </c>
      <c r="F15" s="11" t="s">
        <v>47</v>
      </c>
      <c r="G15" s="11" t="s">
        <v>48</v>
      </c>
      <c r="H15" s="11">
        <v>0</v>
      </c>
      <c r="I15" s="11">
        <v>5</v>
      </c>
      <c r="J15" s="11">
        <v>0</v>
      </c>
      <c r="K15" s="11">
        <v>8</v>
      </c>
      <c r="L15" s="11">
        <v>0</v>
      </c>
      <c r="M15" s="11">
        <v>48</v>
      </c>
    </row>
    <row r="16" spans="1:16">
      <c r="A16" s="11">
        <v>5515</v>
      </c>
      <c r="B16" s="11" t="s">
        <v>56</v>
      </c>
      <c r="C16" s="11" t="s">
        <v>51</v>
      </c>
      <c r="D16" s="11" t="s">
        <v>45</v>
      </c>
      <c r="E16" s="11" t="s">
        <v>46</v>
      </c>
      <c r="F16" s="11" t="s">
        <v>47</v>
      </c>
      <c r="G16" s="11" t="s">
        <v>48</v>
      </c>
      <c r="H16" s="11">
        <v>0</v>
      </c>
      <c r="I16" s="11">
        <v>56</v>
      </c>
      <c r="J16" s="11">
        <v>0</v>
      </c>
      <c r="K16" s="11">
        <v>300</v>
      </c>
      <c r="L16" s="11">
        <v>0</v>
      </c>
      <c r="M16" s="11">
        <v>1779</v>
      </c>
    </row>
    <row r="17" spans="1:13">
      <c r="A17" s="11">
        <v>5515</v>
      </c>
      <c r="B17" s="11" t="s">
        <v>58</v>
      </c>
      <c r="C17" s="11"/>
      <c r="D17" s="11"/>
      <c r="E17" s="11"/>
      <c r="F17" s="11"/>
      <c r="G17" s="11"/>
      <c r="H17" s="11">
        <v>0</v>
      </c>
      <c r="I17" s="11">
        <v>90</v>
      </c>
      <c r="J17" s="11">
        <v>0</v>
      </c>
      <c r="K17" s="11">
        <v>1487</v>
      </c>
      <c r="L17" s="11">
        <v>0</v>
      </c>
      <c r="M17" s="11">
        <v>8901</v>
      </c>
    </row>
    <row r="18" spans="1:13">
      <c r="A18" s="11">
        <v>5515</v>
      </c>
      <c r="B18" s="11" t="s">
        <v>50</v>
      </c>
      <c r="C18" s="11"/>
      <c r="D18" s="11"/>
      <c r="E18" s="11"/>
      <c r="F18" s="11"/>
      <c r="G18" s="11"/>
      <c r="H18" s="11">
        <v>179</v>
      </c>
      <c r="I18" s="11">
        <v>90</v>
      </c>
      <c r="J18" s="11">
        <v>1928</v>
      </c>
      <c r="K18" s="11">
        <v>1487</v>
      </c>
      <c r="L18" s="11">
        <v>11568</v>
      </c>
      <c r="M18" s="11">
        <v>8901</v>
      </c>
    </row>
    <row r="19" spans="1:13">
      <c r="A19" s="11">
        <v>6309</v>
      </c>
      <c r="B19" s="11" t="s">
        <v>59</v>
      </c>
      <c r="C19" s="11">
        <v>9970</v>
      </c>
      <c r="D19" s="11" t="s">
        <v>48</v>
      </c>
      <c r="E19" s="11" t="s">
        <v>46</v>
      </c>
      <c r="F19" s="11" t="s">
        <v>47</v>
      </c>
      <c r="G19" s="11" t="s">
        <v>48</v>
      </c>
      <c r="H19" s="11">
        <v>0</v>
      </c>
      <c r="I19" s="11">
        <v>1</v>
      </c>
      <c r="J19" s="11">
        <v>0</v>
      </c>
      <c r="K19" s="11">
        <v>1</v>
      </c>
      <c r="L19" s="11">
        <v>0</v>
      </c>
      <c r="M19" s="11">
        <v>6</v>
      </c>
    </row>
    <row r="20" spans="1:13">
      <c r="A20" s="11">
        <v>6309</v>
      </c>
      <c r="B20" s="11" t="s">
        <v>59</v>
      </c>
      <c r="C20" s="11">
        <v>9970</v>
      </c>
      <c r="D20" s="11" t="s">
        <v>45</v>
      </c>
      <c r="E20" s="11" t="s">
        <v>46</v>
      </c>
      <c r="F20" s="11" t="s">
        <v>47</v>
      </c>
      <c r="G20" s="11" t="s">
        <v>48</v>
      </c>
      <c r="H20" s="11">
        <v>0</v>
      </c>
      <c r="I20" s="11">
        <v>7</v>
      </c>
      <c r="J20" s="11">
        <v>0</v>
      </c>
      <c r="K20" s="11">
        <v>12</v>
      </c>
      <c r="L20" s="11">
        <v>0</v>
      </c>
      <c r="M20" s="11">
        <v>72</v>
      </c>
    </row>
    <row r="21" spans="1:13">
      <c r="A21" s="11">
        <v>6309</v>
      </c>
      <c r="B21" s="11" t="s">
        <v>60</v>
      </c>
      <c r="C21" s="11"/>
      <c r="D21" s="11"/>
      <c r="E21" s="11"/>
      <c r="F21" s="11"/>
      <c r="G21" s="11"/>
      <c r="H21" s="11">
        <v>0</v>
      </c>
      <c r="I21" s="11">
        <v>8</v>
      </c>
      <c r="J21" s="11">
        <v>0</v>
      </c>
      <c r="K21" s="11">
        <v>13</v>
      </c>
      <c r="L21" s="11">
        <v>0</v>
      </c>
      <c r="M21" s="11">
        <v>78</v>
      </c>
    </row>
    <row r="22" spans="1:13">
      <c r="A22" s="11">
        <v>6309</v>
      </c>
      <c r="B22" s="11" t="s">
        <v>50</v>
      </c>
      <c r="C22" s="11"/>
      <c r="D22" s="11"/>
      <c r="E22" s="11"/>
      <c r="F22" s="11"/>
      <c r="G22" s="11"/>
      <c r="H22" s="11">
        <v>0</v>
      </c>
      <c r="I22" s="11">
        <v>8</v>
      </c>
      <c r="J22" s="11">
        <v>0</v>
      </c>
      <c r="K22" s="11">
        <v>13</v>
      </c>
      <c r="L22" s="11">
        <v>0</v>
      </c>
      <c r="M22" s="11">
        <v>78</v>
      </c>
    </row>
    <row r="23" spans="1:13">
      <c r="A23" s="11">
        <v>6406</v>
      </c>
      <c r="B23" s="11" t="s">
        <v>61</v>
      </c>
      <c r="C23" s="11" t="s">
        <v>51</v>
      </c>
      <c r="D23" s="11" t="s">
        <v>48</v>
      </c>
      <c r="E23" s="11" t="s">
        <v>46</v>
      </c>
      <c r="F23" s="11" t="s">
        <v>52</v>
      </c>
      <c r="G23" s="11" t="s">
        <v>48</v>
      </c>
      <c r="H23" s="11">
        <v>3</v>
      </c>
      <c r="I23" s="11">
        <v>0</v>
      </c>
      <c r="J23" s="11">
        <v>23</v>
      </c>
      <c r="K23" s="11">
        <v>0</v>
      </c>
      <c r="L23" s="11">
        <v>138</v>
      </c>
      <c r="M23" s="11">
        <v>0</v>
      </c>
    </row>
    <row r="24" spans="1:13">
      <c r="A24" s="11">
        <v>6406</v>
      </c>
      <c r="B24" s="11" t="s">
        <v>61</v>
      </c>
      <c r="C24" s="11" t="s">
        <v>51</v>
      </c>
      <c r="D24" s="11" t="s">
        <v>45</v>
      </c>
      <c r="E24" s="11" t="s">
        <v>46</v>
      </c>
      <c r="F24" s="11" t="s">
        <v>52</v>
      </c>
      <c r="G24" s="11" t="s">
        <v>48</v>
      </c>
      <c r="H24" s="11">
        <v>4</v>
      </c>
      <c r="I24" s="11">
        <v>0</v>
      </c>
      <c r="J24" s="11">
        <v>11</v>
      </c>
      <c r="K24" s="11">
        <v>0</v>
      </c>
      <c r="L24" s="11">
        <v>66</v>
      </c>
      <c r="M24" s="11">
        <v>0</v>
      </c>
    </row>
    <row r="25" spans="1:13">
      <c r="A25" s="11">
        <v>6406</v>
      </c>
      <c r="B25" s="11" t="s">
        <v>62</v>
      </c>
      <c r="C25" s="11"/>
      <c r="D25" s="11"/>
      <c r="E25" s="11"/>
      <c r="F25" s="11"/>
      <c r="G25" s="11"/>
      <c r="H25" s="11">
        <v>7</v>
      </c>
      <c r="I25" s="11">
        <v>0</v>
      </c>
      <c r="J25" s="11">
        <v>34</v>
      </c>
      <c r="K25" s="11">
        <v>0</v>
      </c>
      <c r="L25" s="11">
        <v>204</v>
      </c>
      <c r="M25" s="11">
        <v>0</v>
      </c>
    </row>
    <row r="26" spans="1:13">
      <c r="A26" s="11">
        <v>6406</v>
      </c>
      <c r="B26" s="11" t="s">
        <v>63</v>
      </c>
      <c r="C26" s="11" t="s">
        <v>51</v>
      </c>
      <c r="D26" s="11" t="s">
        <v>48</v>
      </c>
      <c r="E26" s="11" t="s">
        <v>46</v>
      </c>
      <c r="F26" s="11" t="s">
        <v>47</v>
      </c>
      <c r="G26" s="11" t="s">
        <v>48</v>
      </c>
      <c r="H26" s="11">
        <v>0</v>
      </c>
      <c r="I26" s="11">
        <v>1</v>
      </c>
      <c r="J26" s="11">
        <v>0</v>
      </c>
      <c r="K26" s="11">
        <v>3</v>
      </c>
      <c r="L26" s="11">
        <v>0</v>
      </c>
      <c r="M26" s="11">
        <v>18</v>
      </c>
    </row>
    <row r="27" spans="1:13">
      <c r="A27" s="11">
        <v>6406</v>
      </c>
      <c r="B27" s="11" t="s">
        <v>63</v>
      </c>
      <c r="C27" s="11" t="s">
        <v>51</v>
      </c>
      <c r="D27" s="11" t="s">
        <v>57</v>
      </c>
      <c r="E27" s="11" t="s">
        <v>46</v>
      </c>
      <c r="F27" s="11" t="s">
        <v>47</v>
      </c>
      <c r="G27" s="11" t="s">
        <v>48</v>
      </c>
      <c r="H27" s="11">
        <v>0</v>
      </c>
      <c r="I27" s="11">
        <v>1</v>
      </c>
      <c r="J27" s="11">
        <v>0</v>
      </c>
      <c r="K27" s="11">
        <v>1</v>
      </c>
      <c r="L27" s="11">
        <v>0</v>
      </c>
      <c r="M27" s="11">
        <v>6</v>
      </c>
    </row>
    <row r="28" spans="1:13">
      <c r="A28" s="11">
        <v>6406</v>
      </c>
      <c r="B28" s="11" t="s">
        <v>63</v>
      </c>
      <c r="C28" s="11" t="s">
        <v>51</v>
      </c>
      <c r="D28" s="11" t="s">
        <v>45</v>
      </c>
      <c r="E28" s="11" t="s">
        <v>46</v>
      </c>
      <c r="F28" s="11" t="s">
        <v>47</v>
      </c>
      <c r="G28" s="11" t="s">
        <v>48</v>
      </c>
      <c r="H28" s="11">
        <v>0</v>
      </c>
      <c r="I28" s="11">
        <v>3</v>
      </c>
      <c r="J28" s="11">
        <v>0</v>
      </c>
      <c r="K28" s="11">
        <v>11</v>
      </c>
      <c r="L28" s="11">
        <v>0</v>
      </c>
      <c r="M28" s="11">
        <v>66</v>
      </c>
    </row>
    <row r="29" spans="1:13">
      <c r="A29" s="11">
        <v>6406</v>
      </c>
      <c r="B29" s="11" t="s">
        <v>64</v>
      </c>
      <c r="C29" s="11"/>
      <c r="D29" s="11"/>
      <c r="E29" s="11"/>
      <c r="F29" s="11"/>
      <c r="G29" s="11"/>
      <c r="H29" s="11">
        <v>0</v>
      </c>
      <c r="I29" s="11">
        <v>5</v>
      </c>
      <c r="J29" s="11">
        <v>0</v>
      </c>
      <c r="K29" s="11">
        <v>15</v>
      </c>
      <c r="L29" s="11">
        <v>0</v>
      </c>
      <c r="M29" s="11">
        <v>90</v>
      </c>
    </row>
    <row r="30" spans="1:13">
      <c r="A30" s="11">
        <v>6406</v>
      </c>
      <c r="B30" s="11" t="s">
        <v>50</v>
      </c>
      <c r="C30" s="11"/>
      <c r="D30" s="11"/>
      <c r="E30" s="11"/>
      <c r="F30" s="11"/>
      <c r="G30" s="11"/>
      <c r="H30" s="11">
        <v>7</v>
      </c>
      <c r="I30" s="11">
        <v>5</v>
      </c>
      <c r="J30" s="11">
        <v>34</v>
      </c>
      <c r="K30" s="11">
        <v>15</v>
      </c>
      <c r="L30" s="11">
        <v>204</v>
      </c>
      <c r="M30" s="11">
        <v>90</v>
      </c>
    </row>
    <row r="31" spans="1:13">
      <c r="A31" s="11">
        <v>6509</v>
      </c>
      <c r="B31" s="11" t="s">
        <v>65</v>
      </c>
      <c r="C31" s="11">
        <v>2100</v>
      </c>
      <c r="D31" s="11" t="s">
        <v>48</v>
      </c>
      <c r="E31" s="11" t="s">
        <v>46</v>
      </c>
      <c r="F31" s="11" t="s">
        <v>47</v>
      </c>
      <c r="G31" s="11" t="s">
        <v>48</v>
      </c>
      <c r="H31" s="11">
        <v>6</v>
      </c>
      <c r="I31" s="11">
        <v>0</v>
      </c>
      <c r="J31" s="11">
        <v>226</v>
      </c>
      <c r="K31" s="11">
        <v>0</v>
      </c>
      <c r="L31" s="11">
        <v>1356</v>
      </c>
      <c r="M31" s="11">
        <v>0</v>
      </c>
    </row>
    <row r="32" spans="1:13">
      <c r="A32" s="11">
        <v>6509</v>
      </c>
      <c r="B32" s="11" t="s">
        <v>65</v>
      </c>
      <c r="C32" s="11">
        <v>2100</v>
      </c>
      <c r="D32" s="11" t="s">
        <v>45</v>
      </c>
      <c r="E32" s="11" t="s">
        <v>46</v>
      </c>
      <c r="F32" s="11" t="s">
        <v>47</v>
      </c>
      <c r="G32" s="11" t="s">
        <v>48</v>
      </c>
      <c r="H32" s="11">
        <v>17</v>
      </c>
      <c r="I32" s="11">
        <v>0</v>
      </c>
      <c r="J32" s="11">
        <v>122</v>
      </c>
      <c r="K32" s="11">
        <v>0</v>
      </c>
      <c r="L32" s="11">
        <v>732</v>
      </c>
      <c r="M32" s="11">
        <v>0</v>
      </c>
    </row>
    <row r="33" spans="1:13">
      <c r="A33" s="11">
        <v>6509</v>
      </c>
      <c r="B33" s="11" t="s">
        <v>65</v>
      </c>
      <c r="C33" s="11" t="s">
        <v>51</v>
      </c>
      <c r="D33" s="11" t="s">
        <v>48</v>
      </c>
      <c r="E33" s="11" t="s">
        <v>46</v>
      </c>
      <c r="F33" s="11" t="s">
        <v>52</v>
      </c>
      <c r="G33" s="11" t="s">
        <v>48</v>
      </c>
      <c r="H33" s="11">
        <v>24</v>
      </c>
      <c r="I33" s="11">
        <v>0</v>
      </c>
      <c r="J33" s="11">
        <v>570</v>
      </c>
      <c r="K33" s="11">
        <v>0</v>
      </c>
      <c r="L33" s="11">
        <v>3420</v>
      </c>
      <c r="M33" s="11">
        <v>0</v>
      </c>
    </row>
    <row r="34" spans="1:13">
      <c r="A34" s="11">
        <v>6509</v>
      </c>
      <c r="B34" s="11" t="s">
        <v>65</v>
      </c>
      <c r="C34" s="11" t="s">
        <v>51</v>
      </c>
      <c r="D34" s="11" t="s">
        <v>45</v>
      </c>
      <c r="E34" s="11" t="s">
        <v>46</v>
      </c>
      <c r="F34" s="11" t="s">
        <v>52</v>
      </c>
      <c r="G34" s="11" t="s">
        <v>48</v>
      </c>
      <c r="H34" s="11">
        <v>51</v>
      </c>
      <c r="I34" s="11">
        <v>0</v>
      </c>
      <c r="J34" s="11">
        <v>290</v>
      </c>
      <c r="K34" s="11">
        <v>0</v>
      </c>
      <c r="L34" s="11">
        <v>1740</v>
      </c>
      <c r="M34" s="11">
        <v>0</v>
      </c>
    </row>
    <row r="35" spans="1:13">
      <c r="A35" s="11">
        <v>6509</v>
      </c>
      <c r="B35" s="11" t="s">
        <v>66</v>
      </c>
      <c r="C35" s="11"/>
      <c r="D35" s="11"/>
      <c r="E35" s="11"/>
      <c r="F35" s="11"/>
      <c r="G35" s="11"/>
      <c r="H35" s="11">
        <v>98</v>
      </c>
      <c r="I35" s="11">
        <v>0</v>
      </c>
      <c r="J35" s="11">
        <v>1208</v>
      </c>
      <c r="K35" s="11">
        <v>0</v>
      </c>
      <c r="L35" s="11">
        <v>7248</v>
      </c>
      <c r="M35" s="11">
        <v>0</v>
      </c>
    </row>
    <row r="36" spans="1:13">
      <c r="A36" s="11">
        <v>6509</v>
      </c>
      <c r="B36" s="11" t="s">
        <v>67</v>
      </c>
      <c r="C36" s="11">
        <v>2100</v>
      </c>
      <c r="D36" s="11" t="s">
        <v>45</v>
      </c>
      <c r="E36" s="11" t="s">
        <v>46</v>
      </c>
      <c r="F36" s="11" t="s">
        <v>47</v>
      </c>
      <c r="G36" s="11" t="s">
        <v>48</v>
      </c>
      <c r="H36" s="11">
        <v>0</v>
      </c>
      <c r="I36" s="11">
        <v>1</v>
      </c>
      <c r="J36" s="11">
        <v>0</v>
      </c>
      <c r="K36" s="11">
        <v>1</v>
      </c>
      <c r="L36" s="11">
        <v>0</v>
      </c>
      <c r="M36" s="11">
        <v>6</v>
      </c>
    </row>
    <row r="37" spans="1:13">
      <c r="A37" s="11">
        <v>6509</v>
      </c>
      <c r="B37" s="11" t="s">
        <v>67</v>
      </c>
      <c r="C37" s="11" t="s">
        <v>51</v>
      </c>
      <c r="D37" s="11" t="s">
        <v>48</v>
      </c>
      <c r="E37" s="11" t="s">
        <v>46</v>
      </c>
      <c r="F37" s="11" t="s">
        <v>47</v>
      </c>
      <c r="G37" s="11" t="s">
        <v>48</v>
      </c>
      <c r="H37" s="11">
        <v>0</v>
      </c>
      <c r="I37" s="11">
        <v>1</v>
      </c>
      <c r="J37" s="11">
        <v>0</v>
      </c>
      <c r="K37" s="11">
        <v>60</v>
      </c>
      <c r="L37" s="11">
        <v>0</v>
      </c>
      <c r="M37" s="11">
        <v>360</v>
      </c>
    </row>
    <row r="38" spans="1:13">
      <c r="A38" s="11">
        <v>6509</v>
      </c>
      <c r="B38" s="11" t="s">
        <v>67</v>
      </c>
      <c r="C38" s="11" t="s">
        <v>51</v>
      </c>
      <c r="D38" s="11" t="s">
        <v>57</v>
      </c>
      <c r="E38" s="11" t="s">
        <v>46</v>
      </c>
      <c r="F38" s="11" t="s">
        <v>47</v>
      </c>
      <c r="G38" s="11" t="s">
        <v>48</v>
      </c>
      <c r="H38" s="11">
        <v>0</v>
      </c>
      <c r="I38" s="11">
        <v>11</v>
      </c>
      <c r="J38" s="11">
        <v>0</v>
      </c>
      <c r="K38" s="11">
        <v>48</v>
      </c>
      <c r="L38" s="11">
        <v>0</v>
      </c>
      <c r="M38" s="11">
        <v>287</v>
      </c>
    </row>
    <row r="39" spans="1:13">
      <c r="A39" s="11">
        <v>6509</v>
      </c>
      <c r="B39" s="11" t="s">
        <v>67</v>
      </c>
      <c r="C39" s="11" t="s">
        <v>51</v>
      </c>
      <c r="D39" s="11" t="s">
        <v>45</v>
      </c>
      <c r="E39" s="11" t="s">
        <v>46</v>
      </c>
      <c r="F39" s="11" t="s">
        <v>47</v>
      </c>
      <c r="G39" s="11" t="s">
        <v>48</v>
      </c>
      <c r="H39" s="11">
        <v>0</v>
      </c>
      <c r="I39" s="11">
        <v>203</v>
      </c>
      <c r="J39" s="11">
        <v>0</v>
      </c>
      <c r="K39" s="11">
        <v>1380</v>
      </c>
      <c r="L39" s="11">
        <v>0</v>
      </c>
      <c r="M39" s="11">
        <v>8261</v>
      </c>
    </row>
    <row r="40" spans="1:13">
      <c r="A40" s="11">
        <v>6509</v>
      </c>
      <c r="B40" s="11" t="s">
        <v>68</v>
      </c>
      <c r="C40" s="11"/>
      <c r="D40" s="11"/>
      <c r="E40" s="11"/>
      <c r="F40" s="11"/>
      <c r="G40" s="11"/>
      <c r="H40" s="11">
        <v>0</v>
      </c>
      <c r="I40" s="11">
        <v>216</v>
      </c>
      <c r="J40" s="11">
        <v>0</v>
      </c>
      <c r="K40" s="11">
        <v>1489</v>
      </c>
      <c r="L40" s="11">
        <v>0</v>
      </c>
      <c r="M40" s="11">
        <v>8914</v>
      </c>
    </row>
    <row r="41" spans="1:13">
      <c r="A41" s="11">
        <v>6509</v>
      </c>
      <c r="B41" s="11" t="s">
        <v>50</v>
      </c>
      <c r="C41" s="11"/>
      <c r="D41" s="11"/>
      <c r="E41" s="11"/>
      <c r="F41" s="11"/>
      <c r="G41" s="11"/>
      <c r="H41" s="11">
        <v>98</v>
      </c>
      <c r="I41" s="11">
        <v>216</v>
      </c>
      <c r="J41" s="11">
        <v>1208</v>
      </c>
      <c r="K41" s="11">
        <v>1489</v>
      </c>
      <c r="L41" s="11">
        <v>7248</v>
      </c>
      <c r="M41" s="11">
        <v>8914</v>
      </c>
    </row>
    <row r="42" spans="1:13">
      <c r="A42" s="11">
        <v>6516</v>
      </c>
      <c r="B42" s="11" t="s">
        <v>69</v>
      </c>
      <c r="C42" s="11">
        <v>9970</v>
      </c>
      <c r="D42" s="11" t="s">
        <v>45</v>
      </c>
      <c r="E42" s="11" t="s">
        <v>46</v>
      </c>
      <c r="F42" s="11" t="s">
        <v>47</v>
      </c>
      <c r="G42" s="11" t="s">
        <v>48</v>
      </c>
      <c r="H42" s="11">
        <v>0</v>
      </c>
      <c r="I42" s="11">
        <v>25</v>
      </c>
      <c r="J42" s="11">
        <v>0</v>
      </c>
      <c r="K42" s="11">
        <v>55</v>
      </c>
      <c r="L42" s="11">
        <v>0</v>
      </c>
      <c r="M42" s="11">
        <v>440</v>
      </c>
    </row>
    <row r="43" spans="1:13">
      <c r="A43" s="11">
        <v>6516</v>
      </c>
      <c r="B43" s="11" t="s">
        <v>70</v>
      </c>
      <c r="C43" s="11"/>
      <c r="D43" s="11"/>
      <c r="E43" s="11"/>
      <c r="F43" s="11"/>
      <c r="G43" s="11"/>
      <c r="H43" s="11">
        <v>0</v>
      </c>
      <c r="I43" s="11">
        <v>25</v>
      </c>
      <c r="J43" s="11">
        <v>0</v>
      </c>
      <c r="K43" s="11">
        <v>55</v>
      </c>
      <c r="L43" s="11">
        <v>0</v>
      </c>
      <c r="M43" s="11">
        <v>440</v>
      </c>
    </row>
    <row r="44" spans="1:13">
      <c r="A44" s="11">
        <v>6516</v>
      </c>
      <c r="B44" s="11" t="s">
        <v>50</v>
      </c>
      <c r="C44" s="11"/>
      <c r="D44" s="11"/>
      <c r="E44" s="11"/>
      <c r="F44" s="11"/>
      <c r="G44" s="11"/>
      <c r="H44" s="11">
        <v>0</v>
      </c>
      <c r="I44" s="11">
        <v>25</v>
      </c>
      <c r="J44" s="11">
        <v>0</v>
      </c>
      <c r="K44" s="11">
        <v>55</v>
      </c>
      <c r="L44" s="11">
        <v>0</v>
      </c>
      <c r="M44" s="11">
        <v>440</v>
      </c>
    </row>
    <row r="45" spans="1:13">
      <c r="A45" s="11">
        <v>6521</v>
      </c>
      <c r="B45" s="11" t="s">
        <v>16</v>
      </c>
      <c r="C45" s="11" t="s">
        <v>51</v>
      </c>
      <c r="D45" s="11" t="s">
        <v>48</v>
      </c>
      <c r="E45" s="11" t="s">
        <v>46</v>
      </c>
      <c r="F45" s="11" t="s">
        <v>52</v>
      </c>
      <c r="G45" s="11" t="s">
        <v>48</v>
      </c>
      <c r="H45" s="11">
        <v>10</v>
      </c>
      <c r="I45" s="11">
        <v>0</v>
      </c>
      <c r="J45" s="11">
        <v>283</v>
      </c>
      <c r="K45" s="11">
        <v>0</v>
      </c>
      <c r="L45" s="11">
        <v>1698</v>
      </c>
      <c r="M45" s="11">
        <v>0</v>
      </c>
    </row>
    <row r="46" spans="1:13">
      <c r="A46" s="11">
        <v>6521</v>
      </c>
      <c r="B46" s="11" t="s">
        <v>16</v>
      </c>
      <c r="C46" s="11" t="s">
        <v>51</v>
      </c>
      <c r="D46" s="11" t="s">
        <v>45</v>
      </c>
      <c r="E46" s="11" t="s">
        <v>46</v>
      </c>
      <c r="F46" s="11" t="s">
        <v>52</v>
      </c>
      <c r="G46" s="11" t="s">
        <v>48</v>
      </c>
      <c r="H46" s="11">
        <v>21</v>
      </c>
      <c r="I46" s="11">
        <v>0</v>
      </c>
      <c r="J46" s="11">
        <v>132</v>
      </c>
      <c r="K46" s="11">
        <v>0</v>
      </c>
      <c r="L46" s="11">
        <v>792</v>
      </c>
      <c r="M46" s="11">
        <v>0</v>
      </c>
    </row>
    <row r="47" spans="1:13">
      <c r="A47" s="11">
        <v>6521</v>
      </c>
      <c r="B47" s="11" t="s">
        <v>71</v>
      </c>
      <c r="C47" s="11"/>
      <c r="D47" s="11"/>
      <c r="E47" s="11"/>
      <c r="F47" s="11"/>
      <c r="G47" s="11"/>
      <c r="H47" s="11">
        <v>31</v>
      </c>
      <c r="I47" s="11">
        <v>0</v>
      </c>
      <c r="J47" s="11">
        <v>415</v>
      </c>
      <c r="K47" s="11">
        <v>0</v>
      </c>
      <c r="L47" s="11">
        <v>2490</v>
      </c>
      <c r="M47" s="11">
        <v>0</v>
      </c>
    </row>
    <row r="48" spans="1:13">
      <c r="A48" s="11">
        <v>6521</v>
      </c>
      <c r="B48" s="11" t="s">
        <v>72</v>
      </c>
      <c r="C48" s="11" t="s">
        <v>51</v>
      </c>
      <c r="D48" s="11" t="s">
        <v>45</v>
      </c>
      <c r="E48" s="11" t="s">
        <v>46</v>
      </c>
      <c r="F48" s="11" t="s">
        <v>47</v>
      </c>
      <c r="G48" s="11" t="s">
        <v>48</v>
      </c>
      <c r="H48" s="11">
        <v>0</v>
      </c>
      <c r="I48" s="11">
        <v>59</v>
      </c>
      <c r="J48" s="11">
        <v>0</v>
      </c>
      <c r="K48" s="11">
        <v>473</v>
      </c>
      <c r="L48" s="11">
        <v>0</v>
      </c>
      <c r="M48" s="11">
        <v>2832</v>
      </c>
    </row>
    <row r="49" spans="1:13">
      <c r="A49" s="11">
        <v>6521</v>
      </c>
      <c r="B49" s="11" t="s">
        <v>73</v>
      </c>
      <c r="C49" s="11"/>
      <c r="D49" s="11"/>
      <c r="E49" s="11"/>
      <c r="F49" s="11"/>
      <c r="G49" s="11"/>
      <c r="H49" s="11">
        <v>0</v>
      </c>
      <c r="I49" s="11">
        <v>59</v>
      </c>
      <c r="J49" s="11">
        <v>0</v>
      </c>
      <c r="K49" s="11">
        <v>473</v>
      </c>
      <c r="L49" s="11">
        <v>0</v>
      </c>
      <c r="M49" s="11">
        <v>2832</v>
      </c>
    </row>
    <row r="50" spans="1:13">
      <c r="A50" s="11">
        <v>6521</v>
      </c>
      <c r="B50" s="11" t="s">
        <v>50</v>
      </c>
      <c r="C50" s="11"/>
      <c r="D50" s="11"/>
      <c r="E50" s="11"/>
      <c r="F50" s="11"/>
      <c r="G50" s="11"/>
      <c r="H50" s="11">
        <v>31</v>
      </c>
      <c r="I50" s="11">
        <v>59</v>
      </c>
      <c r="J50" s="11">
        <v>415</v>
      </c>
      <c r="K50" s="11">
        <v>473</v>
      </c>
      <c r="L50" s="11">
        <v>2490</v>
      </c>
      <c r="M50" s="11">
        <v>2832</v>
      </c>
    </row>
    <row r="51" spans="1:13">
      <c r="A51" s="11">
        <v>6605</v>
      </c>
      <c r="B51" s="11" t="s">
        <v>74</v>
      </c>
      <c r="C51" s="11" t="s">
        <v>51</v>
      </c>
      <c r="D51" s="11" t="s">
        <v>48</v>
      </c>
      <c r="E51" s="11" t="s">
        <v>46</v>
      </c>
      <c r="F51" s="11" t="s">
        <v>52</v>
      </c>
      <c r="G51" s="11" t="s">
        <v>48</v>
      </c>
      <c r="H51" s="11">
        <v>19</v>
      </c>
      <c r="I51" s="11">
        <v>0</v>
      </c>
      <c r="J51" s="11">
        <v>256</v>
      </c>
      <c r="K51" s="11">
        <v>0</v>
      </c>
      <c r="L51" s="11">
        <v>1536</v>
      </c>
      <c r="M51" s="11">
        <v>0</v>
      </c>
    </row>
    <row r="52" spans="1:13">
      <c r="A52" s="11">
        <v>6605</v>
      </c>
      <c r="B52" s="11" t="s">
        <v>74</v>
      </c>
      <c r="C52" s="11" t="s">
        <v>51</v>
      </c>
      <c r="D52" s="11" t="s">
        <v>45</v>
      </c>
      <c r="E52" s="11" t="s">
        <v>46</v>
      </c>
      <c r="F52" s="11" t="s">
        <v>52</v>
      </c>
      <c r="G52" s="11" t="s">
        <v>48</v>
      </c>
      <c r="H52" s="11">
        <v>31</v>
      </c>
      <c r="I52" s="11">
        <v>0</v>
      </c>
      <c r="J52" s="11">
        <v>164</v>
      </c>
      <c r="K52" s="11">
        <v>0</v>
      </c>
      <c r="L52" s="11">
        <v>984</v>
      </c>
      <c r="M52" s="11">
        <v>0</v>
      </c>
    </row>
    <row r="53" spans="1:13">
      <c r="A53" s="11">
        <v>6605</v>
      </c>
      <c r="B53" s="11" t="s">
        <v>75</v>
      </c>
      <c r="C53" s="11"/>
      <c r="D53" s="11"/>
      <c r="E53" s="11"/>
      <c r="F53" s="11"/>
      <c r="G53" s="11"/>
      <c r="H53" s="11">
        <v>50</v>
      </c>
      <c r="I53" s="11">
        <v>0</v>
      </c>
      <c r="J53" s="11">
        <v>420</v>
      </c>
      <c r="K53" s="11">
        <v>0</v>
      </c>
      <c r="L53" s="11">
        <v>2520</v>
      </c>
      <c r="M53" s="11">
        <v>0</v>
      </c>
    </row>
    <row r="54" spans="1:13">
      <c r="A54" s="11">
        <v>6605</v>
      </c>
      <c r="B54" s="11" t="s">
        <v>76</v>
      </c>
      <c r="C54" s="11" t="s">
        <v>51</v>
      </c>
      <c r="D54" s="11" t="s">
        <v>48</v>
      </c>
      <c r="E54" s="11" t="s">
        <v>46</v>
      </c>
      <c r="F54" s="11" t="s">
        <v>47</v>
      </c>
      <c r="G54" s="11" t="s">
        <v>48</v>
      </c>
      <c r="H54" s="11">
        <v>0</v>
      </c>
      <c r="I54" s="11">
        <v>2</v>
      </c>
      <c r="J54" s="11">
        <v>0</v>
      </c>
      <c r="K54" s="11">
        <v>117</v>
      </c>
      <c r="L54" s="11">
        <v>0</v>
      </c>
      <c r="M54" s="11">
        <v>702</v>
      </c>
    </row>
    <row r="55" spans="1:13">
      <c r="A55" s="11">
        <v>6605</v>
      </c>
      <c r="B55" s="11" t="s">
        <v>76</v>
      </c>
      <c r="C55" s="11" t="s">
        <v>51</v>
      </c>
      <c r="D55" s="11" t="s">
        <v>57</v>
      </c>
      <c r="E55" s="11" t="s">
        <v>46</v>
      </c>
      <c r="F55" s="11" t="s">
        <v>47</v>
      </c>
      <c r="G55" s="11" t="s">
        <v>48</v>
      </c>
      <c r="H55" s="11">
        <v>0</v>
      </c>
      <c r="I55" s="11">
        <v>11</v>
      </c>
      <c r="J55" s="11">
        <v>0</v>
      </c>
      <c r="K55" s="11">
        <v>25</v>
      </c>
      <c r="L55" s="11">
        <v>0</v>
      </c>
      <c r="M55" s="11">
        <v>148</v>
      </c>
    </row>
    <row r="56" spans="1:13">
      <c r="A56" s="11">
        <v>6605</v>
      </c>
      <c r="B56" s="11" t="s">
        <v>76</v>
      </c>
      <c r="C56" s="11" t="s">
        <v>51</v>
      </c>
      <c r="D56" s="11" t="s">
        <v>45</v>
      </c>
      <c r="E56" s="11" t="s">
        <v>46</v>
      </c>
      <c r="F56" s="11" t="s">
        <v>47</v>
      </c>
      <c r="G56" s="11" t="s">
        <v>48</v>
      </c>
      <c r="H56" s="11">
        <v>0</v>
      </c>
      <c r="I56" s="11">
        <v>385</v>
      </c>
      <c r="J56" s="11">
        <v>0</v>
      </c>
      <c r="K56" s="11">
        <v>2558</v>
      </c>
      <c r="L56" s="11">
        <v>0</v>
      </c>
      <c r="M56" s="11">
        <v>15306</v>
      </c>
    </row>
    <row r="57" spans="1:13">
      <c r="A57" s="11">
        <v>6605</v>
      </c>
      <c r="B57" s="11" t="s">
        <v>77</v>
      </c>
      <c r="C57" s="11"/>
      <c r="D57" s="11"/>
      <c r="E57" s="11"/>
      <c r="F57" s="11"/>
      <c r="G57" s="11"/>
      <c r="H57" s="11">
        <v>0</v>
      </c>
      <c r="I57" s="11">
        <v>398</v>
      </c>
      <c r="J57" s="11">
        <v>0</v>
      </c>
      <c r="K57" s="11">
        <v>2700</v>
      </c>
      <c r="L57" s="11">
        <v>0</v>
      </c>
      <c r="M57" s="11">
        <v>16156</v>
      </c>
    </row>
    <row r="58" spans="1:13">
      <c r="A58" s="11">
        <v>6605</v>
      </c>
      <c r="B58" s="11" t="s">
        <v>50</v>
      </c>
      <c r="C58" s="11"/>
      <c r="D58" s="11"/>
      <c r="E58" s="11"/>
      <c r="F58" s="11"/>
      <c r="G58" s="11"/>
      <c r="H58" s="11">
        <v>50</v>
      </c>
      <c r="I58" s="11">
        <v>398</v>
      </c>
      <c r="J58" s="11">
        <v>420</v>
      </c>
      <c r="K58" s="11">
        <v>2700</v>
      </c>
      <c r="L58" s="11">
        <v>2520</v>
      </c>
      <c r="M58" s="11">
        <v>16156</v>
      </c>
    </row>
    <row r="59" spans="1:13">
      <c r="A59" s="11">
        <v>7030</v>
      </c>
      <c r="B59" s="11" t="s">
        <v>78</v>
      </c>
      <c r="C59" s="11">
        <v>9970</v>
      </c>
      <c r="D59" s="11" t="s">
        <v>48</v>
      </c>
      <c r="E59" s="11" t="s">
        <v>46</v>
      </c>
      <c r="F59" s="11" t="s">
        <v>47</v>
      </c>
      <c r="G59" s="11" t="s">
        <v>48</v>
      </c>
      <c r="H59" s="11">
        <v>0</v>
      </c>
      <c r="I59" s="11">
        <v>13</v>
      </c>
      <c r="J59" s="11">
        <v>0</v>
      </c>
      <c r="K59" s="11">
        <v>28</v>
      </c>
      <c r="L59" s="11">
        <v>0</v>
      </c>
      <c r="M59" s="11">
        <v>168</v>
      </c>
    </row>
    <row r="60" spans="1:13">
      <c r="A60" s="11">
        <v>7030</v>
      </c>
      <c r="B60" s="11" t="s">
        <v>78</v>
      </c>
      <c r="C60" s="11">
        <v>9970</v>
      </c>
      <c r="D60" s="11" t="s">
        <v>57</v>
      </c>
      <c r="E60" s="11" t="s">
        <v>46</v>
      </c>
      <c r="F60" s="11" t="s">
        <v>47</v>
      </c>
      <c r="G60" s="11" t="s">
        <v>48</v>
      </c>
      <c r="H60" s="11">
        <v>0</v>
      </c>
      <c r="I60" s="11">
        <v>7</v>
      </c>
      <c r="J60" s="11">
        <v>0</v>
      </c>
      <c r="K60" s="11">
        <v>11</v>
      </c>
      <c r="L60" s="11">
        <v>0</v>
      </c>
      <c r="M60" s="11">
        <v>66</v>
      </c>
    </row>
    <row r="61" spans="1:13">
      <c r="A61" s="11">
        <v>7030</v>
      </c>
      <c r="B61" s="11" t="s">
        <v>79</v>
      </c>
      <c r="C61" s="11"/>
      <c r="D61" s="11"/>
      <c r="E61" s="11"/>
      <c r="F61" s="11"/>
      <c r="G61" s="11"/>
      <c r="H61" s="11">
        <v>0</v>
      </c>
      <c r="I61" s="11">
        <v>20</v>
      </c>
      <c r="J61" s="11">
        <v>0</v>
      </c>
      <c r="K61" s="11">
        <v>39</v>
      </c>
      <c r="L61" s="11">
        <v>0</v>
      </c>
      <c r="M61" s="11">
        <v>234</v>
      </c>
    </row>
    <row r="62" spans="1:13">
      <c r="A62" s="11">
        <v>7030</v>
      </c>
      <c r="B62" s="11" t="s">
        <v>50</v>
      </c>
      <c r="C62" s="11"/>
      <c r="D62" s="11"/>
      <c r="E62" s="11"/>
      <c r="F62" s="11"/>
      <c r="G62" s="11"/>
      <c r="H62" s="11">
        <v>0</v>
      </c>
      <c r="I62" s="11">
        <v>20</v>
      </c>
      <c r="J62" s="11">
        <v>0</v>
      </c>
      <c r="K62" s="11">
        <v>39</v>
      </c>
      <c r="L62" s="11">
        <v>0</v>
      </c>
      <c r="M62" s="11">
        <v>234</v>
      </c>
    </row>
    <row r="63" spans="1:13">
      <c r="A63" s="11">
        <v>7050</v>
      </c>
      <c r="B63" s="11" t="s">
        <v>80</v>
      </c>
      <c r="C63" s="11">
        <v>9979</v>
      </c>
      <c r="D63" s="11" t="s">
        <v>48</v>
      </c>
      <c r="E63" s="11" t="s">
        <v>46</v>
      </c>
      <c r="F63" s="11" t="s">
        <v>52</v>
      </c>
      <c r="G63" s="11" t="s">
        <v>48</v>
      </c>
      <c r="H63" s="11">
        <v>0</v>
      </c>
      <c r="I63" s="11">
        <v>1</v>
      </c>
      <c r="J63" s="11">
        <v>0</v>
      </c>
      <c r="K63" s="11">
        <v>1</v>
      </c>
      <c r="L63" s="11">
        <v>0</v>
      </c>
      <c r="M63" s="11">
        <v>8</v>
      </c>
    </row>
    <row r="64" spans="1:13">
      <c r="A64" s="11">
        <v>7050</v>
      </c>
      <c r="B64" s="11" t="s">
        <v>81</v>
      </c>
      <c r="C64" s="11"/>
      <c r="D64" s="11"/>
      <c r="E64" s="11"/>
      <c r="F64" s="11"/>
      <c r="G64" s="11"/>
      <c r="H64" s="11">
        <v>0</v>
      </c>
      <c r="I64" s="11">
        <v>1</v>
      </c>
      <c r="J64" s="11">
        <v>0</v>
      </c>
      <c r="K64" s="11">
        <v>1</v>
      </c>
      <c r="L64" s="11">
        <v>0</v>
      </c>
      <c r="M64" s="11">
        <v>8</v>
      </c>
    </row>
    <row r="65" spans="1:13">
      <c r="A65" s="11">
        <v>7050</v>
      </c>
      <c r="B65" s="11" t="s">
        <v>82</v>
      </c>
      <c r="C65" s="11" t="s">
        <v>51</v>
      </c>
      <c r="D65" s="11" t="s">
        <v>48</v>
      </c>
      <c r="E65" s="11" t="s">
        <v>46</v>
      </c>
      <c r="F65" s="11" t="s">
        <v>52</v>
      </c>
      <c r="G65" s="11" t="s">
        <v>48</v>
      </c>
      <c r="H65" s="11">
        <v>0</v>
      </c>
      <c r="I65" s="11">
        <v>3</v>
      </c>
      <c r="J65" s="11">
        <v>0</v>
      </c>
      <c r="K65" s="11">
        <v>19</v>
      </c>
      <c r="L65" s="11">
        <v>0</v>
      </c>
      <c r="M65" s="11">
        <v>152</v>
      </c>
    </row>
    <row r="66" spans="1:13">
      <c r="A66" s="11">
        <v>7050</v>
      </c>
      <c r="B66" s="11" t="s">
        <v>82</v>
      </c>
      <c r="C66" s="11" t="s">
        <v>51</v>
      </c>
      <c r="D66" s="11" t="s">
        <v>57</v>
      </c>
      <c r="E66" s="11" t="s">
        <v>46</v>
      </c>
      <c r="F66" s="11" t="s">
        <v>52</v>
      </c>
      <c r="G66" s="11" t="s">
        <v>48</v>
      </c>
      <c r="H66" s="11">
        <v>0</v>
      </c>
      <c r="I66" s="11">
        <v>7</v>
      </c>
      <c r="J66" s="11">
        <v>0</v>
      </c>
      <c r="K66" s="11">
        <v>33</v>
      </c>
      <c r="L66" s="11">
        <v>0</v>
      </c>
      <c r="M66" s="11">
        <v>262</v>
      </c>
    </row>
    <row r="67" spans="1:13">
      <c r="A67" s="11">
        <v>7050</v>
      </c>
      <c r="B67" s="11" t="s">
        <v>82</v>
      </c>
      <c r="C67" s="11" t="s">
        <v>51</v>
      </c>
      <c r="D67" s="11" t="s">
        <v>45</v>
      </c>
      <c r="E67" s="11" t="s">
        <v>46</v>
      </c>
      <c r="F67" s="11" t="s">
        <v>52</v>
      </c>
      <c r="G67" s="11" t="s">
        <v>48</v>
      </c>
      <c r="H67" s="11">
        <v>0</v>
      </c>
      <c r="I67" s="11">
        <v>8</v>
      </c>
      <c r="J67" s="11">
        <v>0</v>
      </c>
      <c r="K67" s="11">
        <v>21</v>
      </c>
      <c r="L67" s="11">
        <v>0</v>
      </c>
      <c r="M67" s="11">
        <v>165</v>
      </c>
    </row>
    <row r="68" spans="1:13">
      <c r="A68" s="11">
        <v>7050</v>
      </c>
      <c r="B68" s="11" t="s">
        <v>82</v>
      </c>
      <c r="C68" s="11">
        <v>9979</v>
      </c>
      <c r="D68" s="11" t="s">
        <v>57</v>
      </c>
      <c r="E68" s="11" t="s">
        <v>46</v>
      </c>
      <c r="F68" s="11" t="s">
        <v>52</v>
      </c>
      <c r="G68" s="11" t="s">
        <v>48</v>
      </c>
      <c r="H68" s="11">
        <v>0</v>
      </c>
      <c r="I68" s="11">
        <v>4</v>
      </c>
      <c r="J68" s="11">
        <v>0</v>
      </c>
      <c r="K68" s="11">
        <v>7</v>
      </c>
      <c r="L68" s="11">
        <v>0</v>
      </c>
      <c r="M68" s="11">
        <v>56</v>
      </c>
    </row>
    <row r="69" spans="1:13">
      <c r="A69" s="11">
        <v>7050</v>
      </c>
      <c r="B69" s="11" t="s">
        <v>82</v>
      </c>
      <c r="C69" s="11">
        <v>9979</v>
      </c>
      <c r="D69" s="11" t="s">
        <v>45</v>
      </c>
      <c r="E69" s="11" t="s">
        <v>46</v>
      </c>
      <c r="F69" s="11" t="s">
        <v>52</v>
      </c>
      <c r="G69" s="11" t="s">
        <v>48</v>
      </c>
      <c r="H69" s="11">
        <v>0</v>
      </c>
      <c r="I69" s="11">
        <v>6</v>
      </c>
      <c r="J69" s="11">
        <v>0</v>
      </c>
      <c r="K69" s="11">
        <v>8</v>
      </c>
      <c r="L69" s="11">
        <v>0</v>
      </c>
      <c r="M69" s="11">
        <v>64</v>
      </c>
    </row>
    <row r="70" spans="1:13">
      <c r="A70" s="11">
        <v>7050</v>
      </c>
      <c r="B70" s="11" t="s">
        <v>83</v>
      </c>
      <c r="C70" s="11"/>
      <c r="D70" s="11"/>
      <c r="E70" s="11"/>
      <c r="F70" s="11"/>
      <c r="G70" s="11"/>
      <c r="H70" s="11">
        <v>0</v>
      </c>
      <c r="I70" s="11">
        <v>28</v>
      </c>
      <c r="J70" s="11">
        <v>0</v>
      </c>
      <c r="K70" s="11">
        <v>88</v>
      </c>
      <c r="L70" s="11">
        <v>0</v>
      </c>
      <c r="M70" s="11">
        <v>699</v>
      </c>
    </row>
    <row r="71" spans="1:13">
      <c r="A71" s="11">
        <v>7050</v>
      </c>
      <c r="B71" s="11" t="s">
        <v>50</v>
      </c>
      <c r="C71" s="11"/>
      <c r="D71" s="11"/>
      <c r="E71" s="11"/>
      <c r="F71" s="11"/>
      <c r="G71" s="11"/>
      <c r="H71" s="11">
        <v>0</v>
      </c>
      <c r="I71" s="11">
        <v>29</v>
      </c>
      <c r="J71" s="11">
        <v>0</v>
      </c>
      <c r="K71" s="11">
        <v>89</v>
      </c>
      <c r="L71" s="11">
        <v>0</v>
      </c>
      <c r="M71" s="11">
        <v>707</v>
      </c>
    </row>
    <row r="72" spans="1:13">
      <c r="A72" s="11">
        <v>8008</v>
      </c>
      <c r="B72" s="11" t="s">
        <v>84</v>
      </c>
      <c r="C72" s="11" t="s">
        <v>51</v>
      </c>
      <c r="D72" s="11" t="s">
        <v>48</v>
      </c>
      <c r="E72" s="11" t="s">
        <v>46</v>
      </c>
      <c r="F72" s="11" t="s">
        <v>52</v>
      </c>
      <c r="G72" s="11" t="s">
        <v>48</v>
      </c>
      <c r="H72" s="11">
        <v>9</v>
      </c>
      <c r="I72" s="11">
        <v>0</v>
      </c>
      <c r="J72" s="11">
        <v>132</v>
      </c>
      <c r="K72" s="11">
        <v>0</v>
      </c>
      <c r="L72" s="11">
        <v>2772</v>
      </c>
      <c r="M72" s="11">
        <v>0</v>
      </c>
    </row>
    <row r="73" spans="1:13">
      <c r="A73" s="11">
        <v>8008</v>
      </c>
      <c r="B73" s="11" t="s">
        <v>85</v>
      </c>
      <c r="C73" s="11"/>
      <c r="D73" s="11"/>
      <c r="E73" s="11"/>
      <c r="F73" s="11"/>
      <c r="G73" s="11"/>
      <c r="H73" s="11">
        <v>9</v>
      </c>
      <c r="I73" s="11">
        <v>0</v>
      </c>
      <c r="J73" s="11">
        <v>132</v>
      </c>
      <c r="K73" s="11">
        <v>0</v>
      </c>
      <c r="L73" s="11">
        <v>2772</v>
      </c>
      <c r="M73" s="11">
        <v>0</v>
      </c>
    </row>
    <row r="74" spans="1:13">
      <c r="A74" s="11">
        <v>8008</v>
      </c>
      <c r="B74" s="11" t="s">
        <v>50</v>
      </c>
      <c r="C74" s="11"/>
      <c r="D74" s="11"/>
      <c r="E74" s="11"/>
      <c r="F74" s="11"/>
      <c r="G74" s="11"/>
      <c r="H74" s="11">
        <v>9</v>
      </c>
      <c r="I74" s="11">
        <v>0</v>
      </c>
      <c r="J74" s="11">
        <v>132</v>
      </c>
      <c r="K74" s="11">
        <v>0</v>
      </c>
      <c r="L74" s="11">
        <v>2772</v>
      </c>
      <c r="M74" s="11">
        <v>0</v>
      </c>
    </row>
    <row r="75" spans="1:13">
      <c r="A75" s="11">
        <v>8050</v>
      </c>
      <c r="B75" s="11" t="s">
        <v>86</v>
      </c>
      <c r="C75" s="11" t="s">
        <v>51</v>
      </c>
      <c r="D75" s="11" t="s">
        <v>57</v>
      </c>
      <c r="E75" s="11" t="s">
        <v>46</v>
      </c>
      <c r="F75" s="11" t="s">
        <v>47</v>
      </c>
      <c r="G75" s="11" t="s">
        <v>48</v>
      </c>
      <c r="H75" s="11">
        <v>0</v>
      </c>
      <c r="I75" s="11">
        <v>16</v>
      </c>
      <c r="J75" s="11">
        <v>0</v>
      </c>
      <c r="K75" s="11">
        <v>96</v>
      </c>
      <c r="L75" s="11">
        <v>0</v>
      </c>
      <c r="M75" s="11">
        <v>569</v>
      </c>
    </row>
    <row r="76" spans="1:13">
      <c r="A76" s="11">
        <v>8050</v>
      </c>
      <c r="B76" s="11" t="s">
        <v>86</v>
      </c>
      <c r="C76" s="11" t="s">
        <v>51</v>
      </c>
      <c r="D76" s="11" t="s">
        <v>45</v>
      </c>
      <c r="E76" s="11" t="s">
        <v>46</v>
      </c>
      <c r="F76" s="11" t="s">
        <v>47</v>
      </c>
      <c r="G76" s="11" t="s">
        <v>48</v>
      </c>
      <c r="H76" s="11">
        <v>0</v>
      </c>
      <c r="I76" s="11">
        <v>2</v>
      </c>
      <c r="J76" s="11">
        <v>0</v>
      </c>
      <c r="K76" s="11">
        <v>3</v>
      </c>
      <c r="L76" s="11">
        <v>0</v>
      </c>
      <c r="M76" s="11">
        <v>8</v>
      </c>
    </row>
    <row r="77" spans="1:13">
      <c r="A77" s="11">
        <v>8050</v>
      </c>
      <c r="B77" s="11" t="s">
        <v>86</v>
      </c>
      <c r="C77" s="11">
        <v>9970</v>
      </c>
      <c r="D77" s="11" t="s">
        <v>48</v>
      </c>
      <c r="E77" s="11" t="s">
        <v>46</v>
      </c>
      <c r="F77" s="11" t="s">
        <v>47</v>
      </c>
      <c r="G77" s="11" t="s">
        <v>48</v>
      </c>
      <c r="H77" s="11">
        <v>0</v>
      </c>
      <c r="I77" s="11">
        <v>126</v>
      </c>
      <c r="J77" s="11">
        <v>0</v>
      </c>
      <c r="K77" s="11">
        <v>416</v>
      </c>
      <c r="L77" s="11">
        <v>0</v>
      </c>
      <c r="M77" s="11">
        <v>2496</v>
      </c>
    </row>
    <row r="78" spans="1:13">
      <c r="A78" s="11">
        <v>8050</v>
      </c>
      <c r="B78" s="11" t="s">
        <v>86</v>
      </c>
      <c r="C78" s="11">
        <v>9970</v>
      </c>
      <c r="D78" s="11" t="s">
        <v>57</v>
      </c>
      <c r="E78" s="11" t="s">
        <v>46</v>
      </c>
      <c r="F78" s="11" t="s">
        <v>47</v>
      </c>
      <c r="G78" s="11" t="s">
        <v>48</v>
      </c>
      <c r="H78" s="11">
        <v>0</v>
      </c>
      <c r="I78" s="11">
        <v>1</v>
      </c>
      <c r="J78" s="11">
        <v>0</v>
      </c>
      <c r="K78" s="11">
        <v>1</v>
      </c>
      <c r="L78" s="11">
        <v>0</v>
      </c>
      <c r="M78" s="11">
        <v>6</v>
      </c>
    </row>
    <row r="79" spans="1:13">
      <c r="A79" s="11">
        <v>8050</v>
      </c>
      <c r="B79" s="11" t="s">
        <v>87</v>
      </c>
      <c r="C79" s="11"/>
      <c r="D79" s="11"/>
      <c r="E79" s="11"/>
      <c r="F79" s="11"/>
      <c r="G79" s="11"/>
      <c r="H79" s="11">
        <v>0</v>
      </c>
      <c r="I79" s="11">
        <v>145</v>
      </c>
      <c r="J79" s="11">
        <v>0</v>
      </c>
      <c r="K79" s="11">
        <v>516</v>
      </c>
      <c r="L79" s="11">
        <v>0</v>
      </c>
      <c r="M79" s="11">
        <v>3079</v>
      </c>
    </row>
    <row r="80" spans="1:13">
      <c r="A80" s="11">
        <v>8050</v>
      </c>
      <c r="B80" s="11" t="s">
        <v>50</v>
      </c>
      <c r="C80" s="11"/>
      <c r="D80" s="11"/>
      <c r="E80" s="11"/>
      <c r="F80" s="11"/>
      <c r="G80" s="11"/>
      <c r="H80" s="11">
        <v>0</v>
      </c>
      <c r="I80" s="11">
        <v>145</v>
      </c>
      <c r="J80" s="11">
        <v>0</v>
      </c>
      <c r="K80" s="11">
        <v>516</v>
      </c>
      <c r="L80" s="11">
        <v>0</v>
      </c>
      <c r="M80" s="11">
        <v>3079</v>
      </c>
    </row>
    <row r="81" spans="1:13">
      <c r="A81" s="11" t="s">
        <v>88</v>
      </c>
      <c r="B81" s="11" t="s">
        <v>89</v>
      </c>
      <c r="C81" s="11">
        <v>9970</v>
      </c>
      <c r="D81" s="11" t="s">
        <v>48</v>
      </c>
      <c r="E81" s="11" t="s">
        <v>46</v>
      </c>
      <c r="F81" s="11" t="s">
        <v>47</v>
      </c>
      <c r="G81" s="11" t="s">
        <v>48</v>
      </c>
      <c r="H81" s="11">
        <v>0</v>
      </c>
      <c r="I81" s="11">
        <v>10</v>
      </c>
      <c r="J81" s="11">
        <v>0</v>
      </c>
      <c r="K81" s="11">
        <v>59</v>
      </c>
      <c r="L81" s="11">
        <v>0</v>
      </c>
      <c r="M81" s="11">
        <v>590</v>
      </c>
    </row>
    <row r="82" spans="1:13">
      <c r="A82" s="11" t="s">
        <v>88</v>
      </c>
      <c r="B82" s="11" t="s">
        <v>89</v>
      </c>
      <c r="C82" s="11">
        <v>9970</v>
      </c>
      <c r="D82" s="11" t="s">
        <v>48</v>
      </c>
      <c r="E82" s="11" t="s">
        <v>46</v>
      </c>
      <c r="F82" s="11" t="s">
        <v>90</v>
      </c>
      <c r="G82" s="11" t="s">
        <v>48</v>
      </c>
      <c r="H82" s="11">
        <v>0</v>
      </c>
      <c r="I82" s="11">
        <v>4</v>
      </c>
      <c r="J82" s="11">
        <v>0</v>
      </c>
      <c r="K82" s="11">
        <v>24</v>
      </c>
      <c r="L82" s="11">
        <v>0</v>
      </c>
      <c r="M82" s="11">
        <v>240</v>
      </c>
    </row>
    <row r="83" spans="1:13">
      <c r="A83" s="11" t="s">
        <v>88</v>
      </c>
      <c r="B83" s="11" t="s">
        <v>89</v>
      </c>
      <c r="C83" s="11">
        <v>9970</v>
      </c>
      <c r="D83" s="11" t="s">
        <v>57</v>
      </c>
      <c r="E83" s="11" t="s">
        <v>46</v>
      </c>
      <c r="F83" s="11" t="s">
        <v>47</v>
      </c>
      <c r="G83" s="11" t="s">
        <v>48</v>
      </c>
      <c r="H83" s="11">
        <v>0</v>
      </c>
      <c r="I83" s="11">
        <v>3</v>
      </c>
      <c r="J83" s="11">
        <v>0</v>
      </c>
      <c r="K83" s="11">
        <v>3</v>
      </c>
      <c r="L83" s="11">
        <v>0</v>
      </c>
      <c r="M83" s="11">
        <v>30</v>
      </c>
    </row>
    <row r="84" spans="1:13">
      <c r="A84" s="11" t="s">
        <v>88</v>
      </c>
      <c r="B84" s="11" t="s">
        <v>89</v>
      </c>
      <c r="C84" s="11">
        <v>9970</v>
      </c>
      <c r="D84" s="11" t="s">
        <v>57</v>
      </c>
      <c r="E84" s="11" t="s">
        <v>46</v>
      </c>
      <c r="F84" s="11" t="s">
        <v>90</v>
      </c>
      <c r="G84" s="11" t="s">
        <v>48</v>
      </c>
      <c r="H84" s="11">
        <v>0</v>
      </c>
      <c r="I84" s="11">
        <v>4</v>
      </c>
      <c r="J84" s="11">
        <v>0</v>
      </c>
      <c r="K84" s="11">
        <v>6</v>
      </c>
      <c r="L84" s="11">
        <v>0</v>
      </c>
      <c r="M84" s="11">
        <v>60</v>
      </c>
    </row>
    <row r="85" spans="1:13">
      <c r="A85" s="11" t="s">
        <v>88</v>
      </c>
      <c r="B85" s="11" t="s">
        <v>91</v>
      </c>
      <c r="C85" s="11"/>
      <c r="D85" s="11"/>
      <c r="E85" s="11"/>
      <c r="F85" s="11"/>
      <c r="G85" s="11"/>
      <c r="H85" s="11">
        <v>0</v>
      </c>
      <c r="I85" s="11">
        <v>21</v>
      </c>
      <c r="J85" s="11">
        <v>0</v>
      </c>
      <c r="K85" s="11">
        <v>92</v>
      </c>
      <c r="L85" s="11">
        <v>0</v>
      </c>
      <c r="M85" s="11">
        <v>920</v>
      </c>
    </row>
    <row r="86" spans="1:13">
      <c r="A86" s="11" t="s">
        <v>88</v>
      </c>
      <c r="B86" s="11" t="s">
        <v>50</v>
      </c>
      <c r="C86" s="11"/>
      <c r="D86" s="11"/>
      <c r="E86" s="11"/>
      <c r="F86" s="11"/>
      <c r="G86" s="11"/>
      <c r="H86" s="11">
        <v>0</v>
      </c>
      <c r="I86" s="11">
        <v>21</v>
      </c>
      <c r="J86" s="11">
        <v>0</v>
      </c>
      <c r="K86" s="11">
        <v>92</v>
      </c>
      <c r="L86" s="11">
        <v>0</v>
      </c>
      <c r="M86" s="11">
        <v>920</v>
      </c>
    </row>
    <row r="87" spans="1:13">
      <c r="A87" s="11" t="s">
        <v>92</v>
      </c>
      <c r="B87" s="11" t="s">
        <v>93</v>
      </c>
      <c r="C87" s="11" t="s">
        <v>51</v>
      </c>
      <c r="D87" s="11" t="s">
        <v>48</v>
      </c>
      <c r="E87" s="11" t="s">
        <v>46</v>
      </c>
      <c r="F87" s="11" t="s">
        <v>90</v>
      </c>
      <c r="G87" s="11" t="s">
        <v>48</v>
      </c>
      <c r="H87" s="11">
        <v>0</v>
      </c>
      <c r="I87" s="11">
        <v>7</v>
      </c>
      <c r="J87" s="11">
        <v>0</v>
      </c>
      <c r="K87" s="11">
        <v>68</v>
      </c>
      <c r="L87" s="11">
        <v>0</v>
      </c>
      <c r="M87" s="11">
        <v>992</v>
      </c>
    </row>
    <row r="88" spans="1:13">
      <c r="A88" s="11" t="s">
        <v>92</v>
      </c>
      <c r="B88" s="11" t="s">
        <v>93</v>
      </c>
      <c r="C88" s="11" t="s">
        <v>51</v>
      </c>
      <c r="D88" s="11" t="s">
        <v>57</v>
      </c>
      <c r="E88" s="11" t="s">
        <v>46</v>
      </c>
      <c r="F88" s="11" t="s">
        <v>90</v>
      </c>
      <c r="G88" s="11" t="s">
        <v>48</v>
      </c>
      <c r="H88" s="11">
        <v>0</v>
      </c>
      <c r="I88" s="11">
        <v>4</v>
      </c>
      <c r="J88" s="11">
        <v>0</v>
      </c>
      <c r="K88" s="11">
        <v>23</v>
      </c>
      <c r="L88" s="11">
        <v>0</v>
      </c>
      <c r="M88" s="11">
        <v>329</v>
      </c>
    </row>
    <row r="89" spans="1:13">
      <c r="A89" s="11" t="s">
        <v>92</v>
      </c>
      <c r="B89" s="11" t="s">
        <v>93</v>
      </c>
      <c r="C89" s="11">
        <v>9970</v>
      </c>
      <c r="D89" s="11" t="s">
        <v>48</v>
      </c>
      <c r="E89" s="11" t="s">
        <v>46</v>
      </c>
      <c r="F89" s="11" t="s">
        <v>90</v>
      </c>
      <c r="G89" s="11" t="s">
        <v>48</v>
      </c>
      <c r="H89" s="11">
        <v>0</v>
      </c>
      <c r="I89" s="11">
        <v>7</v>
      </c>
      <c r="J89" s="11">
        <v>0</v>
      </c>
      <c r="K89" s="11">
        <v>34</v>
      </c>
      <c r="L89" s="11">
        <v>0</v>
      </c>
      <c r="M89" s="11">
        <v>510</v>
      </c>
    </row>
    <row r="90" spans="1:13">
      <c r="A90" s="11" t="s">
        <v>92</v>
      </c>
      <c r="B90" s="11" t="s">
        <v>93</v>
      </c>
      <c r="C90" s="11">
        <v>9970</v>
      </c>
      <c r="D90" s="11" t="s">
        <v>57</v>
      </c>
      <c r="E90" s="11" t="s">
        <v>46</v>
      </c>
      <c r="F90" s="11" t="s">
        <v>90</v>
      </c>
      <c r="G90" s="11" t="s">
        <v>48</v>
      </c>
      <c r="H90" s="11">
        <v>0</v>
      </c>
      <c r="I90" s="11">
        <v>5</v>
      </c>
      <c r="J90" s="11">
        <v>0</v>
      </c>
      <c r="K90" s="11">
        <v>7</v>
      </c>
      <c r="L90" s="11">
        <v>0</v>
      </c>
      <c r="M90" s="11">
        <v>105</v>
      </c>
    </row>
    <row r="91" spans="1:13">
      <c r="A91" s="11" t="s">
        <v>92</v>
      </c>
      <c r="B91" s="11" t="s">
        <v>94</v>
      </c>
      <c r="C91" s="11"/>
      <c r="D91" s="11"/>
      <c r="E91" s="11"/>
      <c r="F91" s="11"/>
      <c r="G91" s="11"/>
      <c r="H91" s="11">
        <v>0</v>
      </c>
      <c r="I91" s="11">
        <v>23</v>
      </c>
      <c r="J91" s="11">
        <v>0</v>
      </c>
      <c r="K91" s="11">
        <v>132</v>
      </c>
      <c r="L91" s="11">
        <v>0</v>
      </c>
      <c r="M91" s="11">
        <v>1936</v>
      </c>
    </row>
    <row r="92" spans="1:13">
      <c r="A92" s="11" t="s">
        <v>92</v>
      </c>
      <c r="B92" s="11" t="s">
        <v>50</v>
      </c>
      <c r="C92" s="11"/>
      <c r="D92" s="11"/>
      <c r="E92" s="11"/>
      <c r="F92" s="11"/>
      <c r="G92" s="11"/>
      <c r="H92" s="11">
        <v>0</v>
      </c>
      <c r="I92" s="11">
        <v>23</v>
      </c>
      <c r="J92" s="11">
        <v>0</v>
      </c>
      <c r="K92" s="11">
        <v>132</v>
      </c>
      <c r="L92" s="11">
        <v>0</v>
      </c>
      <c r="M92" s="11">
        <v>1936</v>
      </c>
    </row>
    <row r="93" spans="1:13">
      <c r="A93" s="11" t="s">
        <v>95</v>
      </c>
      <c r="B93" s="11" t="s">
        <v>96</v>
      </c>
      <c r="C93" s="11" t="s">
        <v>51</v>
      </c>
      <c r="D93" s="11" t="s">
        <v>48</v>
      </c>
      <c r="E93" s="11" t="s">
        <v>46</v>
      </c>
      <c r="F93" s="11" t="s">
        <v>52</v>
      </c>
      <c r="G93" s="11" t="s">
        <v>48</v>
      </c>
      <c r="H93" s="11">
        <v>16</v>
      </c>
      <c r="I93" s="11">
        <v>0</v>
      </c>
      <c r="J93" s="11">
        <v>375</v>
      </c>
      <c r="K93" s="11">
        <v>0</v>
      </c>
      <c r="L93" s="11">
        <v>5625</v>
      </c>
      <c r="M93" s="11">
        <v>0</v>
      </c>
    </row>
    <row r="94" spans="1:13">
      <c r="A94" s="11" t="s">
        <v>95</v>
      </c>
      <c r="B94" s="11" t="s">
        <v>97</v>
      </c>
      <c r="C94" s="11"/>
      <c r="D94" s="11"/>
      <c r="E94" s="11"/>
      <c r="F94" s="11"/>
      <c r="G94" s="11"/>
      <c r="H94" s="11">
        <v>16</v>
      </c>
      <c r="I94" s="11">
        <v>0</v>
      </c>
      <c r="J94" s="11">
        <v>375</v>
      </c>
      <c r="K94" s="11">
        <v>0</v>
      </c>
      <c r="L94" s="11">
        <v>5625</v>
      </c>
      <c r="M94" s="11">
        <v>0</v>
      </c>
    </row>
    <row r="95" spans="1:13">
      <c r="A95" s="11" t="s">
        <v>95</v>
      </c>
      <c r="B95" s="11" t="s">
        <v>50</v>
      </c>
      <c r="C95" s="11"/>
      <c r="D95" s="11"/>
      <c r="E95" s="11"/>
      <c r="F95" s="11"/>
      <c r="G95" s="11"/>
      <c r="H95" s="11">
        <v>16</v>
      </c>
      <c r="I95" s="11">
        <v>0</v>
      </c>
      <c r="J95" s="11">
        <v>375</v>
      </c>
      <c r="K95" s="11">
        <v>0</v>
      </c>
      <c r="L95" s="11">
        <v>5625</v>
      </c>
      <c r="M95" s="11">
        <v>0</v>
      </c>
    </row>
    <row r="96" spans="1:13">
      <c r="A96" s="11" t="s">
        <v>98</v>
      </c>
      <c r="B96" s="11" t="s">
        <v>99</v>
      </c>
      <c r="C96" s="11">
        <v>1001</v>
      </c>
      <c r="D96" s="11">
        <v>1</v>
      </c>
      <c r="E96" s="11" t="s">
        <v>46</v>
      </c>
      <c r="F96" s="11" t="s">
        <v>52</v>
      </c>
      <c r="G96" s="11" t="s">
        <v>48</v>
      </c>
      <c r="H96" s="11">
        <v>0</v>
      </c>
      <c r="I96" s="11">
        <v>2</v>
      </c>
      <c r="J96" s="11">
        <v>0</v>
      </c>
      <c r="K96" s="11">
        <v>2</v>
      </c>
      <c r="L96" s="11">
        <v>0</v>
      </c>
      <c r="M96" s="11">
        <v>2</v>
      </c>
    </row>
    <row r="97" spans="1:13">
      <c r="A97" s="11" t="s">
        <v>98</v>
      </c>
      <c r="B97" s="11" t="s">
        <v>100</v>
      </c>
      <c r="C97" s="11"/>
      <c r="D97" s="11"/>
      <c r="E97" s="11"/>
      <c r="F97" s="11"/>
      <c r="G97" s="11"/>
      <c r="H97" s="11">
        <v>0</v>
      </c>
      <c r="I97" s="11">
        <v>2</v>
      </c>
      <c r="J97" s="11">
        <v>0</v>
      </c>
      <c r="K97" s="11">
        <v>2</v>
      </c>
      <c r="L97" s="11">
        <v>0</v>
      </c>
      <c r="M97" s="11">
        <v>2</v>
      </c>
    </row>
    <row r="98" spans="1:13">
      <c r="A98" s="11" t="s">
        <v>98</v>
      </c>
      <c r="B98" s="11" t="s">
        <v>50</v>
      </c>
      <c r="C98" s="11"/>
      <c r="D98" s="11"/>
      <c r="E98" s="11"/>
      <c r="F98" s="11"/>
      <c r="G98" s="11"/>
      <c r="H98" s="11">
        <v>0</v>
      </c>
      <c r="I98" s="11">
        <v>2</v>
      </c>
      <c r="J98" s="11">
        <v>0</v>
      </c>
      <c r="K98" s="11">
        <v>2</v>
      </c>
      <c r="L98" s="11">
        <v>0</v>
      </c>
      <c r="M98" s="11">
        <v>2</v>
      </c>
    </row>
    <row r="99" spans="1:13">
      <c r="A99" s="11" t="s">
        <v>101</v>
      </c>
      <c r="B99" s="11" t="s">
        <v>102</v>
      </c>
      <c r="C99" s="11" t="s">
        <v>51</v>
      </c>
      <c r="D99" s="11" t="s">
        <v>48</v>
      </c>
      <c r="E99" s="11" t="s">
        <v>46</v>
      </c>
      <c r="F99" s="11" t="s">
        <v>52</v>
      </c>
      <c r="G99" s="11" t="s">
        <v>48</v>
      </c>
      <c r="H99" s="11">
        <v>2</v>
      </c>
      <c r="I99" s="11">
        <v>0</v>
      </c>
      <c r="J99" s="11">
        <v>11</v>
      </c>
      <c r="K99" s="11">
        <v>0</v>
      </c>
      <c r="L99" s="11">
        <v>88</v>
      </c>
      <c r="M99" s="11">
        <v>0</v>
      </c>
    </row>
    <row r="100" spans="1:13">
      <c r="A100" s="11" t="s">
        <v>101</v>
      </c>
      <c r="B100" s="11" t="s">
        <v>103</v>
      </c>
      <c r="C100" s="11"/>
      <c r="D100" s="11"/>
      <c r="E100" s="11"/>
      <c r="F100" s="11"/>
      <c r="G100" s="11"/>
      <c r="H100" s="11">
        <v>2</v>
      </c>
      <c r="I100" s="11">
        <v>0</v>
      </c>
      <c r="J100" s="11">
        <v>11</v>
      </c>
      <c r="K100" s="11">
        <v>0</v>
      </c>
      <c r="L100" s="11">
        <v>88</v>
      </c>
      <c r="M100" s="11">
        <v>0</v>
      </c>
    </row>
    <row r="101" spans="1:13">
      <c r="A101" s="11" t="s">
        <v>101</v>
      </c>
      <c r="B101" s="11" t="s">
        <v>50</v>
      </c>
      <c r="C101" s="11"/>
      <c r="D101" s="11"/>
      <c r="E101" s="11"/>
      <c r="F101" s="11"/>
      <c r="G101" s="11"/>
      <c r="H101" s="11">
        <v>2</v>
      </c>
      <c r="I101" s="11">
        <v>0</v>
      </c>
      <c r="J101" s="11">
        <v>11</v>
      </c>
      <c r="K101" s="11">
        <v>0</v>
      </c>
      <c r="L101" s="11">
        <v>88</v>
      </c>
      <c r="M101" s="11">
        <v>0</v>
      </c>
    </row>
    <row r="102" spans="1:13">
      <c r="A102" s="11" t="s">
        <v>104</v>
      </c>
      <c r="B102" s="11" t="s">
        <v>105</v>
      </c>
      <c r="C102" s="11" t="s">
        <v>51</v>
      </c>
      <c r="D102" s="11" t="s">
        <v>106</v>
      </c>
      <c r="E102" s="11" t="s">
        <v>46</v>
      </c>
      <c r="F102" s="11" t="s">
        <v>52</v>
      </c>
      <c r="G102" s="11" t="s">
        <v>48</v>
      </c>
      <c r="H102" s="11">
        <v>1</v>
      </c>
      <c r="I102" s="11">
        <v>0</v>
      </c>
      <c r="J102" s="11">
        <v>2</v>
      </c>
      <c r="K102" s="11">
        <v>0</v>
      </c>
      <c r="L102" s="11">
        <v>54</v>
      </c>
      <c r="M102" s="11">
        <v>0</v>
      </c>
    </row>
    <row r="103" spans="1:13">
      <c r="A103" s="11" t="s">
        <v>104</v>
      </c>
      <c r="B103" s="11" t="s">
        <v>105</v>
      </c>
      <c r="C103" s="11" t="s">
        <v>51</v>
      </c>
      <c r="D103" s="11" t="s">
        <v>107</v>
      </c>
      <c r="E103" s="11" t="s">
        <v>46</v>
      </c>
      <c r="F103" s="11" t="s">
        <v>52</v>
      </c>
      <c r="G103" s="11" t="s">
        <v>48</v>
      </c>
      <c r="H103" s="11">
        <v>2</v>
      </c>
      <c r="I103" s="11">
        <v>0</v>
      </c>
      <c r="J103" s="11">
        <v>3</v>
      </c>
      <c r="K103" s="11">
        <v>0</v>
      </c>
      <c r="L103" s="11">
        <v>80</v>
      </c>
      <c r="M103" s="11">
        <v>0</v>
      </c>
    </row>
    <row r="104" spans="1:13">
      <c r="A104" s="11" t="s">
        <v>104</v>
      </c>
      <c r="B104" s="11" t="s">
        <v>105</v>
      </c>
      <c r="C104" s="11" t="s">
        <v>51</v>
      </c>
      <c r="D104" s="11" t="s">
        <v>108</v>
      </c>
      <c r="E104" s="11" t="s">
        <v>46</v>
      </c>
      <c r="F104" s="11" t="s">
        <v>52</v>
      </c>
      <c r="G104" s="11" t="s">
        <v>48</v>
      </c>
      <c r="H104" s="11">
        <v>1</v>
      </c>
      <c r="I104" s="11">
        <v>0</v>
      </c>
      <c r="J104" s="11">
        <v>2</v>
      </c>
      <c r="K104" s="11">
        <v>0</v>
      </c>
      <c r="L104" s="11">
        <v>54</v>
      </c>
      <c r="M104" s="11">
        <v>0</v>
      </c>
    </row>
    <row r="105" spans="1:13">
      <c r="A105" s="11" t="s">
        <v>104</v>
      </c>
      <c r="B105" s="11" t="s">
        <v>105</v>
      </c>
      <c r="C105" s="11" t="s">
        <v>51</v>
      </c>
      <c r="D105" s="11" t="s">
        <v>109</v>
      </c>
      <c r="E105" s="11" t="s">
        <v>46</v>
      </c>
      <c r="F105" s="11" t="s">
        <v>52</v>
      </c>
      <c r="G105" s="11" t="s">
        <v>48</v>
      </c>
      <c r="H105" s="11">
        <v>2</v>
      </c>
      <c r="I105" s="11">
        <v>0</v>
      </c>
      <c r="J105" s="11">
        <v>3</v>
      </c>
      <c r="K105" s="11">
        <v>0</v>
      </c>
      <c r="L105" s="11">
        <v>81</v>
      </c>
      <c r="M105" s="11">
        <v>0</v>
      </c>
    </row>
    <row r="106" spans="1:13">
      <c r="A106" s="11" t="s">
        <v>104</v>
      </c>
      <c r="B106" s="11" t="s">
        <v>105</v>
      </c>
      <c r="C106" s="11" t="s">
        <v>51</v>
      </c>
      <c r="D106" s="11" t="s">
        <v>48</v>
      </c>
      <c r="E106" s="11" t="s">
        <v>46</v>
      </c>
      <c r="F106" s="11" t="s">
        <v>52</v>
      </c>
      <c r="G106" s="11" t="s">
        <v>48</v>
      </c>
      <c r="H106" s="11">
        <v>7</v>
      </c>
      <c r="I106" s="11">
        <v>0</v>
      </c>
      <c r="J106" s="11">
        <v>127</v>
      </c>
      <c r="K106" s="11">
        <v>0</v>
      </c>
      <c r="L106" s="11">
        <v>3541</v>
      </c>
      <c r="M106" s="11">
        <v>0</v>
      </c>
    </row>
    <row r="107" spans="1:13">
      <c r="A107" s="11" t="s">
        <v>104</v>
      </c>
      <c r="B107" s="11" t="s">
        <v>105</v>
      </c>
      <c r="C107" s="11" t="s">
        <v>51</v>
      </c>
      <c r="D107" s="11" t="s">
        <v>110</v>
      </c>
      <c r="E107" s="11" t="s">
        <v>46</v>
      </c>
      <c r="F107" s="11" t="s">
        <v>52</v>
      </c>
      <c r="G107" s="11" t="s">
        <v>48</v>
      </c>
      <c r="H107" s="11">
        <v>2</v>
      </c>
      <c r="I107" s="11">
        <v>0</v>
      </c>
      <c r="J107" s="11">
        <v>4</v>
      </c>
      <c r="K107" s="11">
        <v>0</v>
      </c>
      <c r="L107" s="11">
        <v>107</v>
      </c>
      <c r="M107" s="11">
        <v>0</v>
      </c>
    </row>
    <row r="108" spans="1:13">
      <c r="A108" s="11" t="s">
        <v>104</v>
      </c>
      <c r="B108" s="11" t="s">
        <v>105</v>
      </c>
      <c r="C108" s="11" t="s">
        <v>51</v>
      </c>
      <c r="D108" s="11" t="s">
        <v>111</v>
      </c>
      <c r="E108" s="11" t="s">
        <v>46</v>
      </c>
      <c r="F108" s="11" t="s">
        <v>52</v>
      </c>
      <c r="G108" s="11" t="s">
        <v>48</v>
      </c>
      <c r="H108" s="11">
        <v>1</v>
      </c>
      <c r="I108" s="11">
        <v>0</v>
      </c>
      <c r="J108" s="11">
        <v>1</v>
      </c>
      <c r="K108" s="11">
        <v>0</v>
      </c>
      <c r="L108" s="11">
        <v>26</v>
      </c>
      <c r="M108" s="11">
        <v>0</v>
      </c>
    </row>
    <row r="109" spans="1:13">
      <c r="A109" s="11" t="s">
        <v>104</v>
      </c>
      <c r="B109" s="11" t="s">
        <v>112</v>
      </c>
      <c r="C109" s="11"/>
      <c r="D109" s="11"/>
      <c r="E109" s="11"/>
      <c r="F109" s="11"/>
      <c r="G109" s="11"/>
      <c r="H109" s="11">
        <v>16</v>
      </c>
      <c r="I109" s="11">
        <v>0</v>
      </c>
      <c r="J109" s="11">
        <v>142</v>
      </c>
      <c r="K109" s="11">
        <v>0</v>
      </c>
      <c r="L109" s="11">
        <v>3943</v>
      </c>
      <c r="M109" s="11">
        <v>0</v>
      </c>
    </row>
    <row r="110" spans="1:13">
      <c r="A110" s="11" t="s">
        <v>104</v>
      </c>
      <c r="B110" s="11" t="s">
        <v>50</v>
      </c>
      <c r="C110" s="11"/>
      <c r="D110" s="11"/>
      <c r="E110" s="11"/>
      <c r="F110" s="11"/>
      <c r="G110" s="11"/>
      <c r="H110" s="11">
        <v>16</v>
      </c>
      <c r="I110" s="11">
        <v>0</v>
      </c>
      <c r="J110" s="11">
        <v>142</v>
      </c>
      <c r="K110" s="11">
        <v>0</v>
      </c>
      <c r="L110" s="11">
        <v>3943</v>
      </c>
      <c r="M110" s="11">
        <v>0</v>
      </c>
    </row>
    <row r="111" spans="1:13">
      <c r="A111" s="11" t="s">
        <v>113</v>
      </c>
      <c r="B111" s="11" t="s">
        <v>114</v>
      </c>
      <c r="C111" s="11" t="s">
        <v>51</v>
      </c>
      <c r="D111" s="11" t="s">
        <v>48</v>
      </c>
      <c r="E111" s="11" t="s">
        <v>46</v>
      </c>
      <c r="F111" s="11" t="s">
        <v>52</v>
      </c>
      <c r="G111" s="11" t="s">
        <v>48</v>
      </c>
      <c r="H111" s="11">
        <v>7</v>
      </c>
      <c r="I111" s="11">
        <v>0</v>
      </c>
      <c r="J111" s="11">
        <v>159</v>
      </c>
      <c r="K111" s="11">
        <v>0</v>
      </c>
      <c r="L111" s="11">
        <v>3791</v>
      </c>
      <c r="M111" s="11">
        <v>0</v>
      </c>
    </row>
    <row r="112" spans="1:13">
      <c r="A112" s="11" t="s">
        <v>113</v>
      </c>
      <c r="B112" s="11" t="s">
        <v>114</v>
      </c>
      <c r="C112" s="11" t="s">
        <v>51</v>
      </c>
      <c r="D112" s="11" t="s">
        <v>45</v>
      </c>
      <c r="E112" s="11" t="s">
        <v>46</v>
      </c>
      <c r="F112" s="11" t="s">
        <v>52</v>
      </c>
      <c r="G112" s="11" t="s">
        <v>48</v>
      </c>
      <c r="H112" s="11">
        <v>5</v>
      </c>
      <c r="I112" s="11">
        <v>0</v>
      </c>
      <c r="J112" s="11">
        <v>10</v>
      </c>
      <c r="K112" s="11">
        <v>0</v>
      </c>
      <c r="L112" s="11">
        <v>226</v>
      </c>
      <c r="M112" s="11">
        <v>0</v>
      </c>
    </row>
    <row r="113" spans="1:13">
      <c r="A113" s="11" t="s">
        <v>113</v>
      </c>
      <c r="B113" s="11" t="s">
        <v>115</v>
      </c>
      <c r="C113" s="11"/>
      <c r="D113" s="11"/>
      <c r="E113" s="11"/>
      <c r="F113" s="11"/>
      <c r="G113" s="11"/>
      <c r="H113" s="11">
        <v>12</v>
      </c>
      <c r="I113" s="11">
        <v>0</v>
      </c>
      <c r="J113" s="11">
        <v>169</v>
      </c>
      <c r="K113" s="11">
        <v>0</v>
      </c>
      <c r="L113" s="11">
        <v>4017</v>
      </c>
      <c r="M113" s="11">
        <v>0</v>
      </c>
    </row>
    <row r="114" spans="1:13">
      <c r="A114" s="11" t="s">
        <v>113</v>
      </c>
      <c r="B114" s="11" t="s">
        <v>116</v>
      </c>
      <c r="C114" s="11">
        <v>9970</v>
      </c>
      <c r="D114" s="11" t="s">
        <v>48</v>
      </c>
      <c r="E114" s="11" t="s">
        <v>46</v>
      </c>
      <c r="F114" s="11" t="s">
        <v>47</v>
      </c>
      <c r="G114" s="11" t="s">
        <v>48</v>
      </c>
      <c r="H114" s="11">
        <v>0</v>
      </c>
      <c r="I114" s="11">
        <v>1</v>
      </c>
      <c r="J114" s="11">
        <v>0</v>
      </c>
      <c r="K114" s="11">
        <v>3</v>
      </c>
      <c r="L114" s="11">
        <v>0</v>
      </c>
      <c r="M114" s="11">
        <v>72</v>
      </c>
    </row>
    <row r="115" spans="1:13">
      <c r="A115" s="11" t="s">
        <v>113</v>
      </c>
      <c r="B115" s="11" t="s">
        <v>116</v>
      </c>
      <c r="C115" s="11">
        <v>9970</v>
      </c>
      <c r="D115" s="11" t="s">
        <v>45</v>
      </c>
      <c r="E115" s="11" t="s">
        <v>46</v>
      </c>
      <c r="F115" s="11" t="s">
        <v>47</v>
      </c>
      <c r="G115" s="11" t="s">
        <v>48</v>
      </c>
      <c r="H115" s="11">
        <v>0</v>
      </c>
      <c r="I115" s="11">
        <v>2</v>
      </c>
      <c r="J115" s="11">
        <v>0</v>
      </c>
      <c r="K115" s="11">
        <v>2</v>
      </c>
      <c r="L115" s="11">
        <v>0</v>
      </c>
      <c r="M115" s="11">
        <v>45</v>
      </c>
    </row>
    <row r="116" spans="1:13">
      <c r="A116" s="11" t="s">
        <v>113</v>
      </c>
      <c r="B116" s="11" t="s">
        <v>117</v>
      </c>
      <c r="C116" s="11"/>
      <c r="D116" s="11"/>
      <c r="E116" s="11"/>
      <c r="F116" s="11"/>
      <c r="G116" s="11"/>
      <c r="H116" s="11">
        <v>0</v>
      </c>
      <c r="I116" s="11">
        <v>3</v>
      </c>
      <c r="J116" s="11">
        <v>0</v>
      </c>
      <c r="K116" s="11">
        <v>5</v>
      </c>
      <c r="L116" s="11">
        <v>0</v>
      </c>
      <c r="M116" s="11">
        <v>117</v>
      </c>
    </row>
    <row r="117" spans="1:13">
      <c r="A117" s="11" t="s">
        <v>113</v>
      </c>
      <c r="B117" s="11" t="s">
        <v>50</v>
      </c>
      <c r="C117" s="11"/>
      <c r="D117" s="11"/>
      <c r="E117" s="11"/>
      <c r="F117" s="11"/>
      <c r="G117" s="11"/>
      <c r="H117" s="11">
        <v>12</v>
      </c>
      <c r="I117" s="11">
        <v>3</v>
      </c>
      <c r="J117" s="11">
        <v>169</v>
      </c>
      <c r="K117" s="11">
        <v>5</v>
      </c>
      <c r="L117" s="11">
        <v>4017</v>
      </c>
      <c r="M117" s="11">
        <v>117</v>
      </c>
    </row>
    <row r="118" spans="1:13">
      <c r="A118" s="11" t="s">
        <v>118</v>
      </c>
      <c r="B118" s="11" t="s">
        <v>119</v>
      </c>
      <c r="C118" s="11">
        <v>9970</v>
      </c>
      <c r="D118" s="11" t="s">
        <v>48</v>
      </c>
      <c r="E118" s="11" t="s">
        <v>46</v>
      </c>
      <c r="F118" s="11" t="s">
        <v>90</v>
      </c>
      <c r="G118" s="11" t="s">
        <v>48</v>
      </c>
      <c r="H118" s="11">
        <v>0</v>
      </c>
      <c r="I118" s="11">
        <v>2</v>
      </c>
      <c r="J118" s="11">
        <v>0</v>
      </c>
      <c r="K118" s="11">
        <v>13</v>
      </c>
      <c r="L118" s="11">
        <v>0</v>
      </c>
      <c r="M118" s="11">
        <v>312</v>
      </c>
    </row>
    <row r="119" spans="1:13">
      <c r="A119" s="11" t="s">
        <v>118</v>
      </c>
      <c r="B119" s="11" t="s">
        <v>119</v>
      </c>
      <c r="C119" s="11">
        <v>9970</v>
      </c>
      <c r="D119" s="11" t="s">
        <v>57</v>
      </c>
      <c r="E119" s="11" t="s">
        <v>120</v>
      </c>
      <c r="F119" s="11" t="s">
        <v>90</v>
      </c>
      <c r="G119" s="11" t="s">
        <v>48</v>
      </c>
      <c r="H119" s="11">
        <v>0</v>
      </c>
      <c r="I119" s="11">
        <v>1</v>
      </c>
      <c r="J119" s="11">
        <v>0</v>
      </c>
      <c r="K119" s="11">
        <v>1</v>
      </c>
      <c r="L119" s="11">
        <v>0</v>
      </c>
      <c r="M119" s="11">
        <v>23</v>
      </c>
    </row>
    <row r="120" spans="1:13">
      <c r="A120" s="11" t="s">
        <v>118</v>
      </c>
      <c r="B120" s="11" t="s">
        <v>119</v>
      </c>
      <c r="C120" s="11">
        <v>9970</v>
      </c>
      <c r="D120" s="11" t="s">
        <v>45</v>
      </c>
      <c r="E120" s="11" t="s">
        <v>46</v>
      </c>
      <c r="F120" s="11" t="s">
        <v>90</v>
      </c>
      <c r="G120" s="11" t="s">
        <v>48</v>
      </c>
      <c r="H120" s="11">
        <v>0</v>
      </c>
      <c r="I120" s="11">
        <v>5</v>
      </c>
      <c r="J120" s="11">
        <v>0</v>
      </c>
      <c r="K120" s="11">
        <v>9</v>
      </c>
      <c r="L120" s="11">
        <v>0</v>
      </c>
      <c r="M120" s="11">
        <v>201</v>
      </c>
    </row>
    <row r="121" spans="1:13">
      <c r="A121" s="11" t="s">
        <v>118</v>
      </c>
      <c r="B121" s="11" t="s">
        <v>121</v>
      </c>
      <c r="C121" s="11"/>
      <c r="D121" s="11"/>
      <c r="E121" s="11"/>
      <c r="F121" s="11"/>
      <c r="G121" s="11"/>
      <c r="H121" s="11">
        <v>0</v>
      </c>
      <c r="I121" s="11">
        <v>8</v>
      </c>
      <c r="J121" s="11">
        <v>0</v>
      </c>
      <c r="K121" s="11">
        <v>23</v>
      </c>
      <c r="L121" s="11">
        <v>0</v>
      </c>
      <c r="M121" s="11">
        <v>536</v>
      </c>
    </row>
    <row r="122" spans="1:13">
      <c r="A122" s="11" t="s">
        <v>118</v>
      </c>
      <c r="B122" s="11" t="s">
        <v>50</v>
      </c>
      <c r="C122" s="11"/>
      <c r="D122" s="11"/>
      <c r="E122" s="11"/>
      <c r="F122" s="11"/>
      <c r="G122" s="11"/>
      <c r="H122" s="11">
        <v>0</v>
      </c>
      <c r="I122" s="11">
        <v>8</v>
      </c>
      <c r="J122" s="11">
        <v>0</v>
      </c>
      <c r="K122" s="11">
        <v>23</v>
      </c>
      <c r="L122" s="11">
        <v>0</v>
      </c>
      <c r="M122" s="11">
        <v>536</v>
      </c>
    </row>
    <row r="123" spans="1:13">
      <c r="A123" s="11" t="s">
        <v>122</v>
      </c>
      <c r="B123" s="11" t="s">
        <v>123</v>
      </c>
      <c r="C123" s="11" t="s">
        <v>51</v>
      </c>
      <c r="D123" s="11" t="s">
        <v>48</v>
      </c>
      <c r="E123" s="11" t="s">
        <v>46</v>
      </c>
      <c r="F123" s="11" t="s">
        <v>52</v>
      </c>
      <c r="G123" s="11" t="s">
        <v>48</v>
      </c>
      <c r="H123" s="11">
        <v>2</v>
      </c>
      <c r="I123" s="11">
        <v>0</v>
      </c>
      <c r="J123" s="11">
        <v>49</v>
      </c>
      <c r="K123" s="11">
        <v>0</v>
      </c>
      <c r="L123" s="11">
        <v>1173</v>
      </c>
      <c r="M123" s="11">
        <v>0</v>
      </c>
    </row>
    <row r="124" spans="1:13">
      <c r="A124" s="11" t="s">
        <v>122</v>
      </c>
      <c r="B124" s="11" t="s">
        <v>123</v>
      </c>
      <c r="C124" s="11" t="s">
        <v>51</v>
      </c>
      <c r="D124" s="11" t="s">
        <v>45</v>
      </c>
      <c r="E124" s="11" t="s">
        <v>46</v>
      </c>
      <c r="F124" s="11" t="s">
        <v>52</v>
      </c>
      <c r="G124" s="11" t="s">
        <v>48</v>
      </c>
      <c r="H124" s="11">
        <v>1</v>
      </c>
      <c r="I124" s="11">
        <v>0</v>
      </c>
      <c r="J124" s="11">
        <v>1</v>
      </c>
      <c r="K124" s="11">
        <v>0</v>
      </c>
      <c r="L124" s="11">
        <v>23</v>
      </c>
      <c r="M124" s="11">
        <v>0</v>
      </c>
    </row>
    <row r="125" spans="1:13">
      <c r="A125" s="11" t="s">
        <v>122</v>
      </c>
      <c r="B125" s="11" t="s">
        <v>124</v>
      </c>
      <c r="C125" s="11"/>
      <c r="D125" s="11"/>
      <c r="E125" s="11"/>
      <c r="F125" s="11"/>
      <c r="G125" s="11"/>
      <c r="H125" s="11">
        <v>3</v>
      </c>
      <c r="I125" s="11">
        <v>0</v>
      </c>
      <c r="J125" s="11">
        <v>50</v>
      </c>
      <c r="K125" s="11">
        <v>0</v>
      </c>
      <c r="L125" s="11">
        <v>1196</v>
      </c>
      <c r="M125" s="11">
        <v>0</v>
      </c>
    </row>
    <row r="126" spans="1:13">
      <c r="A126" s="11" t="s">
        <v>122</v>
      </c>
      <c r="B126" s="11" t="s">
        <v>125</v>
      </c>
      <c r="C126" s="11" t="s">
        <v>51</v>
      </c>
      <c r="D126" s="11" t="s">
        <v>48</v>
      </c>
      <c r="E126" s="11" t="s">
        <v>46</v>
      </c>
      <c r="F126" s="11" t="s">
        <v>52</v>
      </c>
      <c r="G126" s="11" t="s">
        <v>48</v>
      </c>
      <c r="H126" s="11">
        <v>3</v>
      </c>
      <c r="I126" s="11">
        <v>0</v>
      </c>
      <c r="J126" s="11">
        <v>31</v>
      </c>
      <c r="K126" s="11">
        <v>0</v>
      </c>
      <c r="L126" s="11">
        <v>737</v>
      </c>
      <c r="M126" s="11">
        <v>0</v>
      </c>
    </row>
    <row r="127" spans="1:13">
      <c r="A127" s="11" t="s">
        <v>122</v>
      </c>
      <c r="B127" s="11" t="s">
        <v>126</v>
      </c>
      <c r="C127" s="11"/>
      <c r="D127" s="11"/>
      <c r="E127" s="11"/>
      <c r="F127" s="11"/>
      <c r="G127" s="11"/>
      <c r="H127" s="11">
        <v>3</v>
      </c>
      <c r="I127" s="11">
        <v>0</v>
      </c>
      <c r="J127" s="11">
        <v>31</v>
      </c>
      <c r="K127" s="11">
        <v>0</v>
      </c>
      <c r="L127" s="11">
        <v>737</v>
      </c>
      <c r="M127" s="11">
        <v>0</v>
      </c>
    </row>
    <row r="128" spans="1:13">
      <c r="A128" s="11" t="s">
        <v>122</v>
      </c>
      <c r="B128" s="11" t="s">
        <v>127</v>
      </c>
      <c r="C128" s="11" t="s">
        <v>51</v>
      </c>
      <c r="D128" s="11" t="s">
        <v>48</v>
      </c>
      <c r="E128" s="11" t="s">
        <v>46</v>
      </c>
      <c r="F128" s="11" t="s">
        <v>52</v>
      </c>
      <c r="G128" s="11" t="s">
        <v>48</v>
      </c>
      <c r="H128" s="11">
        <v>2</v>
      </c>
      <c r="I128" s="11">
        <v>0</v>
      </c>
      <c r="J128" s="11">
        <v>9</v>
      </c>
      <c r="K128" s="11">
        <v>0</v>
      </c>
      <c r="L128" s="11">
        <v>214</v>
      </c>
      <c r="M128" s="11">
        <v>0</v>
      </c>
    </row>
    <row r="129" spans="1:13">
      <c r="A129" s="11" t="s">
        <v>122</v>
      </c>
      <c r="B129" s="11" t="s">
        <v>127</v>
      </c>
      <c r="C129" s="11" t="s">
        <v>51</v>
      </c>
      <c r="D129" s="11" t="s">
        <v>45</v>
      </c>
      <c r="E129" s="11" t="s">
        <v>46</v>
      </c>
      <c r="F129" s="11" t="s">
        <v>52</v>
      </c>
      <c r="G129" s="11" t="s">
        <v>48</v>
      </c>
      <c r="H129" s="11">
        <v>1</v>
      </c>
      <c r="I129" s="11">
        <v>0</v>
      </c>
      <c r="J129" s="11">
        <v>1</v>
      </c>
      <c r="K129" s="11">
        <v>0</v>
      </c>
      <c r="L129" s="11">
        <v>22</v>
      </c>
      <c r="M129" s="11">
        <v>0</v>
      </c>
    </row>
    <row r="130" spans="1:13">
      <c r="A130" s="11" t="s">
        <v>122</v>
      </c>
      <c r="B130" s="11" t="s">
        <v>128</v>
      </c>
      <c r="C130" s="11"/>
      <c r="D130" s="11"/>
      <c r="E130" s="11"/>
      <c r="F130" s="11"/>
      <c r="G130" s="11"/>
      <c r="H130" s="11">
        <v>3</v>
      </c>
      <c r="I130" s="11">
        <v>0</v>
      </c>
      <c r="J130" s="11">
        <v>10</v>
      </c>
      <c r="K130" s="11">
        <v>0</v>
      </c>
      <c r="L130" s="11">
        <v>236</v>
      </c>
      <c r="M130" s="11">
        <v>0</v>
      </c>
    </row>
    <row r="131" spans="1:13">
      <c r="A131" s="11" t="s">
        <v>122</v>
      </c>
      <c r="B131" s="11" t="s">
        <v>129</v>
      </c>
      <c r="C131" s="11" t="s">
        <v>51</v>
      </c>
      <c r="D131" s="11" t="s">
        <v>48</v>
      </c>
      <c r="E131" s="11" t="s">
        <v>46</v>
      </c>
      <c r="F131" s="11" t="s">
        <v>52</v>
      </c>
      <c r="G131" s="11" t="s">
        <v>48</v>
      </c>
      <c r="H131" s="11">
        <v>8</v>
      </c>
      <c r="I131" s="11">
        <v>0</v>
      </c>
      <c r="J131" s="11">
        <v>165</v>
      </c>
      <c r="K131" s="11">
        <v>0</v>
      </c>
      <c r="L131" s="11">
        <v>3942</v>
      </c>
      <c r="M131" s="11">
        <v>0</v>
      </c>
    </row>
    <row r="132" spans="1:13">
      <c r="A132" s="11" t="s">
        <v>122</v>
      </c>
      <c r="B132" s="11" t="s">
        <v>129</v>
      </c>
      <c r="C132" s="11" t="s">
        <v>51</v>
      </c>
      <c r="D132" s="11" t="s">
        <v>45</v>
      </c>
      <c r="E132" s="11" t="s">
        <v>46</v>
      </c>
      <c r="F132" s="11" t="s">
        <v>52</v>
      </c>
      <c r="G132" s="11" t="s">
        <v>48</v>
      </c>
      <c r="H132" s="11">
        <v>3</v>
      </c>
      <c r="I132" s="11">
        <v>0</v>
      </c>
      <c r="J132" s="11">
        <v>3</v>
      </c>
      <c r="K132" s="11">
        <v>0</v>
      </c>
      <c r="L132" s="11">
        <v>69</v>
      </c>
      <c r="M132" s="11">
        <v>0</v>
      </c>
    </row>
    <row r="133" spans="1:13">
      <c r="A133" s="11" t="s">
        <v>122</v>
      </c>
      <c r="B133" s="11" t="s">
        <v>130</v>
      </c>
      <c r="C133" s="11"/>
      <c r="D133" s="11"/>
      <c r="E133" s="11"/>
      <c r="F133" s="11"/>
      <c r="G133" s="11"/>
      <c r="H133" s="11">
        <v>11</v>
      </c>
      <c r="I133" s="11">
        <v>0</v>
      </c>
      <c r="J133" s="11">
        <v>168</v>
      </c>
      <c r="K133" s="11">
        <v>0</v>
      </c>
      <c r="L133" s="11">
        <v>4011</v>
      </c>
      <c r="M133" s="11">
        <v>0</v>
      </c>
    </row>
    <row r="134" spans="1:13">
      <c r="A134" s="11" t="s">
        <v>122</v>
      </c>
      <c r="B134" s="11" t="s">
        <v>131</v>
      </c>
      <c r="C134" s="11">
        <v>9970</v>
      </c>
      <c r="D134" s="11" t="s">
        <v>48</v>
      </c>
      <c r="E134" s="11" t="s">
        <v>46</v>
      </c>
      <c r="F134" s="11" t="s">
        <v>47</v>
      </c>
      <c r="G134" s="11" t="s">
        <v>48</v>
      </c>
      <c r="H134" s="11">
        <v>0</v>
      </c>
      <c r="I134" s="11">
        <v>2</v>
      </c>
      <c r="J134" s="11">
        <v>0</v>
      </c>
      <c r="K134" s="11">
        <v>9</v>
      </c>
      <c r="L134" s="11">
        <v>0</v>
      </c>
      <c r="M134" s="11">
        <v>216</v>
      </c>
    </row>
    <row r="135" spans="1:13">
      <c r="A135" s="11" t="s">
        <v>122</v>
      </c>
      <c r="B135" s="11" t="s">
        <v>131</v>
      </c>
      <c r="C135" s="11">
        <v>9970</v>
      </c>
      <c r="D135" s="11" t="s">
        <v>57</v>
      </c>
      <c r="E135" s="11" t="s">
        <v>120</v>
      </c>
      <c r="F135" s="11" t="s">
        <v>47</v>
      </c>
      <c r="G135" s="11" t="s">
        <v>48</v>
      </c>
      <c r="H135" s="11">
        <v>0</v>
      </c>
      <c r="I135" s="11">
        <v>1</v>
      </c>
      <c r="J135" s="11">
        <v>0</v>
      </c>
      <c r="K135" s="11">
        <v>2</v>
      </c>
      <c r="L135" s="11">
        <v>0</v>
      </c>
      <c r="M135" s="11">
        <v>48</v>
      </c>
    </row>
    <row r="136" spans="1:13">
      <c r="A136" s="11" t="s">
        <v>122</v>
      </c>
      <c r="B136" s="11" t="s">
        <v>131</v>
      </c>
      <c r="C136" s="11">
        <v>9970</v>
      </c>
      <c r="D136" s="11" t="s">
        <v>45</v>
      </c>
      <c r="E136" s="11" t="s">
        <v>46</v>
      </c>
      <c r="F136" s="11" t="s">
        <v>47</v>
      </c>
      <c r="G136" s="11" t="s">
        <v>48</v>
      </c>
      <c r="H136" s="11">
        <v>0</v>
      </c>
      <c r="I136" s="11">
        <v>2</v>
      </c>
      <c r="J136" s="11">
        <v>0</v>
      </c>
      <c r="K136" s="11">
        <v>5</v>
      </c>
      <c r="L136" s="11">
        <v>0</v>
      </c>
      <c r="M136" s="11">
        <v>115</v>
      </c>
    </row>
    <row r="137" spans="1:13">
      <c r="A137" s="11" t="s">
        <v>122</v>
      </c>
      <c r="B137" s="11" t="s">
        <v>131</v>
      </c>
      <c r="C137" s="11">
        <v>9979</v>
      </c>
      <c r="D137" s="11" t="s">
        <v>48</v>
      </c>
      <c r="E137" s="11" t="s">
        <v>46</v>
      </c>
      <c r="F137" s="11" t="s">
        <v>47</v>
      </c>
      <c r="G137" s="11" t="s">
        <v>48</v>
      </c>
      <c r="H137" s="11">
        <v>0</v>
      </c>
      <c r="I137" s="11">
        <v>1</v>
      </c>
      <c r="J137" s="11">
        <v>0</v>
      </c>
      <c r="K137" s="11">
        <v>13</v>
      </c>
      <c r="L137" s="11">
        <v>0</v>
      </c>
      <c r="M137" s="11">
        <v>312</v>
      </c>
    </row>
    <row r="138" spans="1:13">
      <c r="A138" s="11" t="s">
        <v>122</v>
      </c>
      <c r="B138" s="11" t="s">
        <v>131</v>
      </c>
      <c r="C138" s="11">
        <v>9979</v>
      </c>
      <c r="D138" s="11" t="s">
        <v>57</v>
      </c>
      <c r="E138" s="11" t="s">
        <v>120</v>
      </c>
      <c r="F138" s="11" t="s">
        <v>47</v>
      </c>
      <c r="G138" s="11" t="s">
        <v>48</v>
      </c>
      <c r="H138" s="11">
        <v>0</v>
      </c>
      <c r="I138" s="11">
        <v>1</v>
      </c>
      <c r="J138" s="11">
        <v>0</v>
      </c>
      <c r="K138" s="11">
        <v>3</v>
      </c>
      <c r="L138" s="11">
        <v>0</v>
      </c>
      <c r="M138" s="11">
        <v>72</v>
      </c>
    </row>
    <row r="139" spans="1:13">
      <c r="A139" s="11" t="s">
        <v>122</v>
      </c>
      <c r="B139" s="11" t="s">
        <v>131</v>
      </c>
      <c r="C139" s="11">
        <v>9979</v>
      </c>
      <c r="D139" s="11" t="s">
        <v>45</v>
      </c>
      <c r="E139" s="11" t="s">
        <v>46</v>
      </c>
      <c r="F139" s="11" t="s">
        <v>47</v>
      </c>
      <c r="G139" s="11" t="s">
        <v>48</v>
      </c>
      <c r="H139" s="11">
        <v>0</v>
      </c>
      <c r="I139" s="11">
        <v>1</v>
      </c>
      <c r="J139" s="11">
        <v>0</v>
      </c>
      <c r="K139" s="11">
        <v>4</v>
      </c>
      <c r="L139" s="11">
        <v>0</v>
      </c>
      <c r="M139" s="11">
        <v>92</v>
      </c>
    </row>
    <row r="140" spans="1:13">
      <c r="A140" s="11" t="s">
        <v>122</v>
      </c>
      <c r="B140" s="11" t="s">
        <v>132</v>
      </c>
      <c r="C140" s="11"/>
      <c r="D140" s="11"/>
      <c r="E140" s="11"/>
      <c r="F140" s="11"/>
      <c r="G140" s="11"/>
      <c r="H140" s="11">
        <v>0</v>
      </c>
      <c r="I140" s="11">
        <v>8</v>
      </c>
      <c r="J140" s="11">
        <v>0</v>
      </c>
      <c r="K140" s="11">
        <v>36</v>
      </c>
      <c r="L140" s="11">
        <v>0</v>
      </c>
      <c r="M140" s="11">
        <v>855</v>
      </c>
    </row>
    <row r="141" spans="1:13">
      <c r="A141" s="11" t="s">
        <v>122</v>
      </c>
      <c r="B141" s="11" t="s">
        <v>133</v>
      </c>
      <c r="C141" s="11" t="s">
        <v>51</v>
      </c>
      <c r="D141" s="11" t="s">
        <v>48</v>
      </c>
      <c r="E141" s="11" t="s">
        <v>46</v>
      </c>
      <c r="F141" s="11" t="s">
        <v>47</v>
      </c>
      <c r="G141" s="11" t="s">
        <v>48</v>
      </c>
      <c r="H141" s="11">
        <v>0</v>
      </c>
      <c r="I141" s="11">
        <v>6</v>
      </c>
      <c r="J141" s="11">
        <v>0</v>
      </c>
      <c r="K141" s="11">
        <v>313</v>
      </c>
      <c r="L141" s="11">
        <v>0</v>
      </c>
      <c r="M141" s="11">
        <v>7512</v>
      </c>
    </row>
    <row r="142" spans="1:13">
      <c r="A142" s="11" t="s">
        <v>122</v>
      </c>
      <c r="B142" s="11" t="s">
        <v>133</v>
      </c>
      <c r="C142" s="11" t="s">
        <v>51</v>
      </c>
      <c r="D142" s="11" t="s">
        <v>57</v>
      </c>
      <c r="E142" s="11" t="s">
        <v>120</v>
      </c>
      <c r="F142" s="11" t="s">
        <v>47</v>
      </c>
      <c r="G142" s="11" t="s">
        <v>48</v>
      </c>
      <c r="H142" s="11">
        <v>0</v>
      </c>
      <c r="I142" s="11">
        <v>5</v>
      </c>
      <c r="J142" s="11">
        <v>0</v>
      </c>
      <c r="K142" s="11">
        <v>22</v>
      </c>
      <c r="L142" s="11">
        <v>0</v>
      </c>
      <c r="M142" s="11">
        <v>506</v>
      </c>
    </row>
    <row r="143" spans="1:13">
      <c r="A143" s="11" t="s">
        <v>122</v>
      </c>
      <c r="B143" s="11" t="s">
        <v>133</v>
      </c>
      <c r="C143" s="11" t="s">
        <v>51</v>
      </c>
      <c r="D143" s="11" t="s">
        <v>45</v>
      </c>
      <c r="E143" s="11" t="s">
        <v>46</v>
      </c>
      <c r="F143" s="11" t="s">
        <v>47</v>
      </c>
      <c r="G143" s="11" t="s">
        <v>48</v>
      </c>
      <c r="H143" s="11">
        <v>0</v>
      </c>
      <c r="I143" s="11">
        <v>41</v>
      </c>
      <c r="J143" s="11">
        <v>0</v>
      </c>
      <c r="K143" s="11">
        <v>565</v>
      </c>
      <c r="L143" s="11">
        <v>0</v>
      </c>
      <c r="M143" s="11">
        <v>12728</v>
      </c>
    </row>
    <row r="144" spans="1:13">
      <c r="A144" s="11" t="s">
        <v>122</v>
      </c>
      <c r="B144" s="11" t="s">
        <v>134</v>
      </c>
      <c r="C144" s="11"/>
      <c r="D144" s="11"/>
      <c r="E144" s="11"/>
      <c r="F144" s="11"/>
      <c r="G144" s="11"/>
      <c r="H144" s="11">
        <v>0</v>
      </c>
      <c r="I144" s="11">
        <v>52</v>
      </c>
      <c r="J144" s="11">
        <v>0</v>
      </c>
      <c r="K144" s="11">
        <v>900</v>
      </c>
      <c r="L144" s="11">
        <v>0</v>
      </c>
      <c r="M144" s="11">
        <v>20746</v>
      </c>
    </row>
    <row r="145" spans="1:13">
      <c r="A145" s="11" t="s">
        <v>122</v>
      </c>
      <c r="B145" s="11" t="s">
        <v>50</v>
      </c>
      <c r="C145" s="11"/>
      <c r="D145" s="11"/>
      <c r="E145" s="11"/>
      <c r="F145" s="11"/>
      <c r="G145" s="11"/>
      <c r="H145" s="11">
        <v>20</v>
      </c>
      <c r="I145" s="11">
        <v>60</v>
      </c>
      <c r="J145" s="11">
        <v>259</v>
      </c>
      <c r="K145" s="11">
        <v>936</v>
      </c>
      <c r="L145" s="11">
        <v>6180</v>
      </c>
      <c r="M145" s="11">
        <v>21601</v>
      </c>
    </row>
    <row r="146" spans="1:13">
      <c r="A146" s="11" t="s">
        <v>135</v>
      </c>
      <c r="B146" s="11" t="s">
        <v>136</v>
      </c>
      <c r="C146" s="11" t="s">
        <v>51</v>
      </c>
      <c r="D146" s="11" t="s">
        <v>48</v>
      </c>
      <c r="E146" s="11" t="s">
        <v>46</v>
      </c>
      <c r="F146" s="11" t="s">
        <v>52</v>
      </c>
      <c r="G146" s="11" t="s">
        <v>48</v>
      </c>
      <c r="H146" s="11">
        <v>2</v>
      </c>
      <c r="I146" s="11">
        <v>0</v>
      </c>
      <c r="J146" s="11">
        <v>18</v>
      </c>
      <c r="K146" s="11">
        <v>0</v>
      </c>
      <c r="L146" s="11">
        <v>428</v>
      </c>
      <c r="M146" s="11">
        <v>0</v>
      </c>
    </row>
    <row r="147" spans="1:13">
      <c r="A147" s="11" t="s">
        <v>135</v>
      </c>
      <c r="B147" s="11" t="s">
        <v>136</v>
      </c>
      <c r="C147" s="11" t="s">
        <v>51</v>
      </c>
      <c r="D147" s="11" t="s">
        <v>45</v>
      </c>
      <c r="E147" s="11" t="s">
        <v>46</v>
      </c>
      <c r="F147" s="11" t="s">
        <v>52</v>
      </c>
      <c r="G147" s="11" t="s">
        <v>48</v>
      </c>
      <c r="H147" s="11">
        <v>1</v>
      </c>
      <c r="I147" s="11">
        <v>0</v>
      </c>
      <c r="J147" s="11">
        <v>2</v>
      </c>
      <c r="K147" s="11">
        <v>0</v>
      </c>
      <c r="L147" s="11">
        <v>46</v>
      </c>
      <c r="M147" s="11">
        <v>0</v>
      </c>
    </row>
    <row r="148" spans="1:13">
      <c r="A148" s="11" t="s">
        <v>135</v>
      </c>
      <c r="B148" s="11" t="s">
        <v>137</v>
      </c>
      <c r="C148" s="11"/>
      <c r="D148" s="11"/>
      <c r="E148" s="11"/>
      <c r="F148" s="11"/>
      <c r="G148" s="11"/>
      <c r="H148" s="11">
        <v>3</v>
      </c>
      <c r="I148" s="11">
        <v>0</v>
      </c>
      <c r="J148" s="11">
        <v>20</v>
      </c>
      <c r="K148" s="11">
        <v>0</v>
      </c>
      <c r="L148" s="11">
        <v>474</v>
      </c>
      <c r="M148" s="11">
        <v>0</v>
      </c>
    </row>
    <row r="149" spans="1:13">
      <c r="A149" s="11" t="s">
        <v>135</v>
      </c>
      <c r="B149" s="11" t="s">
        <v>50</v>
      </c>
      <c r="C149" s="11"/>
      <c r="D149" s="11"/>
      <c r="E149" s="11"/>
      <c r="F149" s="11"/>
      <c r="G149" s="11"/>
      <c r="H149" s="11">
        <v>3</v>
      </c>
      <c r="I149" s="11">
        <v>0</v>
      </c>
      <c r="J149" s="11">
        <v>20</v>
      </c>
      <c r="K149" s="11">
        <v>0</v>
      </c>
      <c r="L149" s="11">
        <v>474</v>
      </c>
      <c r="M149" s="11">
        <v>0</v>
      </c>
    </row>
    <row r="150" spans="1:13">
      <c r="A150" s="11" t="s">
        <v>138</v>
      </c>
      <c r="B150" s="11" t="s">
        <v>139</v>
      </c>
      <c r="C150" s="11" t="s">
        <v>51</v>
      </c>
      <c r="D150" s="11" t="s">
        <v>48</v>
      </c>
      <c r="E150" s="11" t="s">
        <v>46</v>
      </c>
      <c r="F150" s="11" t="s">
        <v>52</v>
      </c>
      <c r="G150" s="11" t="s">
        <v>48</v>
      </c>
      <c r="H150" s="11">
        <v>2</v>
      </c>
      <c r="I150" s="11">
        <v>0</v>
      </c>
      <c r="J150" s="11">
        <v>35</v>
      </c>
      <c r="K150" s="11">
        <v>0</v>
      </c>
      <c r="L150" s="11">
        <v>832</v>
      </c>
      <c r="M150" s="11">
        <v>0</v>
      </c>
    </row>
    <row r="151" spans="1:13">
      <c r="A151" s="11" t="s">
        <v>138</v>
      </c>
      <c r="B151" s="11" t="s">
        <v>139</v>
      </c>
      <c r="C151" s="11" t="s">
        <v>51</v>
      </c>
      <c r="D151" s="11" t="s">
        <v>45</v>
      </c>
      <c r="E151" s="11" t="s">
        <v>46</v>
      </c>
      <c r="F151" s="11" t="s">
        <v>52</v>
      </c>
      <c r="G151" s="11" t="s">
        <v>48</v>
      </c>
      <c r="H151" s="11">
        <v>2</v>
      </c>
      <c r="I151" s="11">
        <v>0</v>
      </c>
      <c r="J151" s="11">
        <v>3</v>
      </c>
      <c r="K151" s="11">
        <v>0</v>
      </c>
      <c r="L151" s="11">
        <v>68</v>
      </c>
      <c r="M151" s="11">
        <v>0</v>
      </c>
    </row>
    <row r="152" spans="1:13">
      <c r="A152" s="11" t="s">
        <v>138</v>
      </c>
      <c r="B152" s="11" t="s">
        <v>140</v>
      </c>
      <c r="C152" s="11"/>
      <c r="D152" s="11"/>
      <c r="E152" s="11"/>
      <c r="F152" s="11"/>
      <c r="G152" s="11"/>
      <c r="H152" s="11">
        <v>4</v>
      </c>
      <c r="I152" s="11">
        <v>0</v>
      </c>
      <c r="J152" s="11">
        <v>38</v>
      </c>
      <c r="K152" s="11">
        <v>0</v>
      </c>
      <c r="L152" s="11">
        <v>900</v>
      </c>
      <c r="M152" s="11">
        <v>0</v>
      </c>
    </row>
    <row r="153" spans="1:13">
      <c r="A153" s="11" t="s">
        <v>138</v>
      </c>
      <c r="B153" s="11" t="s">
        <v>50</v>
      </c>
      <c r="C153" s="11"/>
      <c r="D153" s="11"/>
      <c r="E153" s="11"/>
      <c r="F153" s="11"/>
      <c r="G153" s="11"/>
      <c r="H153" s="11">
        <v>4</v>
      </c>
      <c r="I153" s="11">
        <v>0</v>
      </c>
      <c r="J153" s="11">
        <v>38</v>
      </c>
      <c r="K153" s="11">
        <v>0</v>
      </c>
      <c r="L153" s="11">
        <v>900</v>
      </c>
      <c r="M153" s="11">
        <v>0</v>
      </c>
    </row>
    <row r="154" spans="1:13">
      <c r="A154" s="11" t="s">
        <v>141</v>
      </c>
      <c r="B154" s="11" t="s">
        <v>142</v>
      </c>
      <c r="C154" s="11">
        <v>2100</v>
      </c>
      <c r="D154" s="11" t="s">
        <v>48</v>
      </c>
      <c r="E154" s="11" t="s">
        <v>46</v>
      </c>
      <c r="F154" s="11" t="s">
        <v>47</v>
      </c>
      <c r="G154" s="11" t="s">
        <v>48</v>
      </c>
      <c r="H154" s="11">
        <v>10</v>
      </c>
      <c r="I154" s="11">
        <v>0</v>
      </c>
      <c r="J154" s="11">
        <v>411</v>
      </c>
      <c r="K154" s="11">
        <v>0</v>
      </c>
      <c r="L154" s="11">
        <v>9857</v>
      </c>
      <c r="M154" s="11">
        <v>0</v>
      </c>
    </row>
    <row r="155" spans="1:13">
      <c r="A155" s="11" t="s">
        <v>141</v>
      </c>
      <c r="B155" s="11" t="s">
        <v>142</v>
      </c>
      <c r="C155" s="11">
        <v>2100</v>
      </c>
      <c r="D155" s="11" t="s">
        <v>45</v>
      </c>
      <c r="E155" s="11" t="s">
        <v>46</v>
      </c>
      <c r="F155" s="11" t="s">
        <v>47</v>
      </c>
      <c r="G155" s="11" t="s">
        <v>48</v>
      </c>
      <c r="H155" s="11">
        <v>5</v>
      </c>
      <c r="I155" s="11">
        <v>0</v>
      </c>
      <c r="J155" s="11">
        <v>9</v>
      </c>
      <c r="K155" s="11">
        <v>0</v>
      </c>
      <c r="L155" s="11">
        <v>206</v>
      </c>
      <c r="M155" s="11">
        <v>0</v>
      </c>
    </row>
    <row r="156" spans="1:13">
      <c r="A156" s="11" t="s">
        <v>141</v>
      </c>
      <c r="B156" s="11" t="s">
        <v>142</v>
      </c>
      <c r="C156" s="11" t="s">
        <v>51</v>
      </c>
      <c r="D156" s="11" t="s">
        <v>48</v>
      </c>
      <c r="E156" s="11" t="s">
        <v>46</v>
      </c>
      <c r="F156" s="11" t="s">
        <v>143</v>
      </c>
      <c r="G156" s="11" t="s">
        <v>48</v>
      </c>
      <c r="H156" s="11">
        <v>6</v>
      </c>
      <c r="I156" s="11">
        <v>0</v>
      </c>
      <c r="J156" s="11">
        <v>118</v>
      </c>
      <c r="K156" s="11">
        <v>0</v>
      </c>
      <c r="L156" s="11">
        <v>2756</v>
      </c>
      <c r="M156" s="11">
        <v>0</v>
      </c>
    </row>
    <row r="157" spans="1:13">
      <c r="A157" s="11" t="s">
        <v>141</v>
      </c>
      <c r="B157" s="11" t="s">
        <v>142</v>
      </c>
      <c r="C157" s="11" t="s">
        <v>51</v>
      </c>
      <c r="D157" s="11" t="s">
        <v>48</v>
      </c>
      <c r="E157" s="11" t="s">
        <v>46</v>
      </c>
      <c r="F157" s="11" t="s">
        <v>52</v>
      </c>
      <c r="G157" s="11" t="s">
        <v>48</v>
      </c>
      <c r="H157" s="11">
        <v>16</v>
      </c>
      <c r="I157" s="11">
        <v>0</v>
      </c>
      <c r="J157" s="11">
        <v>566</v>
      </c>
      <c r="K157" s="11">
        <v>0</v>
      </c>
      <c r="L157" s="11">
        <v>13576</v>
      </c>
      <c r="M157" s="11">
        <v>0</v>
      </c>
    </row>
    <row r="158" spans="1:13">
      <c r="A158" s="11" t="s">
        <v>141</v>
      </c>
      <c r="B158" s="11" t="s">
        <v>142</v>
      </c>
      <c r="C158" s="11" t="s">
        <v>51</v>
      </c>
      <c r="D158" s="11" t="s">
        <v>45</v>
      </c>
      <c r="E158" s="11" t="s">
        <v>46</v>
      </c>
      <c r="F158" s="11" t="s">
        <v>143</v>
      </c>
      <c r="G158" s="11" t="s">
        <v>48</v>
      </c>
      <c r="H158" s="11">
        <v>2</v>
      </c>
      <c r="I158" s="11">
        <v>0</v>
      </c>
      <c r="J158" s="11">
        <v>2</v>
      </c>
      <c r="K158" s="11">
        <v>0</v>
      </c>
      <c r="L158" s="11">
        <v>45</v>
      </c>
      <c r="M158" s="11">
        <v>0</v>
      </c>
    </row>
    <row r="159" spans="1:13">
      <c r="A159" s="11" t="s">
        <v>141</v>
      </c>
      <c r="B159" s="11" t="s">
        <v>142</v>
      </c>
      <c r="C159" s="11" t="s">
        <v>51</v>
      </c>
      <c r="D159" s="11" t="s">
        <v>45</v>
      </c>
      <c r="E159" s="11" t="s">
        <v>46</v>
      </c>
      <c r="F159" s="11" t="s">
        <v>52</v>
      </c>
      <c r="G159" s="11" t="s">
        <v>48</v>
      </c>
      <c r="H159" s="11">
        <v>5</v>
      </c>
      <c r="I159" s="11">
        <v>0</v>
      </c>
      <c r="J159" s="11">
        <v>13</v>
      </c>
      <c r="K159" s="11">
        <v>0</v>
      </c>
      <c r="L159" s="11">
        <v>299</v>
      </c>
      <c r="M159" s="11">
        <v>0</v>
      </c>
    </row>
    <row r="160" spans="1:13">
      <c r="A160" s="11" t="s">
        <v>141</v>
      </c>
      <c r="B160" s="11" t="s">
        <v>144</v>
      </c>
      <c r="C160" s="11"/>
      <c r="D160" s="11"/>
      <c r="E160" s="11"/>
      <c r="F160" s="11"/>
      <c r="G160" s="11"/>
      <c r="H160" s="11">
        <v>44</v>
      </c>
      <c r="I160" s="11">
        <v>0</v>
      </c>
      <c r="J160" s="11">
        <v>1119</v>
      </c>
      <c r="K160" s="11">
        <v>0</v>
      </c>
      <c r="L160" s="11">
        <v>26739</v>
      </c>
      <c r="M160" s="11">
        <v>0</v>
      </c>
    </row>
    <row r="161" spans="1:13">
      <c r="A161" s="11" t="s">
        <v>141</v>
      </c>
      <c r="B161" s="11" t="s">
        <v>145</v>
      </c>
      <c r="C161" s="11">
        <v>30</v>
      </c>
      <c r="D161" s="11" t="s">
        <v>45</v>
      </c>
      <c r="E161" s="11" t="s">
        <v>46</v>
      </c>
      <c r="F161" s="11" t="s">
        <v>146</v>
      </c>
      <c r="G161" s="11" t="s">
        <v>48</v>
      </c>
      <c r="H161" s="11">
        <v>0</v>
      </c>
      <c r="I161" s="11">
        <v>5</v>
      </c>
      <c r="J161" s="11">
        <v>0</v>
      </c>
      <c r="K161" s="11">
        <v>60</v>
      </c>
      <c r="L161" s="11">
        <v>0</v>
      </c>
      <c r="M161" s="11">
        <v>1346</v>
      </c>
    </row>
    <row r="162" spans="1:13">
      <c r="A162" s="11" t="s">
        <v>141</v>
      </c>
      <c r="B162" s="11" t="s">
        <v>145</v>
      </c>
      <c r="C162" s="11" t="s">
        <v>51</v>
      </c>
      <c r="D162" s="11" t="s">
        <v>48</v>
      </c>
      <c r="E162" s="11" t="s">
        <v>46</v>
      </c>
      <c r="F162" s="11" t="s">
        <v>47</v>
      </c>
      <c r="G162" s="11" t="s">
        <v>48</v>
      </c>
      <c r="H162" s="11">
        <v>0</v>
      </c>
      <c r="I162" s="11">
        <v>5</v>
      </c>
      <c r="J162" s="11">
        <v>0</v>
      </c>
      <c r="K162" s="11">
        <v>300</v>
      </c>
      <c r="L162" s="11">
        <v>0</v>
      </c>
      <c r="M162" s="11">
        <v>7200</v>
      </c>
    </row>
    <row r="163" spans="1:13">
      <c r="A163" s="11" t="s">
        <v>141</v>
      </c>
      <c r="B163" s="11" t="s">
        <v>145</v>
      </c>
      <c r="C163" s="11" t="s">
        <v>51</v>
      </c>
      <c r="D163" s="11" t="s">
        <v>45</v>
      </c>
      <c r="E163" s="11" t="s">
        <v>46</v>
      </c>
      <c r="F163" s="11" t="s">
        <v>47</v>
      </c>
      <c r="G163" s="11" t="s">
        <v>48</v>
      </c>
      <c r="H163" s="11">
        <v>0</v>
      </c>
      <c r="I163" s="11">
        <v>31</v>
      </c>
      <c r="J163" s="11">
        <v>0</v>
      </c>
      <c r="K163" s="11">
        <v>420</v>
      </c>
      <c r="L163" s="11">
        <v>0</v>
      </c>
      <c r="M163" s="11">
        <v>9422</v>
      </c>
    </row>
    <row r="164" spans="1:13">
      <c r="A164" s="11" t="s">
        <v>141</v>
      </c>
      <c r="B164" s="11" t="s">
        <v>147</v>
      </c>
      <c r="C164" s="11"/>
      <c r="D164" s="11"/>
      <c r="E164" s="11"/>
      <c r="F164" s="11"/>
      <c r="G164" s="11"/>
      <c r="H164" s="11">
        <v>0</v>
      </c>
      <c r="I164" s="11">
        <v>41</v>
      </c>
      <c r="J164" s="11">
        <v>0</v>
      </c>
      <c r="K164" s="11">
        <v>780</v>
      </c>
      <c r="L164" s="11">
        <v>0</v>
      </c>
      <c r="M164" s="11">
        <v>17968</v>
      </c>
    </row>
    <row r="165" spans="1:13">
      <c r="A165" s="11" t="s">
        <v>141</v>
      </c>
      <c r="B165" s="11" t="s">
        <v>148</v>
      </c>
      <c r="C165" s="11" t="s">
        <v>51</v>
      </c>
      <c r="D165" s="11" t="s">
        <v>48</v>
      </c>
      <c r="E165" s="11" t="s">
        <v>46</v>
      </c>
      <c r="F165" s="11" t="s">
        <v>149</v>
      </c>
      <c r="G165" s="11" t="s">
        <v>48</v>
      </c>
      <c r="H165" s="11">
        <v>0</v>
      </c>
      <c r="I165" s="11">
        <v>1</v>
      </c>
      <c r="J165" s="11">
        <v>0</v>
      </c>
      <c r="K165" s="11">
        <v>3</v>
      </c>
      <c r="L165" s="11">
        <v>0</v>
      </c>
      <c r="M165" s="11">
        <v>72</v>
      </c>
    </row>
    <row r="166" spans="1:13">
      <c r="A166" s="11" t="s">
        <v>141</v>
      </c>
      <c r="B166" s="11" t="s">
        <v>148</v>
      </c>
      <c r="C166" s="11" t="s">
        <v>51</v>
      </c>
      <c r="D166" s="11" t="s">
        <v>45</v>
      </c>
      <c r="E166" s="11" t="s">
        <v>46</v>
      </c>
      <c r="F166" s="11" t="s">
        <v>149</v>
      </c>
      <c r="G166" s="11" t="s">
        <v>48</v>
      </c>
      <c r="H166" s="11">
        <v>0</v>
      </c>
      <c r="I166" s="11">
        <v>2</v>
      </c>
      <c r="J166" s="11">
        <v>0</v>
      </c>
      <c r="K166" s="11">
        <v>5</v>
      </c>
      <c r="L166" s="11">
        <v>0</v>
      </c>
      <c r="M166" s="11">
        <v>114</v>
      </c>
    </row>
    <row r="167" spans="1:13">
      <c r="A167" s="11" t="s">
        <v>141</v>
      </c>
      <c r="B167" s="11" t="s">
        <v>148</v>
      </c>
      <c r="C167" s="11">
        <v>9970</v>
      </c>
      <c r="D167" s="11" t="s">
        <v>45</v>
      </c>
      <c r="E167" s="11" t="s">
        <v>46</v>
      </c>
      <c r="F167" s="11" t="s">
        <v>47</v>
      </c>
      <c r="G167" s="11" t="s">
        <v>48</v>
      </c>
      <c r="H167" s="11">
        <v>0</v>
      </c>
      <c r="I167" s="11">
        <v>4</v>
      </c>
      <c r="J167" s="11">
        <v>0</v>
      </c>
      <c r="K167" s="11">
        <v>8</v>
      </c>
      <c r="L167" s="11">
        <v>0</v>
      </c>
      <c r="M167" s="11">
        <v>172</v>
      </c>
    </row>
    <row r="168" spans="1:13">
      <c r="A168" s="11" t="s">
        <v>141</v>
      </c>
      <c r="B168" s="11" t="s">
        <v>150</v>
      </c>
      <c r="C168" s="11"/>
      <c r="D168" s="11"/>
      <c r="E168" s="11"/>
      <c r="F168" s="11"/>
      <c r="G168" s="11"/>
      <c r="H168" s="11">
        <v>0</v>
      </c>
      <c r="I168" s="11">
        <v>7</v>
      </c>
      <c r="J168" s="11">
        <v>0</v>
      </c>
      <c r="K168" s="11">
        <v>16</v>
      </c>
      <c r="L168" s="11">
        <v>0</v>
      </c>
      <c r="M168" s="11">
        <v>358</v>
      </c>
    </row>
    <row r="169" spans="1:13">
      <c r="A169" s="11" t="s">
        <v>141</v>
      </c>
      <c r="B169" s="11" t="s">
        <v>50</v>
      </c>
      <c r="C169" s="11"/>
      <c r="D169" s="11"/>
      <c r="E169" s="11"/>
      <c r="F169" s="11"/>
      <c r="G169" s="11"/>
      <c r="H169" s="11">
        <v>44</v>
      </c>
      <c r="I169" s="11">
        <v>48</v>
      </c>
      <c r="J169" s="11">
        <v>1119</v>
      </c>
      <c r="K169" s="11">
        <v>796</v>
      </c>
      <c r="L169" s="11">
        <v>26739</v>
      </c>
      <c r="M169" s="11">
        <v>18326</v>
      </c>
    </row>
    <row r="170" spans="1:13">
      <c r="A170" s="11" t="s">
        <v>151</v>
      </c>
      <c r="B170" s="11" t="s">
        <v>152</v>
      </c>
      <c r="C170" s="11" t="s">
        <v>51</v>
      </c>
      <c r="D170" s="11" t="s">
        <v>45</v>
      </c>
      <c r="E170" s="11" t="s">
        <v>46</v>
      </c>
      <c r="F170" s="11" t="s">
        <v>47</v>
      </c>
      <c r="G170" s="11" t="s">
        <v>48</v>
      </c>
      <c r="H170" s="11">
        <v>0</v>
      </c>
      <c r="I170" s="11">
        <v>1</v>
      </c>
      <c r="J170" s="11">
        <v>0</v>
      </c>
      <c r="K170" s="11">
        <v>2</v>
      </c>
      <c r="L170" s="11">
        <v>0</v>
      </c>
      <c r="M170" s="11">
        <v>12</v>
      </c>
    </row>
    <row r="171" spans="1:13">
      <c r="A171" s="11" t="s">
        <v>151</v>
      </c>
      <c r="B171" s="11" t="s">
        <v>153</v>
      </c>
      <c r="C171" s="11"/>
      <c r="D171" s="11"/>
      <c r="E171" s="11"/>
      <c r="F171" s="11"/>
      <c r="G171" s="11"/>
      <c r="H171" s="11">
        <v>0</v>
      </c>
      <c r="I171" s="11">
        <v>1</v>
      </c>
      <c r="J171" s="11">
        <v>0</v>
      </c>
      <c r="K171" s="11">
        <v>2</v>
      </c>
      <c r="L171" s="11">
        <v>0</v>
      </c>
      <c r="M171" s="11">
        <v>12</v>
      </c>
    </row>
    <row r="172" spans="1:13">
      <c r="A172" s="11" t="s">
        <v>151</v>
      </c>
      <c r="B172" s="11" t="s">
        <v>50</v>
      </c>
      <c r="C172" s="11"/>
      <c r="D172" s="11"/>
      <c r="E172" s="11"/>
      <c r="F172" s="11"/>
      <c r="G172" s="11"/>
      <c r="H172" s="11">
        <v>0</v>
      </c>
      <c r="I172" s="11">
        <v>1</v>
      </c>
      <c r="J172" s="11">
        <v>0</v>
      </c>
      <c r="K172" s="11">
        <v>2</v>
      </c>
      <c r="L172" s="11">
        <v>0</v>
      </c>
      <c r="M172" s="11">
        <v>12</v>
      </c>
    </row>
    <row r="173" spans="1:13">
      <c r="A173" s="11" t="s">
        <v>154</v>
      </c>
      <c r="B173" s="11" t="s">
        <v>155</v>
      </c>
      <c r="C173" s="11">
        <v>9970</v>
      </c>
      <c r="D173" s="11" t="s">
        <v>48</v>
      </c>
      <c r="E173" s="11" t="s">
        <v>46</v>
      </c>
      <c r="F173" s="11" t="s">
        <v>47</v>
      </c>
      <c r="G173" s="11" t="s">
        <v>48</v>
      </c>
      <c r="H173" s="11">
        <v>0</v>
      </c>
      <c r="I173" s="11">
        <v>1</v>
      </c>
      <c r="J173" s="11">
        <v>0</v>
      </c>
      <c r="K173" s="11">
        <v>4</v>
      </c>
      <c r="L173" s="11">
        <v>0</v>
      </c>
      <c r="M173" s="11">
        <v>84</v>
      </c>
    </row>
    <row r="174" spans="1:13">
      <c r="A174" s="11" t="s">
        <v>154</v>
      </c>
      <c r="B174" s="11" t="s">
        <v>156</v>
      </c>
      <c r="C174" s="11"/>
      <c r="D174" s="11"/>
      <c r="E174" s="11"/>
      <c r="F174" s="11"/>
      <c r="G174" s="11"/>
      <c r="H174" s="11">
        <v>0</v>
      </c>
      <c r="I174" s="11">
        <v>1</v>
      </c>
      <c r="J174" s="11">
        <v>0</v>
      </c>
      <c r="K174" s="11">
        <v>4</v>
      </c>
      <c r="L174" s="11">
        <v>0</v>
      </c>
      <c r="M174" s="11">
        <v>84</v>
      </c>
    </row>
    <row r="175" spans="1:13">
      <c r="A175" s="11" t="s">
        <v>154</v>
      </c>
      <c r="B175" s="11" t="s">
        <v>50</v>
      </c>
      <c r="C175" s="11"/>
      <c r="D175" s="11"/>
      <c r="E175" s="11"/>
      <c r="F175" s="11"/>
      <c r="G175" s="11"/>
      <c r="H175" s="11">
        <v>0</v>
      </c>
      <c r="I175" s="11">
        <v>1</v>
      </c>
      <c r="J175" s="11">
        <v>0</v>
      </c>
      <c r="K175" s="11">
        <v>4</v>
      </c>
      <c r="L175" s="11">
        <v>0</v>
      </c>
      <c r="M175" s="11">
        <v>84</v>
      </c>
    </row>
    <row r="176" spans="1:13">
      <c r="A176" s="11" t="s">
        <v>157</v>
      </c>
      <c r="B176" s="11" t="s">
        <v>158</v>
      </c>
      <c r="C176" s="11" t="s">
        <v>51</v>
      </c>
      <c r="D176" s="11" t="s">
        <v>48</v>
      </c>
      <c r="E176" s="11" t="s">
        <v>46</v>
      </c>
      <c r="F176" s="11" t="s">
        <v>52</v>
      </c>
      <c r="G176" s="11" t="s">
        <v>48</v>
      </c>
      <c r="H176" s="11">
        <v>2</v>
      </c>
      <c r="I176" s="11">
        <v>0</v>
      </c>
      <c r="J176" s="11">
        <v>58</v>
      </c>
      <c r="K176" s="11">
        <v>0</v>
      </c>
      <c r="L176" s="11">
        <v>1159</v>
      </c>
      <c r="M176" s="11">
        <v>0</v>
      </c>
    </row>
    <row r="177" spans="1:13">
      <c r="A177" s="11" t="s">
        <v>157</v>
      </c>
      <c r="B177" s="11" t="s">
        <v>158</v>
      </c>
      <c r="C177" s="11" t="s">
        <v>51</v>
      </c>
      <c r="D177" s="11" t="s">
        <v>45</v>
      </c>
      <c r="E177" s="11" t="s">
        <v>46</v>
      </c>
      <c r="F177" s="11" t="s">
        <v>52</v>
      </c>
      <c r="G177" s="11" t="s">
        <v>48</v>
      </c>
      <c r="H177" s="11">
        <v>1</v>
      </c>
      <c r="I177" s="11">
        <v>0</v>
      </c>
      <c r="J177" s="11">
        <v>2</v>
      </c>
      <c r="K177" s="11">
        <v>0</v>
      </c>
      <c r="L177" s="11">
        <v>38</v>
      </c>
      <c r="M177" s="11">
        <v>0</v>
      </c>
    </row>
    <row r="178" spans="1:13">
      <c r="A178" s="11" t="s">
        <v>157</v>
      </c>
      <c r="B178" s="11" t="s">
        <v>159</v>
      </c>
      <c r="C178" s="11"/>
      <c r="D178" s="11"/>
      <c r="E178" s="11"/>
      <c r="F178" s="11"/>
      <c r="G178" s="11"/>
      <c r="H178" s="11">
        <v>3</v>
      </c>
      <c r="I178" s="11">
        <v>0</v>
      </c>
      <c r="J178" s="11">
        <v>60</v>
      </c>
      <c r="K178" s="11">
        <v>0</v>
      </c>
      <c r="L178" s="11">
        <v>1197</v>
      </c>
      <c r="M178" s="11">
        <v>0</v>
      </c>
    </row>
    <row r="179" spans="1:13">
      <c r="A179" s="11" t="s">
        <v>157</v>
      </c>
      <c r="B179" s="11" t="s">
        <v>160</v>
      </c>
      <c r="C179" s="11" t="s">
        <v>51</v>
      </c>
      <c r="D179" s="11" t="s">
        <v>48</v>
      </c>
      <c r="E179" s="11" t="s">
        <v>46</v>
      </c>
      <c r="F179" s="11" t="s">
        <v>52</v>
      </c>
      <c r="G179" s="11" t="s">
        <v>48</v>
      </c>
      <c r="H179" s="11">
        <v>3</v>
      </c>
      <c r="I179" s="11">
        <v>0</v>
      </c>
      <c r="J179" s="11">
        <v>59</v>
      </c>
      <c r="K179" s="11">
        <v>0</v>
      </c>
      <c r="L179" s="11">
        <v>1177</v>
      </c>
      <c r="M179" s="11">
        <v>0</v>
      </c>
    </row>
    <row r="180" spans="1:13">
      <c r="A180" s="11" t="s">
        <v>157</v>
      </c>
      <c r="B180" s="11" t="s">
        <v>160</v>
      </c>
      <c r="C180" s="11" t="s">
        <v>51</v>
      </c>
      <c r="D180" s="11" t="s">
        <v>45</v>
      </c>
      <c r="E180" s="11" t="s">
        <v>46</v>
      </c>
      <c r="F180" s="11" t="s">
        <v>52</v>
      </c>
      <c r="G180" s="11" t="s">
        <v>48</v>
      </c>
      <c r="H180" s="11">
        <v>1</v>
      </c>
      <c r="I180" s="11">
        <v>0</v>
      </c>
      <c r="J180" s="11">
        <v>1</v>
      </c>
      <c r="K180" s="11">
        <v>0</v>
      </c>
      <c r="L180" s="11">
        <v>19</v>
      </c>
      <c r="M180" s="11">
        <v>0</v>
      </c>
    </row>
    <row r="181" spans="1:13">
      <c r="A181" s="11" t="s">
        <v>157</v>
      </c>
      <c r="B181" s="11" t="s">
        <v>161</v>
      </c>
      <c r="C181" s="11"/>
      <c r="D181" s="11"/>
      <c r="E181" s="11"/>
      <c r="F181" s="11"/>
      <c r="G181" s="11"/>
      <c r="H181" s="11">
        <v>4</v>
      </c>
      <c r="I181" s="11">
        <v>0</v>
      </c>
      <c r="J181" s="11">
        <v>60</v>
      </c>
      <c r="K181" s="11">
        <v>0</v>
      </c>
      <c r="L181" s="11">
        <v>1196</v>
      </c>
      <c r="M181" s="11">
        <v>0</v>
      </c>
    </row>
    <row r="182" spans="1:13">
      <c r="A182" s="11" t="s">
        <v>157</v>
      </c>
      <c r="B182" s="11" t="s">
        <v>162</v>
      </c>
      <c r="C182" s="11" t="s">
        <v>51</v>
      </c>
      <c r="D182" s="11" t="s">
        <v>48</v>
      </c>
      <c r="E182" s="11" t="s">
        <v>46</v>
      </c>
      <c r="F182" s="11" t="s">
        <v>52</v>
      </c>
      <c r="G182" s="11" t="s">
        <v>48</v>
      </c>
      <c r="H182" s="11">
        <v>35</v>
      </c>
      <c r="I182" s="11">
        <v>0</v>
      </c>
      <c r="J182" s="11">
        <v>1155</v>
      </c>
      <c r="K182" s="11">
        <v>0</v>
      </c>
      <c r="L182" s="11">
        <v>23072</v>
      </c>
      <c r="M182" s="11">
        <v>0</v>
      </c>
    </row>
    <row r="183" spans="1:13">
      <c r="A183" s="11" t="s">
        <v>157</v>
      </c>
      <c r="B183" s="11" t="s">
        <v>163</v>
      </c>
      <c r="C183" s="11"/>
      <c r="D183" s="11"/>
      <c r="E183" s="11"/>
      <c r="F183" s="11"/>
      <c r="G183" s="11"/>
      <c r="H183" s="11">
        <v>35</v>
      </c>
      <c r="I183" s="11">
        <v>0</v>
      </c>
      <c r="J183" s="11">
        <v>1155</v>
      </c>
      <c r="K183" s="11">
        <v>0</v>
      </c>
      <c r="L183" s="11">
        <v>23072</v>
      </c>
      <c r="M183" s="11">
        <v>0</v>
      </c>
    </row>
    <row r="184" spans="1:13">
      <c r="A184" s="11" t="s">
        <v>157</v>
      </c>
      <c r="B184" s="11" t="s">
        <v>164</v>
      </c>
      <c r="C184" s="11">
        <v>9970</v>
      </c>
      <c r="D184" s="11" t="s">
        <v>48</v>
      </c>
      <c r="E184" s="11" t="s">
        <v>46</v>
      </c>
      <c r="F184" s="11" t="s">
        <v>47</v>
      </c>
      <c r="G184" s="11" t="s">
        <v>48</v>
      </c>
      <c r="H184" s="11">
        <v>0</v>
      </c>
      <c r="I184" s="11">
        <v>1</v>
      </c>
      <c r="J184" s="11">
        <v>0</v>
      </c>
      <c r="K184" s="11">
        <v>8</v>
      </c>
      <c r="L184" s="11">
        <v>0</v>
      </c>
      <c r="M184" s="11">
        <v>160</v>
      </c>
    </row>
    <row r="185" spans="1:13">
      <c r="A185" s="11" t="s">
        <v>157</v>
      </c>
      <c r="B185" s="11" t="s">
        <v>164</v>
      </c>
      <c r="C185" s="11">
        <v>9970</v>
      </c>
      <c r="D185" s="11" t="s">
        <v>57</v>
      </c>
      <c r="E185" s="11" t="s">
        <v>120</v>
      </c>
      <c r="F185" s="11" t="s">
        <v>47</v>
      </c>
      <c r="G185" s="11" t="s">
        <v>48</v>
      </c>
      <c r="H185" s="11">
        <v>0</v>
      </c>
      <c r="I185" s="11">
        <v>2</v>
      </c>
      <c r="J185" s="11">
        <v>0</v>
      </c>
      <c r="K185" s="11">
        <v>2</v>
      </c>
      <c r="L185" s="11">
        <v>0</v>
      </c>
      <c r="M185" s="11">
        <v>39</v>
      </c>
    </row>
    <row r="186" spans="1:13">
      <c r="A186" s="11" t="s">
        <v>157</v>
      </c>
      <c r="B186" s="11" t="s">
        <v>164</v>
      </c>
      <c r="C186" s="11">
        <v>9970</v>
      </c>
      <c r="D186" s="11" t="s">
        <v>45</v>
      </c>
      <c r="E186" s="11" t="s">
        <v>46</v>
      </c>
      <c r="F186" s="11" t="s">
        <v>47</v>
      </c>
      <c r="G186" s="11" t="s">
        <v>48</v>
      </c>
      <c r="H186" s="11">
        <v>0</v>
      </c>
      <c r="I186" s="11">
        <v>1</v>
      </c>
      <c r="J186" s="11">
        <v>0</v>
      </c>
      <c r="K186" s="11">
        <v>2</v>
      </c>
      <c r="L186" s="11">
        <v>0</v>
      </c>
      <c r="M186" s="11">
        <v>38</v>
      </c>
    </row>
    <row r="187" spans="1:13">
      <c r="A187" s="11" t="s">
        <v>157</v>
      </c>
      <c r="B187" s="11" t="s">
        <v>165</v>
      </c>
      <c r="C187" s="11"/>
      <c r="D187" s="11"/>
      <c r="E187" s="11"/>
      <c r="F187" s="11"/>
      <c r="G187" s="11"/>
      <c r="H187" s="11">
        <v>0</v>
      </c>
      <c r="I187" s="11">
        <v>4</v>
      </c>
      <c r="J187" s="11">
        <v>0</v>
      </c>
      <c r="K187" s="11">
        <v>12</v>
      </c>
      <c r="L187" s="11">
        <v>0</v>
      </c>
      <c r="M187" s="11">
        <v>237</v>
      </c>
    </row>
    <row r="188" spans="1:13">
      <c r="A188" s="11" t="s">
        <v>157</v>
      </c>
      <c r="B188" s="11" t="s">
        <v>166</v>
      </c>
      <c r="C188" s="11" t="s">
        <v>51</v>
      </c>
      <c r="D188" s="11" t="s">
        <v>48</v>
      </c>
      <c r="E188" s="11" t="s">
        <v>46</v>
      </c>
      <c r="F188" s="11" t="s">
        <v>47</v>
      </c>
      <c r="G188" s="11" t="s">
        <v>48</v>
      </c>
      <c r="H188" s="11">
        <v>0</v>
      </c>
      <c r="I188" s="11">
        <v>9</v>
      </c>
      <c r="J188" s="11">
        <v>0</v>
      </c>
      <c r="K188" s="11">
        <v>540</v>
      </c>
      <c r="L188" s="11">
        <v>0</v>
      </c>
      <c r="M188" s="11">
        <v>10800</v>
      </c>
    </row>
    <row r="189" spans="1:13">
      <c r="A189" s="11" t="s">
        <v>157</v>
      </c>
      <c r="B189" s="11" t="s">
        <v>166</v>
      </c>
      <c r="C189" s="11" t="s">
        <v>51</v>
      </c>
      <c r="D189" s="11" t="s">
        <v>57</v>
      </c>
      <c r="E189" s="11" t="s">
        <v>120</v>
      </c>
      <c r="F189" s="11" t="s">
        <v>47</v>
      </c>
      <c r="G189" s="11" t="s">
        <v>48</v>
      </c>
      <c r="H189" s="11">
        <v>0</v>
      </c>
      <c r="I189" s="11">
        <v>10</v>
      </c>
      <c r="J189" s="11">
        <v>0</v>
      </c>
      <c r="K189" s="11">
        <v>180</v>
      </c>
      <c r="L189" s="11">
        <v>0</v>
      </c>
      <c r="M189" s="11">
        <v>3508</v>
      </c>
    </row>
    <row r="190" spans="1:13">
      <c r="A190" s="11" t="s">
        <v>157</v>
      </c>
      <c r="B190" s="11" t="s">
        <v>166</v>
      </c>
      <c r="C190" s="11" t="s">
        <v>51</v>
      </c>
      <c r="D190" s="11" t="s">
        <v>45</v>
      </c>
      <c r="E190" s="11" t="s">
        <v>46</v>
      </c>
      <c r="F190" s="11" t="s">
        <v>47</v>
      </c>
      <c r="G190" s="11" t="s">
        <v>48</v>
      </c>
      <c r="H190" s="11">
        <v>0</v>
      </c>
      <c r="I190" s="11">
        <v>24</v>
      </c>
      <c r="J190" s="11">
        <v>0</v>
      </c>
      <c r="K190" s="11">
        <v>342</v>
      </c>
      <c r="L190" s="11">
        <v>0</v>
      </c>
      <c r="M190" s="11">
        <v>6365</v>
      </c>
    </row>
    <row r="191" spans="1:13">
      <c r="A191" s="11" t="s">
        <v>157</v>
      </c>
      <c r="B191" s="11" t="s">
        <v>167</v>
      </c>
      <c r="C191" s="11"/>
      <c r="D191" s="11"/>
      <c r="E191" s="11"/>
      <c r="F191" s="11"/>
      <c r="G191" s="11"/>
      <c r="H191" s="11">
        <v>0</v>
      </c>
      <c r="I191" s="11">
        <v>43</v>
      </c>
      <c r="J191" s="11">
        <v>0</v>
      </c>
      <c r="K191" s="11">
        <v>1062</v>
      </c>
      <c r="L191" s="11">
        <v>0</v>
      </c>
      <c r="M191" s="11">
        <v>20673</v>
      </c>
    </row>
    <row r="192" spans="1:13">
      <c r="A192" s="11" t="s">
        <v>157</v>
      </c>
      <c r="B192" s="11" t="s">
        <v>50</v>
      </c>
      <c r="C192" s="11"/>
      <c r="D192" s="11"/>
      <c r="E192" s="11"/>
      <c r="F192" s="11"/>
      <c r="G192" s="11"/>
      <c r="H192" s="11">
        <v>42</v>
      </c>
      <c r="I192" s="11">
        <v>47</v>
      </c>
      <c r="J192" s="11">
        <v>1275</v>
      </c>
      <c r="K192" s="11">
        <v>1074</v>
      </c>
      <c r="L192" s="11">
        <v>25465</v>
      </c>
      <c r="M192" s="11">
        <v>20910</v>
      </c>
    </row>
    <row r="193" spans="1:13">
      <c r="A193" s="11" t="s">
        <v>168</v>
      </c>
      <c r="B193" s="11" t="s">
        <v>169</v>
      </c>
      <c r="C193" s="11" t="s">
        <v>51</v>
      </c>
      <c r="D193" s="11" t="s">
        <v>48</v>
      </c>
      <c r="E193" s="11" t="s">
        <v>46</v>
      </c>
      <c r="F193" s="11" t="s">
        <v>52</v>
      </c>
      <c r="G193" s="11" t="s">
        <v>48</v>
      </c>
      <c r="H193" s="11">
        <v>31</v>
      </c>
      <c r="I193" s="11">
        <v>0</v>
      </c>
      <c r="J193" s="11">
        <v>894</v>
      </c>
      <c r="K193" s="11">
        <v>0</v>
      </c>
      <c r="L193" s="11">
        <v>17840</v>
      </c>
      <c r="M193" s="11">
        <v>0</v>
      </c>
    </row>
    <row r="194" spans="1:13">
      <c r="A194" s="11" t="s">
        <v>168</v>
      </c>
      <c r="B194" s="11" t="s">
        <v>169</v>
      </c>
      <c r="C194" s="11" t="s">
        <v>51</v>
      </c>
      <c r="D194" s="11" t="s">
        <v>45</v>
      </c>
      <c r="E194" s="11" t="s">
        <v>46</v>
      </c>
      <c r="F194" s="11" t="s">
        <v>52</v>
      </c>
      <c r="G194" s="11" t="s">
        <v>48</v>
      </c>
      <c r="H194" s="11">
        <v>15</v>
      </c>
      <c r="I194" s="11">
        <v>0</v>
      </c>
      <c r="J194" s="11">
        <v>15</v>
      </c>
      <c r="K194" s="11">
        <v>0</v>
      </c>
      <c r="L194" s="11">
        <v>285</v>
      </c>
      <c r="M194" s="11">
        <v>0</v>
      </c>
    </row>
    <row r="195" spans="1:13">
      <c r="A195" s="11" t="s">
        <v>168</v>
      </c>
      <c r="B195" s="11" t="s">
        <v>170</v>
      </c>
      <c r="C195" s="11"/>
      <c r="D195" s="11"/>
      <c r="E195" s="11"/>
      <c r="F195" s="11"/>
      <c r="G195" s="11"/>
      <c r="H195" s="11">
        <v>46</v>
      </c>
      <c r="I195" s="11">
        <v>0</v>
      </c>
      <c r="J195" s="11">
        <v>909</v>
      </c>
      <c r="K195" s="11">
        <v>0</v>
      </c>
      <c r="L195" s="11">
        <v>18125</v>
      </c>
      <c r="M195" s="11">
        <v>0</v>
      </c>
    </row>
    <row r="196" spans="1:13">
      <c r="A196" s="11" t="s">
        <v>168</v>
      </c>
      <c r="B196" s="11" t="s">
        <v>171</v>
      </c>
      <c r="C196" s="11" t="s">
        <v>51</v>
      </c>
      <c r="D196" s="11" t="s">
        <v>48</v>
      </c>
      <c r="E196" s="11" t="s">
        <v>46</v>
      </c>
      <c r="F196" s="11" t="s">
        <v>47</v>
      </c>
      <c r="G196" s="11" t="s">
        <v>48</v>
      </c>
      <c r="H196" s="11">
        <v>0</v>
      </c>
      <c r="I196" s="11">
        <v>3</v>
      </c>
      <c r="J196" s="11">
        <v>0</v>
      </c>
      <c r="K196" s="11">
        <v>180</v>
      </c>
      <c r="L196" s="11">
        <v>0</v>
      </c>
      <c r="M196" s="11">
        <v>3600</v>
      </c>
    </row>
    <row r="197" spans="1:13">
      <c r="A197" s="11" t="s">
        <v>168</v>
      </c>
      <c r="B197" s="11" t="s">
        <v>171</v>
      </c>
      <c r="C197" s="11" t="s">
        <v>51</v>
      </c>
      <c r="D197" s="11" t="s">
        <v>45</v>
      </c>
      <c r="E197" s="11" t="s">
        <v>46</v>
      </c>
      <c r="F197" s="11" t="s">
        <v>47</v>
      </c>
      <c r="G197" s="11" t="s">
        <v>48</v>
      </c>
      <c r="H197" s="11">
        <v>0</v>
      </c>
      <c r="I197" s="11">
        <v>27</v>
      </c>
      <c r="J197" s="11">
        <v>0</v>
      </c>
      <c r="K197" s="11">
        <v>360</v>
      </c>
      <c r="L197" s="11">
        <v>0</v>
      </c>
      <c r="M197" s="11">
        <v>6608</v>
      </c>
    </row>
    <row r="198" spans="1:13">
      <c r="A198" s="11" t="s">
        <v>168</v>
      </c>
      <c r="B198" s="11" t="s">
        <v>172</v>
      </c>
      <c r="C198" s="11"/>
      <c r="D198" s="11"/>
      <c r="E198" s="11"/>
      <c r="F198" s="11"/>
      <c r="G198" s="11"/>
      <c r="H198" s="11">
        <v>0</v>
      </c>
      <c r="I198" s="11">
        <v>30</v>
      </c>
      <c r="J198" s="11">
        <v>0</v>
      </c>
      <c r="K198" s="11">
        <v>540</v>
      </c>
      <c r="L198" s="11">
        <v>0</v>
      </c>
      <c r="M198" s="11">
        <v>10208</v>
      </c>
    </row>
    <row r="199" spans="1:13">
      <c r="A199" s="11" t="s">
        <v>168</v>
      </c>
      <c r="B199" s="11" t="s">
        <v>50</v>
      </c>
      <c r="C199" s="11"/>
      <c r="D199" s="11"/>
      <c r="E199" s="11"/>
      <c r="F199" s="11"/>
      <c r="G199" s="11"/>
      <c r="H199" s="11">
        <v>46</v>
      </c>
      <c r="I199" s="11">
        <v>30</v>
      </c>
      <c r="J199" s="11">
        <v>909</v>
      </c>
      <c r="K199" s="11">
        <v>540</v>
      </c>
      <c r="L199" s="11">
        <v>18125</v>
      </c>
      <c r="M199" s="11">
        <v>10208</v>
      </c>
    </row>
    <row r="200" spans="1:13">
      <c r="A200" s="11" t="s">
        <v>173</v>
      </c>
      <c r="B200" s="11" t="s">
        <v>174</v>
      </c>
      <c r="C200" s="11" t="s">
        <v>51</v>
      </c>
      <c r="D200" s="11" t="s">
        <v>48</v>
      </c>
      <c r="E200" s="11" t="s">
        <v>46</v>
      </c>
      <c r="F200" s="11" t="s">
        <v>47</v>
      </c>
      <c r="G200" s="11" t="s">
        <v>48</v>
      </c>
      <c r="H200" s="11">
        <v>0</v>
      </c>
      <c r="I200" s="11">
        <v>1</v>
      </c>
      <c r="J200" s="11">
        <v>0</v>
      </c>
      <c r="K200" s="11">
        <v>11</v>
      </c>
      <c r="L200" s="11">
        <v>0</v>
      </c>
      <c r="M200" s="11">
        <v>198</v>
      </c>
    </row>
    <row r="201" spans="1:13">
      <c r="A201" s="11" t="s">
        <v>173</v>
      </c>
      <c r="B201" s="11" t="s">
        <v>174</v>
      </c>
      <c r="C201" s="11" t="s">
        <v>51</v>
      </c>
      <c r="D201" s="11" t="s">
        <v>45</v>
      </c>
      <c r="E201" s="11" t="s">
        <v>46</v>
      </c>
      <c r="F201" s="11" t="s">
        <v>47</v>
      </c>
      <c r="G201" s="11" t="s">
        <v>48</v>
      </c>
      <c r="H201" s="11">
        <v>0</v>
      </c>
      <c r="I201" s="11">
        <v>4</v>
      </c>
      <c r="J201" s="11">
        <v>0</v>
      </c>
      <c r="K201" s="11">
        <v>6</v>
      </c>
      <c r="L201" s="11">
        <v>0</v>
      </c>
      <c r="M201" s="11">
        <v>87</v>
      </c>
    </row>
    <row r="202" spans="1:13">
      <c r="A202" s="11" t="s">
        <v>173</v>
      </c>
      <c r="B202" s="11" t="s">
        <v>175</v>
      </c>
      <c r="C202" s="11"/>
      <c r="D202" s="11"/>
      <c r="E202" s="11"/>
      <c r="F202" s="11"/>
      <c r="G202" s="11"/>
      <c r="H202" s="11">
        <v>0</v>
      </c>
      <c r="I202" s="11">
        <v>5</v>
      </c>
      <c r="J202" s="11">
        <v>0</v>
      </c>
      <c r="K202" s="11">
        <v>17</v>
      </c>
      <c r="L202" s="11">
        <v>0</v>
      </c>
      <c r="M202" s="11">
        <v>285</v>
      </c>
    </row>
    <row r="203" spans="1:13">
      <c r="A203" s="11" t="s">
        <v>173</v>
      </c>
      <c r="B203" s="11" t="s">
        <v>50</v>
      </c>
      <c r="C203" s="11"/>
      <c r="D203" s="11"/>
      <c r="E203" s="11"/>
      <c r="F203" s="11"/>
      <c r="G203" s="11"/>
      <c r="H203" s="11">
        <v>0</v>
      </c>
      <c r="I203" s="11">
        <v>5</v>
      </c>
      <c r="J203" s="11">
        <v>0</v>
      </c>
      <c r="K203" s="11">
        <v>17</v>
      </c>
      <c r="L203" s="11">
        <v>0</v>
      </c>
      <c r="M203" s="11">
        <v>285</v>
      </c>
    </row>
    <row r="204" spans="1:13">
      <c r="A204" s="11" t="s">
        <v>176</v>
      </c>
      <c r="B204" s="11" t="s">
        <v>177</v>
      </c>
      <c r="C204" s="11" t="s">
        <v>51</v>
      </c>
      <c r="D204" s="11">
        <v>6</v>
      </c>
      <c r="E204" s="11" t="s">
        <v>46</v>
      </c>
      <c r="F204" s="11" t="s">
        <v>52</v>
      </c>
      <c r="G204" s="11" t="s">
        <v>48</v>
      </c>
      <c r="H204" s="11">
        <v>4</v>
      </c>
      <c r="I204" s="11">
        <v>0</v>
      </c>
      <c r="J204" s="11">
        <v>36</v>
      </c>
      <c r="K204" s="11">
        <v>0</v>
      </c>
      <c r="L204" s="11">
        <v>633</v>
      </c>
      <c r="M204" s="11">
        <v>0</v>
      </c>
    </row>
    <row r="205" spans="1:13">
      <c r="A205" s="11" t="s">
        <v>176</v>
      </c>
      <c r="B205" s="11" t="s">
        <v>177</v>
      </c>
      <c r="C205" s="11" t="s">
        <v>51</v>
      </c>
      <c r="D205" s="11" t="s">
        <v>48</v>
      </c>
      <c r="E205" s="11" t="s">
        <v>46</v>
      </c>
      <c r="F205" s="11" t="s">
        <v>52</v>
      </c>
      <c r="G205" s="11" t="s">
        <v>48</v>
      </c>
      <c r="H205" s="11">
        <v>6</v>
      </c>
      <c r="I205" s="11">
        <v>0</v>
      </c>
      <c r="J205" s="11">
        <v>145</v>
      </c>
      <c r="K205" s="11">
        <v>0</v>
      </c>
      <c r="L205" s="11">
        <v>2601</v>
      </c>
      <c r="M205" s="11">
        <v>0</v>
      </c>
    </row>
    <row r="206" spans="1:13">
      <c r="A206" s="11" t="s">
        <v>176</v>
      </c>
      <c r="B206" s="11" t="s">
        <v>177</v>
      </c>
      <c r="C206" s="11" t="s">
        <v>51</v>
      </c>
      <c r="D206" s="11" t="s">
        <v>45</v>
      </c>
      <c r="E206" s="11" t="s">
        <v>46</v>
      </c>
      <c r="F206" s="11" t="s">
        <v>52</v>
      </c>
      <c r="G206" s="11" t="s">
        <v>48</v>
      </c>
      <c r="H206" s="11">
        <v>5</v>
      </c>
      <c r="I206" s="11">
        <v>0</v>
      </c>
      <c r="J206" s="11">
        <v>10</v>
      </c>
      <c r="K206" s="11">
        <v>0</v>
      </c>
      <c r="L206" s="11">
        <v>167</v>
      </c>
      <c r="M206" s="11">
        <v>0</v>
      </c>
    </row>
    <row r="207" spans="1:13">
      <c r="A207" s="11" t="s">
        <v>176</v>
      </c>
      <c r="B207" s="11" t="s">
        <v>178</v>
      </c>
      <c r="C207" s="11"/>
      <c r="D207" s="11"/>
      <c r="E207" s="11"/>
      <c r="F207" s="11"/>
      <c r="G207" s="11"/>
      <c r="H207" s="11">
        <v>15</v>
      </c>
      <c r="I207" s="11">
        <v>0</v>
      </c>
      <c r="J207" s="11">
        <v>191</v>
      </c>
      <c r="K207" s="11">
        <v>0</v>
      </c>
      <c r="L207" s="11">
        <v>3401</v>
      </c>
      <c r="M207" s="11">
        <v>0</v>
      </c>
    </row>
    <row r="208" spans="1:13">
      <c r="A208" s="11" t="s">
        <v>176</v>
      </c>
      <c r="B208" s="11" t="s">
        <v>50</v>
      </c>
      <c r="C208" s="11"/>
      <c r="D208" s="11"/>
      <c r="E208" s="11"/>
      <c r="F208" s="11"/>
      <c r="G208" s="11"/>
      <c r="H208" s="11">
        <v>15</v>
      </c>
      <c r="I208" s="11">
        <v>0</v>
      </c>
      <c r="J208" s="11">
        <v>191</v>
      </c>
      <c r="K208" s="11">
        <v>0</v>
      </c>
      <c r="L208" s="11">
        <v>3401</v>
      </c>
      <c r="M208" s="11">
        <v>0</v>
      </c>
    </row>
    <row r="209" spans="1:13">
      <c r="A209" s="11" t="s">
        <v>179</v>
      </c>
      <c r="B209" s="11" t="s">
        <v>180</v>
      </c>
      <c r="C209" s="11">
        <v>9970</v>
      </c>
      <c r="D209" s="11" t="s">
        <v>48</v>
      </c>
      <c r="E209" s="11" t="s">
        <v>46</v>
      </c>
      <c r="F209" s="11" t="s">
        <v>90</v>
      </c>
      <c r="G209" s="11" t="s">
        <v>48</v>
      </c>
      <c r="H209" s="11">
        <v>0</v>
      </c>
      <c r="I209" s="11">
        <v>4</v>
      </c>
      <c r="J209" s="11">
        <v>0</v>
      </c>
      <c r="K209" s="11">
        <v>36</v>
      </c>
      <c r="L209" s="11">
        <v>0</v>
      </c>
      <c r="M209" s="11">
        <v>648</v>
      </c>
    </row>
    <row r="210" spans="1:13">
      <c r="A210" s="11" t="s">
        <v>179</v>
      </c>
      <c r="B210" s="11" t="s">
        <v>180</v>
      </c>
      <c r="C210" s="11">
        <v>9970</v>
      </c>
      <c r="D210" s="11" t="s">
        <v>57</v>
      </c>
      <c r="E210" s="11" t="s">
        <v>120</v>
      </c>
      <c r="F210" s="11" t="s">
        <v>90</v>
      </c>
      <c r="G210" s="11" t="s">
        <v>48</v>
      </c>
      <c r="H210" s="11">
        <v>0</v>
      </c>
      <c r="I210" s="11">
        <v>3</v>
      </c>
      <c r="J210" s="11">
        <v>0</v>
      </c>
      <c r="K210" s="11">
        <v>4</v>
      </c>
      <c r="L210" s="11">
        <v>0</v>
      </c>
      <c r="M210" s="11">
        <v>72</v>
      </c>
    </row>
    <row r="211" spans="1:13">
      <c r="A211" s="11" t="s">
        <v>179</v>
      </c>
      <c r="B211" s="11" t="s">
        <v>180</v>
      </c>
      <c r="C211" s="11">
        <v>9970</v>
      </c>
      <c r="D211" s="11" t="s">
        <v>45</v>
      </c>
      <c r="E211" s="11" t="s">
        <v>46</v>
      </c>
      <c r="F211" s="11" t="s">
        <v>90</v>
      </c>
      <c r="G211" s="11" t="s">
        <v>48</v>
      </c>
      <c r="H211" s="11">
        <v>0</v>
      </c>
      <c r="I211" s="11">
        <v>7</v>
      </c>
      <c r="J211" s="11">
        <v>0</v>
      </c>
      <c r="K211" s="11">
        <v>15</v>
      </c>
      <c r="L211" s="11">
        <v>0</v>
      </c>
      <c r="M211" s="11">
        <v>245</v>
      </c>
    </row>
    <row r="212" spans="1:13">
      <c r="A212" s="11" t="s">
        <v>179</v>
      </c>
      <c r="B212" s="11" t="s">
        <v>181</v>
      </c>
      <c r="C212" s="11"/>
      <c r="D212" s="11"/>
      <c r="E212" s="11"/>
      <c r="F212" s="11"/>
      <c r="G212" s="11"/>
      <c r="H212" s="11">
        <v>0</v>
      </c>
      <c r="I212" s="11">
        <v>14</v>
      </c>
      <c r="J212" s="11">
        <v>0</v>
      </c>
      <c r="K212" s="11">
        <v>55</v>
      </c>
      <c r="L212" s="11">
        <v>0</v>
      </c>
      <c r="M212" s="11">
        <v>965</v>
      </c>
    </row>
    <row r="213" spans="1:13">
      <c r="A213" s="11" t="s">
        <v>179</v>
      </c>
      <c r="B213" s="11" t="s">
        <v>50</v>
      </c>
      <c r="C213" s="11"/>
      <c r="D213" s="11"/>
      <c r="E213" s="11"/>
      <c r="F213" s="11"/>
      <c r="G213" s="11"/>
      <c r="H213" s="11">
        <v>0</v>
      </c>
      <c r="I213" s="11">
        <v>14</v>
      </c>
      <c r="J213" s="11">
        <v>0</v>
      </c>
      <c r="K213" s="11">
        <v>55</v>
      </c>
      <c r="L213" s="11">
        <v>0</v>
      </c>
      <c r="M213" s="11">
        <v>965</v>
      </c>
    </row>
    <row r="214" spans="1:13">
      <c r="A214" s="11" t="s">
        <v>182</v>
      </c>
      <c r="B214" s="11" t="s">
        <v>183</v>
      </c>
      <c r="C214" s="11" t="s">
        <v>51</v>
      </c>
      <c r="D214" s="11" t="s">
        <v>48</v>
      </c>
      <c r="E214" s="11" t="s">
        <v>46</v>
      </c>
      <c r="F214" s="11" t="s">
        <v>47</v>
      </c>
      <c r="G214" s="11" t="s">
        <v>48</v>
      </c>
      <c r="H214" s="11">
        <v>0</v>
      </c>
      <c r="I214" s="11">
        <v>1</v>
      </c>
      <c r="J214" s="11">
        <v>0</v>
      </c>
      <c r="K214" s="11">
        <v>3</v>
      </c>
      <c r="L214" s="11">
        <v>0</v>
      </c>
      <c r="M214" s="11">
        <v>54</v>
      </c>
    </row>
    <row r="215" spans="1:13">
      <c r="A215" s="11" t="s">
        <v>182</v>
      </c>
      <c r="B215" s="11" t="s">
        <v>183</v>
      </c>
      <c r="C215" s="11">
        <v>9970</v>
      </c>
      <c r="D215" s="11" t="s">
        <v>48</v>
      </c>
      <c r="E215" s="11" t="s">
        <v>46</v>
      </c>
      <c r="F215" s="11" t="s">
        <v>47</v>
      </c>
      <c r="G215" s="11" t="s">
        <v>48</v>
      </c>
      <c r="H215" s="11">
        <v>0</v>
      </c>
      <c r="I215" s="11">
        <v>7</v>
      </c>
      <c r="J215" s="11">
        <v>0</v>
      </c>
      <c r="K215" s="11">
        <v>85</v>
      </c>
      <c r="L215" s="11">
        <v>0</v>
      </c>
      <c r="M215" s="11">
        <v>1530</v>
      </c>
    </row>
    <row r="216" spans="1:13">
      <c r="A216" s="11" t="s">
        <v>182</v>
      </c>
      <c r="B216" s="11" t="s">
        <v>183</v>
      </c>
      <c r="C216" s="11">
        <v>9970</v>
      </c>
      <c r="D216" s="11" t="s">
        <v>57</v>
      </c>
      <c r="E216" s="11" t="s">
        <v>120</v>
      </c>
      <c r="F216" s="11" t="s">
        <v>47</v>
      </c>
      <c r="G216" s="11" t="s">
        <v>48</v>
      </c>
      <c r="H216" s="11">
        <v>0</v>
      </c>
      <c r="I216" s="11">
        <v>11</v>
      </c>
      <c r="J216" s="11">
        <v>0</v>
      </c>
      <c r="K216" s="11">
        <v>27</v>
      </c>
      <c r="L216" s="11">
        <v>0</v>
      </c>
      <c r="M216" s="11">
        <v>476</v>
      </c>
    </row>
    <row r="217" spans="1:13">
      <c r="A217" s="11" t="s">
        <v>182</v>
      </c>
      <c r="B217" s="11" t="s">
        <v>183</v>
      </c>
      <c r="C217" s="11">
        <v>9970</v>
      </c>
      <c r="D217" s="11" t="s">
        <v>45</v>
      </c>
      <c r="E217" s="11" t="s">
        <v>46</v>
      </c>
      <c r="F217" s="11" t="s">
        <v>47</v>
      </c>
      <c r="G217" s="11" t="s">
        <v>48</v>
      </c>
      <c r="H217" s="11">
        <v>0</v>
      </c>
      <c r="I217" s="11">
        <v>8</v>
      </c>
      <c r="J217" s="11">
        <v>0</v>
      </c>
      <c r="K217" s="11">
        <v>25</v>
      </c>
      <c r="L217" s="11">
        <v>0</v>
      </c>
      <c r="M217" s="11">
        <v>423</v>
      </c>
    </row>
    <row r="218" spans="1:13">
      <c r="A218" s="11" t="s">
        <v>182</v>
      </c>
      <c r="B218" s="11" t="s">
        <v>184</v>
      </c>
      <c r="C218" s="11"/>
      <c r="D218" s="11"/>
      <c r="E218" s="11"/>
      <c r="F218" s="11"/>
      <c r="G218" s="11"/>
      <c r="H218" s="11">
        <v>0</v>
      </c>
      <c r="I218" s="11">
        <v>27</v>
      </c>
      <c r="J218" s="11">
        <v>0</v>
      </c>
      <c r="K218" s="11">
        <v>140</v>
      </c>
      <c r="L218" s="11">
        <v>0</v>
      </c>
      <c r="M218" s="11">
        <v>2483</v>
      </c>
    </row>
    <row r="219" spans="1:13">
      <c r="A219" s="11" t="s">
        <v>182</v>
      </c>
      <c r="B219" s="11" t="s">
        <v>50</v>
      </c>
      <c r="C219" s="11"/>
      <c r="D219" s="11"/>
      <c r="E219" s="11"/>
      <c r="F219" s="11"/>
      <c r="G219" s="11"/>
      <c r="H219" s="11">
        <v>0</v>
      </c>
      <c r="I219" s="11">
        <v>27</v>
      </c>
      <c r="J219" s="11">
        <v>0</v>
      </c>
      <c r="K219" s="11">
        <v>140</v>
      </c>
      <c r="L219" s="11">
        <v>0</v>
      </c>
      <c r="M219" s="11">
        <v>2483</v>
      </c>
    </row>
    <row r="220" spans="1:13">
      <c r="A220" s="11" t="s">
        <v>185</v>
      </c>
      <c r="B220" s="11" t="s">
        <v>186</v>
      </c>
      <c r="C220" s="11" t="s">
        <v>51</v>
      </c>
      <c r="D220" s="11" t="s">
        <v>48</v>
      </c>
      <c r="E220" s="11" t="s">
        <v>46</v>
      </c>
      <c r="F220" s="11" t="s">
        <v>52</v>
      </c>
      <c r="G220" s="11" t="s">
        <v>48</v>
      </c>
      <c r="H220" s="11">
        <v>3</v>
      </c>
      <c r="I220" s="11">
        <v>0</v>
      </c>
      <c r="J220" s="11">
        <v>100</v>
      </c>
      <c r="K220" s="11">
        <v>0</v>
      </c>
      <c r="L220" s="11">
        <v>1793</v>
      </c>
      <c r="M220" s="11">
        <v>0</v>
      </c>
    </row>
    <row r="221" spans="1:13">
      <c r="A221" s="11" t="s">
        <v>185</v>
      </c>
      <c r="B221" s="11" t="s">
        <v>187</v>
      </c>
      <c r="C221" s="11"/>
      <c r="D221" s="11"/>
      <c r="E221" s="11"/>
      <c r="F221" s="11"/>
      <c r="G221" s="11"/>
      <c r="H221" s="11">
        <v>3</v>
      </c>
      <c r="I221" s="11">
        <v>0</v>
      </c>
      <c r="J221" s="11">
        <v>100</v>
      </c>
      <c r="K221" s="11">
        <v>0</v>
      </c>
      <c r="L221" s="11">
        <v>1793</v>
      </c>
      <c r="M221" s="11">
        <v>0</v>
      </c>
    </row>
    <row r="222" spans="1:13">
      <c r="A222" s="11" t="s">
        <v>185</v>
      </c>
      <c r="B222" s="11" t="s">
        <v>188</v>
      </c>
      <c r="C222" s="11">
        <v>9970</v>
      </c>
      <c r="D222" s="11" t="s">
        <v>48</v>
      </c>
      <c r="E222" s="11" t="s">
        <v>46</v>
      </c>
      <c r="F222" s="11" t="s">
        <v>47</v>
      </c>
      <c r="G222" s="11" t="s">
        <v>48</v>
      </c>
      <c r="H222" s="11">
        <v>0</v>
      </c>
      <c r="I222" s="11">
        <v>2</v>
      </c>
      <c r="J222" s="11">
        <v>0</v>
      </c>
      <c r="K222" s="11">
        <v>15</v>
      </c>
      <c r="L222" s="11">
        <v>0</v>
      </c>
      <c r="M222" s="11">
        <v>270</v>
      </c>
    </row>
    <row r="223" spans="1:13">
      <c r="A223" s="11" t="s">
        <v>185</v>
      </c>
      <c r="B223" s="11" t="s">
        <v>188</v>
      </c>
      <c r="C223" s="11">
        <v>9970</v>
      </c>
      <c r="D223" s="11" t="s">
        <v>57</v>
      </c>
      <c r="E223" s="11" t="s">
        <v>120</v>
      </c>
      <c r="F223" s="11" t="s">
        <v>47</v>
      </c>
      <c r="G223" s="11" t="s">
        <v>48</v>
      </c>
      <c r="H223" s="11">
        <v>0</v>
      </c>
      <c r="I223" s="11">
        <v>15</v>
      </c>
      <c r="J223" s="11">
        <v>0</v>
      </c>
      <c r="K223" s="11">
        <v>34</v>
      </c>
      <c r="L223" s="11">
        <v>0</v>
      </c>
      <c r="M223" s="11">
        <v>558</v>
      </c>
    </row>
    <row r="224" spans="1:13">
      <c r="A224" s="11" t="s">
        <v>185</v>
      </c>
      <c r="B224" s="11" t="s">
        <v>188</v>
      </c>
      <c r="C224" s="11">
        <v>9970</v>
      </c>
      <c r="D224" s="11" t="s">
        <v>45</v>
      </c>
      <c r="E224" s="11" t="s">
        <v>46</v>
      </c>
      <c r="F224" s="11" t="s">
        <v>47</v>
      </c>
      <c r="G224" s="11" t="s">
        <v>48</v>
      </c>
      <c r="H224" s="11">
        <v>0</v>
      </c>
      <c r="I224" s="11">
        <v>14</v>
      </c>
      <c r="J224" s="11">
        <v>0</v>
      </c>
      <c r="K224" s="11">
        <v>48</v>
      </c>
      <c r="L224" s="11">
        <v>0</v>
      </c>
      <c r="M224" s="11">
        <v>788</v>
      </c>
    </row>
    <row r="225" spans="1:13">
      <c r="A225" s="11" t="s">
        <v>185</v>
      </c>
      <c r="B225" s="11" t="s">
        <v>188</v>
      </c>
      <c r="C225" s="11">
        <v>9979</v>
      </c>
      <c r="D225" s="11" t="s">
        <v>57</v>
      </c>
      <c r="E225" s="11" t="s">
        <v>120</v>
      </c>
      <c r="F225" s="11" t="s">
        <v>47</v>
      </c>
      <c r="G225" s="11" t="s">
        <v>48</v>
      </c>
      <c r="H225" s="11">
        <v>0</v>
      </c>
      <c r="I225" s="11">
        <v>2</v>
      </c>
      <c r="J225" s="11">
        <v>0</v>
      </c>
      <c r="K225" s="11">
        <v>6</v>
      </c>
      <c r="L225" s="11">
        <v>0</v>
      </c>
      <c r="M225" s="11">
        <v>101</v>
      </c>
    </row>
    <row r="226" spans="1:13">
      <c r="A226" s="11" t="s">
        <v>185</v>
      </c>
      <c r="B226" s="11" t="s">
        <v>188</v>
      </c>
      <c r="C226" s="11">
        <v>9979</v>
      </c>
      <c r="D226" s="11" t="s">
        <v>45</v>
      </c>
      <c r="E226" s="11" t="s">
        <v>46</v>
      </c>
      <c r="F226" s="11" t="s">
        <v>47</v>
      </c>
      <c r="G226" s="11" t="s">
        <v>48</v>
      </c>
      <c r="H226" s="11">
        <v>0</v>
      </c>
      <c r="I226" s="11">
        <v>4</v>
      </c>
      <c r="J226" s="11">
        <v>0</v>
      </c>
      <c r="K226" s="11">
        <v>14</v>
      </c>
      <c r="L226" s="11">
        <v>0</v>
      </c>
      <c r="M226" s="11">
        <v>229</v>
      </c>
    </row>
    <row r="227" spans="1:13">
      <c r="A227" s="11" t="s">
        <v>185</v>
      </c>
      <c r="B227" s="11" t="s">
        <v>189</v>
      </c>
      <c r="C227" s="11"/>
      <c r="D227" s="11"/>
      <c r="E227" s="11"/>
      <c r="F227" s="11"/>
      <c r="G227" s="11"/>
      <c r="H227" s="11">
        <v>0</v>
      </c>
      <c r="I227" s="11">
        <v>37</v>
      </c>
      <c r="J227" s="11">
        <v>0</v>
      </c>
      <c r="K227" s="11">
        <v>117</v>
      </c>
      <c r="L227" s="11">
        <v>0</v>
      </c>
      <c r="M227" s="11">
        <v>1946</v>
      </c>
    </row>
    <row r="228" spans="1:13">
      <c r="A228" s="11" t="s">
        <v>185</v>
      </c>
      <c r="B228" s="11" t="s">
        <v>50</v>
      </c>
      <c r="C228" s="11"/>
      <c r="D228" s="11"/>
      <c r="E228" s="11"/>
      <c r="F228" s="11"/>
      <c r="G228" s="11"/>
      <c r="H228" s="11">
        <v>3</v>
      </c>
      <c r="I228" s="11">
        <v>37</v>
      </c>
      <c r="J228" s="11">
        <v>100</v>
      </c>
      <c r="K228" s="11">
        <v>117</v>
      </c>
      <c r="L228" s="11">
        <v>1793</v>
      </c>
      <c r="M228" s="11">
        <v>1946</v>
      </c>
    </row>
    <row r="229" spans="1:13">
      <c r="A229" s="11" t="s">
        <v>190</v>
      </c>
      <c r="B229" s="11" t="s">
        <v>18</v>
      </c>
      <c r="C229" s="11" t="s">
        <v>51</v>
      </c>
      <c r="D229" s="11" t="s">
        <v>48</v>
      </c>
      <c r="E229" s="11" t="s">
        <v>46</v>
      </c>
      <c r="F229" s="11" t="s">
        <v>52</v>
      </c>
      <c r="G229" s="11" t="s">
        <v>48</v>
      </c>
      <c r="H229" s="11">
        <v>6</v>
      </c>
      <c r="I229" s="11">
        <v>0</v>
      </c>
      <c r="J229" s="11">
        <v>92</v>
      </c>
      <c r="K229" s="11">
        <v>0</v>
      </c>
      <c r="L229" s="11">
        <v>1644</v>
      </c>
      <c r="M229" s="11">
        <v>0</v>
      </c>
    </row>
    <row r="230" spans="1:13">
      <c r="A230" s="11" t="s">
        <v>190</v>
      </c>
      <c r="B230" s="11" t="s">
        <v>18</v>
      </c>
      <c r="C230" s="11" t="s">
        <v>51</v>
      </c>
      <c r="D230" s="11" t="s">
        <v>45</v>
      </c>
      <c r="E230" s="11" t="s">
        <v>46</v>
      </c>
      <c r="F230" s="11" t="s">
        <v>52</v>
      </c>
      <c r="G230" s="11" t="s">
        <v>48</v>
      </c>
      <c r="H230" s="11">
        <v>4</v>
      </c>
      <c r="I230" s="11">
        <v>0</v>
      </c>
      <c r="J230" s="11">
        <v>7</v>
      </c>
      <c r="K230" s="11">
        <v>0</v>
      </c>
      <c r="L230" s="11">
        <v>118</v>
      </c>
      <c r="M230" s="11">
        <v>0</v>
      </c>
    </row>
    <row r="231" spans="1:13">
      <c r="A231" s="11" t="s">
        <v>190</v>
      </c>
      <c r="B231" s="11" t="s">
        <v>191</v>
      </c>
      <c r="C231" s="11"/>
      <c r="D231" s="11"/>
      <c r="E231" s="11"/>
      <c r="F231" s="11"/>
      <c r="G231" s="11"/>
      <c r="H231" s="11">
        <v>10</v>
      </c>
      <c r="I231" s="11">
        <v>0</v>
      </c>
      <c r="J231" s="11">
        <v>99</v>
      </c>
      <c r="K231" s="11">
        <v>0</v>
      </c>
      <c r="L231" s="11">
        <v>1762</v>
      </c>
      <c r="M231" s="11">
        <v>0</v>
      </c>
    </row>
    <row r="232" spans="1:13">
      <c r="A232" s="11" t="s">
        <v>190</v>
      </c>
      <c r="B232" s="11" t="s">
        <v>192</v>
      </c>
      <c r="C232" s="11">
        <v>9970</v>
      </c>
      <c r="D232" s="11" t="s">
        <v>48</v>
      </c>
      <c r="E232" s="11" t="s">
        <v>46</v>
      </c>
      <c r="F232" s="11" t="s">
        <v>47</v>
      </c>
      <c r="G232" s="11" t="s">
        <v>48</v>
      </c>
      <c r="H232" s="11">
        <v>0</v>
      </c>
      <c r="I232" s="11">
        <v>1</v>
      </c>
      <c r="J232" s="11">
        <v>0</v>
      </c>
      <c r="K232" s="11">
        <v>4</v>
      </c>
      <c r="L232" s="11">
        <v>0</v>
      </c>
      <c r="M232" s="11">
        <v>72</v>
      </c>
    </row>
    <row r="233" spans="1:13">
      <c r="A233" s="11" t="s">
        <v>190</v>
      </c>
      <c r="B233" s="11" t="s">
        <v>192</v>
      </c>
      <c r="C233" s="11">
        <v>9970</v>
      </c>
      <c r="D233" s="11" t="s">
        <v>57</v>
      </c>
      <c r="E233" s="11" t="s">
        <v>120</v>
      </c>
      <c r="F233" s="11" t="s">
        <v>47</v>
      </c>
      <c r="G233" s="11" t="s">
        <v>48</v>
      </c>
      <c r="H233" s="11">
        <v>0</v>
      </c>
      <c r="I233" s="11">
        <v>2</v>
      </c>
      <c r="J233" s="11">
        <v>0</v>
      </c>
      <c r="K233" s="11">
        <v>2</v>
      </c>
      <c r="L233" s="11">
        <v>0</v>
      </c>
      <c r="M233" s="11">
        <v>34</v>
      </c>
    </row>
    <row r="234" spans="1:13">
      <c r="A234" s="11" t="s">
        <v>190</v>
      </c>
      <c r="B234" s="11" t="s">
        <v>192</v>
      </c>
      <c r="C234" s="11">
        <v>9970</v>
      </c>
      <c r="D234" s="11" t="s">
        <v>45</v>
      </c>
      <c r="E234" s="11" t="s">
        <v>46</v>
      </c>
      <c r="F234" s="11" t="s">
        <v>47</v>
      </c>
      <c r="G234" s="11" t="s">
        <v>48</v>
      </c>
      <c r="H234" s="11">
        <v>0</v>
      </c>
      <c r="I234" s="11">
        <v>2</v>
      </c>
      <c r="J234" s="11">
        <v>0</v>
      </c>
      <c r="K234" s="11">
        <v>2</v>
      </c>
      <c r="L234" s="11">
        <v>0</v>
      </c>
      <c r="M234" s="11">
        <v>33</v>
      </c>
    </row>
    <row r="235" spans="1:13">
      <c r="A235" s="11" t="s">
        <v>190</v>
      </c>
      <c r="B235" s="11" t="s">
        <v>193</v>
      </c>
      <c r="C235" s="11"/>
      <c r="D235" s="11"/>
      <c r="E235" s="11"/>
      <c r="F235" s="11"/>
      <c r="G235" s="11"/>
      <c r="H235" s="11">
        <v>0</v>
      </c>
      <c r="I235" s="11">
        <v>5</v>
      </c>
      <c r="J235" s="11">
        <v>0</v>
      </c>
      <c r="K235" s="11">
        <v>8</v>
      </c>
      <c r="L235" s="11">
        <v>0</v>
      </c>
      <c r="M235" s="11">
        <v>139</v>
      </c>
    </row>
    <row r="236" spans="1:13">
      <c r="A236" s="11" t="s">
        <v>190</v>
      </c>
      <c r="B236" s="11" t="s">
        <v>194</v>
      </c>
      <c r="C236" s="11" t="s">
        <v>51</v>
      </c>
      <c r="D236" s="11" t="s">
        <v>48</v>
      </c>
      <c r="E236" s="11" t="s">
        <v>46</v>
      </c>
      <c r="F236" s="11" t="s">
        <v>47</v>
      </c>
      <c r="G236" s="11" t="s">
        <v>48</v>
      </c>
      <c r="H236" s="11">
        <v>0</v>
      </c>
      <c r="I236" s="11">
        <v>1</v>
      </c>
      <c r="J236" s="11">
        <v>0</v>
      </c>
      <c r="K236" s="11">
        <v>3</v>
      </c>
      <c r="L236" s="11">
        <v>0</v>
      </c>
      <c r="M236" s="11">
        <v>54</v>
      </c>
    </row>
    <row r="237" spans="1:13">
      <c r="A237" s="11" t="s">
        <v>190</v>
      </c>
      <c r="B237" s="11" t="s">
        <v>194</v>
      </c>
      <c r="C237" s="11" t="s">
        <v>51</v>
      </c>
      <c r="D237" s="11" t="s">
        <v>57</v>
      </c>
      <c r="E237" s="11" t="s">
        <v>120</v>
      </c>
      <c r="F237" s="11" t="s">
        <v>47</v>
      </c>
      <c r="G237" s="11" t="s">
        <v>48</v>
      </c>
      <c r="H237" s="11">
        <v>0</v>
      </c>
      <c r="I237" s="11">
        <v>1</v>
      </c>
      <c r="J237" s="11">
        <v>0</v>
      </c>
      <c r="K237" s="11">
        <v>2</v>
      </c>
      <c r="L237" s="11">
        <v>0</v>
      </c>
      <c r="M237" s="11">
        <v>36</v>
      </c>
    </row>
    <row r="238" spans="1:13">
      <c r="A238" s="11" t="s">
        <v>190</v>
      </c>
      <c r="B238" s="11" t="s">
        <v>194</v>
      </c>
      <c r="C238" s="11" t="s">
        <v>51</v>
      </c>
      <c r="D238" s="11" t="s">
        <v>45</v>
      </c>
      <c r="E238" s="11" t="s">
        <v>46</v>
      </c>
      <c r="F238" s="11" t="s">
        <v>47</v>
      </c>
      <c r="G238" s="11" t="s">
        <v>48</v>
      </c>
      <c r="H238" s="11">
        <v>0</v>
      </c>
      <c r="I238" s="11">
        <v>1</v>
      </c>
      <c r="J238" s="11">
        <v>0</v>
      </c>
      <c r="K238" s="11">
        <v>1</v>
      </c>
      <c r="L238" s="11">
        <v>0</v>
      </c>
      <c r="M238" s="11">
        <v>16</v>
      </c>
    </row>
    <row r="239" spans="1:13">
      <c r="A239" s="11" t="s">
        <v>190</v>
      </c>
      <c r="B239" s="11" t="s">
        <v>195</v>
      </c>
      <c r="C239" s="11"/>
      <c r="D239" s="11"/>
      <c r="E239" s="11"/>
      <c r="F239" s="11"/>
      <c r="G239" s="11"/>
      <c r="H239" s="11">
        <v>0</v>
      </c>
      <c r="I239" s="11">
        <v>3</v>
      </c>
      <c r="J239" s="11">
        <v>0</v>
      </c>
      <c r="K239" s="11">
        <v>6</v>
      </c>
      <c r="L239" s="11">
        <v>0</v>
      </c>
      <c r="M239" s="11">
        <v>106</v>
      </c>
    </row>
    <row r="240" spans="1:13">
      <c r="A240" s="11" t="s">
        <v>190</v>
      </c>
      <c r="B240" s="11" t="s">
        <v>50</v>
      </c>
      <c r="C240" s="11"/>
      <c r="D240" s="11"/>
      <c r="E240" s="11"/>
      <c r="F240" s="11"/>
      <c r="G240" s="11"/>
      <c r="H240" s="11">
        <v>10</v>
      </c>
      <c r="I240" s="11">
        <v>8</v>
      </c>
      <c r="J240" s="11">
        <v>99</v>
      </c>
      <c r="K240" s="11">
        <v>14</v>
      </c>
      <c r="L240" s="11">
        <v>1762</v>
      </c>
      <c r="M240" s="11">
        <v>245</v>
      </c>
    </row>
    <row r="241" spans="1:13">
      <c r="A241" s="11" t="s">
        <v>196</v>
      </c>
      <c r="B241" s="11" t="s">
        <v>197</v>
      </c>
      <c r="C241" s="11" t="s">
        <v>51</v>
      </c>
      <c r="D241" s="11" t="s">
        <v>48</v>
      </c>
      <c r="E241" s="11" t="s">
        <v>46</v>
      </c>
      <c r="F241" s="11" t="s">
        <v>52</v>
      </c>
      <c r="G241" s="11" t="s">
        <v>107</v>
      </c>
      <c r="H241" s="11">
        <v>1</v>
      </c>
      <c r="I241" s="11">
        <v>0</v>
      </c>
      <c r="J241" s="11">
        <v>2</v>
      </c>
      <c r="K241" s="11">
        <v>0</v>
      </c>
      <c r="L241" s="11">
        <v>36</v>
      </c>
      <c r="M241" s="11">
        <v>0</v>
      </c>
    </row>
    <row r="242" spans="1:13">
      <c r="A242" s="11" t="s">
        <v>196</v>
      </c>
      <c r="B242" s="11" t="s">
        <v>198</v>
      </c>
      <c r="C242" s="11"/>
      <c r="D242" s="11"/>
      <c r="E242" s="11"/>
      <c r="F242" s="11"/>
      <c r="G242" s="11"/>
      <c r="H242" s="11">
        <v>1</v>
      </c>
      <c r="I242" s="11">
        <v>0</v>
      </c>
      <c r="J242" s="11">
        <v>2</v>
      </c>
      <c r="K242" s="11">
        <v>0</v>
      </c>
      <c r="L242" s="11">
        <v>36</v>
      </c>
      <c r="M242" s="11">
        <v>0</v>
      </c>
    </row>
    <row r="243" spans="1:13">
      <c r="A243" s="11" t="s">
        <v>196</v>
      </c>
      <c r="B243" s="11" t="s">
        <v>50</v>
      </c>
      <c r="C243" s="11"/>
      <c r="D243" s="11"/>
      <c r="E243" s="11"/>
      <c r="F243" s="11"/>
      <c r="G243" s="11"/>
      <c r="H243" s="11">
        <v>1</v>
      </c>
      <c r="I243" s="11">
        <v>0</v>
      </c>
      <c r="J243" s="11">
        <v>2</v>
      </c>
      <c r="K243" s="11">
        <v>0</v>
      </c>
      <c r="L243" s="11">
        <v>36</v>
      </c>
      <c r="M243" s="11">
        <v>0</v>
      </c>
    </row>
    <row r="244" spans="1:13">
      <c r="A244" s="11" t="s">
        <v>199</v>
      </c>
      <c r="B244" s="11" t="s">
        <v>22</v>
      </c>
      <c r="C244" s="11" t="s">
        <v>51</v>
      </c>
      <c r="D244" s="11" t="s">
        <v>48</v>
      </c>
      <c r="E244" s="11" t="s">
        <v>46</v>
      </c>
      <c r="F244" s="11" t="s">
        <v>52</v>
      </c>
      <c r="G244" s="11" t="s">
        <v>48</v>
      </c>
      <c r="H244" s="11">
        <v>2</v>
      </c>
      <c r="I244" s="11">
        <v>0</v>
      </c>
      <c r="J244" s="11">
        <v>59</v>
      </c>
      <c r="K244" s="11">
        <v>0</v>
      </c>
      <c r="L244" s="11">
        <v>1060</v>
      </c>
      <c r="M244" s="11">
        <v>0</v>
      </c>
    </row>
    <row r="245" spans="1:13">
      <c r="A245" s="11" t="s">
        <v>199</v>
      </c>
      <c r="B245" s="11" t="s">
        <v>22</v>
      </c>
      <c r="C245" s="11" t="s">
        <v>51</v>
      </c>
      <c r="D245" s="11" t="s">
        <v>45</v>
      </c>
      <c r="E245" s="11" t="s">
        <v>46</v>
      </c>
      <c r="F245" s="11" t="s">
        <v>52</v>
      </c>
      <c r="G245" s="11" t="s">
        <v>48</v>
      </c>
      <c r="H245" s="11">
        <v>1</v>
      </c>
      <c r="I245" s="11">
        <v>0</v>
      </c>
      <c r="J245" s="11">
        <v>1</v>
      </c>
      <c r="K245" s="11">
        <v>0</v>
      </c>
      <c r="L245" s="11">
        <v>17</v>
      </c>
      <c r="M245" s="11">
        <v>0</v>
      </c>
    </row>
    <row r="246" spans="1:13">
      <c r="A246" s="11" t="s">
        <v>199</v>
      </c>
      <c r="B246" s="11" t="s">
        <v>200</v>
      </c>
      <c r="C246" s="11"/>
      <c r="D246" s="11"/>
      <c r="E246" s="11"/>
      <c r="F246" s="11"/>
      <c r="G246" s="11"/>
      <c r="H246" s="11">
        <v>3</v>
      </c>
      <c r="I246" s="11">
        <v>0</v>
      </c>
      <c r="J246" s="11">
        <v>60</v>
      </c>
      <c r="K246" s="11">
        <v>0</v>
      </c>
      <c r="L246" s="11">
        <v>1077</v>
      </c>
      <c r="M246" s="11">
        <v>0</v>
      </c>
    </row>
    <row r="247" spans="1:13">
      <c r="A247" s="11" t="s">
        <v>199</v>
      </c>
      <c r="B247" s="11" t="s">
        <v>201</v>
      </c>
      <c r="C247" s="11" t="s">
        <v>51</v>
      </c>
      <c r="D247" s="11">
        <v>6</v>
      </c>
      <c r="E247" s="11" t="s">
        <v>46</v>
      </c>
      <c r="F247" s="11" t="s">
        <v>52</v>
      </c>
      <c r="G247" s="11" t="s">
        <v>48</v>
      </c>
      <c r="H247" s="11">
        <v>2</v>
      </c>
      <c r="I247" s="11">
        <v>0</v>
      </c>
      <c r="J247" s="11">
        <v>60</v>
      </c>
      <c r="K247" s="11">
        <v>0</v>
      </c>
      <c r="L247" s="11">
        <v>1078</v>
      </c>
      <c r="M247" s="11">
        <v>0</v>
      </c>
    </row>
    <row r="248" spans="1:13">
      <c r="A248" s="11" t="s">
        <v>199</v>
      </c>
      <c r="B248" s="11" t="s">
        <v>201</v>
      </c>
      <c r="C248" s="11" t="s">
        <v>51</v>
      </c>
      <c r="D248" s="11" t="s">
        <v>48</v>
      </c>
      <c r="E248" s="11" t="s">
        <v>46</v>
      </c>
      <c r="F248" s="11" t="s">
        <v>52</v>
      </c>
      <c r="G248" s="11" t="s">
        <v>48</v>
      </c>
      <c r="H248" s="11">
        <v>73</v>
      </c>
      <c r="I248" s="11">
        <v>0</v>
      </c>
      <c r="J248" s="11">
        <v>2150</v>
      </c>
      <c r="K248" s="11">
        <v>0</v>
      </c>
      <c r="L248" s="11">
        <v>38601</v>
      </c>
      <c r="M248" s="11">
        <v>0</v>
      </c>
    </row>
    <row r="249" spans="1:13">
      <c r="A249" s="11" t="s">
        <v>199</v>
      </c>
      <c r="B249" s="11" t="s">
        <v>201</v>
      </c>
      <c r="C249" s="11" t="s">
        <v>51</v>
      </c>
      <c r="D249" s="11" t="s">
        <v>45</v>
      </c>
      <c r="E249" s="11" t="s">
        <v>46</v>
      </c>
      <c r="F249" s="11" t="s">
        <v>52</v>
      </c>
      <c r="G249" s="11" t="s">
        <v>48</v>
      </c>
      <c r="H249" s="11">
        <v>37</v>
      </c>
      <c r="I249" s="11">
        <v>0</v>
      </c>
      <c r="J249" s="11">
        <v>37</v>
      </c>
      <c r="K249" s="11">
        <v>0</v>
      </c>
      <c r="L249" s="11">
        <v>627</v>
      </c>
      <c r="M249" s="11">
        <v>0</v>
      </c>
    </row>
    <row r="250" spans="1:13">
      <c r="A250" s="11" t="s">
        <v>199</v>
      </c>
      <c r="B250" s="11" t="s">
        <v>202</v>
      </c>
      <c r="C250" s="11"/>
      <c r="D250" s="11"/>
      <c r="E250" s="11"/>
      <c r="F250" s="11"/>
      <c r="G250" s="11"/>
      <c r="H250" s="11">
        <v>112</v>
      </c>
      <c r="I250" s="11">
        <v>0</v>
      </c>
      <c r="J250" s="11">
        <v>2247</v>
      </c>
      <c r="K250" s="11">
        <v>0</v>
      </c>
      <c r="L250" s="11">
        <v>40306</v>
      </c>
      <c r="M250" s="11">
        <v>0</v>
      </c>
    </row>
    <row r="251" spans="1:13">
      <c r="A251" s="11" t="s">
        <v>199</v>
      </c>
      <c r="B251" s="11" t="s">
        <v>203</v>
      </c>
      <c r="C251" s="11" t="s">
        <v>51</v>
      </c>
      <c r="D251" s="11" t="s">
        <v>48</v>
      </c>
      <c r="E251" s="11" t="s">
        <v>46</v>
      </c>
      <c r="F251" s="11" t="s">
        <v>52</v>
      </c>
      <c r="G251" s="11" t="s">
        <v>48</v>
      </c>
      <c r="H251" s="11">
        <v>9</v>
      </c>
      <c r="I251" s="11">
        <v>0</v>
      </c>
      <c r="J251" s="11">
        <v>230</v>
      </c>
      <c r="K251" s="11">
        <v>0</v>
      </c>
      <c r="L251" s="11">
        <v>4110</v>
      </c>
      <c r="M251" s="11">
        <v>0</v>
      </c>
    </row>
    <row r="252" spans="1:13">
      <c r="A252" s="11" t="s">
        <v>199</v>
      </c>
      <c r="B252" s="11" t="s">
        <v>203</v>
      </c>
      <c r="C252" s="11" t="s">
        <v>51</v>
      </c>
      <c r="D252" s="11" t="s">
        <v>45</v>
      </c>
      <c r="E252" s="11" t="s">
        <v>46</v>
      </c>
      <c r="F252" s="11" t="s">
        <v>52</v>
      </c>
      <c r="G252" s="11" t="s">
        <v>48</v>
      </c>
      <c r="H252" s="11">
        <v>4</v>
      </c>
      <c r="I252" s="11">
        <v>0</v>
      </c>
      <c r="J252" s="11">
        <v>4</v>
      </c>
      <c r="K252" s="11">
        <v>0</v>
      </c>
      <c r="L252" s="11">
        <v>67</v>
      </c>
      <c r="M252" s="11">
        <v>0</v>
      </c>
    </row>
    <row r="253" spans="1:13">
      <c r="A253" s="11" t="s">
        <v>199</v>
      </c>
      <c r="B253" s="11" t="s">
        <v>204</v>
      </c>
      <c r="C253" s="11"/>
      <c r="D253" s="11"/>
      <c r="E253" s="11"/>
      <c r="F253" s="11"/>
      <c r="G253" s="11"/>
      <c r="H253" s="11">
        <v>13</v>
      </c>
      <c r="I253" s="11">
        <v>0</v>
      </c>
      <c r="J253" s="11">
        <v>234</v>
      </c>
      <c r="K253" s="11">
        <v>0</v>
      </c>
      <c r="L253" s="11">
        <v>4177</v>
      </c>
      <c r="M253" s="11">
        <v>0</v>
      </c>
    </row>
    <row r="254" spans="1:13">
      <c r="A254" s="11" t="s">
        <v>199</v>
      </c>
      <c r="B254" s="11" t="s">
        <v>15</v>
      </c>
      <c r="C254" s="11" t="s">
        <v>51</v>
      </c>
      <c r="D254" s="11" t="s">
        <v>48</v>
      </c>
      <c r="E254" s="11" t="s">
        <v>46</v>
      </c>
      <c r="F254" s="11" t="s">
        <v>52</v>
      </c>
      <c r="G254" s="11" t="s">
        <v>48</v>
      </c>
      <c r="H254" s="11">
        <v>2</v>
      </c>
      <c r="I254" s="11">
        <v>0</v>
      </c>
      <c r="J254" s="11">
        <v>59</v>
      </c>
      <c r="K254" s="11">
        <v>0</v>
      </c>
      <c r="L254" s="11">
        <v>1058</v>
      </c>
      <c r="M254" s="11">
        <v>0</v>
      </c>
    </row>
    <row r="255" spans="1:13">
      <c r="A255" s="11" t="s">
        <v>199</v>
      </c>
      <c r="B255" s="11" t="s">
        <v>15</v>
      </c>
      <c r="C255" s="11" t="s">
        <v>51</v>
      </c>
      <c r="D255" s="11" t="s">
        <v>45</v>
      </c>
      <c r="E255" s="11" t="s">
        <v>46</v>
      </c>
      <c r="F255" s="11" t="s">
        <v>52</v>
      </c>
      <c r="G255" s="11" t="s">
        <v>48</v>
      </c>
      <c r="H255" s="11">
        <v>1</v>
      </c>
      <c r="I255" s="11">
        <v>0</v>
      </c>
      <c r="J255" s="11">
        <v>1</v>
      </c>
      <c r="K255" s="11">
        <v>0</v>
      </c>
      <c r="L255" s="11">
        <v>17</v>
      </c>
      <c r="M255" s="11">
        <v>0</v>
      </c>
    </row>
    <row r="256" spans="1:13">
      <c r="A256" s="11" t="s">
        <v>199</v>
      </c>
      <c r="B256" s="11" t="s">
        <v>205</v>
      </c>
      <c r="C256" s="11"/>
      <c r="D256" s="11"/>
      <c r="E256" s="11"/>
      <c r="F256" s="11"/>
      <c r="G256" s="11"/>
      <c r="H256" s="11">
        <v>3</v>
      </c>
      <c r="I256" s="11">
        <v>0</v>
      </c>
      <c r="J256" s="11">
        <v>60</v>
      </c>
      <c r="K256" s="11">
        <v>0</v>
      </c>
      <c r="L256" s="11">
        <v>1075</v>
      </c>
      <c r="M256" s="11">
        <v>0</v>
      </c>
    </row>
    <row r="257" spans="1:13">
      <c r="A257" s="11" t="s">
        <v>199</v>
      </c>
      <c r="B257" s="11" t="s">
        <v>206</v>
      </c>
      <c r="C257" s="11" t="s">
        <v>51</v>
      </c>
      <c r="D257" s="11" t="s">
        <v>48</v>
      </c>
      <c r="E257" s="11" t="s">
        <v>46</v>
      </c>
      <c r="F257" s="11" t="s">
        <v>47</v>
      </c>
      <c r="G257" s="11" t="s">
        <v>48</v>
      </c>
      <c r="H257" s="11">
        <v>0</v>
      </c>
      <c r="I257" s="11">
        <v>10</v>
      </c>
      <c r="J257" s="11">
        <v>0</v>
      </c>
      <c r="K257" s="11">
        <v>600</v>
      </c>
      <c r="L257" s="11">
        <v>0</v>
      </c>
      <c r="M257" s="11">
        <v>10800</v>
      </c>
    </row>
    <row r="258" spans="1:13">
      <c r="A258" s="11" t="s">
        <v>199</v>
      </c>
      <c r="B258" s="11" t="s">
        <v>206</v>
      </c>
      <c r="C258" s="11" t="s">
        <v>51</v>
      </c>
      <c r="D258" s="11" t="s">
        <v>48</v>
      </c>
      <c r="E258" s="11" t="s">
        <v>46</v>
      </c>
      <c r="F258" s="11" t="s">
        <v>207</v>
      </c>
      <c r="G258" s="11" t="s">
        <v>48</v>
      </c>
      <c r="H258" s="11">
        <v>0</v>
      </c>
      <c r="I258" s="11">
        <v>1</v>
      </c>
      <c r="J258" s="11">
        <v>0</v>
      </c>
      <c r="K258" s="11">
        <v>3</v>
      </c>
      <c r="L258" s="11">
        <v>0</v>
      </c>
      <c r="M258" s="11">
        <v>54</v>
      </c>
    </row>
    <row r="259" spans="1:13">
      <c r="A259" s="11" t="s">
        <v>199</v>
      </c>
      <c r="B259" s="11" t="s">
        <v>206</v>
      </c>
      <c r="C259" s="11" t="s">
        <v>51</v>
      </c>
      <c r="D259" s="11" t="s">
        <v>57</v>
      </c>
      <c r="E259" s="11" t="s">
        <v>120</v>
      </c>
      <c r="F259" s="11" t="s">
        <v>47</v>
      </c>
      <c r="G259" s="11" t="s">
        <v>48</v>
      </c>
      <c r="H259" s="11">
        <v>0</v>
      </c>
      <c r="I259" s="11">
        <v>23</v>
      </c>
      <c r="J259" s="11">
        <v>0</v>
      </c>
      <c r="K259" s="11">
        <v>360</v>
      </c>
      <c r="L259" s="11">
        <v>0</v>
      </c>
      <c r="M259" s="11">
        <v>6290</v>
      </c>
    </row>
    <row r="260" spans="1:13">
      <c r="A260" s="11" t="s">
        <v>199</v>
      </c>
      <c r="B260" s="11" t="s">
        <v>206</v>
      </c>
      <c r="C260" s="11" t="s">
        <v>51</v>
      </c>
      <c r="D260" s="11" t="s">
        <v>45</v>
      </c>
      <c r="E260" s="11" t="s">
        <v>46</v>
      </c>
      <c r="F260" s="11" t="s">
        <v>47</v>
      </c>
      <c r="G260" s="11" t="s">
        <v>48</v>
      </c>
      <c r="H260" s="11">
        <v>0</v>
      </c>
      <c r="I260" s="11">
        <v>31</v>
      </c>
      <c r="J260" s="11">
        <v>0</v>
      </c>
      <c r="K260" s="11">
        <v>540</v>
      </c>
      <c r="L260" s="11">
        <v>0</v>
      </c>
      <c r="M260" s="11">
        <v>9023</v>
      </c>
    </row>
    <row r="261" spans="1:13">
      <c r="A261" s="11" t="s">
        <v>199</v>
      </c>
      <c r="B261" s="11" t="s">
        <v>206</v>
      </c>
      <c r="C261" s="11">
        <v>9970</v>
      </c>
      <c r="D261" s="11" t="s">
        <v>48</v>
      </c>
      <c r="E261" s="11" t="s">
        <v>46</v>
      </c>
      <c r="F261" s="11" t="s">
        <v>47</v>
      </c>
      <c r="G261" s="11" t="s">
        <v>48</v>
      </c>
      <c r="H261" s="11">
        <v>0</v>
      </c>
      <c r="I261" s="11">
        <v>21</v>
      </c>
      <c r="J261" s="11">
        <v>0</v>
      </c>
      <c r="K261" s="11">
        <v>420</v>
      </c>
      <c r="L261" s="11">
        <v>0</v>
      </c>
      <c r="M261" s="11">
        <v>7560</v>
      </c>
    </row>
    <row r="262" spans="1:13">
      <c r="A262" s="11" t="s">
        <v>199</v>
      </c>
      <c r="B262" s="11" t="s">
        <v>208</v>
      </c>
      <c r="C262" s="11"/>
      <c r="D262" s="11"/>
      <c r="E262" s="11"/>
      <c r="F262" s="11"/>
      <c r="G262" s="11"/>
      <c r="H262" s="11">
        <v>0</v>
      </c>
      <c r="I262" s="11">
        <v>86</v>
      </c>
      <c r="J262" s="11">
        <v>0</v>
      </c>
      <c r="K262" s="11">
        <v>1923</v>
      </c>
      <c r="L262" s="11">
        <v>0</v>
      </c>
      <c r="M262" s="11">
        <v>33727</v>
      </c>
    </row>
    <row r="263" spans="1:13">
      <c r="A263" s="11" t="s">
        <v>199</v>
      </c>
      <c r="B263" s="11" t="s">
        <v>50</v>
      </c>
      <c r="C263" s="11"/>
      <c r="D263" s="11"/>
      <c r="E263" s="11"/>
      <c r="F263" s="11"/>
      <c r="G263" s="11"/>
      <c r="H263" s="11">
        <v>131</v>
      </c>
      <c r="I263" s="11">
        <v>86</v>
      </c>
      <c r="J263" s="11">
        <v>2601</v>
      </c>
      <c r="K263" s="11">
        <v>1923</v>
      </c>
      <c r="L263" s="11">
        <v>46635</v>
      </c>
      <c r="M263" s="11">
        <v>33727</v>
      </c>
    </row>
    <row r="264" spans="1:13">
      <c r="A264" s="11" t="s">
        <v>209</v>
      </c>
      <c r="B264" s="11" t="s">
        <v>210</v>
      </c>
      <c r="C264" s="11" t="s">
        <v>51</v>
      </c>
      <c r="D264" s="11" t="s">
        <v>48</v>
      </c>
      <c r="E264" s="11" t="s">
        <v>46</v>
      </c>
      <c r="F264" s="11" t="s">
        <v>47</v>
      </c>
      <c r="G264" s="11" t="s">
        <v>107</v>
      </c>
      <c r="H264" s="11">
        <v>1</v>
      </c>
      <c r="I264" s="11">
        <v>0</v>
      </c>
      <c r="J264" s="11">
        <v>60</v>
      </c>
      <c r="K264" s="11">
        <v>0</v>
      </c>
      <c r="L264" s="11">
        <v>1080</v>
      </c>
      <c r="M264" s="11">
        <v>0</v>
      </c>
    </row>
    <row r="265" spans="1:13">
      <c r="A265" s="11" t="s">
        <v>209</v>
      </c>
      <c r="B265" s="11" t="s">
        <v>210</v>
      </c>
      <c r="C265" s="11" t="s">
        <v>51</v>
      </c>
      <c r="D265" s="11" t="s">
        <v>48</v>
      </c>
      <c r="E265" s="11" t="s">
        <v>46</v>
      </c>
      <c r="F265" s="11" t="s">
        <v>52</v>
      </c>
      <c r="G265" s="11" t="s">
        <v>107</v>
      </c>
      <c r="H265" s="11">
        <v>2</v>
      </c>
      <c r="I265" s="11">
        <v>0</v>
      </c>
      <c r="J265" s="11">
        <v>120</v>
      </c>
      <c r="K265" s="11">
        <v>0</v>
      </c>
      <c r="L265" s="11">
        <v>2160</v>
      </c>
      <c r="M265" s="11">
        <v>0</v>
      </c>
    </row>
    <row r="266" spans="1:13">
      <c r="A266" s="11" t="s">
        <v>209</v>
      </c>
      <c r="B266" s="11" t="s">
        <v>211</v>
      </c>
      <c r="C266" s="11"/>
      <c r="D266" s="11"/>
      <c r="E266" s="11"/>
      <c r="F266" s="11"/>
      <c r="G266" s="11"/>
      <c r="H266" s="11">
        <v>3</v>
      </c>
      <c r="I266" s="11">
        <v>0</v>
      </c>
      <c r="J266" s="11">
        <v>180</v>
      </c>
      <c r="K266" s="11">
        <v>0</v>
      </c>
      <c r="L266" s="11">
        <v>3240</v>
      </c>
      <c r="M266" s="11">
        <v>0</v>
      </c>
    </row>
    <row r="267" spans="1:13">
      <c r="A267" s="11" t="s">
        <v>209</v>
      </c>
      <c r="B267" s="11" t="s">
        <v>50</v>
      </c>
      <c r="C267" s="11"/>
      <c r="D267" s="11"/>
      <c r="E267" s="11"/>
      <c r="F267" s="11"/>
      <c r="G267" s="11"/>
      <c r="H267" s="11">
        <v>3</v>
      </c>
      <c r="I267" s="11">
        <v>0</v>
      </c>
      <c r="J267" s="11">
        <v>180</v>
      </c>
      <c r="K267" s="11">
        <v>0</v>
      </c>
      <c r="L267" s="11">
        <v>3240</v>
      </c>
      <c r="M267" s="11">
        <v>0</v>
      </c>
    </row>
    <row r="268" spans="1:13">
      <c r="A268" s="11" t="s">
        <v>212</v>
      </c>
      <c r="B268" s="11" t="s">
        <v>7</v>
      </c>
      <c r="C268" s="11">
        <v>2000</v>
      </c>
      <c r="D268" s="11" t="s">
        <v>48</v>
      </c>
      <c r="E268" s="11" t="s">
        <v>46</v>
      </c>
      <c r="F268" s="11" t="s">
        <v>47</v>
      </c>
      <c r="G268" s="11" t="s">
        <v>48</v>
      </c>
      <c r="H268" s="11">
        <v>3</v>
      </c>
      <c r="I268" s="11">
        <v>0</v>
      </c>
      <c r="J268" s="11">
        <v>118</v>
      </c>
      <c r="K268" s="11">
        <v>0</v>
      </c>
      <c r="L268" s="11">
        <v>2123</v>
      </c>
      <c r="M268" s="11">
        <v>0</v>
      </c>
    </row>
    <row r="269" spans="1:13">
      <c r="A269" s="11" t="s">
        <v>212</v>
      </c>
      <c r="B269" s="11" t="s">
        <v>7</v>
      </c>
      <c r="C269" s="11">
        <v>2000</v>
      </c>
      <c r="D269" s="11" t="s">
        <v>45</v>
      </c>
      <c r="E269" s="11" t="s">
        <v>46</v>
      </c>
      <c r="F269" s="11" t="s">
        <v>47</v>
      </c>
      <c r="G269" s="11" t="s">
        <v>48</v>
      </c>
      <c r="H269" s="11">
        <v>1</v>
      </c>
      <c r="I269" s="11">
        <v>0</v>
      </c>
      <c r="J269" s="11">
        <v>2</v>
      </c>
      <c r="K269" s="11">
        <v>0</v>
      </c>
      <c r="L269" s="11">
        <v>34</v>
      </c>
      <c r="M269" s="11">
        <v>0</v>
      </c>
    </row>
    <row r="270" spans="1:13">
      <c r="A270" s="11" t="s">
        <v>212</v>
      </c>
      <c r="B270" s="11" t="s">
        <v>7</v>
      </c>
      <c r="C270" s="11">
        <v>2100</v>
      </c>
      <c r="D270" s="11" t="s">
        <v>48</v>
      </c>
      <c r="E270" s="11" t="s">
        <v>46</v>
      </c>
      <c r="F270" s="11" t="s">
        <v>47</v>
      </c>
      <c r="G270" s="11" t="s">
        <v>48</v>
      </c>
      <c r="H270" s="11">
        <v>11</v>
      </c>
      <c r="I270" s="11">
        <v>0</v>
      </c>
      <c r="J270" s="11">
        <v>383</v>
      </c>
      <c r="K270" s="11">
        <v>0</v>
      </c>
      <c r="L270" s="11">
        <v>6883</v>
      </c>
      <c r="M270" s="11">
        <v>0</v>
      </c>
    </row>
    <row r="271" spans="1:13">
      <c r="A271" s="11" t="s">
        <v>212</v>
      </c>
      <c r="B271" s="11" t="s">
        <v>7</v>
      </c>
      <c r="C271" s="11">
        <v>2100</v>
      </c>
      <c r="D271" s="11" t="s">
        <v>45</v>
      </c>
      <c r="E271" s="11" t="s">
        <v>46</v>
      </c>
      <c r="F271" s="11" t="s">
        <v>47</v>
      </c>
      <c r="G271" s="11" t="s">
        <v>48</v>
      </c>
      <c r="H271" s="11">
        <v>12</v>
      </c>
      <c r="I271" s="11">
        <v>0</v>
      </c>
      <c r="J271" s="11">
        <v>26</v>
      </c>
      <c r="K271" s="11">
        <v>0</v>
      </c>
      <c r="L271" s="11">
        <v>436</v>
      </c>
      <c r="M271" s="11">
        <v>0</v>
      </c>
    </row>
    <row r="272" spans="1:13">
      <c r="A272" s="11" t="s">
        <v>212</v>
      </c>
      <c r="B272" s="11" t="s">
        <v>7</v>
      </c>
      <c r="C272" s="11" t="s">
        <v>51</v>
      </c>
      <c r="D272" s="11" t="s">
        <v>48</v>
      </c>
      <c r="E272" s="11" t="s">
        <v>46</v>
      </c>
      <c r="F272" s="11" t="s">
        <v>149</v>
      </c>
      <c r="G272" s="11" t="s">
        <v>48</v>
      </c>
      <c r="H272" s="11">
        <v>13</v>
      </c>
      <c r="I272" s="11">
        <v>0</v>
      </c>
      <c r="J272" s="11">
        <v>240</v>
      </c>
      <c r="K272" s="11">
        <v>0</v>
      </c>
      <c r="L272" s="11">
        <v>4274</v>
      </c>
      <c r="M272" s="11">
        <v>0</v>
      </c>
    </row>
    <row r="273" spans="1:13">
      <c r="A273" s="11" t="s">
        <v>212</v>
      </c>
      <c r="B273" s="11" t="s">
        <v>7</v>
      </c>
      <c r="C273" s="11" t="s">
        <v>51</v>
      </c>
      <c r="D273" s="11" t="s">
        <v>48</v>
      </c>
      <c r="E273" s="11" t="s">
        <v>46</v>
      </c>
      <c r="F273" s="11" t="s">
        <v>52</v>
      </c>
      <c r="G273" s="11" t="s">
        <v>48</v>
      </c>
      <c r="H273" s="11">
        <v>35</v>
      </c>
      <c r="I273" s="11">
        <v>0</v>
      </c>
      <c r="J273" s="11">
        <v>1455</v>
      </c>
      <c r="K273" s="11">
        <v>0</v>
      </c>
      <c r="L273" s="11">
        <v>26163</v>
      </c>
      <c r="M273" s="11">
        <v>0</v>
      </c>
    </row>
    <row r="274" spans="1:13">
      <c r="A274" s="11" t="s">
        <v>212</v>
      </c>
      <c r="B274" s="11" t="s">
        <v>7</v>
      </c>
      <c r="C274" s="11" t="s">
        <v>51</v>
      </c>
      <c r="D274" s="11" t="s">
        <v>45</v>
      </c>
      <c r="E274" s="11" t="s">
        <v>46</v>
      </c>
      <c r="F274" s="11" t="s">
        <v>149</v>
      </c>
      <c r="G274" s="11" t="s">
        <v>48</v>
      </c>
      <c r="H274" s="11">
        <v>8</v>
      </c>
      <c r="I274" s="11">
        <v>0</v>
      </c>
      <c r="J274" s="11">
        <v>11</v>
      </c>
      <c r="K274" s="11">
        <v>0</v>
      </c>
      <c r="L274" s="11">
        <v>180</v>
      </c>
      <c r="M274" s="11">
        <v>0</v>
      </c>
    </row>
    <row r="275" spans="1:13">
      <c r="A275" s="11" t="s">
        <v>212</v>
      </c>
      <c r="B275" s="11" t="s">
        <v>7</v>
      </c>
      <c r="C275" s="11" t="s">
        <v>51</v>
      </c>
      <c r="D275" s="11" t="s">
        <v>45</v>
      </c>
      <c r="E275" s="11" t="s">
        <v>46</v>
      </c>
      <c r="F275" s="11" t="s">
        <v>52</v>
      </c>
      <c r="G275" s="11" t="s">
        <v>48</v>
      </c>
      <c r="H275" s="11">
        <v>21</v>
      </c>
      <c r="I275" s="11">
        <v>0</v>
      </c>
      <c r="J275" s="11">
        <v>45</v>
      </c>
      <c r="K275" s="11">
        <v>0</v>
      </c>
      <c r="L275" s="11">
        <v>758</v>
      </c>
      <c r="M275" s="11">
        <v>0</v>
      </c>
    </row>
    <row r="276" spans="1:13">
      <c r="A276" s="11" t="s">
        <v>212</v>
      </c>
      <c r="B276" s="11" t="s">
        <v>213</v>
      </c>
      <c r="C276" s="11"/>
      <c r="D276" s="11"/>
      <c r="E276" s="11"/>
      <c r="F276" s="11"/>
      <c r="G276" s="11"/>
      <c r="H276" s="11">
        <v>104</v>
      </c>
      <c r="I276" s="11">
        <v>0</v>
      </c>
      <c r="J276" s="11">
        <v>2280</v>
      </c>
      <c r="K276" s="11">
        <v>0</v>
      </c>
      <c r="L276" s="11">
        <v>40851</v>
      </c>
      <c r="M276" s="11">
        <v>0</v>
      </c>
    </row>
    <row r="277" spans="1:13">
      <c r="A277" s="11" t="s">
        <v>212</v>
      </c>
      <c r="B277" s="11" t="s">
        <v>214</v>
      </c>
      <c r="C277" s="11" t="s">
        <v>51</v>
      </c>
      <c r="D277" s="11" t="s">
        <v>48</v>
      </c>
      <c r="E277" s="11" t="s">
        <v>46</v>
      </c>
      <c r="F277" s="11" t="s">
        <v>207</v>
      </c>
      <c r="G277" s="11" t="s">
        <v>48</v>
      </c>
      <c r="H277" s="11">
        <v>0</v>
      </c>
      <c r="I277" s="11">
        <v>1</v>
      </c>
      <c r="J277" s="11">
        <v>0</v>
      </c>
      <c r="K277" s="11">
        <v>60</v>
      </c>
      <c r="L277" s="11">
        <v>0</v>
      </c>
      <c r="M277" s="11">
        <v>1080</v>
      </c>
    </row>
    <row r="278" spans="1:13">
      <c r="A278" s="11" t="s">
        <v>212</v>
      </c>
      <c r="B278" s="11" t="s">
        <v>215</v>
      </c>
      <c r="C278" s="11"/>
      <c r="D278" s="11"/>
      <c r="E278" s="11"/>
      <c r="F278" s="11"/>
      <c r="G278" s="11"/>
      <c r="H278" s="11">
        <v>0</v>
      </c>
      <c r="I278" s="11">
        <v>1</v>
      </c>
      <c r="J278" s="11">
        <v>0</v>
      </c>
      <c r="K278" s="11">
        <v>60</v>
      </c>
      <c r="L278" s="11">
        <v>0</v>
      </c>
      <c r="M278" s="11">
        <v>1080</v>
      </c>
    </row>
    <row r="279" spans="1:13">
      <c r="A279" s="11" t="s">
        <v>212</v>
      </c>
      <c r="B279" s="11" t="s">
        <v>216</v>
      </c>
      <c r="C279" s="11" t="s">
        <v>51</v>
      </c>
      <c r="D279" s="11" t="s">
        <v>48</v>
      </c>
      <c r="E279" s="11" t="s">
        <v>46</v>
      </c>
      <c r="F279" s="11" t="s">
        <v>47</v>
      </c>
      <c r="G279" s="11" t="s">
        <v>48</v>
      </c>
      <c r="H279" s="11">
        <v>0</v>
      </c>
      <c r="I279" s="11">
        <v>17</v>
      </c>
      <c r="J279" s="11">
        <v>0</v>
      </c>
      <c r="K279" s="11">
        <v>1016</v>
      </c>
      <c r="L279" s="11">
        <v>0</v>
      </c>
      <c r="M279" s="11">
        <v>18288</v>
      </c>
    </row>
    <row r="280" spans="1:13">
      <c r="A280" s="11" t="s">
        <v>212</v>
      </c>
      <c r="B280" s="11" t="s">
        <v>216</v>
      </c>
      <c r="C280" s="11" t="s">
        <v>51</v>
      </c>
      <c r="D280" s="11" t="s">
        <v>57</v>
      </c>
      <c r="E280" s="11" t="s">
        <v>120</v>
      </c>
      <c r="F280" s="11" t="s">
        <v>47</v>
      </c>
      <c r="G280" s="11" t="s">
        <v>48</v>
      </c>
      <c r="H280" s="11">
        <v>0</v>
      </c>
      <c r="I280" s="11">
        <v>15</v>
      </c>
      <c r="J280" s="11">
        <v>0</v>
      </c>
      <c r="K280" s="11">
        <v>240</v>
      </c>
      <c r="L280" s="11">
        <v>0</v>
      </c>
      <c r="M280" s="11">
        <v>4195</v>
      </c>
    </row>
    <row r="281" spans="1:13">
      <c r="A281" s="11" t="s">
        <v>212</v>
      </c>
      <c r="B281" s="11" t="s">
        <v>216</v>
      </c>
      <c r="C281" s="11" t="s">
        <v>51</v>
      </c>
      <c r="D281" s="11" t="s">
        <v>45</v>
      </c>
      <c r="E281" s="11" t="s">
        <v>46</v>
      </c>
      <c r="F281" s="11" t="s">
        <v>47</v>
      </c>
      <c r="G281" s="11" t="s">
        <v>48</v>
      </c>
      <c r="H281" s="11">
        <v>0</v>
      </c>
      <c r="I281" s="11">
        <v>33</v>
      </c>
      <c r="J281" s="11">
        <v>0</v>
      </c>
      <c r="K281" s="11">
        <v>532</v>
      </c>
      <c r="L281" s="11">
        <v>0</v>
      </c>
      <c r="M281" s="11">
        <v>8871</v>
      </c>
    </row>
    <row r="282" spans="1:13">
      <c r="A282" s="11" t="s">
        <v>212</v>
      </c>
      <c r="B282" s="11" t="s">
        <v>217</v>
      </c>
      <c r="C282" s="11"/>
      <c r="D282" s="11"/>
      <c r="E282" s="11"/>
      <c r="F282" s="11"/>
      <c r="G282" s="11"/>
      <c r="H282" s="11">
        <v>0</v>
      </c>
      <c r="I282" s="11">
        <v>65</v>
      </c>
      <c r="J282" s="11">
        <v>0</v>
      </c>
      <c r="K282" s="11">
        <v>1788</v>
      </c>
      <c r="L282" s="11">
        <v>0</v>
      </c>
      <c r="M282" s="11">
        <v>31354</v>
      </c>
    </row>
    <row r="283" spans="1:13">
      <c r="A283" s="11" t="s">
        <v>212</v>
      </c>
      <c r="B283" s="11" t="s">
        <v>50</v>
      </c>
      <c r="C283" s="11"/>
      <c r="D283" s="11"/>
      <c r="E283" s="11"/>
      <c r="F283" s="11"/>
      <c r="G283" s="11"/>
      <c r="H283" s="11">
        <v>104</v>
      </c>
      <c r="I283" s="11">
        <v>66</v>
      </c>
      <c r="J283" s="11">
        <v>2280</v>
      </c>
      <c r="K283" s="11">
        <v>1848</v>
      </c>
      <c r="L283" s="11">
        <v>40851</v>
      </c>
      <c r="M283" s="11">
        <v>32434</v>
      </c>
    </row>
    <row r="284" spans="1:13">
      <c r="A284" s="11" t="s">
        <v>218</v>
      </c>
      <c r="B284" s="11" t="s">
        <v>219</v>
      </c>
      <c r="C284" s="11" t="s">
        <v>51</v>
      </c>
      <c r="D284" s="11" t="s">
        <v>48</v>
      </c>
      <c r="E284" s="11" t="s">
        <v>46</v>
      </c>
      <c r="F284" s="11" t="s">
        <v>52</v>
      </c>
      <c r="G284" s="11" t="s">
        <v>48</v>
      </c>
      <c r="H284" s="11">
        <v>10</v>
      </c>
      <c r="I284" s="11">
        <v>0</v>
      </c>
      <c r="J284" s="11">
        <v>377</v>
      </c>
      <c r="K284" s="11">
        <v>0</v>
      </c>
      <c r="L284" s="11">
        <v>6777</v>
      </c>
      <c r="M284" s="11">
        <v>0</v>
      </c>
    </row>
    <row r="285" spans="1:13">
      <c r="A285" s="11" t="s">
        <v>218</v>
      </c>
      <c r="B285" s="11" t="s">
        <v>219</v>
      </c>
      <c r="C285" s="11" t="s">
        <v>51</v>
      </c>
      <c r="D285" s="11" t="s">
        <v>45</v>
      </c>
      <c r="E285" s="11" t="s">
        <v>46</v>
      </c>
      <c r="F285" s="11" t="s">
        <v>52</v>
      </c>
      <c r="G285" s="11" t="s">
        <v>48</v>
      </c>
      <c r="H285" s="11">
        <v>6</v>
      </c>
      <c r="I285" s="11">
        <v>0</v>
      </c>
      <c r="J285" s="11">
        <v>11</v>
      </c>
      <c r="K285" s="11">
        <v>0</v>
      </c>
      <c r="L285" s="11">
        <v>186</v>
      </c>
      <c r="M285" s="11">
        <v>0</v>
      </c>
    </row>
    <row r="286" spans="1:13">
      <c r="A286" s="11" t="s">
        <v>218</v>
      </c>
      <c r="B286" s="11" t="s">
        <v>220</v>
      </c>
      <c r="C286" s="11"/>
      <c r="D286" s="11"/>
      <c r="E286" s="11"/>
      <c r="F286" s="11"/>
      <c r="G286" s="11"/>
      <c r="H286" s="11">
        <v>16</v>
      </c>
      <c r="I286" s="11">
        <v>0</v>
      </c>
      <c r="J286" s="11">
        <v>388</v>
      </c>
      <c r="K286" s="11">
        <v>0</v>
      </c>
      <c r="L286" s="11">
        <v>6963</v>
      </c>
      <c r="M286" s="11">
        <v>0</v>
      </c>
    </row>
    <row r="287" spans="1:13">
      <c r="A287" s="11" t="s">
        <v>218</v>
      </c>
      <c r="B287" s="11" t="s">
        <v>221</v>
      </c>
      <c r="C287" s="11" t="s">
        <v>51</v>
      </c>
      <c r="D287" s="11" t="s">
        <v>48</v>
      </c>
      <c r="E287" s="11" t="s">
        <v>46</v>
      </c>
      <c r="F287" s="11" t="s">
        <v>47</v>
      </c>
      <c r="G287" s="11" t="s">
        <v>48</v>
      </c>
      <c r="H287" s="11">
        <v>0</v>
      </c>
      <c r="I287" s="11">
        <v>1</v>
      </c>
      <c r="J287" s="11">
        <v>0</v>
      </c>
      <c r="K287" s="11">
        <v>60</v>
      </c>
      <c r="L287" s="11">
        <v>0</v>
      </c>
      <c r="M287" s="11">
        <v>1080</v>
      </c>
    </row>
    <row r="288" spans="1:13">
      <c r="A288" s="11" t="s">
        <v>218</v>
      </c>
      <c r="B288" s="11" t="s">
        <v>221</v>
      </c>
      <c r="C288" s="11">
        <v>9970</v>
      </c>
      <c r="D288" s="11" t="s">
        <v>48</v>
      </c>
      <c r="E288" s="11" t="s">
        <v>46</v>
      </c>
      <c r="F288" s="11" t="s">
        <v>47</v>
      </c>
      <c r="G288" s="11" t="s">
        <v>48</v>
      </c>
      <c r="H288" s="11">
        <v>0</v>
      </c>
      <c r="I288" s="11">
        <v>2</v>
      </c>
      <c r="J288" s="11">
        <v>0</v>
      </c>
      <c r="K288" s="11">
        <v>5</v>
      </c>
      <c r="L288" s="11">
        <v>0</v>
      </c>
      <c r="M288" s="11">
        <v>90</v>
      </c>
    </row>
    <row r="289" spans="1:13">
      <c r="A289" s="11" t="s">
        <v>218</v>
      </c>
      <c r="B289" s="11" t="s">
        <v>221</v>
      </c>
      <c r="C289" s="11">
        <v>9970</v>
      </c>
      <c r="D289" s="11" t="s">
        <v>57</v>
      </c>
      <c r="E289" s="11" t="s">
        <v>120</v>
      </c>
      <c r="F289" s="11" t="s">
        <v>47</v>
      </c>
      <c r="G289" s="11" t="s">
        <v>48</v>
      </c>
      <c r="H289" s="11">
        <v>0</v>
      </c>
      <c r="I289" s="11">
        <v>4</v>
      </c>
      <c r="J289" s="11">
        <v>0</v>
      </c>
      <c r="K289" s="11">
        <v>8</v>
      </c>
      <c r="L289" s="11">
        <v>0</v>
      </c>
      <c r="M289" s="11">
        <v>140</v>
      </c>
    </row>
    <row r="290" spans="1:13">
      <c r="A290" s="11" t="s">
        <v>218</v>
      </c>
      <c r="B290" s="11" t="s">
        <v>221</v>
      </c>
      <c r="C290" s="11">
        <v>9970</v>
      </c>
      <c r="D290" s="11" t="s">
        <v>45</v>
      </c>
      <c r="E290" s="11" t="s">
        <v>46</v>
      </c>
      <c r="F290" s="11" t="s">
        <v>47</v>
      </c>
      <c r="G290" s="11" t="s">
        <v>48</v>
      </c>
      <c r="H290" s="11">
        <v>0</v>
      </c>
      <c r="I290" s="11">
        <v>5</v>
      </c>
      <c r="J290" s="11">
        <v>0</v>
      </c>
      <c r="K290" s="11">
        <v>17</v>
      </c>
      <c r="L290" s="11">
        <v>0</v>
      </c>
      <c r="M290" s="11">
        <v>283</v>
      </c>
    </row>
    <row r="291" spans="1:13">
      <c r="A291" s="11" t="s">
        <v>218</v>
      </c>
      <c r="B291" s="11" t="s">
        <v>222</v>
      </c>
      <c r="C291" s="11"/>
      <c r="D291" s="11"/>
      <c r="E291" s="11"/>
      <c r="F291" s="11"/>
      <c r="G291" s="11"/>
      <c r="H291" s="11">
        <v>0</v>
      </c>
      <c r="I291" s="11">
        <v>12</v>
      </c>
      <c r="J291" s="11">
        <v>0</v>
      </c>
      <c r="K291" s="11">
        <v>90</v>
      </c>
      <c r="L291" s="11">
        <v>0</v>
      </c>
      <c r="M291" s="11">
        <v>1593</v>
      </c>
    </row>
    <row r="292" spans="1:13">
      <c r="A292" s="11" t="s">
        <v>218</v>
      </c>
      <c r="B292" s="11" t="s">
        <v>50</v>
      </c>
      <c r="C292" s="11"/>
      <c r="D292" s="11"/>
      <c r="E292" s="11"/>
      <c r="F292" s="11"/>
      <c r="G292" s="11"/>
      <c r="H292" s="11">
        <v>16</v>
      </c>
      <c r="I292" s="11">
        <v>12</v>
      </c>
      <c r="J292" s="11">
        <v>388</v>
      </c>
      <c r="K292" s="11">
        <v>90</v>
      </c>
      <c r="L292" s="11">
        <v>6963</v>
      </c>
      <c r="M292" s="11">
        <v>1593</v>
      </c>
    </row>
    <row r="293" spans="1:13">
      <c r="A293" s="11" t="s">
        <v>223</v>
      </c>
      <c r="B293" s="11" t="s">
        <v>224</v>
      </c>
      <c r="C293" s="11" t="s">
        <v>51</v>
      </c>
      <c r="D293" s="11" t="s">
        <v>48</v>
      </c>
      <c r="E293" s="11" t="s">
        <v>46</v>
      </c>
      <c r="F293" s="11" t="s">
        <v>52</v>
      </c>
      <c r="G293" s="11" t="s">
        <v>48</v>
      </c>
      <c r="H293" s="11">
        <v>4</v>
      </c>
      <c r="I293" s="11">
        <v>0</v>
      </c>
      <c r="J293" s="11">
        <v>88</v>
      </c>
      <c r="K293" s="11">
        <v>0</v>
      </c>
      <c r="L293" s="11">
        <v>1583</v>
      </c>
      <c r="M293" s="11">
        <v>0</v>
      </c>
    </row>
    <row r="294" spans="1:13">
      <c r="A294" s="11" t="s">
        <v>223</v>
      </c>
      <c r="B294" s="11" t="s">
        <v>224</v>
      </c>
      <c r="C294" s="11" t="s">
        <v>51</v>
      </c>
      <c r="D294" s="11" t="s">
        <v>45</v>
      </c>
      <c r="E294" s="11" t="s">
        <v>46</v>
      </c>
      <c r="F294" s="11" t="s">
        <v>52</v>
      </c>
      <c r="G294" s="11" t="s">
        <v>48</v>
      </c>
      <c r="H294" s="11">
        <v>2</v>
      </c>
      <c r="I294" s="11">
        <v>0</v>
      </c>
      <c r="J294" s="11">
        <v>2</v>
      </c>
      <c r="K294" s="11">
        <v>0</v>
      </c>
      <c r="L294" s="11">
        <v>34</v>
      </c>
      <c r="M294" s="11">
        <v>0</v>
      </c>
    </row>
    <row r="295" spans="1:13">
      <c r="A295" s="11" t="s">
        <v>223</v>
      </c>
      <c r="B295" s="11" t="s">
        <v>225</v>
      </c>
      <c r="C295" s="11"/>
      <c r="D295" s="11"/>
      <c r="E295" s="11"/>
      <c r="F295" s="11"/>
      <c r="G295" s="11"/>
      <c r="H295" s="11">
        <v>6</v>
      </c>
      <c r="I295" s="11">
        <v>0</v>
      </c>
      <c r="J295" s="11">
        <v>90</v>
      </c>
      <c r="K295" s="11">
        <v>0</v>
      </c>
      <c r="L295" s="11">
        <v>1617</v>
      </c>
      <c r="M295" s="11">
        <v>0</v>
      </c>
    </row>
    <row r="296" spans="1:13">
      <c r="A296" s="11" t="s">
        <v>223</v>
      </c>
      <c r="B296" s="11" t="s">
        <v>50</v>
      </c>
      <c r="C296" s="11"/>
      <c r="D296" s="11"/>
      <c r="E296" s="11"/>
      <c r="F296" s="11"/>
      <c r="G296" s="11"/>
      <c r="H296" s="11">
        <v>6</v>
      </c>
      <c r="I296" s="11">
        <v>0</v>
      </c>
      <c r="J296" s="11">
        <v>90</v>
      </c>
      <c r="K296" s="11">
        <v>0</v>
      </c>
      <c r="L296" s="11">
        <v>1617</v>
      </c>
      <c r="M296" s="11">
        <v>0</v>
      </c>
    </row>
    <row r="297" spans="1:13">
      <c r="A297" s="11" t="s">
        <v>226</v>
      </c>
      <c r="B297" s="11" t="s">
        <v>227</v>
      </c>
      <c r="C297" s="11" t="s">
        <v>51</v>
      </c>
      <c r="D297" s="11" t="s">
        <v>45</v>
      </c>
      <c r="E297" s="11" t="s">
        <v>46</v>
      </c>
      <c r="F297" s="11" t="s">
        <v>47</v>
      </c>
      <c r="G297" s="11" t="s">
        <v>48</v>
      </c>
      <c r="H297" s="11">
        <v>0</v>
      </c>
      <c r="I297" s="11">
        <v>1</v>
      </c>
      <c r="J297" s="11">
        <v>0</v>
      </c>
      <c r="K297" s="11">
        <v>1</v>
      </c>
      <c r="L297" s="11">
        <v>0</v>
      </c>
      <c r="M297" s="11">
        <v>17</v>
      </c>
    </row>
    <row r="298" spans="1:13">
      <c r="A298" s="11" t="s">
        <v>226</v>
      </c>
      <c r="B298" s="11" t="s">
        <v>228</v>
      </c>
      <c r="C298" s="11"/>
      <c r="D298" s="11"/>
      <c r="E298" s="11"/>
      <c r="F298" s="11"/>
      <c r="G298" s="11"/>
      <c r="H298" s="11">
        <v>0</v>
      </c>
      <c r="I298" s="11">
        <v>1</v>
      </c>
      <c r="J298" s="11">
        <v>0</v>
      </c>
      <c r="K298" s="11">
        <v>1</v>
      </c>
      <c r="L298" s="11">
        <v>0</v>
      </c>
      <c r="M298" s="11">
        <v>17</v>
      </c>
    </row>
    <row r="299" spans="1:13">
      <c r="A299" s="11" t="s">
        <v>226</v>
      </c>
      <c r="B299" s="11" t="s">
        <v>50</v>
      </c>
      <c r="C299" s="11"/>
      <c r="D299" s="11"/>
      <c r="E299" s="11"/>
      <c r="F299" s="11"/>
      <c r="G299" s="11"/>
      <c r="H299" s="11">
        <v>0</v>
      </c>
      <c r="I299" s="11">
        <v>1</v>
      </c>
      <c r="J299" s="11">
        <v>0</v>
      </c>
      <c r="K299" s="11">
        <v>1</v>
      </c>
      <c r="L299" s="11">
        <v>0</v>
      </c>
      <c r="M299" s="11">
        <v>17</v>
      </c>
    </row>
    <row r="300" spans="1:13">
      <c r="A300" s="11" t="s">
        <v>229</v>
      </c>
      <c r="B300" s="11" t="s">
        <v>230</v>
      </c>
      <c r="C300" s="11" t="s">
        <v>51</v>
      </c>
      <c r="D300" s="11" t="s">
        <v>48</v>
      </c>
      <c r="E300" s="11" t="s">
        <v>46</v>
      </c>
      <c r="F300" s="11" t="s">
        <v>52</v>
      </c>
      <c r="G300" s="11" t="s">
        <v>48</v>
      </c>
      <c r="H300" s="11">
        <v>7</v>
      </c>
      <c r="I300" s="11">
        <v>0</v>
      </c>
      <c r="J300" s="11">
        <v>90</v>
      </c>
      <c r="K300" s="11">
        <v>0</v>
      </c>
      <c r="L300" s="11">
        <v>1609</v>
      </c>
      <c r="M300" s="11">
        <v>0</v>
      </c>
    </row>
    <row r="301" spans="1:13">
      <c r="A301" s="11" t="s">
        <v>229</v>
      </c>
      <c r="B301" s="11" t="s">
        <v>230</v>
      </c>
      <c r="C301" s="11" t="s">
        <v>51</v>
      </c>
      <c r="D301" s="11" t="s">
        <v>45</v>
      </c>
      <c r="E301" s="11" t="s">
        <v>46</v>
      </c>
      <c r="F301" s="11" t="s">
        <v>52</v>
      </c>
      <c r="G301" s="11" t="s">
        <v>48</v>
      </c>
      <c r="H301" s="11">
        <v>1</v>
      </c>
      <c r="I301" s="11">
        <v>0</v>
      </c>
      <c r="J301" s="11">
        <v>2</v>
      </c>
      <c r="K301" s="11">
        <v>0</v>
      </c>
      <c r="L301" s="11">
        <v>34</v>
      </c>
      <c r="M301" s="11">
        <v>0</v>
      </c>
    </row>
    <row r="302" spans="1:13">
      <c r="A302" s="11" t="s">
        <v>229</v>
      </c>
      <c r="B302" s="11" t="s">
        <v>231</v>
      </c>
      <c r="C302" s="11"/>
      <c r="D302" s="11"/>
      <c r="E302" s="11"/>
      <c r="F302" s="11"/>
      <c r="G302" s="11"/>
      <c r="H302" s="11">
        <v>8</v>
      </c>
      <c r="I302" s="11">
        <v>0</v>
      </c>
      <c r="J302" s="11">
        <v>92</v>
      </c>
      <c r="K302" s="11">
        <v>0</v>
      </c>
      <c r="L302" s="11">
        <v>1643</v>
      </c>
      <c r="M302" s="11">
        <v>0</v>
      </c>
    </row>
    <row r="303" spans="1:13">
      <c r="A303" s="11" t="s">
        <v>229</v>
      </c>
      <c r="B303" s="11" t="s">
        <v>232</v>
      </c>
      <c r="C303" s="11" t="s">
        <v>51</v>
      </c>
      <c r="D303" s="11" t="s">
        <v>48</v>
      </c>
      <c r="E303" s="11" t="s">
        <v>46</v>
      </c>
      <c r="F303" s="11" t="s">
        <v>47</v>
      </c>
      <c r="G303" s="11" t="s">
        <v>48</v>
      </c>
      <c r="H303" s="11">
        <v>0</v>
      </c>
      <c r="I303" s="11">
        <v>1</v>
      </c>
      <c r="J303" s="11">
        <v>0</v>
      </c>
      <c r="K303" s="11">
        <v>1</v>
      </c>
      <c r="L303" s="11">
        <v>0</v>
      </c>
      <c r="M303" s="11">
        <v>18</v>
      </c>
    </row>
    <row r="304" spans="1:13">
      <c r="A304" s="11" t="s">
        <v>229</v>
      </c>
      <c r="B304" s="11" t="s">
        <v>233</v>
      </c>
      <c r="C304" s="11"/>
      <c r="D304" s="11"/>
      <c r="E304" s="11"/>
      <c r="F304" s="11"/>
      <c r="G304" s="11"/>
      <c r="H304" s="11">
        <v>0</v>
      </c>
      <c r="I304" s="11">
        <v>1</v>
      </c>
      <c r="J304" s="11">
        <v>0</v>
      </c>
      <c r="K304" s="11">
        <v>1</v>
      </c>
      <c r="L304" s="11">
        <v>0</v>
      </c>
      <c r="M304" s="11">
        <v>18</v>
      </c>
    </row>
    <row r="305" spans="1:13">
      <c r="A305" s="11" t="s">
        <v>229</v>
      </c>
      <c r="B305" s="11" t="s">
        <v>50</v>
      </c>
      <c r="C305" s="11"/>
      <c r="D305" s="11"/>
      <c r="E305" s="11"/>
      <c r="F305" s="11"/>
      <c r="G305" s="11"/>
      <c r="H305" s="11">
        <v>8</v>
      </c>
      <c r="I305" s="11">
        <v>1</v>
      </c>
      <c r="J305" s="11">
        <v>92</v>
      </c>
      <c r="K305" s="11">
        <v>1</v>
      </c>
      <c r="L305" s="11">
        <v>1643</v>
      </c>
      <c r="M305" s="11">
        <v>18</v>
      </c>
    </row>
    <row r="306" spans="1:13">
      <c r="A306" s="11" t="s">
        <v>234</v>
      </c>
      <c r="B306" s="11" t="s">
        <v>235</v>
      </c>
      <c r="C306" s="11" t="s">
        <v>51</v>
      </c>
      <c r="D306" s="11" t="s">
        <v>48</v>
      </c>
      <c r="E306" s="11" t="s">
        <v>46</v>
      </c>
      <c r="F306" s="11" t="s">
        <v>52</v>
      </c>
      <c r="G306" s="11" t="s">
        <v>48</v>
      </c>
      <c r="H306" s="11">
        <v>14</v>
      </c>
      <c r="I306" s="11">
        <v>0</v>
      </c>
      <c r="J306" s="11">
        <v>293</v>
      </c>
      <c r="K306" s="11">
        <v>0</v>
      </c>
      <c r="L306" s="11">
        <v>4350</v>
      </c>
      <c r="M306" s="11">
        <v>0</v>
      </c>
    </row>
    <row r="307" spans="1:13">
      <c r="A307" s="11" t="s">
        <v>234</v>
      </c>
      <c r="B307" s="11" t="s">
        <v>235</v>
      </c>
      <c r="C307" s="11" t="s">
        <v>51</v>
      </c>
      <c r="D307" s="11" t="s">
        <v>45</v>
      </c>
      <c r="E307" s="11" t="s">
        <v>46</v>
      </c>
      <c r="F307" s="11" t="s">
        <v>52</v>
      </c>
      <c r="G307" s="11" t="s">
        <v>48</v>
      </c>
      <c r="H307" s="11">
        <v>5</v>
      </c>
      <c r="I307" s="11">
        <v>0</v>
      </c>
      <c r="J307" s="11">
        <v>13</v>
      </c>
      <c r="K307" s="11">
        <v>0</v>
      </c>
      <c r="L307" s="11">
        <v>182</v>
      </c>
      <c r="M307" s="11">
        <v>0</v>
      </c>
    </row>
    <row r="308" spans="1:13">
      <c r="A308" s="11" t="s">
        <v>234</v>
      </c>
      <c r="B308" s="11" t="s">
        <v>236</v>
      </c>
      <c r="C308" s="11"/>
      <c r="D308" s="11"/>
      <c r="E308" s="11"/>
      <c r="F308" s="11"/>
      <c r="G308" s="11"/>
      <c r="H308" s="11">
        <v>19</v>
      </c>
      <c r="I308" s="11">
        <v>0</v>
      </c>
      <c r="J308" s="11">
        <v>306</v>
      </c>
      <c r="K308" s="11">
        <v>0</v>
      </c>
      <c r="L308" s="11">
        <v>4532</v>
      </c>
      <c r="M308" s="11">
        <v>0</v>
      </c>
    </row>
    <row r="309" spans="1:13">
      <c r="A309" s="11" t="s">
        <v>234</v>
      </c>
      <c r="B309" s="11" t="s">
        <v>237</v>
      </c>
      <c r="C309" s="11" t="s">
        <v>51</v>
      </c>
      <c r="D309" s="11" t="s">
        <v>48</v>
      </c>
      <c r="E309" s="11" t="s">
        <v>46</v>
      </c>
      <c r="F309" s="11" t="s">
        <v>47</v>
      </c>
      <c r="G309" s="11" t="s">
        <v>48</v>
      </c>
      <c r="H309" s="11">
        <v>0</v>
      </c>
      <c r="I309" s="11">
        <v>1</v>
      </c>
      <c r="J309" s="11">
        <v>0</v>
      </c>
      <c r="K309" s="11">
        <v>24</v>
      </c>
      <c r="L309" s="11">
        <v>0</v>
      </c>
      <c r="M309" s="11">
        <v>360</v>
      </c>
    </row>
    <row r="310" spans="1:13">
      <c r="A310" s="11" t="s">
        <v>234</v>
      </c>
      <c r="B310" s="11" t="s">
        <v>237</v>
      </c>
      <c r="C310" s="11" t="s">
        <v>51</v>
      </c>
      <c r="D310" s="11" t="s">
        <v>57</v>
      </c>
      <c r="E310" s="11" t="s">
        <v>120</v>
      </c>
      <c r="F310" s="11" t="s">
        <v>47</v>
      </c>
      <c r="G310" s="11" t="s">
        <v>48</v>
      </c>
      <c r="H310" s="11">
        <v>0</v>
      </c>
      <c r="I310" s="11">
        <v>4</v>
      </c>
      <c r="J310" s="11">
        <v>0</v>
      </c>
      <c r="K310" s="11">
        <v>17</v>
      </c>
      <c r="L310" s="11">
        <v>0</v>
      </c>
      <c r="M310" s="11">
        <v>239</v>
      </c>
    </row>
    <row r="311" spans="1:13">
      <c r="A311" s="11" t="s">
        <v>234</v>
      </c>
      <c r="B311" s="11" t="s">
        <v>237</v>
      </c>
      <c r="C311" s="11" t="s">
        <v>51</v>
      </c>
      <c r="D311" s="11" t="s">
        <v>45</v>
      </c>
      <c r="E311" s="11" t="s">
        <v>46</v>
      </c>
      <c r="F311" s="11" t="s">
        <v>47</v>
      </c>
      <c r="G311" s="11" t="s">
        <v>48</v>
      </c>
      <c r="H311" s="11">
        <v>0</v>
      </c>
      <c r="I311" s="11">
        <v>6</v>
      </c>
      <c r="J311" s="11">
        <v>0</v>
      </c>
      <c r="K311" s="11">
        <v>51</v>
      </c>
      <c r="L311" s="11">
        <v>0</v>
      </c>
      <c r="M311" s="11">
        <v>667</v>
      </c>
    </row>
    <row r="312" spans="1:13">
      <c r="A312" s="11" t="s">
        <v>234</v>
      </c>
      <c r="B312" s="11" t="s">
        <v>237</v>
      </c>
      <c r="C312" s="11">
        <v>9970</v>
      </c>
      <c r="D312" s="11" t="s">
        <v>45</v>
      </c>
      <c r="E312" s="11" t="s">
        <v>46</v>
      </c>
      <c r="F312" s="11" t="s">
        <v>47</v>
      </c>
      <c r="G312" s="11" t="s">
        <v>48</v>
      </c>
      <c r="H312" s="11">
        <v>0</v>
      </c>
      <c r="I312" s="11">
        <v>48</v>
      </c>
      <c r="J312" s="11">
        <v>0</v>
      </c>
      <c r="K312" s="11">
        <v>239</v>
      </c>
      <c r="L312" s="11">
        <v>0</v>
      </c>
      <c r="M312" s="11">
        <v>3112</v>
      </c>
    </row>
    <row r="313" spans="1:13">
      <c r="A313" s="11" t="s">
        <v>234</v>
      </c>
      <c r="B313" s="11" t="s">
        <v>238</v>
      </c>
      <c r="C313" s="11"/>
      <c r="D313" s="11"/>
      <c r="E313" s="11"/>
      <c r="F313" s="11"/>
      <c r="G313" s="11"/>
      <c r="H313" s="11">
        <v>0</v>
      </c>
      <c r="I313" s="11">
        <v>59</v>
      </c>
      <c r="J313" s="11">
        <v>0</v>
      </c>
      <c r="K313" s="11">
        <v>331</v>
      </c>
      <c r="L313" s="11">
        <v>0</v>
      </c>
      <c r="M313" s="11">
        <v>4378</v>
      </c>
    </row>
    <row r="314" spans="1:13">
      <c r="A314" s="11" t="s">
        <v>234</v>
      </c>
      <c r="B314" s="11" t="s">
        <v>50</v>
      </c>
      <c r="C314" s="11"/>
      <c r="D314" s="11"/>
      <c r="E314" s="11"/>
      <c r="F314" s="11"/>
      <c r="G314" s="11"/>
      <c r="H314" s="11">
        <v>19</v>
      </c>
      <c r="I314" s="11">
        <v>59</v>
      </c>
      <c r="J314" s="11">
        <v>306</v>
      </c>
      <c r="K314" s="11">
        <v>331</v>
      </c>
      <c r="L314" s="11">
        <v>4532</v>
      </c>
      <c r="M314" s="11">
        <v>4378</v>
      </c>
    </row>
    <row r="315" spans="1:13">
      <c r="A315" s="11" t="s">
        <v>239</v>
      </c>
      <c r="B315" s="11" t="s">
        <v>240</v>
      </c>
      <c r="C315" s="11">
        <v>9970</v>
      </c>
      <c r="D315" s="11" t="s">
        <v>45</v>
      </c>
      <c r="E315" s="11" t="s">
        <v>46</v>
      </c>
      <c r="F315" s="11" t="s">
        <v>47</v>
      </c>
      <c r="G315" s="11" t="s">
        <v>48</v>
      </c>
      <c r="H315" s="11">
        <v>0</v>
      </c>
      <c r="I315" s="11">
        <v>5</v>
      </c>
      <c r="J315" s="11">
        <v>0</v>
      </c>
      <c r="K315" s="11">
        <v>13</v>
      </c>
      <c r="L315" s="11">
        <v>0</v>
      </c>
      <c r="M315" s="11">
        <v>126</v>
      </c>
    </row>
    <row r="316" spans="1:13">
      <c r="A316" s="11" t="s">
        <v>239</v>
      </c>
      <c r="B316" s="11" t="s">
        <v>241</v>
      </c>
      <c r="C316" s="11"/>
      <c r="D316" s="11"/>
      <c r="E316" s="11"/>
      <c r="F316" s="11"/>
      <c r="G316" s="11"/>
      <c r="H316" s="11">
        <v>0</v>
      </c>
      <c r="I316" s="11">
        <v>5</v>
      </c>
      <c r="J316" s="11">
        <v>0</v>
      </c>
      <c r="K316" s="11">
        <v>13</v>
      </c>
      <c r="L316" s="11">
        <v>0</v>
      </c>
      <c r="M316" s="11">
        <v>126</v>
      </c>
    </row>
    <row r="317" spans="1:13">
      <c r="A317" s="11" t="s">
        <v>239</v>
      </c>
      <c r="B317" s="11" t="s">
        <v>50</v>
      </c>
      <c r="C317" s="11"/>
      <c r="D317" s="11"/>
      <c r="E317" s="11"/>
      <c r="F317" s="11"/>
      <c r="G317" s="11"/>
      <c r="H317" s="11">
        <v>0</v>
      </c>
      <c r="I317" s="11">
        <v>5</v>
      </c>
      <c r="J317" s="11">
        <v>0</v>
      </c>
      <c r="K317" s="11">
        <v>13</v>
      </c>
      <c r="L317" s="11">
        <v>0</v>
      </c>
      <c r="M317" s="11">
        <v>126</v>
      </c>
    </row>
    <row r="318" spans="1:13">
      <c r="A318" s="11" t="s">
        <v>242</v>
      </c>
      <c r="B318" s="11" t="s">
        <v>243</v>
      </c>
      <c r="C318" s="11" t="s">
        <v>51</v>
      </c>
      <c r="D318" s="11" t="s">
        <v>48</v>
      </c>
      <c r="E318" s="11" t="s">
        <v>46</v>
      </c>
      <c r="F318" s="11" t="s">
        <v>52</v>
      </c>
      <c r="G318" s="11" t="s">
        <v>48</v>
      </c>
      <c r="H318" s="11">
        <v>0</v>
      </c>
      <c r="I318" s="11">
        <v>1</v>
      </c>
      <c r="J318" s="11">
        <v>0</v>
      </c>
      <c r="K318" s="11">
        <v>7</v>
      </c>
      <c r="L318" s="11">
        <v>0</v>
      </c>
      <c r="M318" s="11">
        <v>84</v>
      </c>
    </row>
    <row r="319" spans="1:13">
      <c r="A319" s="11" t="s">
        <v>242</v>
      </c>
      <c r="B319" s="11" t="s">
        <v>243</v>
      </c>
      <c r="C319" s="11">
        <v>9970</v>
      </c>
      <c r="D319" s="11" t="s">
        <v>48</v>
      </c>
      <c r="E319" s="11" t="s">
        <v>46</v>
      </c>
      <c r="F319" s="11" t="s">
        <v>47</v>
      </c>
      <c r="G319" s="11" t="s">
        <v>48</v>
      </c>
      <c r="H319" s="11">
        <v>0</v>
      </c>
      <c r="I319" s="11">
        <v>7</v>
      </c>
      <c r="J319" s="11">
        <v>0</v>
      </c>
      <c r="K319" s="11">
        <v>118</v>
      </c>
      <c r="L319" s="11">
        <v>0</v>
      </c>
      <c r="M319" s="11">
        <v>1416</v>
      </c>
    </row>
    <row r="320" spans="1:13">
      <c r="A320" s="11" t="s">
        <v>242</v>
      </c>
      <c r="B320" s="11" t="s">
        <v>243</v>
      </c>
      <c r="C320" s="11">
        <v>9970</v>
      </c>
      <c r="D320" s="11" t="s">
        <v>57</v>
      </c>
      <c r="E320" s="11" t="s">
        <v>120</v>
      </c>
      <c r="F320" s="11" t="s">
        <v>47</v>
      </c>
      <c r="G320" s="11" t="s">
        <v>48</v>
      </c>
      <c r="H320" s="11">
        <v>0</v>
      </c>
      <c r="I320" s="11">
        <v>2</v>
      </c>
      <c r="J320" s="11">
        <v>0</v>
      </c>
      <c r="K320" s="11">
        <v>5</v>
      </c>
      <c r="L320" s="11">
        <v>0</v>
      </c>
      <c r="M320" s="11">
        <v>58</v>
      </c>
    </row>
    <row r="321" spans="1:13">
      <c r="A321" s="11" t="s">
        <v>242</v>
      </c>
      <c r="B321" s="11" t="s">
        <v>243</v>
      </c>
      <c r="C321" s="11">
        <v>9970</v>
      </c>
      <c r="D321" s="11" t="s">
        <v>45</v>
      </c>
      <c r="E321" s="11" t="s">
        <v>46</v>
      </c>
      <c r="F321" s="11" t="s">
        <v>47</v>
      </c>
      <c r="G321" s="11" t="s">
        <v>48</v>
      </c>
      <c r="H321" s="11">
        <v>0</v>
      </c>
      <c r="I321" s="11">
        <v>9</v>
      </c>
      <c r="J321" s="11">
        <v>0</v>
      </c>
      <c r="K321" s="11">
        <v>46</v>
      </c>
      <c r="L321" s="11">
        <v>0</v>
      </c>
      <c r="M321" s="11">
        <v>491</v>
      </c>
    </row>
    <row r="322" spans="1:13">
      <c r="A322" s="11" t="s">
        <v>242</v>
      </c>
      <c r="B322" s="11" t="s">
        <v>244</v>
      </c>
      <c r="C322" s="11"/>
      <c r="D322" s="11"/>
      <c r="E322" s="11"/>
      <c r="F322" s="11"/>
      <c r="G322" s="11"/>
      <c r="H322" s="11">
        <v>0</v>
      </c>
      <c r="I322" s="11">
        <v>19</v>
      </c>
      <c r="J322" s="11">
        <v>0</v>
      </c>
      <c r="K322" s="11">
        <v>176</v>
      </c>
      <c r="L322" s="11">
        <v>0</v>
      </c>
      <c r="M322" s="11">
        <v>2049</v>
      </c>
    </row>
    <row r="323" spans="1:13">
      <c r="A323" s="11" t="s">
        <v>242</v>
      </c>
      <c r="B323" s="11" t="s">
        <v>50</v>
      </c>
      <c r="C323" s="11"/>
      <c r="D323" s="11"/>
      <c r="E323" s="11"/>
      <c r="F323" s="11"/>
      <c r="G323" s="11"/>
      <c r="H323" s="11">
        <v>0</v>
      </c>
      <c r="I323" s="11">
        <v>19</v>
      </c>
      <c r="J323" s="11">
        <v>0</v>
      </c>
      <c r="K323" s="11">
        <v>176</v>
      </c>
      <c r="L323" s="11">
        <v>0</v>
      </c>
      <c r="M323" s="11">
        <v>2049</v>
      </c>
    </row>
    <row r="324" spans="1:13">
      <c r="A324" s="11" t="s">
        <v>245</v>
      </c>
      <c r="B324" s="11" t="s">
        <v>246</v>
      </c>
      <c r="C324" s="11" t="s">
        <v>51</v>
      </c>
      <c r="D324" s="11" t="s">
        <v>48</v>
      </c>
      <c r="E324" s="11" t="s">
        <v>46</v>
      </c>
      <c r="F324" s="11" t="s">
        <v>52</v>
      </c>
      <c r="G324" s="11" t="s">
        <v>48</v>
      </c>
      <c r="H324" s="11">
        <v>6</v>
      </c>
      <c r="I324" s="11">
        <v>0</v>
      </c>
      <c r="J324" s="11">
        <v>101</v>
      </c>
      <c r="K324" s="11">
        <v>0</v>
      </c>
      <c r="L324" s="11">
        <v>1202</v>
      </c>
      <c r="M324" s="11">
        <v>0</v>
      </c>
    </row>
    <row r="325" spans="1:13">
      <c r="A325" s="11" t="s">
        <v>245</v>
      </c>
      <c r="B325" s="11" t="s">
        <v>247</v>
      </c>
      <c r="C325" s="11"/>
      <c r="D325" s="11"/>
      <c r="E325" s="11"/>
      <c r="F325" s="11"/>
      <c r="G325" s="11"/>
      <c r="H325" s="11">
        <v>6</v>
      </c>
      <c r="I325" s="11">
        <v>0</v>
      </c>
      <c r="J325" s="11">
        <v>101</v>
      </c>
      <c r="K325" s="11">
        <v>0</v>
      </c>
      <c r="L325" s="11">
        <v>1202</v>
      </c>
      <c r="M325" s="11">
        <v>0</v>
      </c>
    </row>
    <row r="326" spans="1:13">
      <c r="A326" s="11" t="s">
        <v>245</v>
      </c>
      <c r="B326" s="11" t="s">
        <v>248</v>
      </c>
      <c r="C326" s="11" t="s">
        <v>51</v>
      </c>
      <c r="D326" s="11" t="s">
        <v>48</v>
      </c>
      <c r="E326" s="11" t="s">
        <v>46</v>
      </c>
      <c r="F326" s="11" t="s">
        <v>52</v>
      </c>
      <c r="G326" s="11" t="s">
        <v>48</v>
      </c>
      <c r="H326" s="11">
        <v>31</v>
      </c>
      <c r="I326" s="11">
        <v>0</v>
      </c>
      <c r="J326" s="11">
        <v>744</v>
      </c>
      <c r="K326" s="11">
        <v>0</v>
      </c>
      <c r="L326" s="11">
        <v>8859</v>
      </c>
      <c r="M326" s="11">
        <v>0</v>
      </c>
    </row>
    <row r="327" spans="1:13">
      <c r="A327" s="11" t="s">
        <v>245</v>
      </c>
      <c r="B327" s="11" t="s">
        <v>249</v>
      </c>
      <c r="C327" s="11"/>
      <c r="D327" s="11"/>
      <c r="E327" s="11"/>
      <c r="F327" s="11"/>
      <c r="G327" s="11"/>
      <c r="H327" s="11">
        <v>31</v>
      </c>
      <c r="I327" s="11">
        <v>0</v>
      </c>
      <c r="J327" s="11">
        <v>744</v>
      </c>
      <c r="K327" s="11">
        <v>0</v>
      </c>
      <c r="L327" s="11">
        <v>8859</v>
      </c>
      <c r="M327" s="11">
        <v>0</v>
      </c>
    </row>
    <row r="328" spans="1:13">
      <c r="A328" s="11" t="s">
        <v>245</v>
      </c>
      <c r="B328" s="11" t="s">
        <v>250</v>
      </c>
      <c r="C328" s="11" t="s">
        <v>51</v>
      </c>
      <c r="D328" s="11" t="s">
        <v>48</v>
      </c>
      <c r="E328" s="11" t="s">
        <v>46</v>
      </c>
      <c r="F328" s="11" t="s">
        <v>47</v>
      </c>
      <c r="G328" s="11" t="s">
        <v>48</v>
      </c>
      <c r="H328" s="11">
        <v>0</v>
      </c>
      <c r="I328" s="11">
        <v>26</v>
      </c>
      <c r="J328" s="11">
        <v>0</v>
      </c>
      <c r="K328" s="11">
        <v>1560</v>
      </c>
      <c r="L328" s="11">
        <v>0</v>
      </c>
      <c r="M328" s="11">
        <v>18720</v>
      </c>
    </row>
    <row r="329" spans="1:13">
      <c r="A329" s="11" t="s">
        <v>245</v>
      </c>
      <c r="B329" s="11" t="s">
        <v>250</v>
      </c>
      <c r="C329" s="11" t="s">
        <v>51</v>
      </c>
      <c r="D329" s="11" t="s">
        <v>45</v>
      </c>
      <c r="E329" s="11" t="s">
        <v>46</v>
      </c>
      <c r="F329" s="11" t="s">
        <v>47</v>
      </c>
      <c r="G329" s="11" t="s">
        <v>48</v>
      </c>
      <c r="H329" s="11">
        <v>0</v>
      </c>
      <c r="I329" s="11">
        <v>32</v>
      </c>
      <c r="J329" s="11">
        <v>0</v>
      </c>
      <c r="K329" s="11">
        <v>585</v>
      </c>
      <c r="L329" s="11">
        <v>0</v>
      </c>
      <c r="M329" s="11">
        <v>6306</v>
      </c>
    </row>
    <row r="330" spans="1:13">
      <c r="A330" s="11" t="s">
        <v>245</v>
      </c>
      <c r="B330" s="11" t="s">
        <v>251</v>
      </c>
      <c r="C330" s="11"/>
      <c r="D330" s="11"/>
      <c r="E330" s="11"/>
      <c r="F330" s="11"/>
      <c r="G330" s="11"/>
      <c r="H330" s="11">
        <v>0</v>
      </c>
      <c r="I330" s="11">
        <v>58</v>
      </c>
      <c r="J330" s="11">
        <v>0</v>
      </c>
      <c r="K330" s="11">
        <v>2145</v>
      </c>
      <c r="L330" s="11">
        <v>0</v>
      </c>
      <c r="M330" s="11">
        <v>25026</v>
      </c>
    </row>
    <row r="331" spans="1:13">
      <c r="A331" s="11" t="s">
        <v>245</v>
      </c>
      <c r="B331" s="11" t="s">
        <v>50</v>
      </c>
      <c r="C331" s="11"/>
      <c r="D331" s="11"/>
      <c r="E331" s="11"/>
      <c r="F331" s="11"/>
      <c r="G331" s="11"/>
      <c r="H331" s="11">
        <v>37</v>
      </c>
      <c r="I331" s="11">
        <v>58</v>
      </c>
      <c r="J331" s="11">
        <v>845</v>
      </c>
      <c r="K331" s="11">
        <v>2145</v>
      </c>
      <c r="L331" s="11">
        <v>10061</v>
      </c>
      <c r="M331" s="11">
        <v>25026</v>
      </c>
    </row>
    <row r="332" spans="1:13">
      <c r="A332" s="11" t="s">
        <v>252</v>
      </c>
      <c r="B332" s="11" t="s">
        <v>253</v>
      </c>
      <c r="C332" s="11" t="s">
        <v>51</v>
      </c>
      <c r="D332" s="11" t="s">
        <v>48</v>
      </c>
      <c r="E332" s="11" t="s">
        <v>46</v>
      </c>
      <c r="F332" s="11" t="s">
        <v>52</v>
      </c>
      <c r="G332" s="11" t="s">
        <v>48</v>
      </c>
      <c r="H332" s="11">
        <v>4</v>
      </c>
      <c r="I332" s="11">
        <v>0</v>
      </c>
      <c r="J332" s="11">
        <v>120</v>
      </c>
      <c r="K332" s="11">
        <v>0</v>
      </c>
      <c r="L332" s="11">
        <v>706</v>
      </c>
      <c r="M332" s="11">
        <v>0</v>
      </c>
    </row>
    <row r="333" spans="1:13">
      <c r="A333" s="11" t="s">
        <v>252</v>
      </c>
      <c r="B333" s="11" t="s">
        <v>254</v>
      </c>
      <c r="C333" s="11"/>
      <c r="D333" s="11"/>
      <c r="E333" s="11"/>
      <c r="F333" s="11"/>
      <c r="G333" s="11"/>
      <c r="H333" s="11">
        <v>4</v>
      </c>
      <c r="I333" s="11">
        <v>0</v>
      </c>
      <c r="J333" s="11">
        <v>120</v>
      </c>
      <c r="K333" s="11">
        <v>0</v>
      </c>
      <c r="L333" s="11">
        <v>706</v>
      </c>
      <c r="M333" s="11">
        <v>0</v>
      </c>
    </row>
    <row r="334" spans="1:13">
      <c r="A334" s="11" t="s">
        <v>252</v>
      </c>
      <c r="B334" s="11" t="s">
        <v>50</v>
      </c>
      <c r="C334" s="11"/>
      <c r="D334" s="11"/>
      <c r="E334" s="11"/>
      <c r="F334" s="11"/>
      <c r="G334" s="11"/>
      <c r="H334" s="11">
        <v>4</v>
      </c>
      <c r="I334" s="11">
        <v>0</v>
      </c>
      <c r="J334" s="11">
        <v>120</v>
      </c>
      <c r="K334" s="11">
        <v>0</v>
      </c>
      <c r="L334" s="11">
        <v>706</v>
      </c>
      <c r="M334" s="11">
        <v>0</v>
      </c>
    </row>
    <row r="335" spans="1:13">
      <c r="A335" s="11" t="s">
        <v>255</v>
      </c>
      <c r="B335" s="11" t="s">
        <v>256</v>
      </c>
      <c r="C335" s="11" t="s">
        <v>51</v>
      </c>
      <c r="D335" s="11" t="s">
        <v>48</v>
      </c>
      <c r="E335" s="11" t="s">
        <v>46</v>
      </c>
      <c r="F335" s="11" t="s">
        <v>52</v>
      </c>
      <c r="G335" s="11" t="s">
        <v>48</v>
      </c>
      <c r="H335" s="11">
        <v>4</v>
      </c>
      <c r="I335" s="11">
        <v>0</v>
      </c>
      <c r="J335" s="11">
        <v>84</v>
      </c>
      <c r="K335" s="11">
        <v>0</v>
      </c>
      <c r="L335" s="11">
        <v>501</v>
      </c>
      <c r="M335" s="11">
        <v>0</v>
      </c>
    </row>
    <row r="336" spans="1:13">
      <c r="A336" s="11" t="s">
        <v>255</v>
      </c>
      <c r="B336" s="11" t="s">
        <v>257</v>
      </c>
      <c r="C336" s="11"/>
      <c r="D336" s="11"/>
      <c r="E336" s="11"/>
      <c r="F336" s="11"/>
      <c r="G336" s="11"/>
      <c r="H336" s="11">
        <v>4</v>
      </c>
      <c r="I336" s="11">
        <v>0</v>
      </c>
      <c r="J336" s="11">
        <v>84</v>
      </c>
      <c r="K336" s="11">
        <v>0</v>
      </c>
      <c r="L336" s="11">
        <v>501</v>
      </c>
      <c r="M336" s="11">
        <v>0</v>
      </c>
    </row>
    <row r="337" spans="1:13">
      <c r="A337" s="11" t="s">
        <v>255</v>
      </c>
      <c r="B337" s="11" t="s">
        <v>50</v>
      </c>
      <c r="C337" s="11"/>
      <c r="D337" s="11"/>
      <c r="E337" s="11"/>
      <c r="F337" s="11"/>
      <c r="G337" s="11"/>
      <c r="H337" s="11">
        <v>4</v>
      </c>
      <c r="I337" s="11">
        <v>0</v>
      </c>
      <c r="J337" s="11">
        <v>84</v>
      </c>
      <c r="K337" s="11">
        <v>0</v>
      </c>
      <c r="L337" s="11">
        <v>501</v>
      </c>
      <c r="M337" s="11">
        <v>0</v>
      </c>
    </row>
    <row r="338" spans="1:13">
      <c r="A338" s="11" t="s">
        <v>258</v>
      </c>
      <c r="B338" s="11" t="s">
        <v>259</v>
      </c>
      <c r="C338" s="11" t="s">
        <v>51</v>
      </c>
      <c r="D338" s="11" t="s">
        <v>48</v>
      </c>
      <c r="E338" s="11" t="s">
        <v>46</v>
      </c>
      <c r="F338" s="11" t="s">
        <v>52</v>
      </c>
      <c r="G338" s="11" t="s">
        <v>48</v>
      </c>
      <c r="H338" s="11">
        <v>7</v>
      </c>
      <c r="I338" s="11">
        <v>0</v>
      </c>
      <c r="J338" s="11">
        <v>126</v>
      </c>
      <c r="K338" s="11">
        <v>0</v>
      </c>
      <c r="L338" s="11">
        <v>745</v>
      </c>
      <c r="M338" s="11">
        <v>0</v>
      </c>
    </row>
    <row r="339" spans="1:13">
      <c r="A339" s="11" t="s">
        <v>258</v>
      </c>
      <c r="B339" s="11" t="s">
        <v>260</v>
      </c>
      <c r="C339" s="11"/>
      <c r="D339" s="11"/>
      <c r="E339" s="11"/>
      <c r="F339" s="11"/>
      <c r="G339" s="11"/>
      <c r="H339" s="11">
        <v>7</v>
      </c>
      <c r="I339" s="11">
        <v>0</v>
      </c>
      <c r="J339" s="11">
        <v>126</v>
      </c>
      <c r="K339" s="11">
        <v>0</v>
      </c>
      <c r="L339" s="11">
        <v>745</v>
      </c>
      <c r="M339" s="11">
        <v>0</v>
      </c>
    </row>
    <row r="340" spans="1:13">
      <c r="A340" s="11" t="s">
        <v>258</v>
      </c>
      <c r="B340" s="11" t="s">
        <v>50</v>
      </c>
      <c r="C340" s="11"/>
      <c r="D340" s="11"/>
      <c r="E340" s="11"/>
      <c r="F340" s="11"/>
      <c r="G340" s="11"/>
      <c r="H340" s="11">
        <v>7</v>
      </c>
      <c r="I340" s="11">
        <v>0</v>
      </c>
      <c r="J340" s="11">
        <v>126</v>
      </c>
      <c r="K340" s="11">
        <v>0</v>
      </c>
      <c r="L340" s="11">
        <v>745</v>
      </c>
      <c r="M340" s="11">
        <v>0</v>
      </c>
    </row>
    <row r="341" spans="1:13">
      <c r="A341" s="11" t="s">
        <v>261</v>
      </c>
      <c r="B341" s="11" t="s">
        <v>262</v>
      </c>
      <c r="C341" s="11" t="s">
        <v>51</v>
      </c>
      <c r="D341" s="11" t="s">
        <v>48</v>
      </c>
      <c r="E341" s="11" t="s">
        <v>46</v>
      </c>
      <c r="F341" s="11" t="s">
        <v>52</v>
      </c>
      <c r="G341" s="11" t="s">
        <v>48</v>
      </c>
      <c r="H341" s="11">
        <v>2</v>
      </c>
      <c r="I341" s="11">
        <v>0</v>
      </c>
      <c r="J341" s="11">
        <v>50</v>
      </c>
      <c r="K341" s="11">
        <v>0</v>
      </c>
      <c r="L341" s="11">
        <v>295</v>
      </c>
      <c r="M341" s="11">
        <v>0</v>
      </c>
    </row>
    <row r="342" spans="1:13">
      <c r="A342" s="11" t="s">
        <v>261</v>
      </c>
      <c r="B342" s="11" t="s">
        <v>263</v>
      </c>
      <c r="C342" s="11"/>
      <c r="D342" s="11"/>
      <c r="E342" s="11"/>
      <c r="F342" s="11"/>
      <c r="G342" s="11"/>
      <c r="H342" s="11">
        <v>2</v>
      </c>
      <c r="I342" s="11">
        <v>0</v>
      </c>
      <c r="J342" s="11">
        <v>50</v>
      </c>
      <c r="K342" s="11">
        <v>0</v>
      </c>
      <c r="L342" s="11">
        <v>295</v>
      </c>
      <c r="M342" s="11">
        <v>0</v>
      </c>
    </row>
    <row r="343" spans="1:13">
      <c r="A343" s="11" t="s">
        <v>261</v>
      </c>
      <c r="B343" s="11" t="s">
        <v>50</v>
      </c>
      <c r="C343" s="11"/>
      <c r="D343" s="11"/>
      <c r="E343" s="11"/>
      <c r="F343" s="11"/>
      <c r="G343" s="11"/>
      <c r="H343" s="11">
        <v>2</v>
      </c>
      <c r="I343" s="11">
        <v>0</v>
      </c>
      <c r="J343" s="11">
        <v>50</v>
      </c>
      <c r="K343" s="11">
        <v>0</v>
      </c>
      <c r="L343" s="11">
        <v>295</v>
      </c>
      <c r="M343" s="11">
        <v>0</v>
      </c>
    </row>
    <row r="344" spans="1:13">
      <c r="A344" s="11" t="s">
        <v>264</v>
      </c>
      <c r="B344" s="11" t="s">
        <v>265</v>
      </c>
      <c r="C344" s="11" t="s">
        <v>51</v>
      </c>
      <c r="D344" s="11" t="s">
        <v>48</v>
      </c>
      <c r="E344" s="11" t="s">
        <v>46</v>
      </c>
      <c r="F344" s="11" t="s">
        <v>52</v>
      </c>
      <c r="G344" s="11" t="s">
        <v>48</v>
      </c>
      <c r="H344" s="11">
        <v>2</v>
      </c>
      <c r="I344" s="11">
        <v>0</v>
      </c>
      <c r="J344" s="11">
        <v>60</v>
      </c>
      <c r="K344" s="11">
        <v>0</v>
      </c>
      <c r="L344" s="11">
        <v>468</v>
      </c>
      <c r="M344" s="11">
        <v>0</v>
      </c>
    </row>
    <row r="345" spans="1:13">
      <c r="A345" s="11" t="s">
        <v>264</v>
      </c>
      <c r="B345" s="11" t="s">
        <v>266</v>
      </c>
      <c r="C345" s="11"/>
      <c r="D345" s="11"/>
      <c r="E345" s="11"/>
      <c r="F345" s="11"/>
      <c r="G345" s="11"/>
      <c r="H345" s="11">
        <v>2</v>
      </c>
      <c r="I345" s="11">
        <v>0</v>
      </c>
      <c r="J345" s="11">
        <v>60</v>
      </c>
      <c r="K345" s="11">
        <v>0</v>
      </c>
      <c r="L345" s="11">
        <v>468</v>
      </c>
      <c r="M345" s="11">
        <v>0</v>
      </c>
    </row>
    <row r="346" spans="1:13">
      <c r="A346" s="11" t="s">
        <v>264</v>
      </c>
      <c r="B346" s="11" t="s">
        <v>267</v>
      </c>
      <c r="C346" s="11">
        <v>9970</v>
      </c>
      <c r="D346" s="11" t="s">
        <v>48</v>
      </c>
      <c r="E346" s="11" t="s">
        <v>46</v>
      </c>
      <c r="F346" s="11" t="s">
        <v>52</v>
      </c>
      <c r="G346" s="11" t="s">
        <v>48</v>
      </c>
      <c r="H346" s="11">
        <v>0</v>
      </c>
      <c r="I346" s="11">
        <v>2</v>
      </c>
      <c r="J346" s="11">
        <v>0</v>
      </c>
      <c r="K346" s="11">
        <v>21</v>
      </c>
      <c r="L346" s="11">
        <v>0</v>
      </c>
      <c r="M346" s="11">
        <v>168</v>
      </c>
    </row>
    <row r="347" spans="1:13">
      <c r="A347" s="11" t="s">
        <v>264</v>
      </c>
      <c r="B347" s="11" t="s">
        <v>267</v>
      </c>
      <c r="C347" s="11">
        <v>9970</v>
      </c>
      <c r="D347" s="11" t="s">
        <v>57</v>
      </c>
      <c r="E347" s="11" t="s">
        <v>120</v>
      </c>
      <c r="F347" s="11" t="s">
        <v>52</v>
      </c>
      <c r="G347" s="11" t="s">
        <v>48</v>
      </c>
      <c r="H347" s="11">
        <v>0</v>
      </c>
      <c r="I347" s="11">
        <v>8</v>
      </c>
      <c r="J347" s="11">
        <v>0</v>
      </c>
      <c r="K347" s="11">
        <v>34</v>
      </c>
      <c r="L347" s="11">
        <v>0</v>
      </c>
      <c r="M347" s="11">
        <v>254</v>
      </c>
    </row>
    <row r="348" spans="1:13">
      <c r="A348" s="11" t="s">
        <v>264</v>
      </c>
      <c r="B348" s="11" t="s">
        <v>267</v>
      </c>
      <c r="C348" s="11">
        <v>9970</v>
      </c>
      <c r="D348" s="11" t="s">
        <v>45</v>
      </c>
      <c r="E348" s="11" t="s">
        <v>46</v>
      </c>
      <c r="F348" s="11" t="s">
        <v>52</v>
      </c>
      <c r="G348" s="11" t="s">
        <v>48</v>
      </c>
      <c r="H348" s="11">
        <v>0</v>
      </c>
      <c r="I348" s="11">
        <v>2</v>
      </c>
      <c r="J348" s="11">
        <v>0</v>
      </c>
      <c r="K348" s="11">
        <v>5</v>
      </c>
      <c r="L348" s="11">
        <v>0</v>
      </c>
      <c r="M348" s="11">
        <v>35</v>
      </c>
    </row>
    <row r="349" spans="1:13">
      <c r="A349" s="11" t="s">
        <v>264</v>
      </c>
      <c r="B349" s="11" t="s">
        <v>267</v>
      </c>
      <c r="C349" s="11">
        <v>9971</v>
      </c>
      <c r="D349" s="11" t="s">
        <v>48</v>
      </c>
      <c r="E349" s="11" t="s">
        <v>46</v>
      </c>
      <c r="F349" s="11" t="s">
        <v>52</v>
      </c>
      <c r="G349" s="11" t="s">
        <v>48</v>
      </c>
      <c r="H349" s="11">
        <v>0</v>
      </c>
      <c r="I349" s="11">
        <v>3</v>
      </c>
      <c r="J349" s="11">
        <v>0</v>
      </c>
      <c r="K349" s="11">
        <v>39</v>
      </c>
      <c r="L349" s="11">
        <v>0</v>
      </c>
      <c r="M349" s="11">
        <v>312</v>
      </c>
    </row>
    <row r="350" spans="1:13">
      <c r="A350" s="11" t="s">
        <v>264</v>
      </c>
      <c r="B350" s="11" t="s">
        <v>267</v>
      </c>
      <c r="C350" s="11">
        <v>9971</v>
      </c>
      <c r="D350" s="11" t="s">
        <v>57</v>
      </c>
      <c r="E350" s="11" t="s">
        <v>120</v>
      </c>
      <c r="F350" s="11" t="s">
        <v>52</v>
      </c>
      <c r="G350" s="11" t="s">
        <v>48</v>
      </c>
      <c r="H350" s="11">
        <v>0</v>
      </c>
      <c r="I350" s="11">
        <v>2</v>
      </c>
      <c r="J350" s="11">
        <v>0</v>
      </c>
      <c r="K350" s="11">
        <v>8</v>
      </c>
      <c r="L350" s="11">
        <v>0</v>
      </c>
      <c r="M350" s="11">
        <v>63</v>
      </c>
    </row>
    <row r="351" spans="1:13">
      <c r="A351" s="11" t="s">
        <v>264</v>
      </c>
      <c r="B351" s="11" t="s">
        <v>267</v>
      </c>
      <c r="C351" s="11">
        <v>9971</v>
      </c>
      <c r="D351" s="11" t="s">
        <v>45</v>
      </c>
      <c r="E351" s="11" t="s">
        <v>46</v>
      </c>
      <c r="F351" s="11" t="s">
        <v>52</v>
      </c>
      <c r="G351" s="11" t="s">
        <v>48</v>
      </c>
      <c r="H351" s="11">
        <v>0</v>
      </c>
      <c r="I351" s="11">
        <v>3</v>
      </c>
      <c r="J351" s="11">
        <v>0</v>
      </c>
      <c r="K351" s="11">
        <v>9</v>
      </c>
      <c r="L351" s="11">
        <v>0</v>
      </c>
      <c r="M351" s="11">
        <v>62</v>
      </c>
    </row>
    <row r="352" spans="1:13">
      <c r="A352" s="11" t="s">
        <v>264</v>
      </c>
      <c r="B352" s="11" t="s">
        <v>267</v>
      </c>
      <c r="C352" s="11">
        <v>9979</v>
      </c>
      <c r="D352" s="11" t="s">
        <v>48</v>
      </c>
      <c r="E352" s="11" t="s">
        <v>46</v>
      </c>
      <c r="F352" s="11" t="s">
        <v>52</v>
      </c>
      <c r="G352" s="11" t="s">
        <v>48</v>
      </c>
      <c r="H352" s="11">
        <v>0</v>
      </c>
      <c r="I352" s="11">
        <v>1</v>
      </c>
      <c r="J352" s="11">
        <v>0</v>
      </c>
      <c r="K352" s="11">
        <v>12</v>
      </c>
      <c r="L352" s="11">
        <v>0</v>
      </c>
      <c r="M352" s="11">
        <v>96</v>
      </c>
    </row>
    <row r="353" spans="1:13">
      <c r="A353" s="11" t="s">
        <v>264</v>
      </c>
      <c r="B353" s="11" t="s">
        <v>267</v>
      </c>
      <c r="C353" s="11">
        <v>9979</v>
      </c>
      <c r="D353" s="11" t="s">
        <v>57</v>
      </c>
      <c r="E353" s="11" t="s">
        <v>120</v>
      </c>
      <c r="F353" s="11" t="s">
        <v>52</v>
      </c>
      <c r="G353" s="11" t="s">
        <v>48</v>
      </c>
      <c r="H353" s="11">
        <v>0</v>
      </c>
      <c r="I353" s="11">
        <v>1</v>
      </c>
      <c r="J353" s="11">
        <v>0</v>
      </c>
      <c r="K353" s="11">
        <v>2</v>
      </c>
      <c r="L353" s="11">
        <v>0</v>
      </c>
      <c r="M353" s="11">
        <v>14</v>
      </c>
    </row>
    <row r="354" spans="1:13">
      <c r="A354" s="11" t="s">
        <v>264</v>
      </c>
      <c r="B354" s="11" t="s">
        <v>267</v>
      </c>
      <c r="C354" s="11">
        <v>9979</v>
      </c>
      <c r="D354" s="11" t="s">
        <v>45</v>
      </c>
      <c r="E354" s="11" t="s">
        <v>46</v>
      </c>
      <c r="F354" s="11" t="s">
        <v>52</v>
      </c>
      <c r="G354" s="11" t="s">
        <v>48</v>
      </c>
      <c r="H354" s="11">
        <v>0</v>
      </c>
      <c r="I354" s="11">
        <v>2</v>
      </c>
      <c r="J354" s="11">
        <v>0</v>
      </c>
      <c r="K354" s="11">
        <v>6</v>
      </c>
      <c r="L354" s="11">
        <v>0</v>
      </c>
      <c r="M354" s="11">
        <v>40</v>
      </c>
    </row>
    <row r="355" spans="1:13">
      <c r="A355" s="11" t="s">
        <v>264</v>
      </c>
      <c r="B355" s="11" t="s">
        <v>268</v>
      </c>
      <c r="C355" s="11"/>
      <c r="D355" s="11"/>
      <c r="E355" s="11"/>
      <c r="F355" s="11"/>
      <c r="G355" s="11"/>
      <c r="H355" s="11">
        <v>0</v>
      </c>
      <c r="I355" s="11">
        <v>24</v>
      </c>
      <c r="J355" s="11">
        <v>0</v>
      </c>
      <c r="K355" s="11">
        <v>136</v>
      </c>
      <c r="L355" s="11">
        <v>0</v>
      </c>
      <c r="M355" s="11">
        <v>1044</v>
      </c>
    </row>
    <row r="356" spans="1:13">
      <c r="A356" s="11" t="s">
        <v>264</v>
      </c>
      <c r="B356" s="11" t="s">
        <v>50</v>
      </c>
      <c r="C356" s="11"/>
      <c r="D356" s="11"/>
      <c r="E356" s="11"/>
      <c r="F356" s="11"/>
      <c r="G356" s="11"/>
      <c r="H356" s="11">
        <v>2</v>
      </c>
      <c r="I356" s="11">
        <v>24</v>
      </c>
      <c r="J356" s="11">
        <v>60</v>
      </c>
      <c r="K356" s="11">
        <v>136</v>
      </c>
      <c r="L356" s="11">
        <v>468</v>
      </c>
      <c r="M356" s="11">
        <v>1044</v>
      </c>
    </row>
    <row r="357" spans="1:13">
      <c r="A357" s="11" t="s">
        <v>269</v>
      </c>
      <c r="B357" s="11" t="s">
        <v>270</v>
      </c>
      <c r="C357" s="11" t="s">
        <v>51</v>
      </c>
      <c r="D357" s="11" t="s">
        <v>48</v>
      </c>
      <c r="E357" s="11" t="s">
        <v>46</v>
      </c>
      <c r="F357" s="11" t="s">
        <v>52</v>
      </c>
      <c r="G357" s="11" t="s">
        <v>48</v>
      </c>
      <c r="H357" s="11">
        <v>2</v>
      </c>
      <c r="I357" s="11">
        <v>0</v>
      </c>
      <c r="J357" s="11">
        <v>60</v>
      </c>
      <c r="K357" s="11">
        <v>0</v>
      </c>
      <c r="L357" s="11">
        <v>479</v>
      </c>
      <c r="M357" s="11">
        <v>0</v>
      </c>
    </row>
    <row r="358" spans="1:13">
      <c r="A358" s="11" t="s">
        <v>269</v>
      </c>
      <c r="B358" s="11" t="s">
        <v>271</v>
      </c>
      <c r="C358" s="11"/>
      <c r="D358" s="11"/>
      <c r="E358" s="11"/>
      <c r="F358" s="11"/>
      <c r="G358" s="11"/>
      <c r="H358" s="11">
        <v>2</v>
      </c>
      <c r="I358" s="11">
        <v>0</v>
      </c>
      <c r="J358" s="11">
        <v>60</v>
      </c>
      <c r="K358" s="11">
        <v>0</v>
      </c>
      <c r="L358" s="11">
        <v>479</v>
      </c>
      <c r="M358" s="11">
        <v>0</v>
      </c>
    </row>
    <row r="359" spans="1:13">
      <c r="A359" s="11" t="s">
        <v>269</v>
      </c>
      <c r="B359" s="11" t="s">
        <v>272</v>
      </c>
      <c r="C359" s="11" t="s">
        <v>51</v>
      </c>
      <c r="D359" s="11" t="s">
        <v>48</v>
      </c>
      <c r="E359" s="11" t="s">
        <v>46</v>
      </c>
      <c r="F359" s="11" t="s">
        <v>52</v>
      </c>
      <c r="G359" s="11" t="s">
        <v>48</v>
      </c>
      <c r="H359" s="11">
        <v>0</v>
      </c>
      <c r="I359" s="11">
        <v>1</v>
      </c>
      <c r="J359" s="11">
        <v>0</v>
      </c>
      <c r="K359" s="11">
        <v>14</v>
      </c>
      <c r="L359" s="11">
        <v>0</v>
      </c>
      <c r="M359" s="11">
        <v>112</v>
      </c>
    </row>
    <row r="360" spans="1:13">
      <c r="A360" s="11" t="s">
        <v>269</v>
      </c>
      <c r="B360" s="11" t="s">
        <v>272</v>
      </c>
      <c r="C360" s="11" t="s">
        <v>51</v>
      </c>
      <c r="D360" s="11" t="s">
        <v>57</v>
      </c>
      <c r="E360" s="11" t="s">
        <v>120</v>
      </c>
      <c r="F360" s="11" t="s">
        <v>52</v>
      </c>
      <c r="G360" s="11" t="s">
        <v>48</v>
      </c>
      <c r="H360" s="11">
        <v>0</v>
      </c>
      <c r="I360" s="11">
        <v>1</v>
      </c>
      <c r="J360" s="11">
        <v>0</v>
      </c>
      <c r="K360" s="11">
        <v>2</v>
      </c>
      <c r="L360" s="11">
        <v>0</v>
      </c>
      <c r="M360" s="11">
        <v>16</v>
      </c>
    </row>
    <row r="361" spans="1:13">
      <c r="A361" s="11" t="s">
        <v>269</v>
      </c>
      <c r="B361" s="11" t="s">
        <v>272</v>
      </c>
      <c r="C361" s="11" t="s">
        <v>51</v>
      </c>
      <c r="D361" s="11" t="s">
        <v>45</v>
      </c>
      <c r="E361" s="11" t="s">
        <v>46</v>
      </c>
      <c r="F361" s="11" t="s">
        <v>52</v>
      </c>
      <c r="G361" s="11" t="s">
        <v>48</v>
      </c>
      <c r="H361" s="11">
        <v>0</v>
      </c>
      <c r="I361" s="11">
        <v>2</v>
      </c>
      <c r="J361" s="11">
        <v>0</v>
      </c>
      <c r="K361" s="11">
        <v>4</v>
      </c>
      <c r="L361" s="11">
        <v>0</v>
      </c>
      <c r="M361" s="11">
        <v>25</v>
      </c>
    </row>
    <row r="362" spans="1:13">
      <c r="A362" s="11" t="s">
        <v>269</v>
      </c>
      <c r="B362" s="11" t="s">
        <v>272</v>
      </c>
      <c r="C362" s="11">
        <v>9970</v>
      </c>
      <c r="D362" s="11" t="s">
        <v>48</v>
      </c>
      <c r="E362" s="11" t="s">
        <v>46</v>
      </c>
      <c r="F362" s="11" t="s">
        <v>47</v>
      </c>
      <c r="G362" s="11" t="s">
        <v>48</v>
      </c>
      <c r="H362" s="11">
        <v>0</v>
      </c>
      <c r="I362" s="11">
        <v>4</v>
      </c>
      <c r="J362" s="11">
        <v>0</v>
      </c>
      <c r="K362" s="11">
        <v>50</v>
      </c>
      <c r="L362" s="11">
        <v>0</v>
      </c>
      <c r="M362" s="11">
        <v>400</v>
      </c>
    </row>
    <row r="363" spans="1:13">
      <c r="A363" s="11" t="s">
        <v>269</v>
      </c>
      <c r="B363" s="11" t="s">
        <v>272</v>
      </c>
      <c r="C363" s="11">
        <v>9970</v>
      </c>
      <c r="D363" s="11" t="s">
        <v>57</v>
      </c>
      <c r="E363" s="11" t="s">
        <v>120</v>
      </c>
      <c r="F363" s="11" t="s">
        <v>47</v>
      </c>
      <c r="G363" s="11" t="s">
        <v>48</v>
      </c>
      <c r="H363" s="11">
        <v>0</v>
      </c>
      <c r="I363" s="11">
        <v>3</v>
      </c>
      <c r="J363" s="11">
        <v>0</v>
      </c>
      <c r="K363" s="11">
        <v>3</v>
      </c>
      <c r="L363" s="11">
        <v>0</v>
      </c>
      <c r="M363" s="11">
        <v>22</v>
      </c>
    </row>
    <row r="364" spans="1:13">
      <c r="A364" s="11" t="s">
        <v>269</v>
      </c>
      <c r="B364" s="11" t="s">
        <v>272</v>
      </c>
      <c r="C364" s="11">
        <v>9970</v>
      </c>
      <c r="D364" s="11" t="s">
        <v>45</v>
      </c>
      <c r="E364" s="11" t="s">
        <v>46</v>
      </c>
      <c r="F364" s="11" t="s">
        <v>47</v>
      </c>
      <c r="G364" s="11" t="s">
        <v>48</v>
      </c>
      <c r="H364" s="11">
        <v>0</v>
      </c>
      <c r="I364" s="11">
        <v>7</v>
      </c>
      <c r="J364" s="11">
        <v>0</v>
      </c>
      <c r="K364" s="11">
        <v>20</v>
      </c>
      <c r="L364" s="11">
        <v>0</v>
      </c>
      <c r="M364" s="11">
        <v>135</v>
      </c>
    </row>
    <row r="365" spans="1:13">
      <c r="A365" s="11" t="s">
        <v>269</v>
      </c>
      <c r="B365" s="11" t="s">
        <v>273</v>
      </c>
      <c r="C365" s="11"/>
      <c r="D365" s="11"/>
      <c r="E365" s="11"/>
      <c r="F365" s="11"/>
      <c r="G365" s="11"/>
      <c r="H365" s="11">
        <v>0</v>
      </c>
      <c r="I365" s="11">
        <v>18</v>
      </c>
      <c r="J365" s="11">
        <v>0</v>
      </c>
      <c r="K365" s="11">
        <v>93</v>
      </c>
      <c r="L365" s="11">
        <v>0</v>
      </c>
      <c r="M365" s="11">
        <v>710</v>
      </c>
    </row>
    <row r="366" spans="1:13">
      <c r="A366" s="11" t="s">
        <v>269</v>
      </c>
      <c r="B366" s="11" t="s">
        <v>50</v>
      </c>
      <c r="C366" s="11"/>
      <c r="D366" s="11"/>
      <c r="E366" s="11"/>
      <c r="F366" s="11"/>
      <c r="G366" s="11"/>
      <c r="H366" s="11">
        <v>2</v>
      </c>
      <c r="I366" s="11">
        <v>18</v>
      </c>
      <c r="J366" s="11">
        <v>60</v>
      </c>
      <c r="K366" s="11">
        <v>93</v>
      </c>
      <c r="L366" s="11">
        <v>479</v>
      </c>
      <c r="M366" s="11">
        <v>710</v>
      </c>
    </row>
    <row r="367" spans="1:13">
      <c r="A367" s="11" t="s">
        <v>274</v>
      </c>
      <c r="B367" s="11" t="s">
        <v>275</v>
      </c>
      <c r="C367" s="11" t="s">
        <v>51</v>
      </c>
      <c r="D367" s="11" t="s">
        <v>48</v>
      </c>
      <c r="E367" s="11" t="s">
        <v>46</v>
      </c>
      <c r="F367" s="11" t="s">
        <v>52</v>
      </c>
      <c r="G367" s="11" t="s">
        <v>48</v>
      </c>
      <c r="H367" s="11">
        <v>6</v>
      </c>
      <c r="I367" s="11">
        <v>0</v>
      </c>
      <c r="J367" s="11">
        <v>111</v>
      </c>
      <c r="K367" s="11">
        <v>0</v>
      </c>
      <c r="L367" s="11">
        <v>658</v>
      </c>
      <c r="M367" s="11">
        <v>0</v>
      </c>
    </row>
    <row r="368" spans="1:13">
      <c r="A368" s="11" t="s">
        <v>274</v>
      </c>
      <c r="B368" s="11" t="s">
        <v>276</v>
      </c>
      <c r="C368" s="11"/>
      <c r="D368" s="11"/>
      <c r="E368" s="11"/>
      <c r="F368" s="11"/>
      <c r="G368" s="11"/>
      <c r="H368" s="11">
        <v>6</v>
      </c>
      <c r="I368" s="11">
        <v>0</v>
      </c>
      <c r="J368" s="11">
        <v>111</v>
      </c>
      <c r="K368" s="11">
        <v>0</v>
      </c>
      <c r="L368" s="11">
        <v>658</v>
      </c>
      <c r="M368" s="11">
        <v>0</v>
      </c>
    </row>
    <row r="369" spans="1:13">
      <c r="A369" s="11" t="s">
        <v>274</v>
      </c>
      <c r="B369" s="11" t="s">
        <v>277</v>
      </c>
      <c r="C369" s="11" t="s">
        <v>51</v>
      </c>
      <c r="D369" s="11" t="s">
        <v>48</v>
      </c>
      <c r="E369" s="11" t="s">
        <v>46</v>
      </c>
      <c r="F369" s="11" t="s">
        <v>47</v>
      </c>
      <c r="G369" s="11" t="s">
        <v>48</v>
      </c>
      <c r="H369" s="11">
        <v>0</v>
      </c>
      <c r="I369" s="11">
        <v>6</v>
      </c>
      <c r="J369" s="11">
        <v>0</v>
      </c>
      <c r="K369" s="11">
        <v>277</v>
      </c>
      <c r="L369" s="11">
        <v>0</v>
      </c>
      <c r="M369" s="11">
        <v>1662</v>
      </c>
    </row>
    <row r="370" spans="1:13">
      <c r="A370" s="11" t="s">
        <v>274</v>
      </c>
      <c r="B370" s="11" t="s">
        <v>277</v>
      </c>
      <c r="C370" s="11" t="s">
        <v>51</v>
      </c>
      <c r="D370" s="11" t="s">
        <v>57</v>
      </c>
      <c r="E370" s="11" t="s">
        <v>120</v>
      </c>
      <c r="F370" s="11" t="s">
        <v>47</v>
      </c>
      <c r="G370" s="11" t="s">
        <v>48</v>
      </c>
      <c r="H370" s="11">
        <v>0</v>
      </c>
      <c r="I370" s="11">
        <v>3</v>
      </c>
      <c r="J370" s="11">
        <v>0</v>
      </c>
      <c r="K370" s="11">
        <v>9</v>
      </c>
      <c r="L370" s="11">
        <v>0</v>
      </c>
      <c r="M370" s="11">
        <v>51</v>
      </c>
    </row>
    <row r="371" spans="1:13">
      <c r="A371" s="11" t="s">
        <v>274</v>
      </c>
      <c r="B371" s="11" t="s">
        <v>277</v>
      </c>
      <c r="C371" s="11" t="s">
        <v>51</v>
      </c>
      <c r="D371" s="11" t="s">
        <v>45</v>
      </c>
      <c r="E371" s="11" t="s">
        <v>46</v>
      </c>
      <c r="F371" s="11" t="s">
        <v>47</v>
      </c>
      <c r="G371" s="11" t="s">
        <v>48</v>
      </c>
      <c r="H371" s="11">
        <v>0</v>
      </c>
      <c r="I371" s="11">
        <v>2</v>
      </c>
      <c r="J371" s="11">
        <v>0</v>
      </c>
      <c r="K371" s="11">
        <v>19</v>
      </c>
      <c r="L371" s="11">
        <v>0</v>
      </c>
      <c r="M371" s="11">
        <v>92</v>
      </c>
    </row>
    <row r="372" spans="1:13">
      <c r="A372" s="11" t="s">
        <v>274</v>
      </c>
      <c r="B372" s="11" t="s">
        <v>278</v>
      </c>
      <c r="C372" s="11"/>
      <c r="D372" s="11"/>
      <c r="E372" s="11"/>
      <c r="F372" s="11"/>
      <c r="G372" s="11"/>
      <c r="H372" s="11">
        <v>0</v>
      </c>
      <c r="I372" s="11">
        <v>11</v>
      </c>
      <c r="J372" s="11">
        <v>0</v>
      </c>
      <c r="K372" s="11">
        <v>305</v>
      </c>
      <c r="L372" s="11">
        <v>0</v>
      </c>
      <c r="M372" s="11">
        <v>1805</v>
      </c>
    </row>
    <row r="373" spans="1:13">
      <c r="A373" s="11" t="s">
        <v>274</v>
      </c>
      <c r="B373" s="11" t="s">
        <v>50</v>
      </c>
      <c r="C373" s="11"/>
      <c r="D373" s="11"/>
      <c r="E373" s="11"/>
      <c r="F373" s="11"/>
      <c r="G373" s="11"/>
      <c r="H373" s="11">
        <v>6</v>
      </c>
      <c r="I373" s="11">
        <v>11</v>
      </c>
      <c r="J373" s="11">
        <v>111</v>
      </c>
      <c r="K373" s="11">
        <v>305</v>
      </c>
      <c r="L373" s="11">
        <v>658</v>
      </c>
      <c r="M373" s="11">
        <v>1805</v>
      </c>
    </row>
    <row r="374" spans="1:13">
      <c r="A374" s="11" t="s">
        <v>279</v>
      </c>
      <c r="B374" s="11" t="s">
        <v>11</v>
      </c>
      <c r="C374" s="11" t="s">
        <v>51</v>
      </c>
      <c r="D374" s="11" t="s">
        <v>48</v>
      </c>
      <c r="E374" s="11" t="s">
        <v>46</v>
      </c>
      <c r="F374" s="11" t="s">
        <v>52</v>
      </c>
      <c r="G374" s="11" t="s">
        <v>48</v>
      </c>
      <c r="H374" s="11">
        <v>73</v>
      </c>
      <c r="I374" s="11">
        <v>0</v>
      </c>
      <c r="J374" s="11">
        <v>2079</v>
      </c>
      <c r="K374" s="11">
        <v>0</v>
      </c>
      <c r="L374" s="11">
        <v>12340</v>
      </c>
      <c r="M374" s="11">
        <v>0</v>
      </c>
    </row>
    <row r="375" spans="1:13">
      <c r="A375" s="11" t="s">
        <v>279</v>
      </c>
      <c r="B375" s="11" t="s">
        <v>280</v>
      </c>
      <c r="C375" s="11"/>
      <c r="D375" s="11"/>
      <c r="E375" s="11"/>
      <c r="F375" s="11"/>
      <c r="G375" s="11"/>
      <c r="H375" s="11">
        <v>73</v>
      </c>
      <c r="I375" s="11">
        <v>0</v>
      </c>
      <c r="J375" s="11">
        <v>2079</v>
      </c>
      <c r="K375" s="11">
        <v>0</v>
      </c>
      <c r="L375" s="11">
        <v>12340</v>
      </c>
      <c r="M375" s="11">
        <v>0</v>
      </c>
    </row>
    <row r="376" spans="1:13">
      <c r="A376" s="11" t="s">
        <v>279</v>
      </c>
      <c r="B376" s="11" t="s">
        <v>281</v>
      </c>
      <c r="C376" s="11" t="s">
        <v>51</v>
      </c>
      <c r="D376" s="11" t="s">
        <v>48</v>
      </c>
      <c r="E376" s="11" t="s">
        <v>46</v>
      </c>
      <c r="F376" s="11" t="s">
        <v>52</v>
      </c>
      <c r="G376" s="11" t="s">
        <v>48</v>
      </c>
      <c r="H376" s="11">
        <v>6</v>
      </c>
      <c r="I376" s="11">
        <v>0</v>
      </c>
      <c r="J376" s="11">
        <v>147</v>
      </c>
      <c r="K376" s="11">
        <v>0</v>
      </c>
      <c r="L376" s="11">
        <v>869</v>
      </c>
      <c r="M376" s="11">
        <v>0</v>
      </c>
    </row>
    <row r="377" spans="1:13">
      <c r="A377" s="11" t="s">
        <v>279</v>
      </c>
      <c r="B377" s="11" t="s">
        <v>282</v>
      </c>
      <c r="C377" s="11"/>
      <c r="D377" s="11"/>
      <c r="E377" s="11"/>
      <c r="F377" s="11"/>
      <c r="G377" s="11"/>
      <c r="H377" s="11">
        <v>6</v>
      </c>
      <c r="I377" s="11">
        <v>0</v>
      </c>
      <c r="J377" s="11">
        <v>147</v>
      </c>
      <c r="K377" s="11">
        <v>0</v>
      </c>
      <c r="L377" s="11">
        <v>869</v>
      </c>
      <c r="M377" s="11">
        <v>0</v>
      </c>
    </row>
    <row r="378" spans="1:13">
      <c r="A378" s="11" t="s">
        <v>279</v>
      </c>
      <c r="B378" s="11" t="s">
        <v>283</v>
      </c>
      <c r="C378" s="11" t="s">
        <v>51</v>
      </c>
      <c r="D378" s="11" t="s">
        <v>48</v>
      </c>
      <c r="E378" s="11" t="s">
        <v>46</v>
      </c>
      <c r="F378" s="11" t="s">
        <v>52</v>
      </c>
      <c r="G378" s="11" t="s">
        <v>48</v>
      </c>
      <c r="H378" s="11">
        <v>17</v>
      </c>
      <c r="I378" s="11">
        <v>0</v>
      </c>
      <c r="J378" s="11">
        <v>466</v>
      </c>
      <c r="K378" s="11">
        <v>0</v>
      </c>
      <c r="L378" s="11">
        <v>2766</v>
      </c>
      <c r="M378" s="11">
        <v>0</v>
      </c>
    </row>
    <row r="379" spans="1:13">
      <c r="A379" s="11" t="s">
        <v>279</v>
      </c>
      <c r="B379" s="11" t="s">
        <v>284</v>
      </c>
      <c r="C379" s="11"/>
      <c r="D379" s="11"/>
      <c r="E379" s="11"/>
      <c r="F379" s="11"/>
      <c r="G379" s="11"/>
      <c r="H379" s="11">
        <v>17</v>
      </c>
      <c r="I379" s="11">
        <v>0</v>
      </c>
      <c r="J379" s="11">
        <v>466</v>
      </c>
      <c r="K379" s="11">
        <v>0</v>
      </c>
      <c r="L379" s="11">
        <v>2766</v>
      </c>
      <c r="M379" s="11">
        <v>0</v>
      </c>
    </row>
    <row r="380" spans="1:13">
      <c r="A380" s="11" t="s">
        <v>279</v>
      </c>
      <c r="B380" s="11" t="s">
        <v>285</v>
      </c>
      <c r="C380" s="11" t="s">
        <v>51</v>
      </c>
      <c r="D380" s="11" t="s">
        <v>48</v>
      </c>
      <c r="E380" s="11" t="s">
        <v>46</v>
      </c>
      <c r="F380" s="11" t="s">
        <v>47</v>
      </c>
      <c r="G380" s="11" t="s">
        <v>48</v>
      </c>
      <c r="H380" s="11">
        <v>0</v>
      </c>
      <c r="I380" s="11">
        <v>9</v>
      </c>
      <c r="J380" s="11">
        <v>0</v>
      </c>
      <c r="K380" s="11">
        <v>540</v>
      </c>
      <c r="L380" s="11">
        <v>0</v>
      </c>
      <c r="M380" s="11">
        <v>3240</v>
      </c>
    </row>
    <row r="381" spans="1:13">
      <c r="A381" s="11" t="s">
        <v>279</v>
      </c>
      <c r="B381" s="11" t="s">
        <v>285</v>
      </c>
      <c r="C381" s="11" t="s">
        <v>51</v>
      </c>
      <c r="D381" s="11" t="s">
        <v>57</v>
      </c>
      <c r="E381" s="11" t="s">
        <v>120</v>
      </c>
      <c r="F381" s="11" t="s">
        <v>47</v>
      </c>
      <c r="G381" s="11" t="s">
        <v>48</v>
      </c>
      <c r="H381" s="11">
        <v>0</v>
      </c>
      <c r="I381" s="11">
        <v>3</v>
      </c>
      <c r="J381" s="11">
        <v>0</v>
      </c>
      <c r="K381" s="11">
        <v>60</v>
      </c>
      <c r="L381" s="11">
        <v>0</v>
      </c>
      <c r="M381" s="11">
        <v>347</v>
      </c>
    </row>
    <row r="382" spans="1:13">
      <c r="A382" s="11" t="s">
        <v>279</v>
      </c>
      <c r="B382" s="11" t="s">
        <v>285</v>
      </c>
      <c r="C382" s="11" t="s">
        <v>51</v>
      </c>
      <c r="D382" s="11" t="s">
        <v>45</v>
      </c>
      <c r="E382" s="11" t="s">
        <v>46</v>
      </c>
      <c r="F382" s="11" t="s">
        <v>47</v>
      </c>
      <c r="G382" s="11" t="s">
        <v>48</v>
      </c>
      <c r="H382" s="11">
        <v>0</v>
      </c>
      <c r="I382" s="11">
        <v>11</v>
      </c>
      <c r="J382" s="11">
        <v>0</v>
      </c>
      <c r="K382" s="11">
        <v>222</v>
      </c>
      <c r="L382" s="11">
        <v>0</v>
      </c>
      <c r="M382" s="11">
        <v>1074</v>
      </c>
    </row>
    <row r="383" spans="1:13">
      <c r="A383" s="11" t="s">
        <v>279</v>
      </c>
      <c r="B383" s="11" t="s">
        <v>286</v>
      </c>
      <c r="C383" s="11"/>
      <c r="D383" s="11"/>
      <c r="E383" s="11"/>
      <c r="F383" s="11"/>
      <c r="G383" s="11"/>
      <c r="H383" s="11">
        <v>0</v>
      </c>
      <c r="I383" s="11">
        <v>23</v>
      </c>
      <c r="J383" s="11">
        <v>0</v>
      </c>
      <c r="K383" s="11">
        <v>822</v>
      </c>
      <c r="L383" s="11">
        <v>0</v>
      </c>
      <c r="M383" s="11">
        <v>4661</v>
      </c>
    </row>
    <row r="384" spans="1:13">
      <c r="A384" s="11" t="s">
        <v>279</v>
      </c>
      <c r="B384" s="11" t="s">
        <v>287</v>
      </c>
      <c r="C384" s="11" t="s">
        <v>51</v>
      </c>
      <c r="D384" s="11" t="s">
        <v>48</v>
      </c>
      <c r="E384" s="11" t="s">
        <v>46</v>
      </c>
      <c r="F384" s="11" t="s">
        <v>47</v>
      </c>
      <c r="G384" s="11" t="s">
        <v>48</v>
      </c>
      <c r="H384" s="11">
        <v>0</v>
      </c>
      <c r="I384" s="11">
        <v>5</v>
      </c>
      <c r="J384" s="11">
        <v>0</v>
      </c>
      <c r="K384" s="11">
        <v>300</v>
      </c>
      <c r="L384" s="11">
        <v>0</v>
      </c>
      <c r="M384" s="11">
        <v>1800</v>
      </c>
    </row>
    <row r="385" spans="1:13">
      <c r="A385" s="11" t="s">
        <v>279</v>
      </c>
      <c r="B385" s="11" t="s">
        <v>287</v>
      </c>
      <c r="C385" s="11" t="s">
        <v>51</v>
      </c>
      <c r="D385" s="11" t="s">
        <v>45</v>
      </c>
      <c r="E385" s="11" t="s">
        <v>46</v>
      </c>
      <c r="F385" s="11" t="s">
        <v>47</v>
      </c>
      <c r="G385" s="11" t="s">
        <v>48</v>
      </c>
      <c r="H385" s="11">
        <v>0</v>
      </c>
      <c r="I385" s="11">
        <v>3</v>
      </c>
      <c r="J385" s="11">
        <v>0</v>
      </c>
      <c r="K385" s="11">
        <v>47</v>
      </c>
      <c r="L385" s="11">
        <v>0</v>
      </c>
      <c r="M385" s="11">
        <v>227</v>
      </c>
    </row>
    <row r="386" spans="1:13">
      <c r="A386" s="11" t="s">
        <v>279</v>
      </c>
      <c r="B386" s="11" t="s">
        <v>288</v>
      </c>
      <c r="C386" s="11"/>
      <c r="D386" s="11"/>
      <c r="E386" s="11"/>
      <c r="F386" s="11"/>
      <c r="G386" s="11"/>
      <c r="H386" s="11">
        <v>0</v>
      </c>
      <c r="I386" s="11">
        <v>8</v>
      </c>
      <c r="J386" s="11">
        <v>0</v>
      </c>
      <c r="K386" s="11">
        <v>347</v>
      </c>
      <c r="L386" s="11">
        <v>0</v>
      </c>
      <c r="M386" s="11">
        <v>2027</v>
      </c>
    </row>
    <row r="387" spans="1:13">
      <c r="A387" s="11" t="s">
        <v>279</v>
      </c>
      <c r="B387" s="11" t="s">
        <v>289</v>
      </c>
      <c r="C387" s="11" t="s">
        <v>51</v>
      </c>
      <c r="D387" s="11" t="s">
        <v>48</v>
      </c>
      <c r="E387" s="11" t="s">
        <v>46</v>
      </c>
      <c r="F387" s="11" t="s">
        <v>47</v>
      </c>
      <c r="G387" s="11" t="s">
        <v>48</v>
      </c>
      <c r="H387" s="11">
        <v>0</v>
      </c>
      <c r="I387" s="11">
        <v>3</v>
      </c>
      <c r="J387" s="11">
        <v>0</v>
      </c>
      <c r="K387" s="11">
        <v>110</v>
      </c>
      <c r="L387" s="11">
        <v>0</v>
      </c>
      <c r="M387" s="11">
        <v>660</v>
      </c>
    </row>
    <row r="388" spans="1:13">
      <c r="A388" s="11" t="s">
        <v>279</v>
      </c>
      <c r="B388" s="11" t="s">
        <v>289</v>
      </c>
      <c r="C388" s="11" t="s">
        <v>51</v>
      </c>
      <c r="D388" s="11" t="s">
        <v>57</v>
      </c>
      <c r="E388" s="11" t="s">
        <v>120</v>
      </c>
      <c r="F388" s="11" t="s">
        <v>47</v>
      </c>
      <c r="G388" s="11" t="s">
        <v>48</v>
      </c>
      <c r="H388" s="11">
        <v>0</v>
      </c>
      <c r="I388" s="11">
        <v>1</v>
      </c>
      <c r="J388" s="11">
        <v>0</v>
      </c>
      <c r="K388" s="11">
        <v>2</v>
      </c>
      <c r="L388" s="11">
        <v>0</v>
      </c>
      <c r="M388" s="11">
        <v>12</v>
      </c>
    </row>
    <row r="389" spans="1:13">
      <c r="A389" s="11" t="s">
        <v>279</v>
      </c>
      <c r="B389" s="11" t="s">
        <v>290</v>
      </c>
      <c r="C389" s="11"/>
      <c r="D389" s="11"/>
      <c r="E389" s="11"/>
      <c r="F389" s="11"/>
      <c r="G389" s="11"/>
      <c r="H389" s="11">
        <v>0</v>
      </c>
      <c r="I389" s="11">
        <v>4</v>
      </c>
      <c r="J389" s="11">
        <v>0</v>
      </c>
      <c r="K389" s="11">
        <v>112</v>
      </c>
      <c r="L389" s="11">
        <v>0</v>
      </c>
      <c r="M389" s="11">
        <v>672</v>
      </c>
    </row>
    <row r="390" spans="1:13">
      <c r="A390" s="11" t="s">
        <v>279</v>
      </c>
      <c r="B390" s="11" t="s">
        <v>50</v>
      </c>
      <c r="C390" s="11"/>
      <c r="D390" s="11"/>
      <c r="E390" s="11"/>
      <c r="F390" s="11"/>
      <c r="G390" s="11"/>
      <c r="H390" s="11">
        <v>96</v>
      </c>
      <c r="I390" s="11">
        <v>35</v>
      </c>
      <c r="J390" s="11">
        <v>2692</v>
      </c>
      <c r="K390" s="11">
        <v>1281</v>
      </c>
      <c r="L390" s="11">
        <v>15975</v>
      </c>
      <c r="M390" s="11">
        <v>7360</v>
      </c>
    </row>
    <row r="391" spans="1:13">
      <c r="A391" s="11" t="s">
        <v>291</v>
      </c>
      <c r="B391" s="11" t="s">
        <v>292</v>
      </c>
      <c r="C391" s="11" t="s">
        <v>51</v>
      </c>
      <c r="D391" s="11" t="s">
        <v>48</v>
      </c>
      <c r="E391" s="11" t="s">
        <v>46</v>
      </c>
      <c r="F391" s="11" t="s">
        <v>52</v>
      </c>
      <c r="G391" s="11" t="s">
        <v>48</v>
      </c>
      <c r="H391" s="11">
        <v>2</v>
      </c>
      <c r="I391" s="11">
        <v>0</v>
      </c>
      <c r="J391" s="11">
        <v>111</v>
      </c>
      <c r="K391" s="11">
        <v>0</v>
      </c>
      <c r="L391" s="11">
        <v>333</v>
      </c>
      <c r="M391" s="11">
        <v>0</v>
      </c>
    </row>
    <row r="392" spans="1:13">
      <c r="A392" s="11" t="s">
        <v>291</v>
      </c>
      <c r="B392" s="11" t="s">
        <v>293</v>
      </c>
      <c r="C392" s="11"/>
      <c r="D392" s="11"/>
      <c r="E392" s="11"/>
      <c r="F392" s="11"/>
      <c r="G392" s="11"/>
      <c r="H392" s="11">
        <v>2</v>
      </c>
      <c r="I392" s="11">
        <v>0</v>
      </c>
      <c r="J392" s="11">
        <v>111</v>
      </c>
      <c r="K392" s="11">
        <v>0</v>
      </c>
      <c r="L392" s="11">
        <v>333</v>
      </c>
      <c r="M392" s="11">
        <v>0</v>
      </c>
    </row>
    <row r="393" spans="1:13">
      <c r="A393" s="11" t="s">
        <v>291</v>
      </c>
      <c r="B393" s="11" t="s">
        <v>50</v>
      </c>
      <c r="C393" s="11"/>
      <c r="D393" s="11"/>
      <c r="E393" s="11"/>
      <c r="F393" s="11"/>
      <c r="G393" s="11"/>
      <c r="H393" s="11">
        <v>2</v>
      </c>
      <c r="I393" s="11">
        <v>0</v>
      </c>
      <c r="J393" s="11">
        <v>111</v>
      </c>
      <c r="K393" s="11">
        <v>0</v>
      </c>
      <c r="L393" s="11">
        <v>333</v>
      </c>
      <c r="M393" s="11">
        <v>0</v>
      </c>
    </row>
    <row r="394" spans="1:13">
      <c r="A394" s="11">
        <v>5515</v>
      </c>
      <c r="B394" s="11" t="s">
        <v>19</v>
      </c>
      <c r="C394" s="11" t="s">
        <v>294</v>
      </c>
      <c r="D394" s="11">
        <v>6</v>
      </c>
      <c r="E394" s="11" t="s">
        <v>46</v>
      </c>
      <c r="F394" s="11" t="s">
        <v>52</v>
      </c>
      <c r="G394" s="11" t="s">
        <v>48</v>
      </c>
      <c r="H394" s="11">
        <v>1</v>
      </c>
      <c r="I394" s="11">
        <v>0</v>
      </c>
      <c r="J394" s="11">
        <v>20</v>
      </c>
      <c r="K394" s="11">
        <v>0</v>
      </c>
      <c r="L394" s="11">
        <v>2866</v>
      </c>
      <c r="M394" s="11">
        <v>0</v>
      </c>
    </row>
    <row r="395" spans="1:13">
      <c r="A395" s="11">
        <v>5515</v>
      </c>
      <c r="B395" s="11" t="s">
        <v>19</v>
      </c>
      <c r="C395" s="11" t="s">
        <v>294</v>
      </c>
      <c r="D395" s="11">
        <v>79</v>
      </c>
      <c r="E395" s="11" t="s">
        <v>46</v>
      </c>
      <c r="F395" s="11" t="s">
        <v>52</v>
      </c>
      <c r="G395" s="11" t="s">
        <v>48</v>
      </c>
      <c r="H395" s="11">
        <v>1</v>
      </c>
      <c r="I395" s="11">
        <v>0</v>
      </c>
      <c r="J395" s="11">
        <v>1</v>
      </c>
      <c r="K395" s="11">
        <v>0</v>
      </c>
      <c r="L395" s="11">
        <v>144</v>
      </c>
      <c r="M395" s="11">
        <v>0</v>
      </c>
    </row>
    <row r="396" spans="1:13">
      <c r="A396" s="11">
        <v>5515</v>
      </c>
      <c r="B396" s="11" t="s">
        <v>19</v>
      </c>
      <c r="C396" s="11" t="s">
        <v>294</v>
      </c>
      <c r="D396" s="11" t="s">
        <v>48</v>
      </c>
      <c r="E396" s="11" t="s">
        <v>46</v>
      </c>
      <c r="F396" s="11" t="s">
        <v>52</v>
      </c>
      <c r="G396" s="11" t="s">
        <v>48</v>
      </c>
      <c r="H396" s="11">
        <v>1</v>
      </c>
      <c r="I396" s="11">
        <v>0</v>
      </c>
      <c r="J396" s="11">
        <v>33</v>
      </c>
      <c r="K396" s="11">
        <v>0</v>
      </c>
      <c r="L396" s="11">
        <v>4752</v>
      </c>
      <c r="M396" s="11">
        <v>0</v>
      </c>
    </row>
    <row r="397" spans="1:13">
      <c r="A397" s="11">
        <v>5515</v>
      </c>
      <c r="B397" s="11" t="s">
        <v>19</v>
      </c>
      <c r="C397" s="11" t="s">
        <v>294</v>
      </c>
      <c r="D397" s="11" t="s">
        <v>45</v>
      </c>
      <c r="E397" s="11" t="s">
        <v>46</v>
      </c>
      <c r="F397" s="11" t="s">
        <v>52</v>
      </c>
      <c r="G397" s="11" t="s">
        <v>48</v>
      </c>
      <c r="H397" s="11">
        <v>1</v>
      </c>
      <c r="I397" s="11">
        <v>0</v>
      </c>
      <c r="J397" s="11">
        <v>26</v>
      </c>
      <c r="K397" s="11">
        <v>0</v>
      </c>
      <c r="L397" s="11">
        <v>3688</v>
      </c>
      <c r="M397" s="11">
        <v>0</v>
      </c>
    </row>
    <row r="398" spans="1:13">
      <c r="A398" s="11">
        <v>5515</v>
      </c>
      <c r="B398" s="11" t="s">
        <v>19</v>
      </c>
      <c r="C398" s="11" t="s">
        <v>294</v>
      </c>
      <c r="D398" s="11" t="s">
        <v>295</v>
      </c>
      <c r="E398" s="11" t="s">
        <v>46</v>
      </c>
      <c r="F398" s="11" t="s">
        <v>52</v>
      </c>
      <c r="G398" s="11" t="s">
        <v>48</v>
      </c>
      <c r="H398" s="11">
        <v>1</v>
      </c>
      <c r="I398" s="11">
        <v>0</v>
      </c>
      <c r="J398" s="11">
        <v>59</v>
      </c>
      <c r="K398" s="11">
        <v>0</v>
      </c>
      <c r="L398" s="11">
        <v>8471</v>
      </c>
      <c r="M398" s="11">
        <v>0</v>
      </c>
    </row>
    <row r="399" spans="1:13">
      <c r="A399" s="11">
        <v>5515</v>
      </c>
      <c r="B399" s="11" t="s">
        <v>19</v>
      </c>
      <c r="C399" s="11" t="s">
        <v>296</v>
      </c>
      <c r="D399" s="11">
        <v>6</v>
      </c>
      <c r="E399" s="11" t="s">
        <v>46</v>
      </c>
      <c r="F399" s="11" t="s">
        <v>52</v>
      </c>
      <c r="G399" s="11" t="s">
        <v>48</v>
      </c>
      <c r="H399" s="11">
        <v>1</v>
      </c>
      <c r="I399" s="11">
        <v>0</v>
      </c>
      <c r="J399" s="11">
        <v>4</v>
      </c>
      <c r="K399" s="11">
        <v>0</v>
      </c>
      <c r="L399" s="11">
        <v>574</v>
      </c>
      <c r="M399" s="11">
        <v>0</v>
      </c>
    </row>
    <row r="400" spans="1:13">
      <c r="A400" s="11">
        <v>5515</v>
      </c>
      <c r="B400" s="11" t="s">
        <v>19</v>
      </c>
      <c r="C400" s="11" t="s">
        <v>296</v>
      </c>
      <c r="D400" s="11" t="s">
        <v>48</v>
      </c>
      <c r="E400" s="11" t="s">
        <v>46</v>
      </c>
      <c r="F400" s="11" t="s">
        <v>52</v>
      </c>
      <c r="G400" s="11" t="s">
        <v>48</v>
      </c>
      <c r="H400" s="11">
        <v>1</v>
      </c>
      <c r="I400" s="11">
        <v>0</v>
      </c>
      <c r="J400" s="11">
        <v>6</v>
      </c>
      <c r="K400" s="11">
        <v>0</v>
      </c>
      <c r="L400" s="11">
        <v>857</v>
      </c>
      <c r="M400" s="11">
        <v>0</v>
      </c>
    </row>
    <row r="401" spans="1:13">
      <c r="A401" s="11">
        <v>5515</v>
      </c>
      <c r="B401" s="11" t="s">
        <v>19</v>
      </c>
      <c r="C401" s="11" t="s">
        <v>296</v>
      </c>
      <c r="D401" s="11" t="s">
        <v>45</v>
      </c>
      <c r="E401" s="11" t="s">
        <v>46</v>
      </c>
      <c r="F401" s="11" t="s">
        <v>52</v>
      </c>
      <c r="G401" s="11" t="s">
        <v>48</v>
      </c>
      <c r="H401" s="11">
        <v>1</v>
      </c>
      <c r="I401" s="11">
        <v>0</v>
      </c>
      <c r="J401" s="11">
        <v>9</v>
      </c>
      <c r="K401" s="11">
        <v>0</v>
      </c>
      <c r="L401" s="11">
        <v>1278</v>
      </c>
      <c r="M401" s="11">
        <v>0</v>
      </c>
    </row>
    <row r="402" spans="1:13">
      <c r="A402" s="11">
        <v>5515</v>
      </c>
      <c r="B402" s="11" t="s">
        <v>19</v>
      </c>
      <c r="C402" s="11" t="s">
        <v>296</v>
      </c>
      <c r="D402" s="11" t="s">
        <v>297</v>
      </c>
      <c r="E402" s="11" t="s">
        <v>46</v>
      </c>
      <c r="F402" s="11" t="s">
        <v>52</v>
      </c>
      <c r="G402" s="11" t="s">
        <v>48</v>
      </c>
      <c r="H402" s="11">
        <v>1</v>
      </c>
      <c r="I402" s="11">
        <v>0</v>
      </c>
      <c r="J402" s="11">
        <v>1</v>
      </c>
      <c r="K402" s="11">
        <v>0</v>
      </c>
      <c r="L402" s="11">
        <v>0</v>
      </c>
      <c r="M402" s="11">
        <v>0</v>
      </c>
    </row>
    <row r="403" spans="1:13">
      <c r="A403" s="11">
        <v>5515</v>
      </c>
      <c r="B403" s="11" t="s">
        <v>53</v>
      </c>
      <c r="C403" s="11"/>
      <c r="D403" s="11"/>
      <c r="E403" s="11"/>
      <c r="F403" s="11"/>
      <c r="G403" s="11"/>
      <c r="H403" s="11">
        <v>9</v>
      </c>
      <c r="I403" s="11">
        <v>0</v>
      </c>
      <c r="J403" s="11">
        <v>159</v>
      </c>
      <c r="K403" s="11">
        <v>0</v>
      </c>
      <c r="L403" s="11">
        <v>22630</v>
      </c>
      <c r="M403" s="11">
        <v>0</v>
      </c>
    </row>
    <row r="404" spans="1:13">
      <c r="A404" s="11">
        <v>5515</v>
      </c>
      <c r="B404" s="11" t="s">
        <v>50</v>
      </c>
      <c r="C404" s="11"/>
      <c r="D404" s="11"/>
      <c r="E404" s="11"/>
      <c r="F404" s="11"/>
      <c r="G404" s="11"/>
      <c r="H404" s="11">
        <v>9</v>
      </c>
      <c r="I404" s="11">
        <v>0</v>
      </c>
      <c r="J404" s="11">
        <v>159</v>
      </c>
      <c r="K404" s="11">
        <v>0</v>
      </c>
      <c r="L404" s="11">
        <v>22630</v>
      </c>
      <c r="M404" s="11">
        <v>0</v>
      </c>
    </row>
    <row r="405" spans="1:13">
      <c r="A405" s="11">
        <v>5712</v>
      </c>
      <c r="B405" s="11" t="s">
        <v>298</v>
      </c>
      <c r="C405" s="11" t="s">
        <v>299</v>
      </c>
      <c r="D405" s="11" t="s">
        <v>48</v>
      </c>
      <c r="E405" s="11" t="s">
        <v>46</v>
      </c>
      <c r="F405" s="11" t="s">
        <v>52</v>
      </c>
      <c r="G405" s="11" t="s">
        <v>48</v>
      </c>
      <c r="H405" s="11">
        <v>1</v>
      </c>
      <c r="I405" s="11">
        <v>0</v>
      </c>
      <c r="J405" s="11">
        <v>45</v>
      </c>
      <c r="K405" s="11">
        <v>0</v>
      </c>
      <c r="L405" s="11">
        <v>6480</v>
      </c>
      <c r="M405" s="11">
        <v>0</v>
      </c>
    </row>
    <row r="406" spans="1:13">
      <c r="A406" s="11">
        <v>5712</v>
      </c>
      <c r="B406" s="11" t="s">
        <v>298</v>
      </c>
      <c r="C406" s="11" t="s">
        <v>299</v>
      </c>
      <c r="D406" s="11" t="s">
        <v>45</v>
      </c>
      <c r="E406" s="11" t="s">
        <v>46</v>
      </c>
      <c r="F406" s="11" t="s">
        <v>52</v>
      </c>
      <c r="G406" s="11" t="s">
        <v>48</v>
      </c>
      <c r="H406" s="11">
        <v>1</v>
      </c>
      <c r="I406" s="11">
        <v>0</v>
      </c>
      <c r="J406" s="11">
        <v>15</v>
      </c>
      <c r="K406" s="11">
        <v>0</v>
      </c>
      <c r="L406" s="11">
        <v>2138</v>
      </c>
      <c r="M406" s="11">
        <v>0</v>
      </c>
    </row>
    <row r="407" spans="1:13">
      <c r="A407" s="11">
        <v>5712</v>
      </c>
      <c r="B407" s="11" t="s">
        <v>300</v>
      </c>
      <c r="C407" s="11"/>
      <c r="D407" s="11"/>
      <c r="E407" s="11"/>
      <c r="F407" s="11"/>
      <c r="G407" s="11"/>
      <c r="H407" s="11">
        <v>2</v>
      </c>
      <c r="I407" s="11">
        <v>0</v>
      </c>
      <c r="J407" s="11">
        <v>60</v>
      </c>
      <c r="K407" s="11">
        <v>0</v>
      </c>
      <c r="L407" s="11">
        <v>8618</v>
      </c>
      <c r="M407" s="11">
        <v>0</v>
      </c>
    </row>
    <row r="408" spans="1:13">
      <c r="A408" s="11">
        <v>5712</v>
      </c>
      <c r="B408" s="11" t="s">
        <v>50</v>
      </c>
      <c r="C408" s="11"/>
      <c r="D408" s="11"/>
      <c r="E408" s="11"/>
      <c r="F408" s="11"/>
      <c r="G408" s="11"/>
      <c r="H408" s="11">
        <v>2</v>
      </c>
      <c r="I408" s="11">
        <v>0</v>
      </c>
      <c r="J408" s="11">
        <v>60</v>
      </c>
      <c r="K408" s="11">
        <v>0</v>
      </c>
      <c r="L408" s="11">
        <v>8618</v>
      </c>
      <c r="M408" s="11">
        <v>0</v>
      </c>
    </row>
    <row r="409" spans="1:13">
      <c r="A409" s="11">
        <v>6406</v>
      </c>
      <c r="B409" s="11" t="s">
        <v>61</v>
      </c>
      <c r="C409" s="11" t="s">
        <v>301</v>
      </c>
      <c r="D409" s="11" t="s">
        <v>48</v>
      </c>
      <c r="E409" s="11" t="s">
        <v>46</v>
      </c>
      <c r="F409" s="11" t="s">
        <v>52</v>
      </c>
      <c r="G409" s="11" t="s">
        <v>48</v>
      </c>
      <c r="H409" s="11">
        <v>1</v>
      </c>
      <c r="I409" s="11">
        <v>0</v>
      </c>
      <c r="J409" s="11">
        <v>10</v>
      </c>
      <c r="K409" s="11">
        <v>0</v>
      </c>
      <c r="L409" s="11">
        <v>1200</v>
      </c>
      <c r="M409" s="11">
        <v>0</v>
      </c>
    </row>
    <row r="410" spans="1:13">
      <c r="A410" s="11">
        <v>6406</v>
      </c>
      <c r="B410" s="11" t="s">
        <v>61</v>
      </c>
      <c r="C410" s="11" t="s">
        <v>301</v>
      </c>
      <c r="D410" s="11" t="s">
        <v>45</v>
      </c>
      <c r="E410" s="11" t="s">
        <v>46</v>
      </c>
      <c r="F410" s="11" t="s">
        <v>52</v>
      </c>
      <c r="G410" s="11" t="s">
        <v>48</v>
      </c>
      <c r="H410" s="11">
        <v>1</v>
      </c>
      <c r="I410" s="11">
        <v>0</v>
      </c>
      <c r="J410" s="11">
        <v>16</v>
      </c>
      <c r="K410" s="11">
        <v>0</v>
      </c>
      <c r="L410" s="11">
        <v>1897</v>
      </c>
      <c r="M410" s="11">
        <v>0</v>
      </c>
    </row>
    <row r="411" spans="1:13">
      <c r="A411" s="11">
        <v>6406</v>
      </c>
      <c r="B411" s="11" t="s">
        <v>62</v>
      </c>
      <c r="C411" s="11"/>
      <c r="D411" s="11"/>
      <c r="E411" s="11"/>
      <c r="F411" s="11"/>
      <c r="G411" s="11"/>
      <c r="H411" s="11">
        <v>2</v>
      </c>
      <c r="I411" s="11">
        <v>0</v>
      </c>
      <c r="J411" s="11">
        <v>26</v>
      </c>
      <c r="K411" s="11">
        <v>0</v>
      </c>
      <c r="L411" s="11">
        <v>3097</v>
      </c>
      <c r="M411" s="11">
        <v>0</v>
      </c>
    </row>
    <row r="412" spans="1:13">
      <c r="A412" s="11">
        <v>6406</v>
      </c>
      <c r="B412" s="11" t="s">
        <v>50</v>
      </c>
      <c r="C412" s="11"/>
      <c r="D412" s="11"/>
      <c r="E412" s="11"/>
      <c r="F412" s="11"/>
      <c r="G412" s="11"/>
      <c r="H412" s="11">
        <v>2</v>
      </c>
      <c r="I412" s="11">
        <v>0</v>
      </c>
      <c r="J412" s="11">
        <v>26</v>
      </c>
      <c r="K412" s="11">
        <v>0</v>
      </c>
      <c r="L412" s="11">
        <v>3097</v>
      </c>
      <c r="M412" s="11">
        <v>0</v>
      </c>
    </row>
    <row r="413" spans="1:13">
      <c r="A413" s="11">
        <v>6509</v>
      </c>
      <c r="B413" s="11" t="s">
        <v>65</v>
      </c>
      <c r="C413" s="11" t="s">
        <v>294</v>
      </c>
      <c r="D413" s="11">
        <v>6</v>
      </c>
      <c r="E413" s="11" t="s">
        <v>46</v>
      </c>
      <c r="F413" s="11" t="s">
        <v>52</v>
      </c>
      <c r="G413" s="11" t="s">
        <v>48</v>
      </c>
      <c r="H413" s="11">
        <v>1</v>
      </c>
      <c r="I413" s="11">
        <v>0</v>
      </c>
      <c r="J413" s="11">
        <v>56</v>
      </c>
      <c r="K413" s="11">
        <v>0</v>
      </c>
      <c r="L413" s="11">
        <v>6683</v>
      </c>
      <c r="M413" s="11">
        <v>0</v>
      </c>
    </row>
    <row r="414" spans="1:13">
      <c r="A414" s="11">
        <v>6509</v>
      </c>
      <c r="B414" s="11" t="s">
        <v>65</v>
      </c>
      <c r="C414" s="11" t="s">
        <v>294</v>
      </c>
      <c r="D414" s="11">
        <v>79</v>
      </c>
      <c r="E414" s="11" t="s">
        <v>46</v>
      </c>
      <c r="F414" s="11" t="s">
        <v>52</v>
      </c>
      <c r="G414" s="11" t="s">
        <v>48</v>
      </c>
      <c r="H414" s="11">
        <v>1</v>
      </c>
      <c r="I414" s="11">
        <v>0</v>
      </c>
      <c r="J414" s="11">
        <v>51</v>
      </c>
      <c r="K414" s="11">
        <v>0</v>
      </c>
      <c r="L414" s="11">
        <v>6097</v>
      </c>
      <c r="M414" s="11">
        <v>0</v>
      </c>
    </row>
    <row r="415" spans="1:13">
      <c r="A415" s="11">
        <v>6509</v>
      </c>
      <c r="B415" s="11" t="s">
        <v>65</v>
      </c>
      <c r="C415" s="11" t="s">
        <v>296</v>
      </c>
      <c r="D415" s="11" t="s">
        <v>295</v>
      </c>
      <c r="E415" s="11" t="s">
        <v>46</v>
      </c>
      <c r="F415" s="11" t="s">
        <v>52</v>
      </c>
      <c r="G415" s="11" t="s">
        <v>48</v>
      </c>
      <c r="H415" s="11">
        <v>1</v>
      </c>
      <c r="I415" s="11">
        <v>0</v>
      </c>
      <c r="J415" s="11">
        <v>60</v>
      </c>
      <c r="K415" s="11">
        <v>0</v>
      </c>
      <c r="L415" s="11">
        <v>7151</v>
      </c>
      <c r="M415" s="11">
        <v>0</v>
      </c>
    </row>
    <row r="416" spans="1:13">
      <c r="A416" s="11">
        <v>6509</v>
      </c>
      <c r="B416" s="11" t="s">
        <v>66</v>
      </c>
      <c r="C416" s="11"/>
      <c r="D416" s="11"/>
      <c r="E416" s="11"/>
      <c r="F416" s="11"/>
      <c r="G416" s="11"/>
      <c r="H416" s="11">
        <v>3</v>
      </c>
      <c r="I416" s="11">
        <v>0</v>
      </c>
      <c r="J416" s="11">
        <v>167</v>
      </c>
      <c r="K416" s="11">
        <v>0</v>
      </c>
      <c r="L416" s="11">
        <v>19931</v>
      </c>
      <c r="M416" s="11">
        <v>0</v>
      </c>
    </row>
    <row r="417" spans="1:13">
      <c r="A417" s="11">
        <v>6509</v>
      </c>
      <c r="B417" s="11" t="s">
        <v>50</v>
      </c>
      <c r="C417" s="11"/>
      <c r="D417" s="11"/>
      <c r="E417" s="11"/>
      <c r="F417" s="11"/>
      <c r="G417" s="11"/>
      <c r="H417" s="11">
        <v>3</v>
      </c>
      <c r="I417" s="11">
        <v>0</v>
      </c>
      <c r="J417" s="11">
        <v>167</v>
      </c>
      <c r="K417" s="11">
        <v>0</v>
      </c>
      <c r="L417" s="11">
        <v>19931</v>
      </c>
      <c r="M417" s="11">
        <v>0</v>
      </c>
    </row>
    <row r="418" spans="1:13">
      <c r="A418" s="11">
        <v>6521</v>
      </c>
      <c r="B418" s="11" t="s">
        <v>16</v>
      </c>
      <c r="C418" s="11" t="s">
        <v>294</v>
      </c>
      <c r="D418" s="11">
        <v>6</v>
      </c>
      <c r="E418" s="11" t="s">
        <v>46</v>
      </c>
      <c r="F418" s="11" t="s">
        <v>52</v>
      </c>
      <c r="G418" s="11" t="s">
        <v>48</v>
      </c>
      <c r="H418" s="11">
        <v>1</v>
      </c>
      <c r="I418" s="11">
        <v>0</v>
      </c>
      <c r="J418" s="11">
        <v>7</v>
      </c>
      <c r="K418" s="11">
        <v>0</v>
      </c>
      <c r="L418" s="11">
        <v>836</v>
      </c>
      <c r="M418" s="11">
        <v>0</v>
      </c>
    </row>
    <row r="419" spans="1:13">
      <c r="A419" s="11">
        <v>6521</v>
      </c>
      <c r="B419" s="11" t="s">
        <v>16</v>
      </c>
      <c r="C419" s="11" t="s">
        <v>294</v>
      </c>
      <c r="D419" s="11" t="s">
        <v>48</v>
      </c>
      <c r="E419" s="11" t="s">
        <v>46</v>
      </c>
      <c r="F419" s="11" t="s">
        <v>52</v>
      </c>
      <c r="G419" s="11" t="s">
        <v>48</v>
      </c>
      <c r="H419" s="11">
        <v>1</v>
      </c>
      <c r="I419" s="11">
        <v>0</v>
      </c>
      <c r="J419" s="11">
        <v>32</v>
      </c>
      <c r="K419" s="11">
        <v>0</v>
      </c>
      <c r="L419" s="11">
        <v>3839</v>
      </c>
      <c r="M419" s="11">
        <v>0</v>
      </c>
    </row>
    <row r="420" spans="1:13">
      <c r="A420" s="11">
        <v>6521</v>
      </c>
      <c r="B420" s="11" t="s">
        <v>16</v>
      </c>
      <c r="C420" s="11" t="s">
        <v>294</v>
      </c>
      <c r="D420" s="11" t="s">
        <v>302</v>
      </c>
      <c r="E420" s="11" t="s">
        <v>46</v>
      </c>
      <c r="F420" s="11" t="s">
        <v>52</v>
      </c>
      <c r="G420" s="11" t="s">
        <v>48</v>
      </c>
      <c r="H420" s="11">
        <v>2</v>
      </c>
      <c r="I420" s="11">
        <v>0</v>
      </c>
      <c r="J420" s="11">
        <v>4</v>
      </c>
      <c r="K420" s="11">
        <v>0</v>
      </c>
      <c r="L420" s="11">
        <v>467</v>
      </c>
      <c r="M420" s="11">
        <v>0</v>
      </c>
    </row>
    <row r="421" spans="1:13">
      <c r="A421" s="11">
        <v>6521</v>
      </c>
      <c r="B421" s="11" t="s">
        <v>16</v>
      </c>
      <c r="C421" s="11" t="s">
        <v>294</v>
      </c>
      <c r="D421" s="11" t="s">
        <v>45</v>
      </c>
      <c r="E421" s="11" t="s">
        <v>46</v>
      </c>
      <c r="F421" s="11" t="s">
        <v>52</v>
      </c>
      <c r="G421" s="11" t="s">
        <v>48</v>
      </c>
      <c r="H421" s="11">
        <v>1</v>
      </c>
      <c r="I421" s="11">
        <v>0</v>
      </c>
      <c r="J421" s="11">
        <v>27</v>
      </c>
      <c r="K421" s="11">
        <v>0</v>
      </c>
      <c r="L421" s="11">
        <v>3195</v>
      </c>
      <c r="M421" s="11">
        <v>0</v>
      </c>
    </row>
    <row r="422" spans="1:13">
      <c r="A422" s="11">
        <v>6521</v>
      </c>
      <c r="B422" s="11" t="s">
        <v>71</v>
      </c>
      <c r="C422" s="11"/>
      <c r="D422" s="11"/>
      <c r="E422" s="11"/>
      <c r="F422" s="11"/>
      <c r="G422" s="11"/>
      <c r="H422" s="11">
        <v>5</v>
      </c>
      <c r="I422" s="11">
        <v>0</v>
      </c>
      <c r="J422" s="11">
        <v>70</v>
      </c>
      <c r="K422" s="11">
        <v>0</v>
      </c>
      <c r="L422" s="11">
        <v>8337</v>
      </c>
      <c r="M422" s="11">
        <v>0</v>
      </c>
    </row>
    <row r="423" spans="1:13">
      <c r="A423" s="11">
        <v>6521</v>
      </c>
      <c r="B423" s="11" t="s">
        <v>50</v>
      </c>
      <c r="C423" s="11"/>
      <c r="D423" s="11"/>
      <c r="E423" s="11"/>
      <c r="F423" s="11"/>
      <c r="G423" s="11"/>
      <c r="H423" s="11">
        <v>5</v>
      </c>
      <c r="I423" s="11">
        <v>0</v>
      </c>
      <c r="J423" s="11">
        <v>70</v>
      </c>
      <c r="K423" s="11">
        <v>0</v>
      </c>
      <c r="L423" s="11">
        <v>8337</v>
      </c>
      <c r="M423" s="11">
        <v>0</v>
      </c>
    </row>
    <row r="424" spans="1:13">
      <c r="A424" s="11">
        <v>6605</v>
      </c>
      <c r="B424" s="11" t="s">
        <v>74</v>
      </c>
      <c r="C424" s="11" t="s">
        <v>294</v>
      </c>
      <c r="D424" s="11">
        <v>7</v>
      </c>
      <c r="E424" s="11" t="s">
        <v>46</v>
      </c>
      <c r="F424" s="11" t="s">
        <v>52</v>
      </c>
      <c r="G424" s="11" t="s">
        <v>48</v>
      </c>
      <c r="H424" s="11">
        <v>1</v>
      </c>
      <c r="I424" s="11">
        <v>0</v>
      </c>
      <c r="J424" s="11">
        <v>39</v>
      </c>
      <c r="K424" s="11">
        <v>0</v>
      </c>
      <c r="L424" s="11">
        <v>4669</v>
      </c>
      <c r="M424" s="11">
        <v>0</v>
      </c>
    </row>
    <row r="425" spans="1:13">
      <c r="A425" s="11">
        <v>6605</v>
      </c>
      <c r="B425" s="11" t="s">
        <v>74</v>
      </c>
      <c r="C425" s="11" t="s">
        <v>294</v>
      </c>
      <c r="D425" s="11">
        <v>87</v>
      </c>
      <c r="E425" s="11" t="s">
        <v>46</v>
      </c>
      <c r="F425" s="11" t="s">
        <v>52</v>
      </c>
      <c r="G425" s="11" t="s">
        <v>48</v>
      </c>
      <c r="H425" s="11">
        <v>1</v>
      </c>
      <c r="I425" s="11">
        <v>0</v>
      </c>
      <c r="J425" s="11">
        <v>2</v>
      </c>
      <c r="K425" s="11">
        <v>0</v>
      </c>
      <c r="L425" s="11">
        <v>238</v>
      </c>
      <c r="M425" s="11">
        <v>0</v>
      </c>
    </row>
    <row r="426" spans="1:13">
      <c r="A426" s="11">
        <v>6605</v>
      </c>
      <c r="B426" s="11" t="s">
        <v>74</v>
      </c>
      <c r="C426" s="11" t="s">
        <v>303</v>
      </c>
      <c r="D426" s="11" t="s">
        <v>48</v>
      </c>
      <c r="E426" s="11" t="s">
        <v>46</v>
      </c>
      <c r="F426" s="11" t="s">
        <v>52</v>
      </c>
      <c r="G426" s="11" t="s">
        <v>48</v>
      </c>
      <c r="H426" s="11">
        <v>1</v>
      </c>
      <c r="I426" s="11">
        <v>0</v>
      </c>
      <c r="J426" s="11">
        <v>23</v>
      </c>
      <c r="K426" s="11">
        <v>0</v>
      </c>
      <c r="L426" s="11">
        <v>2760</v>
      </c>
      <c r="M426" s="11">
        <v>0</v>
      </c>
    </row>
    <row r="427" spans="1:13">
      <c r="A427" s="11">
        <v>6605</v>
      </c>
      <c r="B427" s="11" t="s">
        <v>74</v>
      </c>
      <c r="C427" s="11" t="s">
        <v>303</v>
      </c>
      <c r="D427" s="11" t="s">
        <v>45</v>
      </c>
      <c r="E427" s="11" t="s">
        <v>46</v>
      </c>
      <c r="F427" s="11" t="s">
        <v>52</v>
      </c>
      <c r="G427" s="11" t="s">
        <v>48</v>
      </c>
      <c r="H427" s="11">
        <v>1</v>
      </c>
      <c r="I427" s="11">
        <v>0</v>
      </c>
      <c r="J427" s="11">
        <v>7</v>
      </c>
      <c r="K427" s="11">
        <v>0</v>
      </c>
      <c r="L427" s="11">
        <v>832</v>
      </c>
      <c r="M427" s="11">
        <v>0</v>
      </c>
    </row>
    <row r="428" spans="1:13">
      <c r="A428" s="11">
        <v>6605</v>
      </c>
      <c r="B428" s="11" t="s">
        <v>75</v>
      </c>
      <c r="C428" s="11"/>
      <c r="D428" s="11"/>
      <c r="E428" s="11"/>
      <c r="F428" s="11"/>
      <c r="G428" s="11"/>
      <c r="H428" s="11">
        <v>4</v>
      </c>
      <c r="I428" s="11">
        <v>0</v>
      </c>
      <c r="J428" s="11">
        <v>71</v>
      </c>
      <c r="K428" s="11">
        <v>0</v>
      </c>
      <c r="L428" s="11">
        <v>8499</v>
      </c>
      <c r="M428" s="11">
        <v>0</v>
      </c>
    </row>
    <row r="429" spans="1:13">
      <c r="A429" s="11">
        <v>6605</v>
      </c>
      <c r="B429" s="11" t="s">
        <v>50</v>
      </c>
      <c r="C429" s="11"/>
      <c r="D429" s="11"/>
      <c r="E429" s="11"/>
      <c r="F429" s="11"/>
      <c r="G429" s="11"/>
      <c r="H429" s="11">
        <v>4</v>
      </c>
      <c r="I429" s="11">
        <v>0</v>
      </c>
      <c r="J429" s="11">
        <v>71</v>
      </c>
      <c r="K429" s="11">
        <v>0</v>
      </c>
      <c r="L429" s="11">
        <v>8499</v>
      </c>
      <c r="M429" s="11">
        <v>0</v>
      </c>
    </row>
    <row r="430" spans="1:13">
      <c r="A430" s="11">
        <v>7017</v>
      </c>
      <c r="B430" s="11" t="s">
        <v>304</v>
      </c>
      <c r="C430" s="11" t="s">
        <v>294</v>
      </c>
      <c r="D430" s="11" t="s">
        <v>295</v>
      </c>
      <c r="E430" s="11" t="s">
        <v>46</v>
      </c>
      <c r="F430" s="11" t="s">
        <v>52</v>
      </c>
      <c r="G430" s="11" t="s">
        <v>48</v>
      </c>
      <c r="H430" s="11">
        <v>1</v>
      </c>
      <c r="I430" s="11">
        <v>0</v>
      </c>
      <c r="J430" s="11">
        <v>20</v>
      </c>
      <c r="K430" s="11">
        <v>0</v>
      </c>
      <c r="L430" s="11">
        <v>1593</v>
      </c>
      <c r="M430" s="11">
        <v>0</v>
      </c>
    </row>
    <row r="431" spans="1:13">
      <c r="A431" s="11">
        <v>7017</v>
      </c>
      <c r="B431" s="11" t="s">
        <v>304</v>
      </c>
      <c r="C431" s="11" t="s">
        <v>294</v>
      </c>
      <c r="D431" s="11" t="s">
        <v>297</v>
      </c>
      <c r="E431" s="11" t="s">
        <v>46</v>
      </c>
      <c r="F431" s="11" t="s">
        <v>52</v>
      </c>
      <c r="G431" s="11" t="s">
        <v>48</v>
      </c>
      <c r="H431" s="11">
        <v>1</v>
      </c>
      <c r="I431" s="11">
        <v>0</v>
      </c>
      <c r="J431" s="11">
        <v>2</v>
      </c>
      <c r="K431" s="11">
        <v>0</v>
      </c>
      <c r="L431" s="11">
        <v>3</v>
      </c>
      <c r="M431" s="11">
        <v>0</v>
      </c>
    </row>
    <row r="432" spans="1:13">
      <c r="A432" s="11">
        <v>7017</v>
      </c>
      <c r="B432" s="11" t="s">
        <v>304</v>
      </c>
      <c r="C432" s="11" t="s">
        <v>296</v>
      </c>
      <c r="D432" s="11" t="s">
        <v>295</v>
      </c>
      <c r="E432" s="11" t="s">
        <v>46</v>
      </c>
      <c r="F432" s="11" t="s">
        <v>52</v>
      </c>
      <c r="G432" s="11" t="s">
        <v>48</v>
      </c>
      <c r="H432" s="11">
        <v>1</v>
      </c>
      <c r="I432" s="11">
        <v>0</v>
      </c>
      <c r="J432" s="11">
        <v>56</v>
      </c>
      <c r="K432" s="11">
        <v>0</v>
      </c>
      <c r="L432" s="11">
        <v>4389</v>
      </c>
      <c r="M432" s="11">
        <v>0</v>
      </c>
    </row>
    <row r="433" spans="1:13">
      <c r="A433" s="11">
        <v>7017</v>
      </c>
      <c r="B433" s="11" t="s">
        <v>304</v>
      </c>
      <c r="C433" s="11" t="s">
        <v>296</v>
      </c>
      <c r="D433" s="11" t="s">
        <v>297</v>
      </c>
      <c r="E433" s="11" t="s">
        <v>46</v>
      </c>
      <c r="F433" s="11" t="s">
        <v>52</v>
      </c>
      <c r="G433" s="11" t="s">
        <v>48</v>
      </c>
      <c r="H433" s="11">
        <v>1</v>
      </c>
      <c r="I433" s="11">
        <v>0</v>
      </c>
      <c r="J433" s="11">
        <v>4</v>
      </c>
      <c r="K433" s="11">
        <v>0</v>
      </c>
      <c r="L433" s="11">
        <v>9</v>
      </c>
      <c r="M433" s="11">
        <v>0</v>
      </c>
    </row>
    <row r="434" spans="1:13">
      <c r="A434" s="11">
        <v>7017</v>
      </c>
      <c r="B434" s="11" t="s">
        <v>304</v>
      </c>
      <c r="C434" s="11" t="s">
        <v>299</v>
      </c>
      <c r="D434" s="11">
        <v>6</v>
      </c>
      <c r="E434" s="11" t="s">
        <v>46</v>
      </c>
      <c r="F434" s="11" t="s">
        <v>52</v>
      </c>
      <c r="G434" s="11" t="s">
        <v>48</v>
      </c>
      <c r="H434" s="11">
        <v>17</v>
      </c>
      <c r="I434" s="11">
        <v>0</v>
      </c>
      <c r="J434" s="11">
        <v>988</v>
      </c>
      <c r="K434" s="11">
        <v>0</v>
      </c>
      <c r="L434" s="11">
        <v>78709</v>
      </c>
      <c r="M434" s="11">
        <v>0</v>
      </c>
    </row>
    <row r="435" spans="1:13">
      <c r="A435" s="11">
        <v>7017</v>
      </c>
      <c r="B435" s="11" t="s">
        <v>304</v>
      </c>
      <c r="C435" s="11" t="s">
        <v>299</v>
      </c>
      <c r="D435" s="11">
        <v>79</v>
      </c>
      <c r="E435" s="11" t="s">
        <v>46</v>
      </c>
      <c r="F435" s="11" t="s">
        <v>52</v>
      </c>
      <c r="G435" s="11" t="s">
        <v>48</v>
      </c>
      <c r="H435" s="11">
        <v>4</v>
      </c>
      <c r="I435" s="11">
        <v>0</v>
      </c>
      <c r="J435" s="11">
        <v>6</v>
      </c>
      <c r="K435" s="11">
        <v>0</v>
      </c>
      <c r="L435" s="11">
        <v>478</v>
      </c>
      <c r="M435" s="11">
        <v>0</v>
      </c>
    </row>
    <row r="436" spans="1:13">
      <c r="A436" s="11">
        <v>7017</v>
      </c>
      <c r="B436" s="11" t="s">
        <v>304</v>
      </c>
      <c r="C436" s="11" t="s">
        <v>299</v>
      </c>
      <c r="D436" s="11" t="s">
        <v>305</v>
      </c>
      <c r="E436" s="11" t="s">
        <v>46</v>
      </c>
      <c r="F436" s="11" t="s">
        <v>52</v>
      </c>
      <c r="G436" s="11" t="s">
        <v>48</v>
      </c>
      <c r="H436" s="11">
        <v>5</v>
      </c>
      <c r="I436" s="11">
        <v>0</v>
      </c>
      <c r="J436" s="11">
        <v>278</v>
      </c>
      <c r="K436" s="11">
        <v>0</v>
      </c>
      <c r="L436" s="11">
        <v>22240</v>
      </c>
      <c r="M436" s="11">
        <v>0</v>
      </c>
    </row>
    <row r="437" spans="1:13">
      <c r="A437" s="11">
        <v>7017</v>
      </c>
      <c r="B437" s="11" t="s">
        <v>304</v>
      </c>
      <c r="C437" s="11" t="s">
        <v>299</v>
      </c>
      <c r="D437" s="11" t="s">
        <v>295</v>
      </c>
      <c r="E437" s="11" t="s">
        <v>46</v>
      </c>
      <c r="F437" s="11" t="s">
        <v>52</v>
      </c>
      <c r="G437" s="11" t="s">
        <v>48</v>
      </c>
      <c r="H437" s="11">
        <v>8</v>
      </c>
      <c r="I437" s="11">
        <v>0</v>
      </c>
      <c r="J437" s="11">
        <v>22</v>
      </c>
      <c r="K437" s="11">
        <v>0</v>
      </c>
      <c r="L437" s="11">
        <v>1754</v>
      </c>
      <c r="M437" s="11">
        <v>0</v>
      </c>
    </row>
    <row r="438" spans="1:13">
      <c r="A438" s="11">
        <v>7017</v>
      </c>
      <c r="B438" s="11" t="s">
        <v>304</v>
      </c>
      <c r="C438" s="11" t="s">
        <v>299</v>
      </c>
      <c r="D438" s="11" t="s">
        <v>297</v>
      </c>
      <c r="E438" s="11" t="s">
        <v>46</v>
      </c>
      <c r="F438" s="11" t="s">
        <v>52</v>
      </c>
      <c r="G438" s="11" t="s">
        <v>48</v>
      </c>
      <c r="H438" s="11">
        <v>1</v>
      </c>
      <c r="I438" s="11">
        <v>0</v>
      </c>
      <c r="J438" s="11">
        <v>1</v>
      </c>
      <c r="K438" s="11">
        <v>0</v>
      </c>
      <c r="L438" s="11">
        <v>0</v>
      </c>
      <c r="M438" s="11">
        <v>0</v>
      </c>
    </row>
    <row r="439" spans="1:13">
      <c r="A439" s="11">
        <v>7017</v>
      </c>
      <c r="B439" s="11" t="s">
        <v>306</v>
      </c>
      <c r="C439" s="11"/>
      <c r="D439" s="11"/>
      <c r="E439" s="11"/>
      <c r="F439" s="11"/>
      <c r="G439" s="11"/>
      <c r="H439" s="11">
        <v>39</v>
      </c>
      <c r="I439" s="11">
        <v>0</v>
      </c>
      <c r="J439" s="11">
        <v>1377</v>
      </c>
      <c r="K439" s="11">
        <v>0</v>
      </c>
      <c r="L439" s="11">
        <v>109175</v>
      </c>
      <c r="M439" s="11">
        <v>0</v>
      </c>
    </row>
    <row r="440" spans="1:13">
      <c r="A440" s="11">
        <v>7017</v>
      </c>
      <c r="B440" s="11" t="s">
        <v>50</v>
      </c>
      <c r="C440" s="11"/>
      <c r="D440" s="11"/>
      <c r="E440" s="11"/>
      <c r="F440" s="11"/>
      <c r="G440" s="11"/>
      <c r="H440" s="11">
        <v>39</v>
      </c>
      <c r="I440" s="11">
        <v>0</v>
      </c>
      <c r="J440" s="11">
        <v>1377</v>
      </c>
      <c r="K440" s="11">
        <v>0</v>
      </c>
      <c r="L440" s="11">
        <v>109175</v>
      </c>
      <c r="M440" s="11">
        <v>0</v>
      </c>
    </row>
    <row r="441" spans="1:13">
      <c r="A441" s="11">
        <v>7030</v>
      </c>
      <c r="B441" s="11" t="s">
        <v>307</v>
      </c>
      <c r="C441" s="11" t="s">
        <v>296</v>
      </c>
      <c r="D441" s="11" t="s">
        <v>308</v>
      </c>
      <c r="E441" s="11" t="s">
        <v>46</v>
      </c>
      <c r="F441" s="11" t="s">
        <v>52</v>
      </c>
      <c r="G441" s="11" t="s">
        <v>48</v>
      </c>
      <c r="H441" s="11">
        <v>3</v>
      </c>
      <c r="I441" s="11">
        <v>0</v>
      </c>
      <c r="J441" s="11">
        <v>84</v>
      </c>
      <c r="K441" s="11">
        <v>0</v>
      </c>
      <c r="L441" s="11">
        <v>5681</v>
      </c>
      <c r="M441" s="11">
        <v>0</v>
      </c>
    </row>
    <row r="442" spans="1:13">
      <c r="A442" s="11">
        <v>7030</v>
      </c>
      <c r="B442" s="11" t="s">
        <v>307</v>
      </c>
      <c r="C442" s="11" t="s">
        <v>296</v>
      </c>
      <c r="D442" s="11" t="s">
        <v>48</v>
      </c>
      <c r="E442" s="11" t="s">
        <v>46</v>
      </c>
      <c r="F442" s="11" t="s">
        <v>52</v>
      </c>
      <c r="G442" s="11" t="s">
        <v>48</v>
      </c>
      <c r="H442" s="11">
        <v>3</v>
      </c>
      <c r="I442" s="11">
        <v>0</v>
      </c>
      <c r="J442" s="11">
        <v>13</v>
      </c>
      <c r="K442" s="11">
        <v>0</v>
      </c>
      <c r="L442" s="11">
        <v>974</v>
      </c>
      <c r="M442" s="11">
        <v>0</v>
      </c>
    </row>
    <row r="443" spans="1:13">
      <c r="A443" s="11">
        <v>7030</v>
      </c>
      <c r="B443" s="11" t="s">
        <v>307</v>
      </c>
      <c r="C443" s="11" t="s">
        <v>296</v>
      </c>
      <c r="D443" s="11" t="s">
        <v>309</v>
      </c>
      <c r="E443" s="11" t="s">
        <v>46</v>
      </c>
      <c r="F443" s="11" t="s">
        <v>52</v>
      </c>
      <c r="G443" s="11" t="s">
        <v>48</v>
      </c>
      <c r="H443" s="11">
        <v>3</v>
      </c>
      <c r="I443" s="11">
        <v>0</v>
      </c>
      <c r="J443" s="11">
        <v>44</v>
      </c>
      <c r="K443" s="11">
        <v>0</v>
      </c>
      <c r="L443" s="11">
        <v>3360</v>
      </c>
      <c r="M443" s="11">
        <v>0</v>
      </c>
    </row>
    <row r="444" spans="1:13">
      <c r="A444" s="11">
        <v>7030</v>
      </c>
      <c r="B444" s="11" t="s">
        <v>307</v>
      </c>
      <c r="C444" s="11" t="s">
        <v>299</v>
      </c>
      <c r="D444" s="11">
        <v>7</v>
      </c>
      <c r="E444" s="11" t="s">
        <v>46</v>
      </c>
      <c r="F444" s="11" t="s">
        <v>52</v>
      </c>
      <c r="G444" s="11" t="s">
        <v>48</v>
      </c>
      <c r="H444" s="11">
        <v>1</v>
      </c>
      <c r="I444" s="11">
        <v>0</v>
      </c>
      <c r="J444" s="11">
        <v>45</v>
      </c>
      <c r="K444" s="11">
        <v>0</v>
      </c>
      <c r="L444" s="11">
        <v>3466</v>
      </c>
      <c r="M444" s="11">
        <v>0</v>
      </c>
    </row>
    <row r="445" spans="1:13">
      <c r="A445" s="11">
        <v>7030</v>
      </c>
      <c r="B445" s="11" t="s">
        <v>307</v>
      </c>
      <c r="C445" s="11" t="s">
        <v>299</v>
      </c>
      <c r="D445" s="11" t="s">
        <v>48</v>
      </c>
      <c r="E445" s="11" t="s">
        <v>46</v>
      </c>
      <c r="F445" s="11" t="s">
        <v>52</v>
      </c>
      <c r="G445" s="11" t="s">
        <v>48</v>
      </c>
      <c r="H445" s="11">
        <v>5</v>
      </c>
      <c r="I445" s="11">
        <v>0</v>
      </c>
      <c r="J445" s="11">
        <v>80</v>
      </c>
      <c r="K445" s="11">
        <v>0</v>
      </c>
      <c r="L445" s="11">
        <v>6126</v>
      </c>
      <c r="M445" s="11">
        <v>0</v>
      </c>
    </row>
    <row r="446" spans="1:13">
      <c r="A446" s="11">
        <v>7030</v>
      </c>
      <c r="B446" s="11" t="s">
        <v>307</v>
      </c>
      <c r="C446" s="11" t="s">
        <v>299</v>
      </c>
      <c r="D446" s="11" t="s">
        <v>309</v>
      </c>
      <c r="E446" s="11" t="s">
        <v>46</v>
      </c>
      <c r="F446" s="11" t="s">
        <v>52</v>
      </c>
      <c r="G446" s="11" t="s">
        <v>48</v>
      </c>
      <c r="H446" s="11">
        <v>5</v>
      </c>
      <c r="I446" s="11">
        <v>0</v>
      </c>
      <c r="J446" s="11">
        <v>192</v>
      </c>
      <c r="K446" s="11">
        <v>0</v>
      </c>
      <c r="L446" s="11">
        <v>14963</v>
      </c>
      <c r="M446" s="11">
        <v>0</v>
      </c>
    </row>
    <row r="447" spans="1:13">
      <c r="A447" s="11">
        <v>7030</v>
      </c>
      <c r="B447" s="11" t="s">
        <v>310</v>
      </c>
      <c r="C447" s="11"/>
      <c r="D447" s="11"/>
      <c r="E447" s="11"/>
      <c r="F447" s="11"/>
      <c r="G447" s="11"/>
      <c r="H447" s="11">
        <v>20</v>
      </c>
      <c r="I447" s="11">
        <v>0</v>
      </c>
      <c r="J447" s="11">
        <v>458</v>
      </c>
      <c r="K447" s="11">
        <v>0</v>
      </c>
      <c r="L447" s="11">
        <v>34570</v>
      </c>
      <c r="M447" s="11">
        <v>0</v>
      </c>
    </row>
    <row r="448" spans="1:13">
      <c r="A448" s="11">
        <v>7030</v>
      </c>
      <c r="B448" s="11" t="s">
        <v>50</v>
      </c>
      <c r="C448" s="11"/>
      <c r="D448" s="11"/>
      <c r="E448" s="11"/>
      <c r="F448" s="11"/>
      <c r="G448" s="11"/>
      <c r="H448" s="11">
        <v>20</v>
      </c>
      <c r="I448" s="11">
        <v>0</v>
      </c>
      <c r="J448" s="11">
        <v>458</v>
      </c>
      <c r="K448" s="11">
        <v>0</v>
      </c>
      <c r="L448" s="11">
        <v>34570</v>
      </c>
      <c r="M448" s="11">
        <v>0</v>
      </c>
    </row>
    <row r="449" spans="1:13">
      <c r="A449" s="11">
        <v>7041</v>
      </c>
      <c r="B449" s="11" t="s">
        <v>17</v>
      </c>
      <c r="C449" s="11" t="s">
        <v>311</v>
      </c>
      <c r="D449" s="11">
        <v>6</v>
      </c>
      <c r="E449" s="11" t="s">
        <v>46</v>
      </c>
      <c r="F449" s="11" t="s">
        <v>52</v>
      </c>
      <c r="G449" s="11" t="s">
        <v>48</v>
      </c>
      <c r="H449" s="11">
        <v>1</v>
      </c>
      <c r="I449" s="11">
        <v>0</v>
      </c>
      <c r="J449" s="11">
        <v>60</v>
      </c>
      <c r="K449" s="11">
        <v>0</v>
      </c>
      <c r="L449" s="11">
        <v>4599</v>
      </c>
      <c r="M449" s="11">
        <v>0</v>
      </c>
    </row>
    <row r="450" spans="1:13">
      <c r="A450" s="11">
        <v>7041</v>
      </c>
      <c r="B450" s="11" t="s">
        <v>17</v>
      </c>
      <c r="C450" s="11" t="s">
        <v>312</v>
      </c>
      <c r="D450" s="11" t="s">
        <v>48</v>
      </c>
      <c r="E450" s="11" t="s">
        <v>46</v>
      </c>
      <c r="F450" s="11" t="s">
        <v>52</v>
      </c>
      <c r="G450" s="11" t="s">
        <v>48</v>
      </c>
      <c r="H450" s="11">
        <v>1</v>
      </c>
      <c r="I450" s="11">
        <v>0</v>
      </c>
      <c r="J450" s="11">
        <v>1</v>
      </c>
      <c r="K450" s="11">
        <v>0</v>
      </c>
      <c r="L450" s="11">
        <v>76</v>
      </c>
      <c r="M450" s="11">
        <v>0</v>
      </c>
    </row>
    <row r="451" spans="1:13">
      <c r="A451" s="11">
        <v>7041</v>
      </c>
      <c r="B451" s="11" t="s">
        <v>17</v>
      </c>
      <c r="C451" s="11" t="s">
        <v>312</v>
      </c>
      <c r="D451" s="11" t="s">
        <v>309</v>
      </c>
      <c r="E451" s="11" t="s">
        <v>46</v>
      </c>
      <c r="F451" s="11" t="s">
        <v>52</v>
      </c>
      <c r="G451" s="11" t="s">
        <v>48</v>
      </c>
      <c r="H451" s="11">
        <v>1</v>
      </c>
      <c r="I451" s="11">
        <v>0</v>
      </c>
      <c r="J451" s="11">
        <v>14</v>
      </c>
      <c r="K451" s="11">
        <v>0</v>
      </c>
      <c r="L451" s="11">
        <v>1078</v>
      </c>
      <c r="M451" s="11">
        <v>0</v>
      </c>
    </row>
    <row r="452" spans="1:13">
      <c r="A452" s="11">
        <v>7041</v>
      </c>
      <c r="B452" s="11" t="s">
        <v>313</v>
      </c>
      <c r="C452" s="11"/>
      <c r="D452" s="11"/>
      <c r="E452" s="11"/>
      <c r="F452" s="11"/>
      <c r="G452" s="11"/>
      <c r="H452" s="11">
        <v>3</v>
      </c>
      <c r="I452" s="11">
        <v>0</v>
      </c>
      <c r="J452" s="11">
        <v>75</v>
      </c>
      <c r="K452" s="11">
        <v>0</v>
      </c>
      <c r="L452" s="11">
        <v>5753</v>
      </c>
      <c r="M452" s="11">
        <v>0</v>
      </c>
    </row>
    <row r="453" spans="1:13">
      <c r="A453" s="11">
        <v>7041</v>
      </c>
      <c r="B453" s="11" t="s">
        <v>50</v>
      </c>
      <c r="C453" s="11"/>
      <c r="D453" s="11"/>
      <c r="E453" s="11"/>
      <c r="F453" s="11"/>
      <c r="G453" s="11"/>
      <c r="H453" s="11">
        <v>3</v>
      </c>
      <c r="I453" s="11">
        <v>0</v>
      </c>
      <c r="J453" s="11">
        <v>75</v>
      </c>
      <c r="K453" s="11">
        <v>0</v>
      </c>
      <c r="L453" s="11">
        <v>5753</v>
      </c>
      <c r="M453" s="11">
        <v>0</v>
      </c>
    </row>
    <row r="454" spans="1:13">
      <c r="A454" s="11">
        <v>8008</v>
      </c>
      <c r="B454" s="11" t="s">
        <v>84</v>
      </c>
      <c r="C454" s="11" t="s">
        <v>294</v>
      </c>
      <c r="D454" s="11">
        <v>6</v>
      </c>
      <c r="E454" s="11" t="s">
        <v>46</v>
      </c>
      <c r="F454" s="11" t="s">
        <v>52</v>
      </c>
      <c r="G454" s="11" t="s">
        <v>48</v>
      </c>
      <c r="H454" s="11">
        <v>1</v>
      </c>
      <c r="I454" s="11">
        <v>0</v>
      </c>
      <c r="J454" s="11">
        <v>49</v>
      </c>
      <c r="K454" s="11">
        <v>0</v>
      </c>
      <c r="L454" s="11">
        <v>3076</v>
      </c>
      <c r="M454" s="11">
        <v>0</v>
      </c>
    </row>
    <row r="455" spans="1:13">
      <c r="A455" s="11">
        <v>8008</v>
      </c>
      <c r="B455" s="11" t="s">
        <v>85</v>
      </c>
      <c r="C455" s="11"/>
      <c r="D455" s="11"/>
      <c r="E455" s="11"/>
      <c r="F455" s="11"/>
      <c r="G455" s="11"/>
      <c r="H455" s="11">
        <v>1</v>
      </c>
      <c r="I455" s="11">
        <v>0</v>
      </c>
      <c r="J455" s="11">
        <v>49</v>
      </c>
      <c r="K455" s="11">
        <v>0</v>
      </c>
      <c r="L455" s="11">
        <v>3076</v>
      </c>
      <c r="M455" s="11">
        <v>0</v>
      </c>
    </row>
    <row r="456" spans="1:13">
      <c r="A456" s="11">
        <v>8008</v>
      </c>
      <c r="B456" s="11" t="s">
        <v>50</v>
      </c>
      <c r="C456" s="11"/>
      <c r="D456" s="11"/>
      <c r="E456" s="11"/>
      <c r="F456" s="11"/>
      <c r="G456" s="11"/>
      <c r="H456" s="11">
        <v>1</v>
      </c>
      <c r="I456" s="11">
        <v>0</v>
      </c>
      <c r="J456" s="11">
        <v>49</v>
      </c>
      <c r="K456" s="11">
        <v>0</v>
      </c>
      <c r="L456" s="11">
        <v>3076</v>
      </c>
      <c r="M456" s="11">
        <v>0</v>
      </c>
    </row>
    <row r="457" spans="1:13">
      <c r="A457" s="11">
        <v>8050</v>
      </c>
      <c r="B457" s="11" t="s">
        <v>20</v>
      </c>
      <c r="C457" s="11" t="s">
        <v>299</v>
      </c>
      <c r="D457" s="11" t="s">
        <v>48</v>
      </c>
      <c r="E457" s="11" t="s">
        <v>46</v>
      </c>
      <c r="F457" s="11" t="s">
        <v>52</v>
      </c>
      <c r="G457" s="11" t="s">
        <v>48</v>
      </c>
      <c r="H457" s="11">
        <v>12</v>
      </c>
      <c r="I457" s="11">
        <v>0</v>
      </c>
      <c r="J457" s="11">
        <v>174</v>
      </c>
      <c r="K457" s="11">
        <v>0</v>
      </c>
      <c r="L457" s="11">
        <v>10722</v>
      </c>
      <c r="M457" s="11">
        <v>0</v>
      </c>
    </row>
    <row r="458" spans="1:13">
      <c r="A458" s="11">
        <v>8050</v>
      </c>
      <c r="B458" s="11" t="s">
        <v>20</v>
      </c>
      <c r="C458" s="11" t="s">
        <v>299</v>
      </c>
      <c r="D458" s="11" t="s">
        <v>309</v>
      </c>
      <c r="E458" s="11" t="s">
        <v>46</v>
      </c>
      <c r="F458" s="11" t="s">
        <v>52</v>
      </c>
      <c r="G458" s="11" t="s">
        <v>48</v>
      </c>
      <c r="H458" s="11">
        <v>12</v>
      </c>
      <c r="I458" s="11">
        <v>0</v>
      </c>
      <c r="J458" s="11">
        <v>510</v>
      </c>
      <c r="K458" s="11">
        <v>0</v>
      </c>
      <c r="L458" s="11">
        <v>32108</v>
      </c>
      <c r="M458" s="11">
        <v>0</v>
      </c>
    </row>
    <row r="459" spans="1:13">
      <c r="A459" s="11">
        <v>8050</v>
      </c>
      <c r="B459" s="11" t="s">
        <v>314</v>
      </c>
      <c r="C459" s="11"/>
      <c r="D459" s="11"/>
      <c r="E459" s="11"/>
      <c r="F459" s="11"/>
      <c r="G459" s="11"/>
      <c r="H459" s="11">
        <v>24</v>
      </c>
      <c r="I459" s="11">
        <v>0</v>
      </c>
      <c r="J459" s="11">
        <v>684</v>
      </c>
      <c r="K459" s="11">
        <v>0</v>
      </c>
      <c r="L459" s="11">
        <v>42830</v>
      </c>
      <c r="M459" s="11">
        <v>0</v>
      </c>
    </row>
    <row r="460" spans="1:13">
      <c r="A460" s="11">
        <v>8050</v>
      </c>
      <c r="B460" s="11" t="s">
        <v>50</v>
      </c>
      <c r="C460" s="11"/>
      <c r="D460" s="11"/>
      <c r="E460" s="11"/>
      <c r="F460" s="11"/>
      <c r="G460" s="11"/>
      <c r="H460" s="11">
        <v>24</v>
      </c>
      <c r="I460" s="11">
        <v>0</v>
      </c>
      <c r="J460" s="11">
        <v>684</v>
      </c>
      <c r="K460" s="11">
        <v>0</v>
      </c>
      <c r="L460" s="11">
        <v>42830</v>
      </c>
      <c r="M460" s="11">
        <v>0</v>
      </c>
    </row>
    <row r="461" spans="1:13">
      <c r="A461" s="11" t="s">
        <v>88</v>
      </c>
      <c r="B461" s="11" t="s">
        <v>315</v>
      </c>
      <c r="C461" s="11" t="s">
        <v>311</v>
      </c>
      <c r="D461" s="11" t="s">
        <v>48</v>
      </c>
      <c r="E461" s="11" t="s">
        <v>46</v>
      </c>
      <c r="F461" s="11" t="s">
        <v>52</v>
      </c>
      <c r="G461" s="11" t="s">
        <v>48</v>
      </c>
      <c r="H461" s="11">
        <v>3</v>
      </c>
      <c r="I461" s="11">
        <v>0</v>
      </c>
      <c r="J461" s="11">
        <v>167</v>
      </c>
      <c r="K461" s="11">
        <v>0</v>
      </c>
      <c r="L461" s="11">
        <v>6622</v>
      </c>
      <c r="M461" s="11">
        <v>0</v>
      </c>
    </row>
    <row r="462" spans="1:13">
      <c r="A462" s="11" t="s">
        <v>88</v>
      </c>
      <c r="B462" s="11" t="s">
        <v>316</v>
      </c>
      <c r="C462" s="11"/>
      <c r="D462" s="11"/>
      <c r="E462" s="11"/>
      <c r="F462" s="11"/>
      <c r="G462" s="11"/>
      <c r="H462" s="11">
        <v>3</v>
      </c>
      <c r="I462" s="11">
        <v>0</v>
      </c>
      <c r="J462" s="11">
        <v>167</v>
      </c>
      <c r="K462" s="11">
        <v>0</v>
      </c>
      <c r="L462" s="11">
        <v>6622</v>
      </c>
      <c r="M462" s="11">
        <v>0</v>
      </c>
    </row>
    <row r="463" spans="1:13">
      <c r="A463" s="11" t="s">
        <v>88</v>
      </c>
      <c r="B463" s="11" t="s">
        <v>50</v>
      </c>
      <c r="C463" s="11"/>
      <c r="D463" s="11"/>
      <c r="E463" s="11"/>
      <c r="F463" s="11"/>
      <c r="G463" s="11"/>
      <c r="H463" s="11">
        <v>3</v>
      </c>
      <c r="I463" s="11">
        <v>0</v>
      </c>
      <c r="J463" s="11">
        <v>167</v>
      </c>
      <c r="K463" s="11">
        <v>0</v>
      </c>
      <c r="L463" s="11">
        <v>6622</v>
      </c>
      <c r="M463" s="11">
        <v>0</v>
      </c>
    </row>
    <row r="464" spans="1:13">
      <c r="A464" s="11" t="s">
        <v>92</v>
      </c>
      <c r="B464" s="11" t="s">
        <v>317</v>
      </c>
      <c r="C464" s="11" t="s">
        <v>294</v>
      </c>
      <c r="D464" s="11">
        <v>74</v>
      </c>
      <c r="E464" s="11" t="s">
        <v>46</v>
      </c>
      <c r="F464" s="11" t="s">
        <v>52</v>
      </c>
      <c r="G464" s="11" t="s">
        <v>48</v>
      </c>
      <c r="H464" s="11">
        <v>1</v>
      </c>
      <c r="I464" s="11">
        <v>0</v>
      </c>
      <c r="J464" s="11">
        <v>22</v>
      </c>
      <c r="K464" s="11">
        <v>0</v>
      </c>
      <c r="L464" s="11">
        <v>768</v>
      </c>
      <c r="M464" s="11">
        <v>0</v>
      </c>
    </row>
    <row r="465" spans="1:13">
      <c r="A465" s="11" t="s">
        <v>92</v>
      </c>
      <c r="B465" s="11" t="s">
        <v>318</v>
      </c>
      <c r="C465" s="11"/>
      <c r="D465" s="11"/>
      <c r="E465" s="11"/>
      <c r="F465" s="11"/>
      <c r="G465" s="11"/>
      <c r="H465" s="11">
        <v>1</v>
      </c>
      <c r="I465" s="11">
        <v>0</v>
      </c>
      <c r="J465" s="11">
        <v>22</v>
      </c>
      <c r="K465" s="11">
        <v>0</v>
      </c>
      <c r="L465" s="11">
        <v>768</v>
      </c>
      <c r="M465" s="11">
        <v>0</v>
      </c>
    </row>
    <row r="466" spans="1:13">
      <c r="A466" s="11" t="s">
        <v>92</v>
      </c>
      <c r="B466" s="11" t="s">
        <v>50</v>
      </c>
      <c r="C466" s="11"/>
      <c r="D466" s="11"/>
      <c r="E466" s="11"/>
      <c r="F466" s="11"/>
      <c r="G466" s="11"/>
      <c r="H466" s="11">
        <v>1</v>
      </c>
      <c r="I466" s="11">
        <v>0</v>
      </c>
      <c r="J466" s="11">
        <v>22</v>
      </c>
      <c r="K466" s="11">
        <v>0</v>
      </c>
      <c r="L466" s="11">
        <v>768</v>
      </c>
      <c r="M466" s="11">
        <v>0</v>
      </c>
    </row>
    <row r="467" spans="1:13">
      <c r="A467" s="11" t="s">
        <v>95</v>
      </c>
      <c r="B467" s="11" t="s">
        <v>96</v>
      </c>
      <c r="C467" s="11" t="s">
        <v>294</v>
      </c>
      <c r="D467" s="11">
        <v>6</v>
      </c>
      <c r="E467" s="11" t="s">
        <v>46</v>
      </c>
      <c r="F467" s="11" t="s">
        <v>52</v>
      </c>
      <c r="G467" s="11" t="s">
        <v>48</v>
      </c>
      <c r="H467" s="11">
        <v>1</v>
      </c>
      <c r="I467" s="11">
        <v>0</v>
      </c>
      <c r="J467" s="11">
        <v>14</v>
      </c>
      <c r="K467" s="11">
        <v>0</v>
      </c>
      <c r="L467" s="11">
        <v>484</v>
      </c>
      <c r="M467" s="11">
        <v>0</v>
      </c>
    </row>
    <row r="468" spans="1:13">
      <c r="A468" s="11" t="s">
        <v>95</v>
      </c>
      <c r="B468" s="11" t="s">
        <v>96</v>
      </c>
      <c r="C468" s="11" t="s">
        <v>296</v>
      </c>
      <c r="D468" s="11" t="s">
        <v>48</v>
      </c>
      <c r="E468" s="11" t="s">
        <v>46</v>
      </c>
      <c r="F468" s="11" t="s">
        <v>52</v>
      </c>
      <c r="G468" s="11" t="s">
        <v>48</v>
      </c>
      <c r="H468" s="11">
        <v>1</v>
      </c>
      <c r="I468" s="11">
        <v>0</v>
      </c>
      <c r="J468" s="11">
        <v>1</v>
      </c>
      <c r="K468" s="11">
        <v>0</v>
      </c>
      <c r="L468" s="11">
        <v>34</v>
      </c>
      <c r="M468" s="11">
        <v>0</v>
      </c>
    </row>
    <row r="469" spans="1:13">
      <c r="A469" s="11" t="s">
        <v>95</v>
      </c>
      <c r="B469" s="11" t="s">
        <v>96</v>
      </c>
      <c r="C469" s="11" t="s">
        <v>296</v>
      </c>
      <c r="D469" s="11" t="s">
        <v>45</v>
      </c>
      <c r="E469" s="11" t="s">
        <v>46</v>
      </c>
      <c r="F469" s="11" t="s">
        <v>52</v>
      </c>
      <c r="G469" s="11" t="s">
        <v>48</v>
      </c>
      <c r="H469" s="11">
        <v>1</v>
      </c>
      <c r="I469" s="11">
        <v>0</v>
      </c>
      <c r="J469" s="11">
        <v>59</v>
      </c>
      <c r="K469" s="11">
        <v>0</v>
      </c>
      <c r="L469" s="11">
        <v>1997</v>
      </c>
      <c r="M469" s="11">
        <v>0</v>
      </c>
    </row>
    <row r="470" spans="1:13">
      <c r="A470" s="11" t="s">
        <v>95</v>
      </c>
      <c r="B470" s="11" t="s">
        <v>96</v>
      </c>
      <c r="C470" s="11" t="s">
        <v>319</v>
      </c>
      <c r="D470" s="11" t="s">
        <v>45</v>
      </c>
      <c r="E470" s="11" t="s">
        <v>46</v>
      </c>
      <c r="F470" s="11" t="s">
        <v>52</v>
      </c>
      <c r="G470" s="11" t="s">
        <v>48</v>
      </c>
      <c r="H470" s="11">
        <v>3</v>
      </c>
      <c r="I470" s="11">
        <v>0</v>
      </c>
      <c r="J470" s="11">
        <v>60</v>
      </c>
      <c r="K470" s="11">
        <v>0</v>
      </c>
      <c r="L470" s="11">
        <v>2031</v>
      </c>
      <c r="M470" s="11">
        <v>0</v>
      </c>
    </row>
    <row r="471" spans="1:13">
      <c r="A471" s="11" t="s">
        <v>95</v>
      </c>
      <c r="B471" s="11" t="s">
        <v>96</v>
      </c>
      <c r="C471" s="11" t="s">
        <v>301</v>
      </c>
      <c r="D471" s="11" t="s">
        <v>48</v>
      </c>
      <c r="E471" s="11" t="s">
        <v>46</v>
      </c>
      <c r="F471" s="11" t="s">
        <v>52</v>
      </c>
      <c r="G471" s="11" t="s">
        <v>48</v>
      </c>
      <c r="H471" s="11">
        <v>1</v>
      </c>
      <c r="I471" s="11">
        <v>0</v>
      </c>
      <c r="J471" s="11">
        <v>1</v>
      </c>
      <c r="K471" s="11">
        <v>0</v>
      </c>
      <c r="L471" s="11">
        <v>35</v>
      </c>
      <c r="M471" s="11">
        <v>0</v>
      </c>
    </row>
    <row r="472" spans="1:13">
      <c r="A472" s="11" t="s">
        <v>95</v>
      </c>
      <c r="B472" s="11" t="s">
        <v>97</v>
      </c>
      <c r="C472" s="11"/>
      <c r="D472" s="11"/>
      <c r="E472" s="11"/>
      <c r="F472" s="11"/>
      <c r="G472" s="11"/>
      <c r="H472" s="11">
        <v>7</v>
      </c>
      <c r="I472" s="11">
        <v>0</v>
      </c>
      <c r="J472" s="11">
        <v>135</v>
      </c>
      <c r="K472" s="11">
        <v>0</v>
      </c>
      <c r="L472" s="11">
        <v>4581</v>
      </c>
      <c r="M472" s="11">
        <v>0</v>
      </c>
    </row>
    <row r="473" spans="1:13">
      <c r="A473" s="11" t="s">
        <v>95</v>
      </c>
      <c r="B473" s="11" t="s">
        <v>50</v>
      </c>
      <c r="C473" s="11"/>
      <c r="D473" s="11"/>
      <c r="E473" s="11"/>
      <c r="F473" s="11"/>
      <c r="G473" s="11"/>
      <c r="H473" s="11">
        <v>7</v>
      </c>
      <c r="I473" s="11">
        <v>0</v>
      </c>
      <c r="J473" s="11">
        <v>135</v>
      </c>
      <c r="K473" s="11">
        <v>0</v>
      </c>
      <c r="L473" s="11">
        <v>4581</v>
      </c>
      <c r="M473" s="11">
        <v>0</v>
      </c>
    </row>
    <row r="474" spans="1:13">
      <c r="A474" s="11" t="s">
        <v>101</v>
      </c>
      <c r="B474" s="11" t="s">
        <v>102</v>
      </c>
      <c r="C474" s="11" t="s">
        <v>296</v>
      </c>
      <c r="D474" s="11" t="s">
        <v>48</v>
      </c>
      <c r="E474" s="11" t="s">
        <v>46</v>
      </c>
      <c r="F474" s="11" t="s">
        <v>52</v>
      </c>
      <c r="G474" s="11" t="s">
        <v>48</v>
      </c>
      <c r="H474" s="11">
        <v>2</v>
      </c>
      <c r="I474" s="11">
        <v>0</v>
      </c>
      <c r="J474" s="11">
        <v>94</v>
      </c>
      <c r="K474" s="11">
        <v>0</v>
      </c>
      <c r="L474" s="11">
        <v>2987</v>
      </c>
      <c r="M474" s="11">
        <v>0</v>
      </c>
    </row>
    <row r="475" spans="1:13">
      <c r="A475" s="11" t="s">
        <v>101</v>
      </c>
      <c r="B475" s="11" t="s">
        <v>102</v>
      </c>
      <c r="C475" s="11" t="s">
        <v>299</v>
      </c>
      <c r="D475" s="11" t="s">
        <v>48</v>
      </c>
      <c r="E475" s="11" t="s">
        <v>46</v>
      </c>
      <c r="F475" s="11" t="s">
        <v>52</v>
      </c>
      <c r="G475" s="11" t="s">
        <v>48</v>
      </c>
      <c r="H475" s="11">
        <v>1</v>
      </c>
      <c r="I475" s="11">
        <v>0</v>
      </c>
      <c r="J475" s="11">
        <v>53</v>
      </c>
      <c r="K475" s="11">
        <v>0</v>
      </c>
      <c r="L475" s="11">
        <v>1683</v>
      </c>
      <c r="M475" s="11">
        <v>0</v>
      </c>
    </row>
    <row r="476" spans="1:13">
      <c r="A476" s="11" t="s">
        <v>101</v>
      </c>
      <c r="B476" s="11" t="s">
        <v>103</v>
      </c>
      <c r="C476" s="11"/>
      <c r="D476" s="11"/>
      <c r="E476" s="11"/>
      <c r="F476" s="11"/>
      <c r="G476" s="11"/>
      <c r="H476" s="11">
        <v>3</v>
      </c>
      <c r="I476" s="11">
        <v>0</v>
      </c>
      <c r="J476" s="11">
        <v>147</v>
      </c>
      <c r="K476" s="11">
        <v>0</v>
      </c>
      <c r="L476" s="11">
        <v>4670</v>
      </c>
      <c r="M476" s="11">
        <v>0</v>
      </c>
    </row>
    <row r="477" spans="1:13">
      <c r="A477" s="11" t="s">
        <v>101</v>
      </c>
      <c r="B477" s="11" t="s">
        <v>50</v>
      </c>
      <c r="C477" s="11"/>
      <c r="D477" s="11"/>
      <c r="E477" s="11"/>
      <c r="F477" s="11"/>
      <c r="G477" s="11"/>
      <c r="H477" s="11">
        <v>3</v>
      </c>
      <c r="I477" s="11">
        <v>0</v>
      </c>
      <c r="J477" s="11">
        <v>147</v>
      </c>
      <c r="K477" s="11">
        <v>0</v>
      </c>
      <c r="L477" s="11">
        <v>4670</v>
      </c>
      <c r="M477" s="11">
        <v>0</v>
      </c>
    </row>
    <row r="478" spans="1:13">
      <c r="A478" s="11" t="s">
        <v>104</v>
      </c>
      <c r="B478" s="11" t="s">
        <v>105</v>
      </c>
      <c r="C478" s="11" t="s">
        <v>294</v>
      </c>
      <c r="D478" s="11">
        <v>6</v>
      </c>
      <c r="E478" s="11" t="s">
        <v>46</v>
      </c>
      <c r="F478" s="11" t="s">
        <v>52</v>
      </c>
      <c r="G478" s="11" t="s">
        <v>48</v>
      </c>
      <c r="H478" s="11">
        <v>1</v>
      </c>
      <c r="I478" s="11">
        <v>0</v>
      </c>
      <c r="J478" s="11">
        <v>22</v>
      </c>
      <c r="K478" s="11">
        <v>0</v>
      </c>
      <c r="L478" s="11">
        <v>612</v>
      </c>
      <c r="M478" s="11">
        <v>0</v>
      </c>
    </row>
    <row r="479" spans="1:13">
      <c r="A479" s="11" t="s">
        <v>104</v>
      </c>
      <c r="B479" s="11" t="s">
        <v>105</v>
      </c>
      <c r="C479" s="11" t="s">
        <v>299</v>
      </c>
      <c r="D479" s="11" t="s">
        <v>106</v>
      </c>
      <c r="E479" s="11" t="s">
        <v>46</v>
      </c>
      <c r="F479" s="11" t="s">
        <v>52</v>
      </c>
      <c r="G479" s="11" t="s">
        <v>48</v>
      </c>
      <c r="H479" s="11">
        <v>1</v>
      </c>
      <c r="I479" s="11">
        <v>0</v>
      </c>
      <c r="J479" s="11">
        <v>1</v>
      </c>
      <c r="K479" s="11">
        <v>0</v>
      </c>
      <c r="L479" s="11">
        <v>27</v>
      </c>
      <c r="M479" s="11">
        <v>0</v>
      </c>
    </row>
    <row r="480" spans="1:13">
      <c r="A480" s="11" t="s">
        <v>104</v>
      </c>
      <c r="B480" s="11" t="s">
        <v>105</v>
      </c>
      <c r="C480" s="11" t="s">
        <v>299</v>
      </c>
      <c r="D480" s="11" t="s">
        <v>107</v>
      </c>
      <c r="E480" s="11" t="s">
        <v>46</v>
      </c>
      <c r="F480" s="11" t="s">
        <v>52</v>
      </c>
      <c r="G480" s="11" t="s">
        <v>48</v>
      </c>
      <c r="H480" s="11">
        <v>1</v>
      </c>
      <c r="I480" s="11">
        <v>0</v>
      </c>
      <c r="J480" s="11">
        <v>1</v>
      </c>
      <c r="K480" s="11">
        <v>0</v>
      </c>
      <c r="L480" s="11">
        <v>27</v>
      </c>
      <c r="M480" s="11">
        <v>0</v>
      </c>
    </row>
    <row r="481" spans="1:13">
      <c r="A481" s="11" t="s">
        <v>104</v>
      </c>
      <c r="B481" s="11" t="s">
        <v>105</v>
      </c>
      <c r="C481" s="11" t="s">
        <v>299</v>
      </c>
      <c r="D481" s="11" t="s">
        <v>320</v>
      </c>
      <c r="E481" s="11" t="s">
        <v>46</v>
      </c>
      <c r="F481" s="11" t="s">
        <v>52</v>
      </c>
      <c r="G481" s="11" t="s">
        <v>48</v>
      </c>
      <c r="H481" s="11">
        <v>1</v>
      </c>
      <c r="I481" s="11">
        <v>0</v>
      </c>
      <c r="J481" s="11">
        <v>2</v>
      </c>
      <c r="K481" s="11">
        <v>0</v>
      </c>
      <c r="L481" s="11">
        <v>53</v>
      </c>
      <c r="M481" s="11">
        <v>0</v>
      </c>
    </row>
    <row r="482" spans="1:13">
      <c r="A482" s="11" t="s">
        <v>104</v>
      </c>
      <c r="B482" s="11" t="s">
        <v>105</v>
      </c>
      <c r="C482" s="11" t="s">
        <v>299</v>
      </c>
      <c r="D482" s="11" t="s">
        <v>48</v>
      </c>
      <c r="E482" s="11" t="s">
        <v>46</v>
      </c>
      <c r="F482" s="11" t="s">
        <v>52</v>
      </c>
      <c r="G482" s="11" t="s">
        <v>48</v>
      </c>
      <c r="H482" s="11">
        <v>1</v>
      </c>
      <c r="I482" s="11">
        <v>0</v>
      </c>
      <c r="J482" s="11">
        <v>48</v>
      </c>
      <c r="K482" s="11">
        <v>0</v>
      </c>
      <c r="L482" s="11">
        <v>1339</v>
      </c>
      <c r="M482" s="11">
        <v>0</v>
      </c>
    </row>
    <row r="483" spans="1:13">
      <c r="A483" s="11" t="s">
        <v>104</v>
      </c>
      <c r="B483" s="11" t="s">
        <v>105</v>
      </c>
      <c r="C483" s="11" t="s">
        <v>299</v>
      </c>
      <c r="D483" s="11" t="s">
        <v>110</v>
      </c>
      <c r="E483" s="11" t="s">
        <v>46</v>
      </c>
      <c r="F483" s="11" t="s">
        <v>52</v>
      </c>
      <c r="G483" s="11" t="s">
        <v>48</v>
      </c>
      <c r="H483" s="11">
        <v>1</v>
      </c>
      <c r="I483" s="11">
        <v>0</v>
      </c>
      <c r="J483" s="11">
        <v>2</v>
      </c>
      <c r="K483" s="11">
        <v>0</v>
      </c>
      <c r="L483" s="11">
        <v>54</v>
      </c>
      <c r="M483" s="11">
        <v>0</v>
      </c>
    </row>
    <row r="484" spans="1:13">
      <c r="A484" s="11" t="s">
        <v>104</v>
      </c>
      <c r="B484" s="11" t="s">
        <v>105</v>
      </c>
      <c r="C484" s="11" t="s">
        <v>299</v>
      </c>
      <c r="D484" s="11" t="s">
        <v>111</v>
      </c>
      <c r="E484" s="11" t="s">
        <v>46</v>
      </c>
      <c r="F484" s="11" t="s">
        <v>52</v>
      </c>
      <c r="G484" s="11" t="s">
        <v>48</v>
      </c>
      <c r="H484" s="11">
        <v>1</v>
      </c>
      <c r="I484" s="11">
        <v>0</v>
      </c>
      <c r="J484" s="11">
        <v>1</v>
      </c>
      <c r="K484" s="11">
        <v>0</v>
      </c>
      <c r="L484" s="11">
        <v>26</v>
      </c>
      <c r="M484" s="11">
        <v>0</v>
      </c>
    </row>
    <row r="485" spans="1:13">
      <c r="A485" s="11" t="s">
        <v>104</v>
      </c>
      <c r="B485" s="11" t="s">
        <v>105</v>
      </c>
      <c r="C485" s="11" t="s">
        <v>299</v>
      </c>
      <c r="D485" s="11" t="s">
        <v>297</v>
      </c>
      <c r="E485" s="11" t="s">
        <v>46</v>
      </c>
      <c r="F485" s="11" t="s">
        <v>52</v>
      </c>
      <c r="G485" s="11" t="s">
        <v>48</v>
      </c>
      <c r="H485" s="11">
        <v>1</v>
      </c>
      <c r="I485" s="11">
        <v>0</v>
      </c>
      <c r="J485" s="11">
        <v>1</v>
      </c>
      <c r="K485" s="11">
        <v>0</v>
      </c>
      <c r="L485" s="11">
        <v>0</v>
      </c>
      <c r="M485" s="11">
        <v>0</v>
      </c>
    </row>
    <row r="486" spans="1:13">
      <c r="A486" s="11" t="s">
        <v>104</v>
      </c>
      <c r="B486" s="11" t="s">
        <v>112</v>
      </c>
      <c r="C486" s="11"/>
      <c r="D486" s="11"/>
      <c r="E486" s="11"/>
      <c r="F486" s="11"/>
      <c r="G486" s="11"/>
      <c r="H486" s="11">
        <v>8</v>
      </c>
      <c r="I486" s="11">
        <v>0</v>
      </c>
      <c r="J486" s="11">
        <v>78</v>
      </c>
      <c r="K486" s="11">
        <v>0</v>
      </c>
      <c r="L486" s="11">
        <v>2138</v>
      </c>
      <c r="M486" s="11">
        <v>0</v>
      </c>
    </row>
    <row r="487" spans="1:13">
      <c r="A487" s="11" t="s">
        <v>104</v>
      </c>
      <c r="B487" s="11" t="s">
        <v>50</v>
      </c>
      <c r="C487" s="11"/>
      <c r="D487" s="11"/>
      <c r="E487" s="11"/>
      <c r="F487" s="11"/>
      <c r="G487" s="11"/>
      <c r="H487" s="11">
        <v>8</v>
      </c>
      <c r="I487" s="11">
        <v>0</v>
      </c>
      <c r="J487" s="11">
        <v>78</v>
      </c>
      <c r="K487" s="11">
        <v>0</v>
      </c>
      <c r="L487" s="11">
        <v>2138</v>
      </c>
      <c r="M487" s="11">
        <v>0</v>
      </c>
    </row>
    <row r="488" spans="1:13">
      <c r="A488" s="11" t="s">
        <v>122</v>
      </c>
      <c r="B488" s="11" t="s">
        <v>321</v>
      </c>
      <c r="C488" s="11" t="s">
        <v>294</v>
      </c>
      <c r="D488" s="11">
        <v>7</v>
      </c>
      <c r="E488" s="11" t="s">
        <v>46</v>
      </c>
      <c r="F488" s="11" t="s">
        <v>52</v>
      </c>
      <c r="G488" s="11" t="s">
        <v>48</v>
      </c>
      <c r="H488" s="11">
        <v>1</v>
      </c>
      <c r="I488" s="11">
        <v>0</v>
      </c>
      <c r="J488" s="11">
        <v>41</v>
      </c>
      <c r="K488" s="11">
        <v>0</v>
      </c>
      <c r="L488" s="11">
        <v>981</v>
      </c>
      <c r="M488" s="11">
        <v>0</v>
      </c>
    </row>
    <row r="489" spans="1:13">
      <c r="A489" s="11" t="s">
        <v>122</v>
      </c>
      <c r="B489" s="11" t="s">
        <v>321</v>
      </c>
      <c r="C489" s="11" t="s">
        <v>311</v>
      </c>
      <c r="D489" s="11">
        <v>6</v>
      </c>
      <c r="E489" s="11" t="s">
        <v>46</v>
      </c>
      <c r="F489" s="11" t="s">
        <v>52</v>
      </c>
      <c r="G489" s="11" t="s">
        <v>48</v>
      </c>
      <c r="H489" s="11">
        <v>1</v>
      </c>
      <c r="I489" s="11">
        <v>0</v>
      </c>
      <c r="J489" s="11">
        <v>60</v>
      </c>
      <c r="K489" s="11">
        <v>0</v>
      </c>
      <c r="L489" s="11">
        <v>1424</v>
      </c>
      <c r="M489" s="11">
        <v>0</v>
      </c>
    </row>
    <row r="490" spans="1:13">
      <c r="A490" s="11" t="s">
        <v>122</v>
      </c>
      <c r="B490" s="11" t="s">
        <v>322</v>
      </c>
      <c r="C490" s="11"/>
      <c r="D490" s="11"/>
      <c r="E490" s="11"/>
      <c r="F490" s="11"/>
      <c r="G490" s="11"/>
      <c r="H490" s="11">
        <v>2</v>
      </c>
      <c r="I490" s="11">
        <v>0</v>
      </c>
      <c r="J490" s="11">
        <v>101</v>
      </c>
      <c r="K490" s="11">
        <v>0</v>
      </c>
      <c r="L490" s="11">
        <v>2405</v>
      </c>
      <c r="M490" s="11">
        <v>0</v>
      </c>
    </row>
    <row r="491" spans="1:13">
      <c r="A491" s="11" t="s">
        <v>122</v>
      </c>
      <c r="B491" s="11" t="s">
        <v>123</v>
      </c>
      <c r="C491" s="11" t="s">
        <v>294</v>
      </c>
      <c r="D491" s="11">
        <v>6</v>
      </c>
      <c r="E491" s="11" t="s">
        <v>46</v>
      </c>
      <c r="F491" s="11" t="s">
        <v>52</v>
      </c>
      <c r="G491" s="11" t="s">
        <v>48</v>
      </c>
      <c r="H491" s="11">
        <v>1</v>
      </c>
      <c r="I491" s="11">
        <v>0</v>
      </c>
      <c r="J491" s="11">
        <v>41</v>
      </c>
      <c r="K491" s="11">
        <v>0</v>
      </c>
      <c r="L491" s="11">
        <v>979</v>
      </c>
      <c r="M491" s="11">
        <v>0</v>
      </c>
    </row>
    <row r="492" spans="1:13">
      <c r="A492" s="11" t="s">
        <v>122</v>
      </c>
      <c r="B492" s="11" t="s">
        <v>124</v>
      </c>
      <c r="C492" s="11"/>
      <c r="D492" s="11"/>
      <c r="E492" s="11"/>
      <c r="F492" s="11"/>
      <c r="G492" s="11"/>
      <c r="H492" s="11">
        <v>1</v>
      </c>
      <c r="I492" s="11">
        <v>0</v>
      </c>
      <c r="J492" s="11">
        <v>41</v>
      </c>
      <c r="K492" s="11">
        <v>0</v>
      </c>
      <c r="L492" s="11">
        <v>979</v>
      </c>
      <c r="M492" s="11">
        <v>0</v>
      </c>
    </row>
    <row r="493" spans="1:13">
      <c r="A493" s="11" t="s">
        <v>122</v>
      </c>
      <c r="B493" s="11" t="s">
        <v>125</v>
      </c>
      <c r="C493" s="11" t="s">
        <v>294</v>
      </c>
      <c r="D493" s="11">
        <v>79</v>
      </c>
      <c r="E493" s="11" t="s">
        <v>46</v>
      </c>
      <c r="F493" s="11" t="s">
        <v>52</v>
      </c>
      <c r="G493" s="11" t="s">
        <v>48</v>
      </c>
      <c r="H493" s="11">
        <v>1</v>
      </c>
      <c r="I493" s="11">
        <v>0</v>
      </c>
      <c r="J493" s="11">
        <v>26</v>
      </c>
      <c r="K493" s="11">
        <v>0</v>
      </c>
      <c r="L493" s="11">
        <v>619</v>
      </c>
      <c r="M493" s="11">
        <v>0</v>
      </c>
    </row>
    <row r="494" spans="1:13">
      <c r="A494" s="11" t="s">
        <v>122</v>
      </c>
      <c r="B494" s="11" t="s">
        <v>125</v>
      </c>
      <c r="C494" s="11" t="s">
        <v>294</v>
      </c>
      <c r="D494" s="11" t="s">
        <v>48</v>
      </c>
      <c r="E494" s="11" t="s">
        <v>46</v>
      </c>
      <c r="F494" s="11" t="s">
        <v>52</v>
      </c>
      <c r="G494" s="11" t="s">
        <v>48</v>
      </c>
      <c r="H494" s="11">
        <v>1</v>
      </c>
      <c r="I494" s="11">
        <v>0</v>
      </c>
      <c r="J494" s="11">
        <v>28</v>
      </c>
      <c r="K494" s="11">
        <v>0</v>
      </c>
      <c r="L494" s="11">
        <v>668</v>
      </c>
      <c r="M494" s="11">
        <v>0</v>
      </c>
    </row>
    <row r="495" spans="1:13">
      <c r="A495" s="11" t="s">
        <v>122</v>
      </c>
      <c r="B495" s="11" t="s">
        <v>125</v>
      </c>
      <c r="C495" s="11" t="s">
        <v>294</v>
      </c>
      <c r="D495" s="11" t="s">
        <v>302</v>
      </c>
      <c r="E495" s="11" t="s">
        <v>46</v>
      </c>
      <c r="F495" s="11" t="s">
        <v>52</v>
      </c>
      <c r="G495" s="11" t="s">
        <v>48</v>
      </c>
      <c r="H495" s="11">
        <v>1</v>
      </c>
      <c r="I495" s="11">
        <v>0</v>
      </c>
      <c r="J495" s="11">
        <v>25</v>
      </c>
      <c r="K495" s="11">
        <v>0</v>
      </c>
      <c r="L495" s="11">
        <v>598</v>
      </c>
      <c r="M495" s="11">
        <v>0</v>
      </c>
    </row>
    <row r="496" spans="1:13">
      <c r="A496" s="11" t="s">
        <v>122</v>
      </c>
      <c r="B496" s="11" t="s">
        <v>125</v>
      </c>
      <c r="C496" s="11" t="s">
        <v>296</v>
      </c>
      <c r="D496" s="11" t="s">
        <v>302</v>
      </c>
      <c r="E496" s="11" t="s">
        <v>46</v>
      </c>
      <c r="F496" s="11" t="s">
        <v>52</v>
      </c>
      <c r="G496" s="11" t="s">
        <v>48</v>
      </c>
      <c r="H496" s="11">
        <v>1</v>
      </c>
      <c r="I496" s="11">
        <v>0</v>
      </c>
      <c r="J496" s="11">
        <v>60</v>
      </c>
      <c r="K496" s="11">
        <v>0</v>
      </c>
      <c r="L496" s="11">
        <v>1432</v>
      </c>
      <c r="M496" s="11">
        <v>0</v>
      </c>
    </row>
    <row r="497" spans="1:13">
      <c r="A497" s="11" t="s">
        <v>122</v>
      </c>
      <c r="B497" s="11" t="s">
        <v>125</v>
      </c>
      <c r="C497" s="11" t="s">
        <v>311</v>
      </c>
      <c r="D497" s="11">
        <v>87</v>
      </c>
      <c r="E497" s="11" t="s">
        <v>46</v>
      </c>
      <c r="F497" s="11" t="s">
        <v>52</v>
      </c>
      <c r="G497" s="11" t="s">
        <v>48</v>
      </c>
      <c r="H497" s="11">
        <v>2</v>
      </c>
      <c r="I497" s="11">
        <v>0</v>
      </c>
      <c r="J497" s="11">
        <v>3</v>
      </c>
      <c r="K497" s="11">
        <v>0</v>
      </c>
      <c r="L497" s="11">
        <v>71</v>
      </c>
      <c r="M497" s="11">
        <v>0</v>
      </c>
    </row>
    <row r="498" spans="1:13">
      <c r="A498" s="11" t="s">
        <v>122</v>
      </c>
      <c r="B498" s="11" t="s">
        <v>125</v>
      </c>
      <c r="C498" s="11" t="s">
        <v>311</v>
      </c>
      <c r="D498" s="11" t="s">
        <v>48</v>
      </c>
      <c r="E498" s="11" t="s">
        <v>46</v>
      </c>
      <c r="F498" s="11" t="s">
        <v>52</v>
      </c>
      <c r="G498" s="11" t="s">
        <v>48</v>
      </c>
      <c r="H498" s="11">
        <v>18</v>
      </c>
      <c r="I498" s="11">
        <v>0</v>
      </c>
      <c r="J498" s="11">
        <v>1079</v>
      </c>
      <c r="K498" s="11">
        <v>0</v>
      </c>
      <c r="L498" s="11">
        <v>25744</v>
      </c>
      <c r="M498" s="11">
        <v>0</v>
      </c>
    </row>
    <row r="499" spans="1:13">
      <c r="A499" s="11" t="s">
        <v>122</v>
      </c>
      <c r="B499" s="11" t="s">
        <v>125</v>
      </c>
      <c r="C499" s="11" t="s">
        <v>311</v>
      </c>
      <c r="D499" s="11" t="s">
        <v>45</v>
      </c>
      <c r="E499" s="11" t="s">
        <v>46</v>
      </c>
      <c r="F499" s="11" t="s">
        <v>52</v>
      </c>
      <c r="G499" s="11" t="s">
        <v>48</v>
      </c>
      <c r="H499" s="11">
        <v>1</v>
      </c>
      <c r="I499" s="11">
        <v>0</v>
      </c>
      <c r="J499" s="11">
        <v>57</v>
      </c>
      <c r="K499" s="11">
        <v>0</v>
      </c>
      <c r="L499" s="11">
        <v>1300</v>
      </c>
      <c r="M499" s="11">
        <v>0</v>
      </c>
    </row>
    <row r="500" spans="1:13">
      <c r="A500" s="11" t="s">
        <v>122</v>
      </c>
      <c r="B500" s="11" t="s">
        <v>125</v>
      </c>
      <c r="C500" s="11" t="s">
        <v>311</v>
      </c>
      <c r="D500" s="11" t="s">
        <v>297</v>
      </c>
      <c r="E500" s="11" t="s">
        <v>46</v>
      </c>
      <c r="F500" s="11" t="s">
        <v>52</v>
      </c>
      <c r="G500" s="11" t="s">
        <v>48</v>
      </c>
      <c r="H500" s="11">
        <v>1</v>
      </c>
      <c r="I500" s="11">
        <v>0</v>
      </c>
      <c r="J500" s="11">
        <v>1</v>
      </c>
      <c r="K500" s="11">
        <v>0</v>
      </c>
      <c r="L500" s="11">
        <v>0</v>
      </c>
      <c r="M500" s="11">
        <v>0</v>
      </c>
    </row>
    <row r="501" spans="1:13">
      <c r="A501" s="11" t="s">
        <v>122</v>
      </c>
      <c r="B501" s="11" t="s">
        <v>126</v>
      </c>
      <c r="C501" s="11"/>
      <c r="D501" s="11"/>
      <c r="E501" s="11"/>
      <c r="F501" s="11"/>
      <c r="G501" s="11"/>
      <c r="H501" s="11">
        <v>26</v>
      </c>
      <c r="I501" s="11">
        <v>0</v>
      </c>
      <c r="J501" s="11">
        <v>1279</v>
      </c>
      <c r="K501" s="11">
        <v>0</v>
      </c>
      <c r="L501" s="11">
        <v>30432</v>
      </c>
      <c r="M501" s="11">
        <v>0</v>
      </c>
    </row>
    <row r="502" spans="1:13">
      <c r="A502" s="11" t="s">
        <v>122</v>
      </c>
      <c r="B502" s="11" t="s">
        <v>127</v>
      </c>
      <c r="C502" s="11" t="s">
        <v>311</v>
      </c>
      <c r="D502" s="11">
        <v>5</v>
      </c>
      <c r="E502" s="11" t="s">
        <v>46</v>
      </c>
      <c r="F502" s="11" t="s">
        <v>52</v>
      </c>
      <c r="G502" s="11" t="s">
        <v>48</v>
      </c>
      <c r="H502" s="11">
        <v>1</v>
      </c>
      <c r="I502" s="11">
        <v>0</v>
      </c>
      <c r="J502" s="11">
        <v>60</v>
      </c>
      <c r="K502" s="11">
        <v>0</v>
      </c>
      <c r="L502" s="11">
        <v>1438</v>
      </c>
      <c r="M502" s="11">
        <v>0</v>
      </c>
    </row>
    <row r="503" spans="1:13">
      <c r="A503" s="11" t="s">
        <v>122</v>
      </c>
      <c r="B503" s="11" t="s">
        <v>127</v>
      </c>
      <c r="C503" s="11" t="s">
        <v>311</v>
      </c>
      <c r="D503" s="11">
        <v>6</v>
      </c>
      <c r="E503" s="11" t="s">
        <v>46</v>
      </c>
      <c r="F503" s="11" t="s">
        <v>52</v>
      </c>
      <c r="G503" s="11" t="s">
        <v>48</v>
      </c>
      <c r="H503" s="11">
        <v>3</v>
      </c>
      <c r="I503" s="11">
        <v>0</v>
      </c>
      <c r="J503" s="11">
        <v>180</v>
      </c>
      <c r="K503" s="11">
        <v>0</v>
      </c>
      <c r="L503" s="11">
        <v>4298</v>
      </c>
      <c r="M503" s="11">
        <v>0</v>
      </c>
    </row>
    <row r="504" spans="1:13">
      <c r="A504" s="11" t="s">
        <v>122</v>
      </c>
      <c r="B504" s="11" t="s">
        <v>127</v>
      </c>
      <c r="C504" s="11" t="s">
        <v>311</v>
      </c>
      <c r="D504" s="11">
        <v>7</v>
      </c>
      <c r="E504" s="11" t="s">
        <v>46</v>
      </c>
      <c r="F504" s="11" t="s">
        <v>52</v>
      </c>
      <c r="G504" s="11" t="s">
        <v>48</v>
      </c>
      <c r="H504" s="11">
        <v>2</v>
      </c>
      <c r="I504" s="11">
        <v>0</v>
      </c>
      <c r="J504" s="11">
        <v>120</v>
      </c>
      <c r="K504" s="11">
        <v>0</v>
      </c>
      <c r="L504" s="11">
        <v>2860</v>
      </c>
      <c r="M504" s="11">
        <v>0</v>
      </c>
    </row>
    <row r="505" spans="1:13">
      <c r="A505" s="11" t="s">
        <v>122</v>
      </c>
      <c r="B505" s="11" t="s">
        <v>127</v>
      </c>
      <c r="C505" s="11" t="s">
        <v>311</v>
      </c>
      <c r="D505" s="11" t="s">
        <v>48</v>
      </c>
      <c r="E505" s="11" t="s">
        <v>46</v>
      </c>
      <c r="F505" s="11" t="s">
        <v>52</v>
      </c>
      <c r="G505" s="11" t="s">
        <v>48</v>
      </c>
      <c r="H505" s="11">
        <v>1</v>
      </c>
      <c r="I505" s="11">
        <v>0</v>
      </c>
      <c r="J505" s="11">
        <v>60</v>
      </c>
      <c r="K505" s="11">
        <v>0</v>
      </c>
      <c r="L505" s="11">
        <v>1435</v>
      </c>
      <c r="M505" s="11">
        <v>0</v>
      </c>
    </row>
    <row r="506" spans="1:13">
      <c r="A506" s="11" t="s">
        <v>122</v>
      </c>
      <c r="B506" s="11" t="s">
        <v>128</v>
      </c>
      <c r="C506" s="11"/>
      <c r="D506" s="11"/>
      <c r="E506" s="11"/>
      <c r="F506" s="11"/>
      <c r="G506" s="11"/>
      <c r="H506" s="11">
        <v>7</v>
      </c>
      <c r="I506" s="11">
        <v>0</v>
      </c>
      <c r="J506" s="11">
        <v>420</v>
      </c>
      <c r="K506" s="11">
        <v>0</v>
      </c>
      <c r="L506" s="11">
        <v>10031</v>
      </c>
      <c r="M506" s="11">
        <v>0</v>
      </c>
    </row>
    <row r="507" spans="1:13">
      <c r="A507" s="11" t="s">
        <v>122</v>
      </c>
      <c r="B507" s="11" t="s">
        <v>129</v>
      </c>
      <c r="C507" s="11" t="s">
        <v>294</v>
      </c>
      <c r="D507" s="11">
        <v>6</v>
      </c>
      <c r="E507" s="11" t="s">
        <v>46</v>
      </c>
      <c r="F507" s="11" t="s">
        <v>52</v>
      </c>
      <c r="G507" s="11" t="s">
        <v>48</v>
      </c>
      <c r="H507" s="11">
        <v>1</v>
      </c>
      <c r="I507" s="11">
        <v>0</v>
      </c>
      <c r="J507" s="11">
        <v>40</v>
      </c>
      <c r="K507" s="11">
        <v>0</v>
      </c>
      <c r="L507" s="11">
        <v>957</v>
      </c>
      <c r="M507" s="11">
        <v>0</v>
      </c>
    </row>
    <row r="508" spans="1:13">
      <c r="A508" s="11" t="s">
        <v>122</v>
      </c>
      <c r="B508" s="11" t="s">
        <v>130</v>
      </c>
      <c r="C508" s="11"/>
      <c r="D508" s="11"/>
      <c r="E508" s="11"/>
      <c r="F508" s="11"/>
      <c r="G508" s="11"/>
      <c r="H508" s="11">
        <v>1</v>
      </c>
      <c r="I508" s="11">
        <v>0</v>
      </c>
      <c r="J508" s="11">
        <v>40</v>
      </c>
      <c r="K508" s="11">
        <v>0</v>
      </c>
      <c r="L508" s="11">
        <v>957</v>
      </c>
      <c r="M508" s="11">
        <v>0</v>
      </c>
    </row>
    <row r="509" spans="1:13">
      <c r="A509" s="11" t="s">
        <v>122</v>
      </c>
      <c r="B509" s="11" t="s">
        <v>50</v>
      </c>
      <c r="C509" s="11"/>
      <c r="D509" s="11"/>
      <c r="E509" s="11"/>
      <c r="F509" s="11"/>
      <c r="G509" s="11"/>
      <c r="H509" s="11">
        <v>37</v>
      </c>
      <c r="I509" s="11">
        <v>0</v>
      </c>
      <c r="J509" s="11">
        <v>1881</v>
      </c>
      <c r="K509" s="11">
        <v>0</v>
      </c>
      <c r="L509" s="11">
        <v>44804</v>
      </c>
      <c r="M509" s="11">
        <v>0</v>
      </c>
    </row>
    <row r="510" spans="1:13">
      <c r="A510" s="11" t="s">
        <v>135</v>
      </c>
      <c r="B510" s="11" t="s">
        <v>136</v>
      </c>
      <c r="C510" s="11" t="s">
        <v>311</v>
      </c>
      <c r="D510" s="11">
        <v>6</v>
      </c>
      <c r="E510" s="11" t="s">
        <v>46</v>
      </c>
      <c r="F510" s="11" t="s">
        <v>52</v>
      </c>
      <c r="G510" s="11" t="s">
        <v>48</v>
      </c>
      <c r="H510" s="11">
        <v>1</v>
      </c>
      <c r="I510" s="11">
        <v>0</v>
      </c>
      <c r="J510" s="11">
        <v>60</v>
      </c>
      <c r="K510" s="11">
        <v>0</v>
      </c>
      <c r="L510" s="11">
        <v>1416</v>
      </c>
      <c r="M510" s="11">
        <v>0</v>
      </c>
    </row>
    <row r="511" spans="1:13">
      <c r="A511" s="11" t="s">
        <v>135</v>
      </c>
      <c r="B511" s="11" t="s">
        <v>136</v>
      </c>
      <c r="C511" s="11" t="s">
        <v>311</v>
      </c>
      <c r="D511" s="11" t="s">
        <v>48</v>
      </c>
      <c r="E511" s="11" t="s">
        <v>46</v>
      </c>
      <c r="F511" s="11" t="s">
        <v>52</v>
      </c>
      <c r="G511" s="11" t="s">
        <v>48</v>
      </c>
      <c r="H511" s="11">
        <v>3</v>
      </c>
      <c r="I511" s="11">
        <v>0</v>
      </c>
      <c r="J511" s="11">
        <v>173</v>
      </c>
      <c r="K511" s="11">
        <v>0</v>
      </c>
      <c r="L511" s="11">
        <v>4121</v>
      </c>
      <c r="M511" s="11">
        <v>0</v>
      </c>
    </row>
    <row r="512" spans="1:13">
      <c r="A512" s="11" t="s">
        <v>135</v>
      </c>
      <c r="B512" s="11" t="s">
        <v>136</v>
      </c>
      <c r="C512" s="11" t="s">
        <v>311</v>
      </c>
      <c r="D512" s="11" t="s">
        <v>45</v>
      </c>
      <c r="E512" s="11" t="s">
        <v>46</v>
      </c>
      <c r="F512" s="11" t="s">
        <v>52</v>
      </c>
      <c r="G512" s="11" t="s">
        <v>48</v>
      </c>
      <c r="H512" s="11">
        <v>3</v>
      </c>
      <c r="I512" s="11">
        <v>0</v>
      </c>
      <c r="J512" s="11">
        <v>7</v>
      </c>
      <c r="K512" s="11">
        <v>0</v>
      </c>
      <c r="L512" s="11">
        <v>160</v>
      </c>
      <c r="M512" s="11">
        <v>0</v>
      </c>
    </row>
    <row r="513" spans="1:13">
      <c r="A513" s="11" t="s">
        <v>135</v>
      </c>
      <c r="B513" s="11" t="s">
        <v>136</v>
      </c>
      <c r="C513" s="11" t="s">
        <v>312</v>
      </c>
      <c r="D513" s="11" t="s">
        <v>48</v>
      </c>
      <c r="E513" s="11" t="s">
        <v>46</v>
      </c>
      <c r="F513" s="11" t="s">
        <v>52</v>
      </c>
      <c r="G513" s="11" t="s">
        <v>48</v>
      </c>
      <c r="H513" s="11">
        <v>5</v>
      </c>
      <c r="I513" s="11">
        <v>0</v>
      </c>
      <c r="J513" s="11">
        <v>275</v>
      </c>
      <c r="K513" s="11">
        <v>0</v>
      </c>
      <c r="L513" s="11">
        <v>6517</v>
      </c>
      <c r="M513" s="11">
        <v>0</v>
      </c>
    </row>
    <row r="514" spans="1:13">
      <c r="A514" s="11" t="s">
        <v>135</v>
      </c>
      <c r="B514" s="11" t="s">
        <v>136</v>
      </c>
      <c r="C514" s="11" t="s">
        <v>312</v>
      </c>
      <c r="D514" s="11" t="s">
        <v>45</v>
      </c>
      <c r="E514" s="11" t="s">
        <v>46</v>
      </c>
      <c r="F514" s="11" t="s">
        <v>52</v>
      </c>
      <c r="G514" s="11" t="s">
        <v>48</v>
      </c>
      <c r="H514" s="11">
        <v>5</v>
      </c>
      <c r="I514" s="11">
        <v>0</v>
      </c>
      <c r="J514" s="11">
        <v>25</v>
      </c>
      <c r="K514" s="11">
        <v>0</v>
      </c>
      <c r="L514" s="11">
        <v>565</v>
      </c>
      <c r="M514" s="11">
        <v>0</v>
      </c>
    </row>
    <row r="515" spans="1:13">
      <c r="A515" s="11" t="s">
        <v>135</v>
      </c>
      <c r="B515" s="11" t="s">
        <v>137</v>
      </c>
      <c r="C515" s="11"/>
      <c r="D515" s="11"/>
      <c r="E515" s="11"/>
      <c r="F515" s="11"/>
      <c r="G515" s="11"/>
      <c r="H515" s="11">
        <v>17</v>
      </c>
      <c r="I515" s="11">
        <v>0</v>
      </c>
      <c r="J515" s="11">
        <v>540</v>
      </c>
      <c r="K515" s="11">
        <v>0</v>
      </c>
      <c r="L515" s="11">
        <v>12779</v>
      </c>
      <c r="M515" s="11">
        <v>0</v>
      </c>
    </row>
    <row r="516" spans="1:13">
      <c r="A516" s="11" t="s">
        <v>135</v>
      </c>
      <c r="B516" s="11" t="s">
        <v>50</v>
      </c>
      <c r="C516" s="11"/>
      <c r="D516" s="11"/>
      <c r="E516" s="11"/>
      <c r="F516" s="11"/>
      <c r="G516" s="11"/>
      <c r="H516" s="11">
        <v>17</v>
      </c>
      <c r="I516" s="11">
        <v>0</v>
      </c>
      <c r="J516" s="11">
        <v>540</v>
      </c>
      <c r="K516" s="11">
        <v>0</v>
      </c>
      <c r="L516" s="11">
        <v>12779</v>
      </c>
      <c r="M516" s="11">
        <v>0</v>
      </c>
    </row>
    <row r="517" spans="1:13">
      <c r="A517" s="11" t="s">
        <v>138</v>
      </c>
      <c r="B517" s="11" t="s">
        <v>139</v>
      </c>
      <c r="C517" s="11" t="s">
        <v>294</v>
      </c>
      <c r="D517" s="11">
        <v>6</v>
      </c>
      <c r="E517" s="11" t="s">
        <v>46</v>
      </c>
      <c r="F517" s="11" t="s">
        <v>52</v>
      </c>
      <c r="G517" s="11" t="s">
        <v>48</v>
      </c>
      <c r="H517" s="11">
        <v>1</v>
      </c>
      <c r="I517" s="11">
        <v>0</v>
      </c>
      <c r="J517" s="11">
        <v>56</v>
      </c>
      <c r="K517" s="11">
        <v>0</v>
      </c>
      <c r="L517" s="11">
        <v>1325</v>
      </c>
      <c r="M517" s="11">
        <v>0</v>
      </c>
    </row>
    <row r="518" spans="1:13">
      <c r="A518" s="11" t="s">
        <v>138</v>
      </c>
      <c r="B518" s="11" t="s">
        <v>139</v>
      </c>
      <c r="C518" s="11" t="s">
        <v>311</v>
      </c>
      <c r="D518" s="11">
        <v>6</v>
      </c>
      <c r="E518" s="11" t="s">
        <v>46</v>
      </c>
      <c r="F518" s="11" t="s">
        <v>52</v>
      </c>
      <c r="G518" s="11" t="s">
        <v>48</v>
      </c>
      <c r="H518" s="11">
        <v>1</v>
      </c>
      <c r="I518" s="11">
        <v>0</v>
      </c>
      <c r="J518" s="11">
        <v>60</v>
      </c>
      <c r="K518" s="11">
        <v>0</v>
      </c>
      <c r="L518" s="11">
        <v>1421</v>
      </c>
      <c r="M518" s="11">
        <v>0</v>
      </c>
    </row>
    <row r="519" spans="1:13">
      <c r="A519" s="11" t="s">
        <v>138</v>
      </c>
      <c r="B519" s="11" t="s">
        <v>140</v>
      </c>
      <c r="C519" s="11"/>
      <c r="D519" s="11"/>
      <c r="E519" s="11"/>
      <c r="F519" s="11"/>
      <c r="G519" s="11"/>
      <c r="H519" s="11">
        <v>2</v>
      </c>
      <c r="I519" s="11">
        <v>0</v>
      </c>
      <c r="J519" s="11">
        <v>116</v>
      </c>
      <c r="K519" s="11">
        <v>0</v>
      </c>
      <c r="L519" s="11">
        <v>2746</v>
      </c>
      <c r="M519" s="11">
        <v>0</v>
      </c>
    </row>
    <row r="520" spans="1:13">
      <c r="A520" s="11" t="s">
        <v>138</v>
      </c>
      <c r="B520" s="11" t="s">
        <v>50</v>
      </c>
      <c r="C520" s="11"/>
      <c r="D520" s="11"/>
      <c r="E520" s="11"/>
      <c r="F520" s="11"/>
      <c r="G520" s="11"/>
      <c r="H520" s="11">
        <v>2</v>
      </c>
      <c r="I520" s="11">
        <v>0</v>
      </c>
      <c r="J520" s="11">
        <v>116</v>
      </c>
      <c r="K520" s="11">
        <v>0</v>
      </c>
      <c r="L520" s="11">
        <v>2746</v>
      </c>
      <c r="M520" s="11">
        <v>0</v>
      </c>
    </row>
    <row r="521" spans="1:13">
      <c r="A521" s="11" t="s">
        <v>141</v>
      </c>
      <c r="B521" s="11" t="s">
        <v>142</v>
      </c>
      <c r="C521" s="11" t="s">
        <v>311</v>
      </c>
      <c r="D521" s="11" t="s">
        <v>48</v>
      </c>
      <c r="E521" s="11" t="s">
        <v>46</v>
      </c>
      <c r="F521" s="11" t="s">
        <v>143</v>
      </c>
      <c r="G521" s="11" t="s">
        <v>48</v>
      </c>
      <c r="H521" s="11">
        <v>7</v>
      </c>
      <c r="I521" s="11">
        <v>0</v>
      </c>
      <c r="J521" s="11">
        <v>333</v>
      </c>
      <c r="K521" s="11">
        <v>0</v>
      </c>
      <c r="L521" s="11">
        <v>7681</v>
      </c>
      <c r="M521" s="11">
        <v>0</v>
      </c>
    </row>
    <row r="522" spans="1:13">
      <c r="A522" s="11" t="s">
        <v>141</v>
      </c>
      <c r="B522" s="11" t="s">
        <v>142</v>
      </c>
      <c r="C522" s="11" t="s">
        <v>311</v>
      </c>
      <c r="D522" s="11" t="s">
        <v>48</v>
      </c>
      <c r="E522" s="11" t="s">
        <v>46</v>
      </c>
      <c r="F522" s="11" t="s">
        <v>52</v>
      </c>
      <c r="G522" s="11" t="s">
        <v>48</v>
      </c>
      <c r="H522" s="11">
        <v>3</v>
      </c>
      <c r="I522" s="11">
        <v>0</v>
      </c>
      <c r="J522" s="11">
        <v>173</v>
      </c>
      <c r="K522" s="11">
        <v>0</v>
      </c>
      <c r="L522" s="11">
        <v>4146</v>
      </c>
      <c r="M522" s="11">
        <v>0</v>
      </c>
    </row>
    <row r="523" spans="1:13">
      <c r="A523" s="11" t="s">
        <v>141</v>
      </c>
      <c r="B523" s="11" t="s">
        <v>142</v>
      </c>
      <c r="C523" s="11" t="s">
        <v>311</v>
      </c>
      <c r="D523" s="11" t="s">
        <v>45</v>
      </c>
      <c r="E523" s="11" t="s">
        <v>46</v>
      </c>
      <c r="F523" s="11" t="s">
        <v>143</v>
      </c>
      <c r="G523" s="11" t="s">
        <v>48</v>
      </c>
      <c r="H523" s="11">
        <v>6</v>
      </c>
      <c r="I523" s="11">
        <v>0</v>
      </c>
      <c r="J523" s="11">
        <v>6</v>
      </c>
      <c r="K523" s="11">
        <v>0</v>
      </c>
      <c r="L523" s="11">
        <v>134</v>
      </c>
      <c r="M523" s="11">
        <v>0</v>
      </c>
    </row>
    <row r="524" spans="1:13">
      <c r="A524" s="11" t="s">
        <v>141</v>
      </c>
      <c r="B524" s="11" t="s">
        <v>142</v>
      </c>
      <c r="C524" s="11" t="s">
        <v>311</v>
      </c>
      <c r="D524" s="11" t="s">
        <v>45</v>
      </c>
      <c r="E524" s="11" t="s">
        <v>46</v>
      </c>
      <c r="F524" s="11" t="s">
        <v>52</v>
      </c>
      <c r="G524" s="11" t="s">
        <v>48</v>
      </c>
      <c r="H524" s="11">
        <v>2</v>
      </c>
      <c r="I524" s="11">
        <v>0</v>
      </c>
      <c r="J524" s="11">
        <v>2</v>
      </c>
      <c r="K524" s="11">
        <v>0</v>
      </c>
      <c r="L524" s="11">
        <v>46</v>
      </c>
      <c r="M524" s="11">
        <v>0</v>
      </c>
    </row>
    <row r="525" spans="1:13">
      <c r="A525" s="11" t="s">
        <v>141</v>
      </c>
      <c r="B525" s="11" t="s">
        <v>144</v>
      </c>
      <c r="C525" s="11"/>
      <c r="D525" s="11"/>
      <c r="E525" s="11"/>
      <c r="F525" s="11"/>
      <c r="G525" s="11"/>
      <c r="H525" s="11">
        <v>18</v>
      </c>
      <c r="I525" s="11">
        <v>0</v>
      </c>
      <c r="J525" s="11">
        <v>514</v>
      </c>
      <c r="K525" s="11">
        <v>0</v>
      </c>
      <c r="L525" s="11">
        <v>12007</v>
      </c>
      <c r="M525" s="11">
        <v>0</v>
      </c>
    </row>
    <row r="526" spans="1:13">
      <c r="A526" s="11" t="s">
        <v>141</v>
      </c>
      <c r="B526" s="11" t="s">
        <v>50</v>
      </c>
      <c r="C526" s="11"/>
      <c r="D526" s="11"/>
      <c r="E526" s="11"/>
      <c r="F526" s="11"/>
      <c r="G526" s="11"/>
      <c r="H526" s="11">
        <v>18</v>
      </c>
      <c r="I526" s="11">
        <v>0</v>
      </c>
      <c r="J526" s="11">
        <v>514</v>
      </c>
      <c r="K526" s="11">
        <v>0</v>
      </c>
      <c r="L526" s="11">
        <v>12007</v>
      </c>
      <c r="M526" s="11">
        <v>0</v>
      </c>
    </row>
    <row r="527" spans="1:13">
      <c r="A527" s="11" t="s">
        <v>151</v>
      </c>
      <c r="B527" s="11" t="s">
        <v>323</v>
      </c>
      <c r="C527" s="11" t="s">
        <v>294</v>
      </c>
      <c r="D527" s="11" t="s">
        <v>45</v>
      </c>
      <c r="E527" s="11" t="s">
        <v>46</v>
      </c>
      <c r="F527" s="11" t="s">
        <v>52</v>
      </c>
      <c r="G527" s="11" t="s">
        <v>48</v>
      </c>
      <c r="H527" s="11">
        <v>1</v>
      </c>
      <c r="I527" s="11">
        <v>0</v>
      </c>
      <c r="J527" s="11">
        <v>28</v>
      </c>
      <c r="K527" s="11">
        <v>0</v>
      </c>
      <c r="L527" s="11">
        <v>645</v>
      </c>
      <c r="M527" s="11">
        <v>0</v>
      </c>
    </row>
    <row r="528" spans="1:13">
      <c r="A528" s="11" t="s">
        <v>151</v>
      </c>
      <c r="B528" s="11" t="s">
        <v>324</v>
      </c>
      <c r="C528" s="11"/>
      <c r="D528" s="11"/>
      <c r="E528" s="11"/>
      <c r="F528" s="11"/>
      <c r="G528" s="11"/>
      <c r="H528" s="11">
        <v>1</v>
      </c>
      <c r="I528" s="11">
        <v>0</v>
      </c>
      <c r="J528" s="11">
        <v>28</v>
      </c>
      <c r="K528" s="11">
        <v>0</v>
      </c>
      <c r="L528" s="11">
        <v>645</v>
      </c>
      <c r="M528" s="11">
        <v>0</v>
      </c>
    </row>
    <row r="529" spans="1:13">
      <c r="A529" s="11" t="s">
        <v>151</v>
      </c>
      <c r="B529" s="11" t="s">
        <v>50</v>
      </c>
      <c r="C529" s="11"/>
      <c r="D529" s="11"/>
      <c r="E529" s="11"/>
      <c r="F529" s="11"/>
      <c r="G529" s="11"/>
      <c r="H529" s="11">
        <v>1</v>
      </c>
      <c r="I529" s="11">
        <v>0</v>
      </c>
      <c r="J529" s="11">
        <v>28</v>
      </c>
      <c r="K529" s="11">
        <v>0</v>
      </c>
      <c r="L529" s="11">
        <v>645</v>
      </c>
      <c r="M529" s="11">
        <v>0</v>
      </c>
    </row>
    <row r="530" spans="1:13">
      <c r="A530" s="11" t="s">
        <v>157</v>
      </c>
      <c r="B530" s="11" t="s">
        <v>158</v>
      </c>
      <c r="C530" s="11" t="s">
        <v>294</v>
      </c>
      <c r="D530" s="11">
        <v>6</v>
      </c>
      <c r="E530" s="11" t="s">
        <v>46</v>
      </c>
      <c r="F530" s="11" t="s">
        <v>52</v>
      </c>
      <c r="G530" s="11" t="s">
        <v>48</v>
      </c>
      <c r="H530" s="11">
        <v>1</v>
      </c>
      <c r="I530" s="11">
        <v>0</v>
      </c>
      <c r="J530" s="11">
        <v>46</v>
      </c>
      <c r="K530" s="11">
        <v>0</v>
      </c>
      <c r="L530" s="11">
        <v>918</v>
      </c>
      <c r="M530" s="11">
        <v>0</v>
      </c>
    </row>
    <row r="531" spans="1:13">
      <c r="A531" s="11" t="s">
        <v>157</v>
      </c>
      <c r="B531" s="11" t="s">
        <v>159</v>
      </c>
      <c r="C531" s="11"/>
      <c r="D531" s="11"/>
      <c r="E531" s="11"/>
      <c r="F531" s="11"/>
      <c r="G531" s="11"/>
      <c r="H531" s="11">
        <v>1</v>
      </c>
      <c r="I531" s="11">
        <v>0</v>
      </c>
      <c r="J531" s="11">
        <v>46</v>
      </c>
      <c r="K531" s="11">
        <v>0</v>
      </c>
      <c r="L531" s="11">
        <v>918</v>
      </c>
      <c r="M531" s="11">
        <v>0</v>
      </c>
    </row>
    <row r="532" spans="1:13">
      <c r="A532" s="11" t="s">
        <v>157</v>
      </c>
      <c r="B532" s="11" t="s">
        <v>162</v>
      </c>
      <c r="C532" s="11" t="s">
        <v>294</v>
      </c>
      <c r="D532" s="11">
        <v>79</v>
      </c>
      <c r="E532" s="11" t="s">
        <v>46</v>
      </c>
      <c r="F532" s="11" t="s">
        <v>52</v>
      </c>
      <c r="G532" s="11" t="s">
        <v>48</v>
      </c>
      <c r="H532" s="11">
        <v>1</v>
      </c>
      <c r="I532" s="11">
        <v>0</v>
      </c>
      <c r="J532" s="11">
        <v>5</v>
      </c>
      <c r="K532" s="11">
        <v>0</v>
      </c>
      <c r="L532" s="11">
        <v>100</v>
      </c>
      <c r="M532" s="11">
        <v>0</v>
      </c>
    </row>
    <row r="533" spans="1:13">
      <c r="A533" s="11" t="s">
        <v>157</v>
      </c>
      <c r="B533" s="11" t="s">
        <v>162</v>
      </c>
      <c r="C533" s="11" t="s">
        <v>294</v>
      </c>
      <c r="D533" s="11">
        <v>87</v>
      </c>
      <c r="E533" s="11" t="s">
        <v>46</v>
      </c>
      <c r="F533" s="11" t="s">
        <v>52</v>
      </c>
      <c r="G533" s="11" t="s">
        <v>48</v>
      </c>
      <c r="H533" s="11">
        <v>1</v>
      </c>
      <c r="I533" s="11">
        <v>0</v>
      </c>
      <c r="J533" s="11">
        <v>16</v>
      </c>
      <c r="K533" s="11">
        <v>0</v>
      </c>
      <c r="L533" s="11">
        <v>298</v>
      </c>
      <c r="M533" s="11">
        <v>0</v>
      </c>
    </row>
    <row r="534" spans="1:13">
      <c r="A534" s="11" t="s">
        <v>157</v>
      </c>
      <c r="B534" s="11" t="s">
        <v>162</v>
      </c>
      <c r="C534" s="11" t="s">
        <v>294</v>
      </c>
      <c r="D534" s="11">
        <v>96</v>
      </c>
      <c r="E534" s="11" t="s">
        <v>46</v>
      </c>
      <c r="F534" s="11" t="s">
        <v>52</v>
      </c>
      <c r="G534" s="11" t="s">
        <v>48</v>
      </c>
      <c r="H534" s="11">
        <v>1</v>
      </c>
      <c r="I534" s="11">
        <v>0</v>
      </c>
      <c r="J534" s="11">
        <v>22</v>
      </c>
      <c r="K534" s="11">
        <v>0</v>
      </c>
      <c r="L534" s="11">
        <v>439</v>
      </c>
      <c r="M534" s="11">
        <v>0</v>
      </c>
    </row>
    <row r="535" spans="1:13">
      <c r="A535" s="11" t="s">
        <v>157</v>
      </c>
      <c r="B535" s="11" t="s">
        <v>162</v>
      </c>
      <c r="C535" s="11" t="s">
        <v>294</v>
      </c>
      <c r="D535" s="11" t="s">
        <v>48</v>
      </c>
      <c r="E535" s="11" t="s">
        <v>46</v>
      </c>
      <c r="F535" s="11" t="s">
        <v>52</v>
      </c>
      <c r="G535" s="11" t="s">
        <v>48</v>
      </c>
      <c r="H535" s="11">
        <v>1</v>
      </c>
      <c r="I535" s="11">
        <v>0</v>
      </c>
      <c r="J535" s="11">
        <v>19</v>
      </c>
      <c r="K535" s="11">
        <v>0</v>
      </c>
      <c r="L535" s="11">
        <v>380</v>
      </c>
      <c r="M535" s="11">
        <v>0</v>
      </c>
    </row>
    <row r="536" spans="1:13">
      <c r="A536" s="11" t="s">
        <v>157</v>
      </c>
      <c r="B536" s="11" t="s">
        <v>163</v>
      </c>
      <c r="C536" s="11"/>
      <c r="D536" s="11"/>
      <c r="E536" s="11"/>
      <c r="F536" s="11"/>
      <c r="G536" s="11"/>
      <c r="H536" s="11">
        <v>4</v>
      </c>
      <c r="I536" s="11">
        <v>0</v>
      </c>
      <c r="J536" s="11">
        <v>62</v>
      </c>
      <c r="K536" s="11">
        <v>0</v>
      </c>
      <c r="L536" s="11">
        <v>1217</v>
      </c>
      <c r="M536" s="11">
        <v>0</v>
      </c>
    </row>
    <row r="537" spans="1:13">
      <c r="A537" s="11" t="s">
        <v>157</v>
      </c>
      <c r="B537" s="11" t="s">
        <v>50</v>
      </c>
      <c r="C537" s="11"/>
      <c r="D537" s="11"/>
      <c r="E537" s="11"/>
      <c r="F537" s="11"/>
      <c r="G537" s="11"/>
      <c r="H537" s="11">
        <v>5</v>
      </c>
      <c r="I537" s="11">
        <v>0</v>
      </c>
      <c r="J537" s="11">
        <v>108</v>
      </c>
      <c r="K537" s="11">
        <v>0</v>
      </c>
      <c r="L537" s="11">
        <v>2135</v>
      </c>
      <c r="M537" s="11">
        <v>0</v>
      </c>
    </row>
    <row r="538" spans="1:13">
      <c r="A538" s="11" t="s">
        <v>168</v>
      </c>
      <c r="B538" s="11" t="s">
        <v>169</v>
      </c>
      <c r="C538" s="11" t="s">
        <v>294</v>
      </c>
      <c r="D538" s="11">
        <v>7</v>
      </c>
      <c r="E538" s="11" t="s">
        <v>46</v>
      </c>
      <c r="F538" s="11" t="s">
        <v>52</v>
      </c>
      <c r="G538" s="11" t="s">
        <v>48</v>
      </c>
      <c r="H538" s="11">
        <v>1</v>
      </c>
      <c r="I538" s="11">
        <v>0</v>
      </c>
      <c r="J538" s="11">
        <v>7</v>
      </c>
      <c r="K538" s="11">
        <v>0</v>
      </c>
      <c r="L538" s="11">
        <v>140</v>
      </c>
      <c r="M538" s="11">
        <v>0</v>
      </c>
    </row>
    <row r="539" spans="1:13">
      <c r="A539" s="11" t="s">
        <v>168</v>
      </c>
      <c r="B539" s="11" t="s">
        <v>169</v>
      </c>
      <c r="C539" s="11" t="s">
        <v>294</v>
      </c>
      <c r="D539" s="11" t="s">
        <v>45</v>
      </c>
      <c r="E539" s="11" t="s">
        <v>46</v>
      </c>
      <c r="F539" s="11" t="s">
        <v>52</v>
      </c>
      <c r="G539" s="11" t="s">
        <v>48</v>
      </c>
      <c r="H539" s="11">
        <v>1</v>
      </c>
      <c r="I539" s="11">
        <v>0</v>
      </c>
      <c r="J539" s="11">
        <v>49</v>
      </c>
      <c r="K539" s="11">
        <v>0</v>
      </c>
      <c r="L539" s="11">
        <v>929</v>
      </c>
      <c r="M539" s="11">
        <v>0</v>
      </c>
    </row>
    <row r="540" spans="1:13">
      <c r="A540" s="11" t="s">
        <v>168</v>
      </c>
      <c r="B540" s="11" t="s">
        <v>169</v>
      </c>
      <c r="C540" s="11" t="s">
        <v>294</v>
      </c>
      <c r="D540" s="11" t="s">
        <v>295</v>
      </c>
      <c r="E540" s="11" t="s">
        <v>46</v>
      </c>
      <c r="F540" s="11" t="s">
        <v>52</v>
      </c>
      <c r="G540" s="11" t="s">
        <v>48</v>
      </c>
      <c r="H540" s="11">
        <v>1</v>
      </c>
      <c r="I540" s="11">
        <v>0</v>
      </c>
      <c r="J540" s="11">
        <v>39</v>
      </c>
      <c r="K540" s="11">
        <v>0</v>
      </c>
      <c r="L540" s="11">
        <v>776</v>
      </c>
      <c r="M540" s="11">
        <v>0</v>
      </c>
    </row>
    <row r="541" spans="1:13">
      <c r="A541" s="11" t="s">
        <v>168</v>
      </c>
      <c r="B541" s="11" t="s">
        <v>169</v>
      </c>
      <c r="C541" s="11" t="s">
        <v>294</v>
      </c>
      <c r="D541" s="11" t="s">
        <v>297</v>
      </c>
      <c r="E541" s="11" t="s">
        <v>46</v>
      </c>
      <c r="F541" s="11" t="s">
        <v>52</v>
      </c>
      <c r="G541" s="11" t="s">
        <v>48</v>
      </c>
      <c r="H541" s="11">
        <v>1</v>
      </c>
      <c r="I541" s="11">
        <v>0</v>
      </c>
      <c r="J541" s="11">
        <v>5</v>
      </c>
      <c r="K541" s="11">
        <v>0</v>
      </c>
      <c r="L541" s="11">
        <v>0</v>
      </c>
      <c r="M541" s="11">
        <v>0</v>
      </c>
    </row>
    <row r="542" spans="1:13">
      <c r="A542" s="11" t="s">
        <v>168</v>
      </c>
      <c r="B542" s="11" t="s">
        <v>169</v>
      </c>
      <c r="C542" s="11" t="s">
        <v>296</v>
      </c>
      <c r="D542" s="11" t="s">
        <v>48</v>
      </c>
      <c r="E542" s="11" t="s">
        <v>46</v>
      </c>
      <c r="F542" s="11" t="s">
        <v>52</v>
      </c>
      <c r="G542" s="11" t="s">
        <v>48</v>
      </c>
      <c r="H542" s="11">
        <v>1</v>
      </c>
      <c r="I542" s="11">
        <v>0</v>
      </c>
      <c r="J542" s="11">
        <v>51</v>
      </c>
      <c r="K542" s="11">
        <v>0</v>
      </c>
      <c r="L542" s="11">
        <v>1017</v>
      </c>
      <c r="M542" s="11">
        <v>0</v>
      </c>
    </row>
    <row r="543" spans="1:13">
      <c r="A543" s="11" t="s">
        <v>168</v>
      </c>
      <c r="B543" s="11" t="s">
        <v>170</v>
      </c>
      <c r="C543" s="11"/>
      <c r="D543" s="11"/>
      <c r="E543" s="11"/>
      <c r="F543" s="11"/>
      <c r="G543" s="11"/>
      <c r="H543" s="11">
        <v>5</v>
      </c>
      <c r="I543" s="11">
        <v>0</v>
      </c>
      <c r="J543" s="11">
        <v>151</v>
      </c>
      <c r="K543" s="11">
        <v>0</v>
      </c>
      <c r="L543" s="11">
        <v>2862</v>
      </c>
      <c r="M543" s="11">
        <v>0</v>
      </c>
    </row>
    <row r="544" spans="1:13">
      <c r="A544" s="11" t="s">
        <v>168</v>
      </c>
      <c r="B544" s="11" t="s">
        <v>50</v>
      </c>
      <c r="C544" s="11"/>
      <c r="D544" s="11"/>
      <c r="E544" s="11"/>
      <c r="F544" s="11"/>
      <c r="G544" s="11"/>
      <c r="H544" s="11">
        <v>5</v>
      </c>
      <c r="I544" s="11">
        <v>0</v>
      </c>
      <c r="J544" s="11">
        <v>151</v>
      </c>
      <c r="K544" s="11">
        <v>0</v>
      </c>
      <c r="L544" s="11">
        <v>2862</v>
      </c>
      <c r="M544" s="11">
        <v>0</v>
      </c>
    </row>
    <row r="545" spans="1:13">
      <c r="A545" s="11" t="s">
        <v>179</v>
      </c>
      <c r="B545" s="11" t="s">
        <v>325</v>
      </c>
      <c r="C545" s="11" t="s">
        <v>299</v>
      </c>
      <c r="D545" s="11" t="s">
        <v>48</v>
      </c>
      <c r="E545" s="11" t="s">
        <v>46</v>
      </c>
      <c r="F545" s="11" t="s">
        <v>52</v>
      </c>
      <c r="G545" s="11" t="s">
        <v>48</v>
      </c>
      <c r="H545" s="11">
        <v>8</v>
      </c>
      <c r="I545" s="11">
        <v>0</v>
      </c>
      <c r="J545" s="11">
        <v>452</v>
      </c>
      <c r="K545" s="11">
        <v>0</v>
      </c>
      <c r="L545" s="11">
        <v>8079</v>
      </c>
      <c r="M545" s="11">
        <v>0</v>
      </c>
    </row>
    <row r="546" spans="1:13">
      <c r="A546" s="11" t="s">
        <v>179</v>
      </c>
      <c r="B546" s="11" t="s">
        <v>325</v>
      </c>
      <c r="C546" s="11" t="s">
        <v>299</v>
      </c>
      <c r="D546" s="11" t="s">
        <v>45</v>
      </c>
      <c r="E546" s="11" t="s">
        <v>46</v>
      </c>
      <c r="F546" s="11" t="s">
        <v>52</v>
      </c>
      <c r="G546" s="11" t="s">
        <v>48</v>
      </c>
      <c r="H546" s="11">
        <v>8</v>
      </c>
      <c r="I546" s="11">
        <v>0</v>
      </c>
      <c r="J546" s="11">
        <v>28</v>
      </c>
      <c r="K546" s="11">
        <v>0</v>
      </c>
      <c r="L546" s="11">
        <v>471</v>
      </c>
      <c r="M546" s="11">
        <v>0</v>
      </c>
    </row>
    <row r="547" spans="1:13">
      <c r="A547" s="11" t="s">
        <v>179</v>
      </c>
      <c r="B547" s="11" t="s">
        <v>326</v>
      </c>
      <c r="C547" s="11"/>
      <c r="D547" s="11"/>
      <c r="E547" s="11"/>
      <c r="F547" s="11"/>
      <c r="G547" s="11"/>
      <c r="H547" s="11">
        <v>16</v>
      </c>
      <c r="I547" s="11">
        <v>0</v>
      </c>
      <c r="J547" s="11">
        <v>480</v>
      </c>
      <c r="K547" s="11">
        <v>0</v>
      </c>
      <c r="L547" s="11">
        <v>8550</v>
      </c>
      <c r="M547" s="11">
        <v>0</v>
      </c>
    </row>
    <row r="548" spans="1:13">
      <c r="A548" s="11" t="s">
        <v>179</v>
      </c>
      <c r="B548" s="11" t="s">
        <v>50</v>
      </c>
      <c r="C548" s="11"/>
      <c r="D548" s="11"/>
      <c r="E548" s="11"/>
      <c r="F548" s="11"/>
      <c r="G548" s="11"/>
      <c r="H548" s="11">
        <v>16</v>
      </c>
      <c r="I548" s="11">
        <v>0</v>
      </c>
      <c r="J548" s="11">
        <v>480</v>
      </c>
      <c r="K548" s="11">
        <v>0</v>
      </c>
      <c r="L548" s="11">
        <v>8550</v>
      </c>
      <c r="M548" s="11">
        <v>0</v>
      </c>
    </row>
    <row r="549" spans="1:13">
      <c r="A549" s="11" t="s">
        <v>190</v>
      </c>
      <c r="B549" s="11" t="s">
        <v>18</v>
      </c>
      <c r="C549" s="11" t="s">
        <v>294</v>
      </c>
      <c r="D549" s="11">
        <v>6</v>
      </c>
      <c r="E549" s="11" t="s">
        <v>46</v>
      </c>
      <c r="F549" s="11" t="s">
        <v>52</v>
      </c>
      <c r="G549" s="11" t="s">
        <v>48</v>
      </c>
      <c r="H549" s="11">
        <v>1</v>
      </c>
      <c r="I549" s="11">
        <v>0</v>
      </c>
      <c r="J549" s="11">
        <v>20</v>
      </c>
      <c r="K549" s="11">
        <v>0</v>
      </c>
      <c r="L549" s="11">
        <v>357</v>
      </c>
      <c r="M549" s="11">
        <v>0</v>
      </c>
    </row>
    <row r="550" spans="1:13">
      <c r="A550" s="11" t="s">
        <v>190</v>
      </c>
      <c r="B550" s="11" t="s">
        <v>191</v>
      </c>
      <c r="C550" s="11"/>
      <c r="D550" s="11"/>
      <c r="E550" s="11"/>
      <c r="F550" s="11"/>
      <c r="G550" s="11"/>
      <c r="H550" s="11">
        <v>1</v>
      </c>
      <c r="I550" s="11">
        <v>0</v>
      </c>
      <c r="J550" s="11">
        <v>20</v>
      </c>
      <c r="K550" s="11">
        <v>0</v>
      </c>
      <c r="L550" s="11">
        <v>357</v>
      </c>
      <c r="M550" s="11">
        <v>0</v>
      </c>
    </row>
    <row r="551" spans="1:13">
      <c r="A551" s="11" t="s">
        <v>190</v>
      </c>
      <c r="B551" s="11" t="s">
        <v>50</v>
      </c>
      <c r="C551" s="11"/>
      <c r="D551" s="11"/>
      <c r="E551" s="11"/>
      <c r="F551" s="11"/>
      <c r="G551" s="11"/>
      <c r="H551" s="11">
        <v>1</v>
      </c>
      <c r="I551" s="11">
        <v>0</v>
      </c>
      <c r="J551" s="11">
        <v>20</v>
      </c>
      <c r="K551" s="11">
        <v>0</v>
      </c>
      <c r="L551" s="11">
        <v>357</v>
      </c>
      <c r="M551" s="11">
        <v>0</v>
      </c>
    </row>
    <row r="552" spans="1:13" ht="17.25" customHeight="1">
      <c r="A552" s="11" t="s">
        <v>196</v>
      </c>
      <c r="B552" s="11" t="s">
        <v>197</v>
      </c>
      <c r="C552" s="11" t="s">
        <v>301</v>
      </c>
      <c r="D552" s="11" t="s">
        <v>48</v>
      </c>
      <c r="E552" s="11" t="s">
        <v>46</v>
      </c>
      <c r="F552" s="11" t="s">
        <v>52</v>
      </c>
      <c r="G552" s="11" t="s">
        <v>48</v>
      </c>
      <c r="H552" s="11">
        <v>1</v>
      </c>
      <c r="I552" s="11">
        <v>0</v>
      </c>
      <c r="J552" s="11">
        <v>2</v>
      </c>
      <c r="K552" s="11">
        <v>0</v>
      </c>
      <c r="L552" s="11">
        <v>36</v>
      </c>
      <c r="M552" s="11">
        <v>0</v>
      </c>
    </row>
    <row r="553" spans="1:13">
      <c r="A553" s="11" t="s">
        <v>196</v>
      </c>
      <c r="B553" s="11" t="s">
        <v>198</v>
      </c>
      <c r="C553" s="11"/>
      <c r="D553" s="11"/>
      <c r="E553" s="11"/>
      <c r="F553" s="11"/>
      <c r="G553" s="11"/>
      <c r="H553" s="11">
        <v>1</v>
      </c>
      <c r="I553" s="11">
        <v>0</v>
      </c>
      <c r="J553" s="11">
        <v>2</v>
      </c>
      <c r="K553" s="11">
        <v>0</v>
      </c>
      <c r="L553" s="11">
        <v>36</v>
      </c>
      <c r="M553" s="11">
        <v>0</v>
      </c>
    </row>
    <row r="554" spans="1:13">
      <c r="A554" s="11" t="s">
        <v>196</v>
      </c>
      <c r="B554" s="11" t="s">
        <v>50</v>
      </c>
      <c r="C554" s="11"/>
      <c r="D554" s="11"/>
      <c r="E554" s="11"/>
      <c r="F554" s="11"/>
      <c r="G554" s="11"/>
      <c r="H554" s="11">
        <v>1</v>
      </c>
      <c r="I554" s="11">
        <v>0</v>
      </c>
      <c r="J554" s="11">
        <v>2</v>
      </c>
      <c r="K554" s="11">
        <v>0</v>
      </c>
      <c r="L554" s="11">
        <v>36</v>
      </c>
      <c r="M554" s="11">
        <v>0</v>
      </c>
    </row>
    <row r="555" spans="1:13">
      <c r="A555" s="11" t="s">
        <v>199</v>
      </c>
      <c r="B555" s="11" t="s">
        <v>22</v>
      </c>
      <c r="C555" s="11" t="s">
        <v>294</v>
      </c>
      <c r="D555" s="11">
        <v>6</v>
      </c>
      <c r="E555" s="11" t="s">
        <v>46</v>
      </c>
      <c r="F555" s="11" t="s">
        <v>52</v>
      </c>
      <c r="G555" s="11" t="s">
        <v>48</v>
      </c>
      <c r="H555" s="11">
        <v>1</v>
      </c>
      <c r="I555" s="11">
        <v>0</v>
      </c>
      <c r="J555" s="11">
        <v>29</v>
      </c>
      <c r="K555" s="11">
        <v>0</v>
      </c>
      <c r="L555" s="11">
        <v>522</v>
      </c>
      <c r="M555" s="11">
        <v>0</v>
      </c>
    </row>
    <row r="556" spans="1:13">
      <c r="A556" s="11" t="s">
        <v>199</v>
      </c>
      <c r="B556" s="11" t="s">
        <v>22</v>
      </c>
      <c r="C556" s="11" t="s">
        <v>296</v>
      </c>
      <c r="D556" s="11">
        <v>87</v>
      </c>
      <c r="E556" s="11" t="s">
        <v>46</v>
      </c>
      <c r="F556" s="11" t="s">
        <v>52</v>
      </c>
      <c r="G556" s="11" t="s">
        <v>48</v>
      </c>
      <c r="H556" s="11">
        <v>1</v>
      </c>
      <c r="I556" s="11">
        <v>0</v>
      </c>
      <c r="J556" s="11">
        <v>31</v>
      </c>
      <c r="K556" s="11">
        <v>0</v>
      </c>
      <c r="L556" s="11">
        <v>551</v>
      </c>
      <c r="M556" s="11">
        <v>0</v>
      </c>
    </row>
    <row r="557" spans="1:13">
      <c r="A557" s="11" t="s">
        <v>199</v>
      </c>
      <c r="B557" s="11" t="s">
        <v>22</v>
      </c>
      <c r="C557" s="11" t="s">
        <v>296</v>
      </c>
      <c r="D557" s="11" t="s">
        <v>327</v>
      </c>
      <c r="E557" s="11" t="s">
        <v>46</v>
      </c>
      <c r="F557" s="11" t="s">
        <v>52</v>
      </c>
      <c r="G557" s="11" t="s">
        <v>48</v>
      </c>
      <c r="H557" s="11">
        <v>1</v>
      </c>
      <c r="I557" s="11">
        <v>0</v>
      </c>
      <c r="J557" s="11">
        <v>6</v>
      </c>
      <c r="K557" s="11">
        <v>0</v>
      </c>
      <c r="L557" s="11">
        <v>102</v>
      </c>
      <c r="M557" s="11">
        <v>0</v>
      </c>
    </row>
    <row r="558" spans="1:13">
      <c r="A558" s="11" t="s">
        <v>199</v>
      </c>
      <c r="B558" s="11" t="s">
        <v>22</v>
      </c>
      <c r="C558" s="11" t="s">
        <v>296</v>
      </c>
      <c r="D558" s="11" t="s">
        <v>297</v>
      </c>
      <c r="E558" s="11" t="s">
        <v>46</v>
      </c>
      <c r="F558" s="11" t="s">
        <v>52</v>
      </c>
      <c r="G558" s="11" t="s">
        <v>48</v>
      </c>
      <c r="H558" s="11">
        <v>1</v>
      </c>
      <c r="I558" s="11">
        <v>0</v>
      </c>
      <c r="J558" s="11">
        <v>28</v>
      </c>
      <c r="K558" s="11">
        <v>0</v>
      </c>
      <c r="L558" s="11">
        <v>119</v>
      </c>
      <c r="M558" s="11">
        <v>0</v>
      </c>
    </row>
    <row r="559" spans="1:13">
      <c r="A559" s="11" t="s">
        <v>199</v>
      </c>
      <c r="B559" s="11" t="s">
        <v>200</v>
      </c>
      <c r="C559" s="11"/>
      <c r="D559" s="11"/>
      <c r="E559" s="11"/>
      <c r="F559" s="11"/>
      <c r="G559" s="11"/>
      <c r="H559" s="11">
        <v>4</v>
      </c>
      <c r="I559" s="11">
        <v>0</v>
      </c>
      <c r="J559" s="11">
        <v>94</v>
      </c>
      <c r="K559" s="11">
        <v>0</v>
      </c>
      <c r="L559" s="11">
        <v>1294</v>
      </c>
      <c r="M559" s="11">
        <v>0</v>
      </c>
    </row>
    <row r="560" spans="1:13">
      <c r="A560" s="11" t="s">
        <v>199</v>
      </c>
      <c r="B560" s="11" t="s">
        <v>201</v>
      </c>
      <c r="C560" s="11" t="s">
        <v>294</v>
      </c>
      <c r="D560" s="11">
        <v>79</v>
      </c>
      <c r="E560" s="11" t="s">
        <v>46</v>
      </c>
      <c r="F560" s="11" t="s">
        <v>52</v>
      </c>
      <c r="G560" s="11" t="s">
        <v>48</v>
      </c>
      <c r="H560" s="11">
        <v>1</v>
      </c>
      <c r="I560" s="11">
        <v>0</v>
      </c>
      <c r="J560" s="11">
        <v>25</v>
      </c>
      <c r="K560" s="11">
        <v>0</v>
      </c>
      <c r="L560" s="11">
        <v>446</v>
      </c>
      <c r="M560" s="11">
        <v>0</v>
      </c>
    </row>
    <row r="561" spans="1:13">
      <c r="A561" s="11" t="s">
        <v>199</v>
      </c>
      <c r="B561" s="11" t="s">
        <v>201</v>
      </c>
      <c r="C561" s="11" t="s">
        <v>294</v>
      </c>
      <c r="D561" s="11">
        <v>87</v>
      </c>
      <c r="E561" s="11" t="s">
        <v>46</v>
      </c>
      <c r="F561" s="11" t="s">
        <v>52</v>
      </c>
      <c r="G561" s="11" t="s">
        <v>48</v>
      </c>
      <c r="H561" s="11">
        <v>1</v>
      </c>
      <c r="I561" s="11">
        <v>0</v>
      </c>
      <c r="J561" s="11">
        <v>7</v>
      </c>
      <c r="K561" s="11">
        <v>0</v>
      </c>
      <c r="L561" s="11">
        <v>125</v>
      </c>
      <c r="M561" s="11">
        <v>0</v>
      </c>
    </row>
    <row r="562" spans="1:13">
      <c r="A562" s="11" t="s">
        <v>199</v>
      </c>
      <c r="B562" s="11" t="s">
        <v>201</v>
      </c>
      <c r="C562" s="11" t="s">
        <v>294</v>
      </c>
      <c r="D562" s="11">
        <v>9</v>
      </c>
      <c r="E562" s="11" t="s">
        <v>46</v>
      </c>
      <c r="F562" s="11" t="s">
        <v>52</v>
      </c>
      <c r="G562" s="11" t="s">
        <v>48</v>
      </c>
      <c r="H562" s="11">
        <v>1</v>
      </c>
      <c r="I562" s="11">
        <v>0</v>
      </c>
      <c r="J562" s="11">
        <v>50</v>
      </c>
      <c r="K562" s="11">
        <v>0</v>
      </c>
      <c r="L562" s="11">
        <v>893</v>
      </c>
      <c r="M562" s="11">
        <v>0</v>
      </c>
    </row>
    <row r="563" spans="1:13">
      <c r="A563" s="11" t="s">
        <v>199</v>
      </c>
      <c r="B563" s="11" t="s">
        <v>201</v>
      </c>
      <c r="C563" s="11" t="s">
        <v>294</v>
      </c>
      <c r="D563" s="11" t="s">
        <v>48</v>
      </c>
      <c r="E563" s="11" t="s">
        <v>46</v>
      </c>
      <c r="F563" s="11" t="s">
        <v>52</v>
      </c>
      <c r="G563" s="11" t="s">
        <v>48</v>
      </c>
      <c r="H563" s="11">
        <v>1</v>
      </c>
      <c r="I563" s="11">
        <v>0</v>
      </c>
      <c r="J563" s="11">
        <v>55</v>
      </c>
      <c r="K563" s="11">
        <v>0</v>
      </c>
      <c r="L563" s="11">
        <v>988</v>
      </c>
      <c r="M563" s="11">
        <v>0</v>
      </c>
    </row>
    <row r="564" spans="1:13">
      <c r="A564" s="11" t="s">
        <v>199</v>
      </c>
      <c r="B564" s="11" t="s">
        <v>201</v>
      </c>
      <c r="C564" s="11" t="s">
        <v>294</v>
      </c>
      <c r="D564" s="11" t="s">
        <v>45</v>
      </c>
      <c r="E564" s="11" t="s">
        <v>46</v>
      </c>
      <c r="F564" s="11" t="s">
        <v>52</v>
      </c>
      <c r="G564" s="11" t="s">
        <v>48</v>
      </c>
      <c r="H564" s="11">
        <v>2</v>
      </c>
      <c r="I564" s="11">
        <v>0</v>
      </c>
      <c r="J564" s="11">
        <v>23</v>
      </c>
      <c r="K564" s="11">
        <v>0</v>
      </c>
      <c r="L564" s="11">
        <v>391</v>
      </c>
      <c r="M564" s="11">
        <v>0</v>
      </c>
    </row>
    <row r="565" spans="1:13">
      <c r="A565" s="11" t="s">
        <v>199</v>
      </c>
      <c r="B565" s="11" t="s">
        <v>201</v>
      </c>
      <c r="C565" s="11" t="s">
        <v>296</v>
      </c>
      <c r="D565" s="11" t="s">
        <v>48</v>
      </c>
      <c r="E565" s="11" t="s">
        <v>46</v>
      </c>
      <c r="F565" s="11" t="s">
        <v>52</v>
      </c>
      <c r="G565" s="11" t="s">
        <v>48</v>
      </c>
      <c r="H565" s="11">
        <v>1</v>
      </c>
      <c r="I565" s="11">
        <v>0</v>
      </c>
      <c r="J565" s="11">
        <v>59</v>
      </c>
      <c r="K565" s="11">
        <v>0</v>
      </c>
      <c r="L565" s="11">
        <v>991</v>
      </c>
      <c r="M565" s="11">
        <v>0</v>
      </c>
    </row>
    <row r="566" spans="1:13">
      <c r="A566" s="11" t="s">
        <v>199</v>
      </c>
      <c r="B566" s="11" t="s">
        <v>201</v>
      </c>
      <c r="C566" s="11" t="s">
        <v>296</v>
      </c>
      <c r="D566" s="11" t="s">
        <v>45</v>
      </c>
      <c r="E566" s="11" t="s">
        <v>46</v>
      </c>
      <c r="F566" s="11" t="s">
        <v>52</v>
      </c>
      <c r="G566" s="11" t="s">
        <v>48</v>
      </c>
      <c r="H566" s="11">
        <v>2</v>
      </c>
      <c r="I566" s="11">
        <v>0</v>
      </c>
      <c r="J566" s="11">
        <v>61</v>
      </c>
      <c r="K566" s="11">
        <v>0</v>
      </c>
      <c r="L566" s="11">
        <v>1015</v>
      </c>
      <c r="M566" s="11">
        <v>0</v>
      </c>
    </row>
    <row r="567" spans="1:13">
      <c r="A567" s="11" t="s">
        <v>199</v>
      </c>
      <c r="B567" s="11" t="s">
        <v>202</v>
      </c>
      <c r="C567" s="11"/>
      <c r="D567" s="11"/>
      <c r="E567" s="11"/>
      <c r="F567" s="11"/>
      <c r="G567" s="11"/>
      <c r="H567" s="11">
        <v>9</v>
      </c>
      <c r="I567" s="11">
        <v>0</v>
      </c>
      <c r="J567" s="11">
        <v>280</v>
      </c>
      <c r="K567" s="11">
        <v>0</v>
      </c>
      <c r="L567" s="11">
        <v>4849</v>
      </c>
      <c r="M567" s="11">
        <v>0</v>
      </c>
    </row>
    <row r="568" spans="1:13">
      <c r="A568" s="11" t="s">
        <v>199</v>
      </c>
      <c r="B568" s="11" t="s">
        <v>203</v>
      </c>
      <c r="C568" s="11" t="s">
        <v>294</v>
      </c>
      <c r="D568" s="11">
        <v>74</v>
      </c>
      <c r="E568" s="11" t="s">
        <v>46</v>
      </c>
      <c r="F568" s="11" t="s">
        <v>52</v>
      </c>
      <c r="G568" s="11" t="s">
        <v>48</v>
      </c>
      <c r="H568" s="11">
        <v>1</v>
      </c>
      <c r="I568" s="11">
        <v>0</v>
      </c>
      <c r="J568" s="11">
        <v>1</v>
      </c>
      <c r="K568" s="11">
        <v>0</v>
      </c>
      <c r="L568" s="11">
        <v>18</v>
      </c>
      <c r="M568" s="11">
        <v>0</v>
      </c>
    </row>
    <row r="569" spans="1:13">
      <c r="A569" s="11" t="s">
        <v>199</v>
      </c>
      <c r="B569" s="11" t="s">
        <v>203</v>
      </c>
      <c r="C569" s="11" t="s">
        <v>294</v>
      </c>
      <c r="D569" s="11" t="s">
        <v>48</v>
      </c>
      <c r="E569" s="11" t="s">
        <v>46</v>
      </c>
      <c r="F569" s="11" t="s">
        <v>52</v>
      </c>
      <c r="G569" s="11" t="s">
        <v>48</v>
      </c>
      <c r="H569" s="11">
        <v>1</v>
      </c>
      <c r="I569" s="11">
        <v>0</v>
      </c>
      <c r="J569" s="11">
        <v>40</v>
      </c>
      <c r="K569" s="11">
        <v>0</v>
      </c>
      <c r="L569" s="11">
        <v>718</v>
      </c>
      <c r="M569" s="11">
        <v>0</v>
      </c>
    </row>
    <row r="570" spans="1:13">
      <c r="A570" s="11" t="s">
        <v>199</v>
      </c>
      <c r="B570" s="11" t="s">
        <v>204</v>
      </c>
      <c r="C570" s="11"/>
      <c r="D570" s="11"/>
      <c r="E570" s="11"/>
      <c r="F570" s="11"/>
      <c r="G570" s="11"/>
      <c r="H570" s="11">
        <v>2</v>
      </c>
      <c r="I570" s="11">
        <v>0</v>
      </c>
      <c r="J570" s="11">
        <v>41</v>
      </c>
      <c r="K570" s="11">
        <v>0</v>
      </c>
      <c r="L570" s="11">
        <v>736</v>
      </c>
      <c r="M570" s="11">
        <v>0</v>
      </c>
    </row>
    <row r="571" spans="1:13">
      <c r="A571" s="11" t="s">
        <v>199</v>
      </c>
      <c r="B571" s="11" t="s">
        <v>15</v>
      </c>
      <c r="C571" s="11" t="s">
        <v>294</v>
      </c>
      <c r="D571" s="11">
        <v>7</v>
      </c>
      <c r="E571" s="11" t="s">
        <v>46</v>
      </c>
      <c r="F571" s="11" t="s">
        <v>52</v>
      </c>
      <c r="G571" s="11" t="s">
        <v>48</v>
      </c>
      <c r="H571" s="11">
        <v>1</v>
      </c>
      <c r="I571" s="11">
        <v>0</v>
      </c>
      <c r="J571" s="11">
        <v>49</v>
      </c>
      <c r="K571" s="11">
        <v>0</v>
      </c>
      <c r="L571" s="11">
        <v>875</v>
      </c>
      <c r="M571" s="11">
        <v>0</v>
      </c>
    </row>
    <row r="572" spans="1:13">
      <c r="A572" s="11" t="s">
        <v>199</v>
      </c>
      <c r="B572" s="11" t="s">
        <v>205</v>
      </c>
      <c r="C572" s="11"/>
      <c r="D572" s="11"/>
      <c r="E572" s="11"/>
      <c r="F572" s="11"/>
      <c r="G572" s="11"/>
      <c r="H572" s="11">
        <v>1</v>
      </c>
      <c r="I572" s="11">
        <v>0</v>
      </c>
      <c r="J572" s="11">
        <v>49</v>
      </c>
      <c r="K572" s="11">
        <v>0</v>
      </c>
      <c r="L572" s="11">
        <v>875</v>
      </c>
      <c r="M572" s="11">
        <v>0</v>
      </c>
    </row>
    <row r="573" spans="1:13">
      <c r="A573" s="11" t="s">
        <v>199</v>
      </c>
      <c r="B573" s="11" t="s">
        <v>328</v>
      </c>
      <c r="C573" s="11" t="s">
        <v>296</v>
      </c>
      <c r="D573" s="11" t="s">
        <v>302</v>
      </c>
      <c r="E573" s="11" t="s">
        <v>46</v>
      </c>
      <c r="F573" s="11" t="s">
        <v>52</v>
      </c>
      <c r="G573" s="11" t="s">
        <v>48</v>
      </c>
      <c r="H573" s="11">
        <v>1</v>
      </c>
      <c r="I573" s="11">
        <v>0</v>
      </c>
      <c r="J573" s="11">
        <v>53</v>
      </c>
      <c r="K573" s="11">
        <v>0</v>
      </c>
      <c r="L573" s="11">
        <v>952</v>
      </c>
      <c r="M573" s="11">
        <v>0</v>
      </c>
    </row>
    <row r="574" spans="1:13">
      <c r="A574" s="11" t="s">
        <v>199</v>
      </c>
      <c r="B574" s="11" t="s">
        <v>329</v>
      </c>
      <c r="C574" s="11"/>
      <c r="D574" s="11"/>
      <c r="E574" s="11"/>
      <c r="F574" s="11"/>
      <c r="G574" s="11"/>
      <c r="H574" s="11">
        <v>1</v>
      </c>
      <c r="I574" s="11">
        <v>0</v>
      </c>
      <c r="J574" s="11">
        <v>53</v>
      </c>
      <c r="K574" s="11">
        <v>0</v>
      </c>
      <c r="L574" s="11">
        <v>952</v>
      </c>
      <c r="M574" s="11">
        <v>0</v>
      </c>
    </row>
    <row r="575" spans="1:13">
      <c r="A575" s="11" t="s">
        <v>199</v>
      </c>
      <c r="B575" s="11" t="s">
        <v>50</v>
      </c>
      <c r="C575" s="11"/>
      <c r="D575" s="11"/>
      <c r="E575" s="11"/>
      <c r="F575" s="11"/>
      <c r="G575" s="11"/>
      <c r="H575" s="11">
        <v>17</v>
      </c>
      <c r="I575" s="11">
        <v>0</v>
      </c>
      <c r="J575" s="11">
        <v>517</v>
      </c>
      <c r="K575" s="11">
        <v>0</v>
      </c>
      <c r="L575" s="11">
        <v>8706</v>
      </c>
      <c r="M575" s="11">
        <v>0</v>
      </c>
    </row>
    <row r="576" spans="1:13">
      <c r="A576" s="11" t="s">
        <v>212</v>
      </c>
      <c r="B576" s="11" t="s">
        <v>7</v>
      </c>
      <c r="C576" s="11" t="s">
        <v>294</v>
      </c>
      <c r="D576" s="11">
        <v>7</v>
      </c>
      <c r="E576" s="11" t="s">
        <v>46</v>
      </c>
      <c r="F576" s="11" t="s">
        <v>52</v>
      </c>
      <c r="G576" s="11" t="s">
        <v>48</v>
      </c>
      <c r="H576" s="11">
        <v>1</v>
      </c>
      <c r="I576" s="11">
        <v>0</v>
      </c>
      <c r="J576" s="11">
        <v>21</v>
      </c>
      <c r="K576" s="11">
        <v>0</v>
      </c>
      <c r="L576" s="11">
        <v>377</v>
      </c>
      <c r="M576" s="11">
        <v>0</v>
      </c>
    </row>
    <row r="577" spans="1:13">
      <c r="A577" s="11" t="s">
        <v>212</v>
      </c>
      <c r="B577" s="11" t="s">
        <v>7</v>
      </c>
      <c r="C577" s="11" t="s">
        <v>294</v>
      </c>
      <c r="D577" s="11" t="s">
        <v>330</v>
      </c>
      <c r="E577" s="11" t="s">
        <v>46</v>
      </c>
      <c r="F577" s="11" t="s">
        <v>52</v>
      </c>
      <c r="G577" s="11" t="s">
        <v>48</v>
      </c>
      <c r="H577" s="11">
        <v>1</v>
      </c>
      <c r="I577" s="11">
        <v>0</v>
      </c>
      <c r="J577" s="11">
        <v>53</v>
      </c>
      <c r="K577" s="11">
        <v>0</v>
      </c>
      <c r="L577" s="11">
        <v>937</v>
      </c>
      <c r="M577" s="11">
        <v>0</v>
      </c>
    </row>
    <row r="578" spans="1:13">
      <c r="A578" s="11" t="s">
        <v>212</v>
      </c>
      <c r="B578" s="11" t="s">
        <v>7</v>
      </c>
      <c r="C578" s="11" t="s">
        <v>303</v>
      </c>
      <c r="D578" s="11" t="s">
        <v>48</v>
      </c>
      <c r="E578" s="11" t="s">
        <v>46</v>
      </c>
      <c r="F578" s="11" t="s">
        <v>52</v>
      </c>
      <c r="G578" s="11" t="s">
        <v>48</v>
      </c>
      <c r="H578" s="11">
        <v>1</v>
      </c>
      <c r="I578" s="11">
        <v>0</v>
      </c>
      <c r="J578" s="11">
        <v>55</v>
      </c>
      <c r="K578" s="11">
        <v>0</v>
      </c>
      <c r="L578" s="11">
        <v>965</v>
      </c>
      <c r="M578" s="11">
        <v>0</v>
      </c>
    </row>
    <row r="579" spans="1:13">
      <c r="A579" s="11" t="s">
        <v>212</v>
      </c>
      <c r="B579" s="11" t="s">
        <v>7</v>
      </c>
      <c r="C579" s="11" t="s">
        <v>303</v>
      </c>
      <c r="D579" s="11" t="s">
        <v>45</v>
      </c>
      <c r="E579" s="11" t="s">
        <v>46</v>
      </c>
      <c r="F579" s="11" t="s">
        <v>52</v>
      </c>
      <c r="G579" s="11" t="s">
        <v>48</v>
      </c>
      <c r="H579" s="11">
        <v>1</v>
      </c>
      <c r="I579" s="11">
        <v>0</v>
      </c>
      <c r="J579" s="11">
        <v>3</v>
      </c>
      <c r="K579" s="11">
        <v>0</v>
      </c>
      <c r="L579" s="11">
        <v>47</v>
      </c>
      <c r="M579" s="11">
        <v>0</v>
      </c>
    </row>
    <row r="580" spans="1:13">
      <c r="A580" s="11" t="s">
        <v>212</v>
      </c>
      <c r="B580" s="11" t="s">
        <v>7</v>
      </c>
      <c r="C580" s="11" t="s">
        <v>303</v>
      </c>
      <c r="D580" s="11" t="s">
        <v>295</v>
      </c>
      <c r="E580" s="11" t="s">
        <v>46</v>
      </c>
      <c r="F580" s="11" t="s">
        <v>52</v>
      </c>
      <c r="G580" s="11" t="s">
        <v>48</v>
      </c>
      <c r="H580" s="11">
        <v>1</v>
      </c>
      <c r="I580" s="11">
        <v>0</v>
      </c>
      <c r="J580" s="11">
        <v>2</v>
      </c>
      <c r="K580" s="11">
        <v>0</v>
      </c>
      <c r="L580" s="11">
        <v>36</v>
      </c>
      <c r="M580" s="11">
        <v>0</v>
      </c>
    </row>
    <row r="581" spans="1:13">
      <c r="A581" s="11" t="s">
        <v>212</v>
      </c>
      <c r="B581" s="11" t="s">
        <v>213</v>
      </c>
      <c r="C581" s="11"/>
      <c r="D581" s="11"/>
      <c r="E581" s="11"/>
      <c r="F581" s="11"/>
      <c r="G581" s="11"/>
      <c r="H581" s="11">
        <v>5</v>
      </c>
      <c r="I581" s="11">
        <v>0</v>
      </c>
      <c r="J581" s="11">
        <v>134</v>
      </c>
      <c r="K581" s="11">
        <v>0</v>
      </c>
      <c r="L581" s="11">
        <v>2362</v>
      </c>
      <c r="M581" s="11">
        <v>0</v>
      </c>
    </row>
    <row r="582" spans="1:13">
      <c r="A582" s="11" t="s">
        <v>212</v>
      </c>
      <c r="B582" s="11" t="s">
        <v>50</v>
      </c>
      <c r="C582" s="11"/>
      <c r="D582" s="11"/>
      <c r="E582" s="11"/>
      <c r="F582" s="11"/>
      <c r="G582" s="11"/>
      <c r="H582" s="11">
        <v>5</v>
      </c>
      <c r="I582" s="11">
        <v>0</v>
      </c>
      <c r="J582" s="11">
        <v>134</v>
      </c>
      <c r="K582" s="11">
        <v>0</v>
      </c>
      <c r="L582" s="11">
        <v>2362</v>
      </c>
      <c r="M582" s="11">
        <v>0</v>
      </c>
    </row>
    <row r="583" spans="1:13">
      <c r="A583" s="11" t="s">
        <v>223</v>
      </c>
      <c r="B583" s="11" t="s">
        <v>224</v>
      </c>
      <c r="C583" s="11" t="s">
        <v>294</v>
      </c>
      <c r="D583" s="11">
        <v>7</v>
      </c>
      <c r="E583" s="11" t="s">
        <v>46</v>
      </c>
      <c r="F583" s="11" t="s">
        <v>52</v>
      </c>
      <c r="G583" s="11" t="s">
        <v>48</v>
      </c>
      <c r="H583" s="11">
        <v>1</v>
      </c>
      <c r="I583" s="11">
        <v>0</v>
      </c>
      <c r="J583" s="11">
        <v>34</v>
      </c>
      <c r="K583" s="11">
        <v>0</v>
      </c>
      <c r="L583" s="11">
        <v>610</v>
      </c>
      <c r="M583" s="11">
        <v>0</v>
      </c>
    </row>
    <row r="584" spans="1:13">
      <c r="A584" s="11" t="s">
        <v>223</v>
      </c>
      <c r="B584" s="11" t="s">
        <v>224</v>
      </c>
      <c r="C584" s="11" t="s">
        <v>294</v>
      </c>
      <c r="D584" s="11" t="s">
        <v>45</v>
      </c>
      <c r="E584" s="11" t="s">
        <v>46</v>
      </c>
      <c r="F584" s="11" t="s">
        <v>52</v>
      </c>
      <c r="G584" s="11" t="s">
        <v>48</v>
      </c>
      <c r="H584" s="11">
        <v>1</v>
      </c>
      <c r="I584" s="11">
        <v>0</v>
      </c>
      <c r="J584" s="11">
        <v>41</v>
      </c>
      <c r="K584" s="11">
        <v>0</v>
      </c>
      <c r="L584" s="11">
        <v>697</v>
      </c>
      <c r="M584" s="11">
        <v>0</v>
      </c>
    </row>
    <row r="585" spans="1:13">
      <c r="A585" s="11" t="s">
        <v>223</v>
      </c>
      <c r="B585" s="11" t="s">
        <v>224</v>
      </c>
      <c r="C585" s="11" t="s">
        <v>296</v>
      </c>
      <c r="D585" s="11">
        <v>74</v>
      </c>
      <c r="E585" s="11" t="s">
        <v>46</v>
      </c>
      <c r="F585" s="11" t="s">
        <v>52</v>
      </c>
      <c r="G585" s="11" t="s">
        <v>48</v>
      </c>
      <c r="H585" s="11">
        <v>1</v>
      </c>
      <c r="I585" s="11">
        <v>0</v>
      </c>
      <c r="J585" s="11">
        <v>60</v>
      </c>
      <c r="K585" s="11">
        <v>0</v>
      </c>
      <c r="L585" s="11">
        <v>1068</v>
      </c>
      <c r="M585" s="11">
        <v>0</v>
      </c>
    </row>
    <row r="586" spans="1:13">
      <c r="A586" s="11" t="s">
        <v>223</v>
      </c>
      <c r="B586" s="11" t="s">
        <v>225</v>
      </c>
      <c r="C586" s="11"/>
      <c r="D586" s="11"/>
      <c r="E586" s="11"/>
      <c r="F586" s="11"/>
      <c r="G586" s="11"/>
      <c r="H586" s="11">
        <v>3</v>
      </c>
      <c r="I586" s="11">
        <v>0</v>
      </c>
      <c r="J586" s="11">
        <v>135</v>
      </c>
      <c r="K586" s="11">
        <v>0</v>
      </c>
      <c r="L586" s="11">
        <v>2375</v>
      </c>
      <c r="M586" s="11">
        <v>0</v>
      </c>
    </row>
    <row r="587" spans="1:13">
      <c r="A587" s="11" t="s">
        <v>223</v>
      </c>
      <c r="B587" s="11" t="s">
        <v>50</v>
      </c>
      <c r="C587" s="11"/>
      <c r="D587" s="11"/>
      <c r="E587" s="11"/>
      <c r="F587" s="11"/>
      <c r="G587" s="11"/>
      <c r="H587" s="11">
        <v>3</v>
      </c>
      <c r="I587" s="11">
        <v>0</v>
      </c>
      <c r="J587" s="11">
        <v>135</v>
      </c>
      <c r="K587" s="11">
        <v>0</v>
      </c>
      <c r="L587" s="11">
        <v>2375</v>
      </c>
      <c r="M587" s="11">
        <v>0</v>
      </c>
    </row>
    <row r="588" spans="1:13">
      <c r="A588" s="11" t="s">
        <v>331</v>
      </c>
      <c r="B588" s="11" t="s">
        <v>332</v>
      </c>
      <c r="C588" s="11" t="s">
        <v>312</v>
      </c>
      <c r="D588" s="11" t="s">
        <v>48</v>
      </c>
      <c r="E588" s="11" t="s">
        <v>46</v>
      </c>
      <c r="F588" s="11" t="s">
        <v>52</v>
      </c>
      <c r="G588" s="11" t="s">
        <v>48</v>
      </c>
      <c r="H588" s="11">
        <v>1</v>
      </c>
      <c r="I588" s="11">
        <v>0</v>
      </c>
      <c r="J588" s="11">
        <v>16</v>
      </c>
      <c r="K588" s="11">
        <v>0</v>
      </c>
      <c r="L588" s="11">
        <v>288</v>
      </c>
      <c r="M588" s="11">
        <v>0</v>
      </c>
    </row>
    <row r="589" spans="1:13">
      <c r="A589" s="11" t="s">
        <v>331</v>
      </c>
      <c r="B589" s="11" t="s">
        <v>333</v>
      </c>
      <c r="C589" s="11"/>
      <c r="D589" s="11"/>
      <c r="E589" s="11"/>
      <c r="F589" s="11"/>
      <c r="G589" s="11"/>
      <c r="H589" s="11">
        <v>1</v>
      </c>
      <c r="I589" s="11">
        <v>0</v>
      </c>
      <c r="J589" s="11">
        <v>16</v>
      </c>
      <c r="K589" s="11">
        <v>0</v>
      </c>
      <c r="L589" s="11">
        <v>288</v>
      </c>
      <c r="M589" s="11">
        <v>0</v>
      </c>
    </row>
    <row r="590" spans="1:13">
      <c r="A590" s="11" t="s">
        <v>331</v>
      </c>
      <c r="B590" s="11" t="s">
        <v>50</v>
      </c>
      <c r="C590" s="11"/>
      <c r="D590" s="11"/>
      <c r="E590" s="11"/>
      <c r="F590" s="11"/>
      <c r="G590" s="11"/>
      <c r="H590" s="11">
        <v>1</v>
      </c>
      <c r="I590" s="11">
        <v>0</v>
      </c>
      <c r="J590" s="11">
        <v>16</v>
      </c>
      <c r="K590" s="11">
        <v>0</v>
      </c>
      <c r="L590" s="11">
        <v>288</v>
      </c>
      <c r="M590" s="11">
        <v>0</v>
      </c>
    </row>
    <row r="591" spans="1:13">
      <c r="A591" s="11" t="s">
        <v>229</v>
      </c>
      <c r="B591" s="11" t="s">
        <v>230</v>
      </c>
      <c r="C591" s="11" t="s">
        <v>296</v>
      </c>
      <c r="D591" s="11">
        <v>87</v>
      </c>
      <c r="E591" s="11" t="s">
        <v>46</v>
      </c>
      <c r="F591" s="11" t="s">
        <v>52</v>
      </c>
      <c r="G591" s="11" t="s">
        <v>48</v>
      </c>
      <c r="H591" s="11">
        <v>1</v>
      </c>
      <c r="I591" s="11">
        <v>0</v>
      </c>
      <c r="J591" s="11">
        <v>16</v>
      </c>
      <c r="K591" s="11">
        <v>0</v>
      </c>
      <c r="L591" s="11">
        <v>279</v>
      </c>
      <c r="M591" s="11">
        <v>0</v>
      </c>
    </row>
    <row r="592" spans="1:13">
      <c r="A592" s="11" t="s">
        <v>229</v>
      </c>
      <c r="B592" s="11" t="s">
        <v>230</v>
      </c>
      <c r="C592" s="11" t="s">
        <v>296</v>
      </c>
      <c r="D592" s="11" t="s">
        <v>48</v>
      </c>
      <c r="E592" s="11" t="s">
        <v>46</v>
      </c>
      <c r="F592" s="11" t="s">
        <v>52</v>
      </c>
      <c r="G592" s="11" t="s">
        <v>48</v>
      </c>
      <c r="H592" s="11">
        <v>1</v>
      </c>
      <c r="I592" s="11">
        <v>0</v>
      </c>
      <c r="J592" s="11">
        <v>39</v>
      </c>
      <c r="K592" s="11">
        <v>0</v>
      </c>
      <c r="L592" s="11">
        <v>693</v>
      </c>
      <c r="M592" s="11">
        <v>0</v>
      </c>
    </row>
    <row r="593" spans="1:13">
      <c r="A593" s="11" t="s">
        <v>229</v>
      </c>
      <c r="B593" s="11" t="s">
        <v>230</v>
      </c>
      <c r="C593" s="11" t="s">
        <v>296</v>
      </c>
      <c r="D593" s="11" t="s">
        <v>45</v>
      </c>
      <c r="E593" s="11" t="s">
        <v>46</v>
      </c>
      <c r="F593" s="11" t="s">
        <v>52</v>
      </c>
      <c r="G593" s="11" t="s">
        <v>48</v>
      </c>
      <c r="H593" s="11">
        <v>1</v>
      </c>
      <c r="I593" s="11">
        <v>0</v>
      </c>
      <c r="J593" s="11">
        <v>4</v>
      </c>
      <c r="K593" s="11">
        <v>0</v>
      </c>
      <c r="L593" s="11">
        <v>68</v>
      </c>
      <c r="M593" s="11">
        <v>0</v>
      </c>
    </row>
    <row r="594" spans="1:13">
      <c r="A594" s="11" t="s">
        <v>229</v>
      </c>
      <c r="B594" s="11" t="s">
        <v>230</v>
      </c>
      <c r="C594" s="11" t="s">
        <v>296</v>
      </c>
      <c r="D594" s="11" t="s">
        <v>297</v>
      </c>
      <c r="E594" s="11" t="s">
        <v>46</v>
      </c>
      <c r="F594" s="11" t="s">
        <v>52</v>
      </c>
      <c r="G594" s="11" t="s">
        <v>48</v>
      </c>
      <c r="H594" s="11">
        <v>1</v>
      </c>
      <c r="I594" s="11">
        <v>0</v>
      </c>
      <c r="J594" s="11">
        <v>1</v>
      </c>
      <c r="K594" s="11">
        <v>0</v>
      </c>
      <c r="L594" s="11">
        <v>13</v>
      </c>
      <c r="M594" s="11">
        <v>0</v>
      </c>
    </row>
    <row r="595" spans="1:13">
      <c r="A595" s="11" t="s">
        <v>229</v>
      </c>
      <c r="B595" s="11" t="s">
        <v>230</v>
      </c>
      <c r="C595" s="11" t="s">
        <v>299</v>
      </c>
      <c r="D595" s="11" t="s">
        <v>48</v>
      </c>
      <c r="E595" s="11" t="s">
        <v>46</v>
      </c>
      <c r="F595" s="11" t="s">
        <v>52</v>
      </c>
      <c r="G595" s="11" t="s">
        <v>48</v>
      </c>
      <c r="H595" s="11">
        <v>1</v>
      </c>
      <c r="I595" s="11">
        <v>0</v>
      </c>
      <c r="J595" s="11">
        <v>49</v>
      </c>
      <c r="K595" s="11">
        <v>0</v>
      </c>
      <c r="L595" s="11">
        <v>880</v>
      </c>
      <c r="M595" s="11">
        <v>0</v>
      </c>
    </row>
    <row r="596" spans="1:13">
      <c r="A596" s="11" t="s">
        <v>229</v>
      </c>
      <c r="B596" s="11" t="s">
        <v>230</v>
      </c>
      <c r="C596" s="11" t="s">
        <v>299</v>
      </c>
      <c r="D596" s="11" t="s">
        <v>45</v>
      </c>
      <c r="E596" s="11" t="s">
        <v>46</v>
      </c>
      <c r="F596" s="11" t="s">
        <v>52</v>
      </c>
      <c r="G596" s="11" t="s">
        <v>48</v>
      </c>
      <c r="H596" s="11">
        <v>1</v>
      </c>
      <c r="I596" s="11">
        <v>0</v>
      </c>
      <c r="J596" s="11">
        <v>2</v>
      </c>
      <c r="K596" s="11">
        <v>0</v>
      </c>
      <c r="L596" s="11">
        <v>33</v>
      </c>
      <c r="M596" s="11">
        <v>0</v>
      </c>
    </row>
    <row r="597" spans="1:13">
      <c r="A597" s="11" t="s">
        <v>229</v>
      </c>
      <c r="B597" s="11" t="s">
        <v>231</v>
      </c>
      <c r="C597" s="11"/>
      <c r="D597" s="11"/>
      <c r="E597" s="11"/>
      <c r="F597" s="11"/>
      <c r="G597" s="11"/>
      <c r="H597" s="11">
        <v>6</v>
      </c>
      <c r="I597" s="11">
        <v>0</v>
      </c>
      <c r="J597" s="11">
        <v>111</v>
      </c>
      <c r="K597" s="11">
        <v>0</v>
      </c>
      <c r="L597" s="11">
        <v>1966</v>
      </c>
      <c r="M597" s="11">
        <v>0</v>
      </c>
    </row>
    <row r="598" spans="1:13">
      <c r="A598" s="11" t="s">
        <v>229</v>
      </c>
      <c r="B598" s="11" t="s">
        <v>50</v>
      </c>
      <c r="C598" s="11"/>
      <c r="D598" s="11"/>
      <c r="E598" s="11"/>
      <c r="F598" s="11"/>
      <c r="G598" s="11"/>
      <c r="H598" s="11">
        <v>6</v>
      </c>
      <c r="I598" s="11">
        <v>0</v>
      </c>
      <c r="J598" s="11">
        <v>111</v>
      </c>
      <c r="K598" s="11">
        <v>0</v>
      </c>
      <c r="L598" s="11">
        <v>1966</v>
      </c>
      <c r="M598" s="11">
        <v>0</v>
      </c>
    </row>
    <row r="599" spans="1:13">
      <c r="A599" s="11" t="s">
        <v>234</v>
      </c>
      <c r="B599" s="11" t="s">
        <v>334</v>
      </c>
      <c r="C599" s="11" t="s">
        <v>296</v>
      </c>
      <c r="D599" s="11">
        <v>6</v>
      </c>
      <c r="E599" s="11" t="s">
        <v>46</v>
      </c>
      <c r="F599" s="11" t="s">
        <v>52</v>
      </c>
      <c r="G599" s="11" t="s">
        <v>48</v>
      </c>
      <c r="H599" s="11">
        <v>1</v>
      </c>
      <c r="I599" s="11">
        <v>0</v>
      </c>
      <c r="J599" s="11">
        <v>31</v>
      </c>
      <c r="K599" s="11">
        <v>0</v>
      </c>
      <c r="L599" s="11">
        <v>464</v>
      </c>
      <c r="M599" s="11">
        <v>0</v>
      </c>
    </row>
    <row r="600" spans="1:13">
      <c r="A600" s="11" t="s">
        <v>234</v>
      </c>
      <c r="B600" s="11" t="s">
        <v>335</v>
      </c>
      <c r="C600" s="11"/>
      <c r="D600" s="11"/>
      <c r="E600" s="11"/>
      <c r="F600" s="11"/>
      <c r="G600" s="11"/>
      <c r="H600" s="11">
        <v>1</v>
      </c>
      <c r="I600" s="11">
        <v>0</v>
      </c>
      <c r="J600" s="11">
        <v>31</v>
      </c>
      <c r="K600" s="11">
        <v>0</v>
      </c>
      <c r="L600" s="11">
        <v>464</v>
      </c>
      <c r="M600" s="11">
        <v>0</v>
      </c>
    </row>
    <row r="601" spans="1:13">
      <c r="A601" s="11" t="s">
        <v>234</v>
      </c>
      <c r="B601" s="11" t="s">
        <v>235</v>
      </c>
      <c r="C601" s="11" t="s">
        <v>294</v>
      </c>
      <c r="D601" s="11">
        <v>6</v>
      </c>
      <c r="E601" s="11" t="s">
        <v>46</v>
      </c>
      <c r="F601" s="11" t="s">
        <v>52</v>
      </c>
      <c r="G601" s="11" t="s">
        <v>48</v>
      </c>
      <c r="H601" s="11">
        <v>1</v>
      </c>
      <c r="I601" s="11">
        <v>0</v>
      </c>
      <c r="J601" s="11">
        <v>17</v>
      </c>
      <c r="K601" s="11">
        <v>0</v>
      </c>
      <c r="L601" s="11">
        <v>252</v>
      </c>
      <c r="M601" s="11">
        <v>0</v>
      </c>
    </row>
    <row r="602" spans="1:13">
      <c r="A602" s="11" t="s">
        <v>234</v>
      </c>
      <c r="B602" s="11" t="s">
        <v>235</v>
      </c>
      <c r="C602" s="11" t="s">
        <v>296</v>
      </c>
      <c r="D602" s="11">
        <v>74</v>
      </c>
      <c r="E602" s="11" t="s">
        <v>46</v>
      </c>
      <c r="F602" s="11" t="s">
        <v>52</v>
      </c>
      <c r="G602" s="11" t="s">
        <v>48</v>
      </c>
      <c r="H602" s="11">
        <v>1</v>
      </c>
      <c r="I602" s="11">
        <v>0</v>
      </c>
      <c r="J602" s="11">
        <v>60</v>
      </c>
      <c r="K602" s="11">
        <v>0</v>
      </c>
      <c r="L602" s="11">
        <v>869</v>
      </c>
      <c r="M602" s="11">
        <v>0</v>
      </c>
    </row>
    <row r="603" spans="1:13">
      <c r="A603" s="12" t="s">
        <v>234</v>
      </c>
      <c r="B603" s="12" t="s">
        <v>235</v>
      </c>
      <c r="C603" s="12" t="s">
        <v>296</v>
      </c>
      <c r="D603" s="12" t="s">
        <v>48</v>
      </c>
      <c r="E603" s="12" t="s">
        <v>46</v>
      </c>
      <c r="F603" s="12" t="s">
        <v>52</v>
      </c>
      <c r="G603" s="12" t="s">
        <v>48</v>
      </c>
      <c r="H603" s="12">
        <v>1</v>
      </c>
      <c r="I603" s="12">
        <v>0</v>
      </c>
      <c r="J603" s="12">
        <v>47</v>
      </c>
      <c r="K603" s="12">
        <v>0</v>
      </c>
      <c r="L603" s="12">
        <v>654</v>
      </c>
      <c r="M603" s="12">
        <v>0</v>
      </c>
    </row>
    <row r="604" spans="1:13">
      <c r="A604" s="12" t="s">
        <v>234</v>
      </c>
      <c r="B604" s="12" t="s">
        <v>235</v>
      </c>
      <c r="C604" s="12" t="s">
        <v>296</v>
      </c>
      <c r="D604" s="12" t="s">
        <v>45</v>
      </c>
      <c r="E604" s="12" t="s">
        <v>46</v>
      </c>
      <c r="F604" s="12" t="s">
        <v>52</v>
      </c>
      <c r="G604" s="12" t="s">
        <v>48</v>
      </c>
      <c r="H604" s="12">
        <v>1</v>
      </c>
      <c r="I604" s="12">
        <v>0</v>
      </c>
      <c r="J604" s="12">
        <v>4</v>
      </c>
      <c r="K604" s="12">
        <v>0</v>
      </c>
      <c r="L604" s="12">
        <v>55</v>
      </c>
      <c r="M604" s="12">
        <v>0</v>
      </c>
    </row>
    <row r="605" spans="1:13">
      <c r="A605" s="12" t="s">
        <v>234</v>
      </c>
      <c r="B605" s="12" t="s">
        <v>235</v>
      </c>
      <c r="C605" s="12" t="s">
        <v>296</v>
      </c>
      <c r="D605" s="12" t="s">
        <v>327</v>
      </c>
      <c r="E605" s="12" t="s">
        <v>46</v>
      </c>
      <c r="F605" s="12" t="s">
        <v>52</v>
      </c>
      <c r="G605" s="12" t="s">
        <v>48</v>
      </c>
      <c r="H605" s="12">
        <v>1</v>
      </c>
      <c r="I605" s="12">
        <v>0</v>
      </c>
      <c r="J605" s="12">
        <v>5</v>
      </c>
      <c r="K605" s="12">
        <v>0</v>
      </c>
      <c r="L605" s="12">
        <v>69</v>
      </c>
      <c r="M605" s="12">
        <v>0</v>
      </c>
    </row>
    <row r="606" spans="1:13">
      <c r="A606" s="12" t="s">
        <v>234</v>
      </c>
      <c r="B606" s="12" t="s">
        <v>235</v>
      </c>
      <c r="C606" s="12" t="s">
        <v>312</v>
      </c>
      <c r="D606" s="12" t="s">
        <v>48</v>
      </c>
      <c r="E606" s="12" t="s">
        <v>46</v>
      </c>
      <c r="F606" s="12" t="s">
        <v>52</v>
      </c>
      <c r="G606" s="12" t="s">
        <v>48</v>
      </c>
      <c r="H606" s="12">
        <v>1</v>
      </c>
      <c r="I606" s="12">
        <v>0</v>
      </c>
      <c r="J606" s="12">
        <v>34</v>
      </c>
      <c r="K606" s="12">
        <v>0</v>
      </c>
      <c r="L606" s="12">
        <v>509</v>
      </c>
      <c r="M606" s="12">
        <v>0</v>
      </c>
    </row>
    <row r="607" spans="1:13">
      <c r="A607" s="12" t="s">
        <v>234</v>
      </c>
      <c r="B607" s="12" t="s">
        <v>236</v>
      </c>
      <c r="H607" s="12">
        <v>6</v>
      </c>
      <c r="I607" s="12">
        <v>0</v>
      </c>
      <c r="J607" s="12">
        <v>167</v>
      </c>
      <c r="K607" s="12">
        <v>0</v>
      </c>
      <c r="L607" s="12">
        <v>2408</v>
      </c>
      <c r="M607" s="12">
        <v>0</v>
      </c>
    </row>
    <row r="608" spans="1:13">
      <c r="A608" s="12" t="s">
        <v>234</v>
      </c>
      <c r="B608" s="12" t="s">
        <v>50</v>
      </c>
      <c r="H608" s="12">
        <v>7</v>
      </c>
      <c r="I608" s="12">
        <v>0</v>
      </c>
      <c r="J608" s="12">
        <v>198</v>
      </c>
      <c r="K608" s="12">
        <v>0</v>
      </c>
      <c r="L608" s="12">
        <v>2872</v>
      </c>
      <c r="M608" s="12">
        <v>0</v>
      </c>
    </row>
    <row r="609" spans="1:13">
      <c r="A609" s="12" t="s">
        <v>245</v>
      </c>
      <c r="B609" s="12" t="s">
        <v>246</v>
      </c>
      <c r="C609" s="12" t="s">
        <v>294</v>
      </c>
      <c r="D609" s="12" t="s">
        <v>48</v>
      </c>
      <c r="E609" s="12" t="s">
        <v>46</v>
      </c>
      <c r="F609" s="12" t="s">
        <v>52</v>
      </c>
      <c r="G609" s="12" t="s">
        <v>48</v>
      </c>
      <c r="H609" s="12">
        <v>1</v>
      </c>
      <c r="I609" s="12">
        <v>0</v>
      </c>
      <c r="J609" s="12">
        <v>48</v>
      </c>
      <c r="K609" s="12">
        <v>0</v>
      </c>
      <c r="L609" s="12">
        <v>568</v>
      </c>
      <c r="M609" s="12">
        <v>0</v>
      </c>
    </row>
    <row r="610" spans="1:13">
      <c r="A610" s="12" t="s">
        <v>245</v>
      </c>
      <c r="B610" s="12" t="s">
        <v>246</v>
      </c>
      <c r="C610" s="12" t="s">
        <v>299</v>
      </c>
      <c r="D610" s="12" t="s">
        <v>48</v>
      </c>
      <c r="E610" s="12" t="s">
        <v>46</v>
      </c>
      <c r="F610" s="12" t="s">
        <v>52</v>
      </c>
      <c r="G610" s="12" t="s">
        <v>48</v>
      </c>
      <c r="H610" s="12">
        <v>1</v>
      </c>
      <c r="I610" s="12">
        <v>0</v>
      </c>
      <c r="J610" s="12">
        <v>28</v>
      </c>
      <c r="K610" s="12">
        <v>0</v>
      </c>
      <c r="L610" s="12">
        <v>331</v>
      </c>
      <c r="M610" s="12">
        <v>0</v>
      </c>
    </row>
    <row r="611" spans="1:13">
      <c r="A611" s="12" t="s">
        <v>245</v>
      </c>
      <c r="B611" s="12" t="s">
        <v>247</v>
      </c>
      <c r="H611" s="12">
        <v>2</v>
      </c>
      <c r="I611" s="12">
        <v>0</v>
      </c>
      <c r="J611" s="12">
        <v>76</v>
      </c>
      <c r="K611" s="12">
        <v>0</v>
      </c>
      <c r="L611" s="12">
        <v>899</v>
      </c>
      <c r="M611" s="12">
        <v>0</v>
      </c>
    </row>
    <row r="612" spans="1:13">
      <c r="A612" s="12" t="s">
        <v>245</v>
      </c>
      <c r="B612" s="12" t="s">
        <v>336</v>
      </c>
      <c r="C612" s="12" t="s">
        <v>299</v>
      </c>
      <c r="D612" s="12" t="s">
        <v>48</v>
      </c>
      <c r="E612" s="12" t="s">
        <v>46</v>
      </c>
      <c r="F612" s="12" t="s">
        <v>52</v>
      </c>
      <c r="G612" s="12" t="s">
        <v>48</v>
      </c>
      <c r="H612" s="12">
        <v>4</v>
      </c>
      <c r="I612" s="12">
        <v>0</v>
      </c>
      <c r="J612" s="12">
        <v>229</v>
      </c>
      <c r="K612" s="12">
        <v>0</v>
      </c>
      <c r="L612" s="12">
        <v>2742</v>
      </c>
      <c r="M612" s="12">
        <v>0</v>
      </c>
    </row>
    <row r="613" spans="1:13">
      <c r="A613" s="12" t="s">
        <v>245</v>
      </c>
      <c r="B613" s="12" t="s">
        <v>337</v>
      </c>
      <c r="H613" s="12">
        <v>4</v>
      </c>
      <c r="I613" s="12">
        <v>0</v>
      </c>
      <c r="J613" s="12">
        <v>229</v>
      </c>
      <c r="K613" s="12">
        <v>0</v>
      </c>
      <c r="L613" s="12">
        <v>2742</v>
      </c>
      <c r="M613" s="12">
        <v>0</v>
      </c>
    </row>
    <row r="614" spans="1:13">
      <c r="A614" s="12" t="s">
        <v>245</v>
      </c>
      <c r="B614" s="12" t="s">
        <v>338</v>
      </c>
      <c r="C614" s="12" t="s">
        <v>299</v>
      </c>
      <c r="D614" s="12" t="s">
        <v>48</v>
      </c>
      <c r="E614" s="12" t="s">
        <v>46</v>
      </c>
      <c r="F614" s="12" t="s">
        <v>52</v>
      </c>
      <c r="G614" s="12" t="s">
        <v>48</v>
      </c>
      <c r="H614" s="12">
        <v>6</v>
      </c>
      <c r="I614" s="12">
        <v>0</v>
      </c>
      <c r="J614" s="12">
        <v>360</v>
      </c>
      <c r="K614" s="12">
        <v>0</v>
      </c>
      <c r="L614" s="12">
        <v>4314</v>
      </c>
      <c r="M614" s="12">
        <v>0</v>
      </c>
    </row>
    <row r="615" spans="1:13">
      <c r="A615" s="12" t="s">
        <v>245</v>
      </c>
      <c r="B615" s="12" t="s">
        <v>339</v>
      </c>
      <c r="H615" s="12">
        <v>6</v>
      </c>
      <c r="I615" s="12">
        <v>0</v>
      </c>
      <c r="J615" s="12">
        <v>360</v>
      </c>
      <c r="K615" s="12">
        <v>0</v>
      </c>
      <c r="L615" s="12">
        <v>4314</v>
      </c>
      <c r="M615" s="12">
        <v>0</v>
      </c>
    </row>
    <row r="616" spans="1:13">
      <c r="A616" s="12" t="s">
        <v>245</v>
      </c>
      <c r="B616" s="12" t="s">
        <v>248</v>
      </c>
      <c r="C616" s="12" t="s">
        <v>296</v>
      </c>
      <c r="D616" s="12">
        <v>12</v>
      </c>
      <c r="E616" s="12" t="s">
        <v>46</v>
      </c>
      <c r="F616" s="12" t="s">
        <v>52</v>
      </c>
      <c r="G616" s="12" t="s">
        <v>48</v>
      </c>
      <c r="H616" s="12">
        <v>2</v>
      </c>
      <c r="I616" s="12">
        <v>0</v>
      </c>
      <c r="J616" s="12">
        <v>119</v>
      </c>
      <c r="K616" s="12">
        <v>0</v>
      </c>
      <c r="L616" s="12">
        <v>1417</v>
      </c>
      <c r="M616" s="12">
        <v>0</v>
      </c>
    </row>
    <row r="617" spans="1:13">
      <c r="A617" s="12" t="s">
        <v>245</v>
      </c>
      <c r="B617" s="12" t="s">
        <v>248</v>
      </c>
      <c r="C617" s="12" t="s">
        <v>296</v>
      </c>
      <c r="D617" s="12" t="s">
        <v>48</v>
      </c>
      <c r="E617" s="12" t="s">
        <v>46</v>
      </c>
      <c r="F617" s="12" t="s">
        <v>52</v>
      </c>
      <c r="G617" s="12" t="s">
        <v>48</v>
      </c>
      <c r="H617" s="12">
        <v>5</v>
      </c>
      <c r="I617" s="12">
        <v>0</v>
      </c>
      <c r="J617" s="12">
        <v>240</v>
      </c>
      <c r="K617" s="12">
        <v>0</v>
      </c>
      <c r="L617" s="12">
        <v>2848</v>
      </c>
      <c r="M617" s="12">
        <v>0</v>
      </c>
    </row>
    <row r="618" spans="1:13">
      <c r="A618" s="12" t="s">
        <v>245</v>
      </c>
      <c r="B618" s="12" t="s">
        <v>248</v>
      </c>
      <c r="C618" s="12" t="s">
        <v>299</v>
      </c>
      <c r="D618" s="12" t="s">
        <v>48</v>
      </c>
      <c r="E618" s="12" t="s">
        <v>46</v>
      </c>
      <c r="F618" s="12" t="s">
        <v>52</v>
      </c>
      <c r="G618" s="12" t="s">
        <v>48</v>
      </c>
      <c r="H618" s="12">
        <v>1</v>
      </c>
      <c r="I618" s="12">
        <v>0</v>
      </c>
      <c r="J618" s="12">
        <v>56</v>
      </c>
      <c r="K618" s="12">
        <v>0</v>
      </c>
      <c r="L618" s="12">
        <v>668</v>
      </c>
      <c r="M618" s="12">
        <v>0</v>
      </c>
    </row>
    <row r="619" spans="1:13">
      <c r="A619" s="12" t="s">
        <v>245</v>
      </c>
      <c r="B619" s="12" t="s">
        <v>249</v>
      </c>
      <c r="H619" s="12">
        <v>8</v>
      </c>
      <c r="I619" s="12">
        <v>0</v>
      </c>
      <c r="J619" s="12">
        <v>415</v>
      </c>
      <c r="K619" s="12">
        <v>0</v>
      </c>
      <c r="L619" s="12">
        <v>4933</v>
      </c>
      <c r="M619" s="12">
        <v>0</v>
      </c>
    </row>
    <row r="620" spans="1:13">
      <c r="A620" s="12" t="s">
        <v>245</v>
      </c>
      <c r="B620" s="12" t="s">
        <v>50</v>
      </c>
      <c r="H620" s="12">
        <v>20</v>
      </c>
      <c r="I620" s="12">
        <v>0</v>
      </c>
      <c r="J620" s="12">
        <v>1080</v>
      </c>
      <c r="K620" s="12">
        <v>0</v>
      </c>
      <c r="L620" s="12">
        <v>12888</v>
      </c>
      <c r="M620" s="12">
        <v>0</v>
      </c>
    </row>
    <row r="621" spans="1:13">
      <c r="A621" s="12" t="s">
        <v>340</v>
      </c>
      <c r="B621" s="12" t="s">
        <v>341</v>
      </c>
      <c r="C621" s="12" t="s">
        <v>312</v>
      </c>
      <c r="D621" s="12" t="s">
        <v>48</v>
      </c>
      <c r="E621" s="12" t="s">
        <v>46</v>
      </c>
      <c r="F621" s="12" t="s">
        <v>52</v>
      </c>
      <c r="G621" s="12" t="s">
        <v>48</v>
      </c>
      <c r="H621" s="12">
        <v>1</v>
      </c>
      <c r="I621" s="12">
        <v>0</v>
      </c>
      <c r="J621" s="12">
        <v>37</v>
      </c>
      <c r="K621" s="12">
        <v>0</v>
      </c>
      <c r="L621" s="12">
        <v>217</v>
      </c>
      <c r="M621" s="12">
        <v>0</v>
      </c>
    </row>
    <row r="622" spans="1:13">
      <c r="A622" s="12" t="s">
        <v>340</v>
      </c>
      <c r="B622" s="12" t="s">
        <v>342</v>
      </c>
      <c r="H622" s="12">
        <v>1</v>
      </c>
      <c r="I622" s="12">
        <v>0</v>
      </c>
      <c r="J622" s="12">
        <v>37</v>
      </c>
      <c r="K622" s="12">
        <v>0</v>
      </c>
      <c r="L622" s="12">
        <v>217</v>
      </c>
      <c r="M622" s="12">
        <v>0</v>
      </c>
    </row>
    <row r="623" spans="1:13">
      <c r="A623" s="12" t="s">
        <v>340</v>
      </c>
      <c r="B623" s="12" t="s">
        <v>50</v>
      </c>
      <c r="H623" s="12">
        <v>1</v>
      </c>
      <c r="I623" s="12">
        <v>0</v>
      </c>
      <c r="J623" s="12">
        <v>37</v>
      </c>
      <c r="K623" s="12">
        <v>0</v>
      </c>
      <c r="L623" s="12">
        <v>217</v>
      </c>
      <c r="M623" s="12">
        <v>0</v>
      </c>
    </row>
    <row r="624" spans="1:13">
      <c r="A624" s="12" t="s">
        <v>264</v>
      </c>
      <c r="B624" s="12" t="s">
        <v>265</v>
      </c>
      <c r="C624" s="12" t="s">
        <v>294</v>
      </c>
      <c r="D624" s="12" t="s">
        <v>48</v>
      </c>
      <c r="E624" s="12" t="s">
        <v>46</v>
      </c>
      <c r="F624" s="12" t="s">
        <v>52</v>
      </c>
      <c r="G624" s="12" t="s">
        <v>48</v>
      </c>
      <c r="H624" s="12">
        <v>1</v>
      </c>
      <c r="I624" s="12">
        <v>0</v>
      </c>
      <c r="J624" s="12">
        <v>44</v>
      </c>
      <c r="K624" s="12">
        <v>0</v>
      </c>
      <c r="L624" s="12">
        <v>335</v>
      </c>
      <c r="M624" s="12">
        <v>0</v>
      </c>
    </row>
    <row r="625" spans="1:13">
      <c r="A625" s="12" t="s">
        <v>264</v>
      </c>
      <c r="B625" s="12" t="s">
        <v>265</v>
      </c>
      <c r="C625" s="12" t="s">
        <v>312</v>
      </c>
      <c r="D625" s="12" t="s">
        <v>48</v>
      </c>
      <c r="E625" s="12" t="s">
        <v>46</v>
      </c>
      <c r="F625" s="12" t="s">
        <v>52</v>
      </c>
      <c r="G625" s="12" t="s">
        <v>48</v>
      </c>
      <c r="H625" s="12">
        <v>1</v>
      </c>
      <c r="I625" s="12">
        <v>0</v>
      </c>
      <c r="J625" s="12">
        <v>38</v>
      </c>
      <c r="K625" s="12">
        <v>0</v>
      </c>
      <c r="L625" s="12">
        <v>291</v>
      </c>
      <c r="M625" s="12">
        <v>0</v>
      </c>
    </row>
    <row r="626" spans="1:13">
      <c r="A626" s="12" t="s">
        <v>264</v>
      </c>
      <c r="B626" s="12" t="s">
        <v>266</v>
      </c>
      <c r="H626" s="12">
        <v>2</v>
      </c>
      <c r="I626" s="12">
        <v>0</v>
      </c>
      <c r="J626" s="12">
        <v>82</v>
      </c>
      <c r="K626" s="12">
        <v>0</v>
      </c>
      <c r="L626" s="12">
        <v>626</v>
      </c>
      <c r="M626" s="12">
        <v>0</v>
      </c>
    </row>
    <row r="627" spans="1:13">
      <c r="A627" s="12" t="s">
        <v>264</v>
      </c>
      <c r="B627" s="12" t="s">
        <v>50</v>
      </c>
      <c r="H627" s="12">
        <v>2</v>
      </c>
      <c r="I627" s="12">
        <v>0</v>
      </c>
      <c r="J627" s="12">
        <v>82</v>
      </c>
      <c r="K627" s="12">
        <v>0</v>
      </c>
      <c r="L627" s="12">
        <v>626</v>
      </c>
      <c r="M627" s="12">
        <v>0</v>
      </c>
    </row>
    <row r="628" spans="1:13">
      <c r="A628" s="12" t="s">
        <v>269</v>
      </c>
      <c r="B628" s="12" t="s">
        <v>270</v>
      </c>
      <c r="C628" s="12" t="s">
        <v>312</v>
      </c>
      <c r="D628" s="12" t="s">
        <v>48</v>
      </c>
      <c r="E628" s="12" t="s">
        <v>46</v>
      </c>
      <c r="F628" s="12" t="s">
        <v>52</v>
      </c>
      <c r="G628" s="12" t="s">
        <v>48</v>
      </c>
      <c r="H628" s="12">
        <v>1</v>
      </c>
      <c r="I628" s="12">
        <v>0</v>
      </c>
      <c r="J628" s="12">
        <v>25</v>
      </c>
      <c r="K628" s="12">
        <v>0</v>
      </c>
      <c r="L628" s="12">
        <v>192</v>
      </c>
      <c r="M628" s="12">
        <v>0</v>
      </c>
    </row>
    <row r="629" spans="1:13">
      <c r="A629" s="12" t="s">
        <v>269</v>
      </c>
      <c r="B629" s="12" t="s">
        <v>271</v>
      </c>
      <c r="H629" s="12">
        <v>1</v>
      </c>
      <c r="I629" s="12">
        <v>0</v>
      </c>
      <c r="J629" s="12">
        <v>25</v>
      </c>
      <c r="K629" s="12">
        <v>0</v>
      </c>
      <c r="L629" s="12">
        <v>192</v>
      </c>
      <c r="M629" s="12">
        <v>0</v>
      </c>
    </row>
    <row r="630" spans="1:13">
      <c r="A630" s="12" t="s">
        <v>269</v>
      </c>
      <c r="B630" s="12" t="s">
        <v>50</v>
      </c>
      <c r="H630" s="12">
        <v>1</v>
      </c>
      <c r="I630" s="12">
        <v>0</v>
      </c>
      <c r="J630" s="12">
        <v>25</v>
      </c>
      <c r="K630" s="12">
        <v>0</v>
      </c>
      <c r="L630" s="12">
        <v>192</v>
      </c>
      <c r="M630" s="12">
        <v>0</v>
      </c>
    </row>
    <row r="631" spans="1:13">
      <c r="A631" s="12" t="s">
        <v>274</v>
      </c>
      <c r="B631" s="12" t="s">
        <v>275</v>
      </c>
      <c r="C631" s="12" t="s">
        <v>294</v>
      </c>
      <c r="D631" s="12" t="s">
        <v>343</v>
      </c>
      <c r="E631" s="12" t="s">
        <v>46</v>
      </c>
      <c r="F631" s="12" t="s">
        <v>52</v>
      </c>
      <c r="G631" s="12" t="s">
        <v>48</v>
      </c>
      <c r="H631" s="12">
        <v>1</v>
      </c>
      <c r="I631" s="12">
        <v>0</v>
      </c>
      <c r="J631" s="12">
        <v>29</v>
      </c>
      <c r="K631" s="12">
        <v>0</v>
      </c>
      <c r="L631" s="12">
        <v>166</v>
      </c>
      <c r="M631" s="12">
        <v>0</v>
      </c>
    </row>
    <row r="632" spans="1:13">
      <c r="A632" s="12" t="s">
        <v>274</v>
      </c>
      <c r="B632" s="12" t="s">
        <v>275</v>
      </c>
      <c r="C632" s="12" t="s">
        <v>299</v>
      </c>
      <c r="D632" s="12" t="s">
        <v>48</v>
      </c>
      <c r="E632" s="12" t="s">
        <v>46</v>
      </c>
      <c r="F632" s="12" t="s">
        <v>52</v>
      </c>
      <c r="G632" s="12" t="s">
        <v>48</v>
      </c>
      <c r="H632" s="12">
        <v>3</v>
      </c>
      <c r="I632" s="12">
        <v>0</v>
      </c>
      <c r="J632" s="12">
        <v>180</v>
      </c>
      <c r="K632" s="12">
        <v>0</v>
      </c>
      <c r="L632" s="12">
        <v>1062</v>
      </c>
      <c r="M632" s="12">
        <v>0</v>
      </c>
    </row>
    <row r="633" spans="1:13">
      <c r="A633" s="12" t="s">
        <v>274</v>
      </c>
      <c r="B633" s="12" t="s">
        <v>276</v>
      </c>
      <c r="H633" s="12">
        <v>4</v>
      </c>
      <c r="I633" s="12">
        <v>0</v>
      </c>
      <c r="J633" s="12">
        <v>209</v>
      </c>
      <c r="K633" s="12">
        <v>0</v>
      </c>
      <c r="L633" s="12">
        <v>1228</v>
      </c>
      <c r="M633" s="12">
        <v>0</v>
      </c>
    </row>
    <row r="634" spans="1:13">
      <c r="A634" s="12" t="s">
        <v>274</v>
      </c>
      <c r="B634" s="12" t="s">
        <v>50</v>
      </c>
      <c r="H634" s="12">
        <v>4</v>
      </c>
      <c r="I634" s="12">
        <v>0</v>
      </c>
      <c r="J634" s="12">
        <v>209</v>
      </c>
      <c r="K634" s="12">
        <v>0</v>
      </c>
      <c r="L634" s="12">
        <v>1228</v>
      </c>
      <c r="M634" s="12">
        <v>0</v>
      </c>
    </row>
    <row r="635" spans="1:13">
      <c r="A635" s="12" t="s">
        <v>279</v>
      </c>
      <c r="B635" s="12" t="s">
        <v>11</v>
      </c>
      <c r="C635" s="12" t="s">
        <v>294</v>
      </c>
      <c r="D635" s="12">
        <v>87</v>
      </c>
      <c r="E635" s="12" t="s">
        <v>46</v>
      </c>
      <c r="F635" s="12" t="s">
        <v>52</v>
      </c>
      <c r="G635" s="12" t="s">
        <v>48</v>
      </c>
      <c r="H635" s="12">
        <v>1</v>
      </c>
      <c r="I635" s="12">
        <v>0</v>
      </c>
      <c r="J635" s="12">
        <v>18</v>
      </c>
      <c r="K635" s="12">
        <v>0</v>
      </c>
      <c r="L635" s="12">
        <v>99</v>
      </c>
      <c r="M635" s="12">
        <v>0</v>
      </c>
    </row>
    <row r="636" spans="1:13">
      <c r="A636" s="12" t="s">
        <v>279</v>
      </c>
      <c r="B636" s="12" t="s">
        <v>11</v>
      </c>
      <c r="C636" s="12" t="s">
        <v>294</v>
      </c>
      <c r="D636" s="12" t="s">
        <v>48</v>
      </c>
      <c r="E636" s="12" t="s">
        <v>46</v>
      </c>
      <c r="F636" s="12" t="s">
        <v>52</v>
      </c>
      <c r="G636" s="12" t="s">
        <v>48</v>
      </c>
      <c r="H636" s="12">
        <v>1</v>
      </c>
      <c r="I636" s="12">
        <v>0</v>
      </c>
      <c r="J636" s="12">
        <v>55</v>
      </c>
      <c r="K636" s="12">
        <v>0</v>
      </c>
      <c r="L636" s="12">
        <v>329</v>
      </c>
      <c r="M636" s="12">
        <v>0</v>
      </c>
    </row>
    <row r="637" spans="1:13">
      <c r="A637" s="12" t="s">
        <v>279</v>
      </c>
      <c r="B637" s="12" t="s">
        <v>11</v>
      </c>
      <c r="C637" s="12" t="s">
        <v>296</v>
      </c>
      <c r="D637" s="12">
        <v>87</v>
      </c>
      <c r="E637" s="12" t="s">
        <v>46</v>
      </c>
      <c r="F637" s="12" t="s">
        <v>52</v>
      </c>
      <c r="G637" s="12" t="s">
        <v>48</v>
      </c>
      <c r="H637" s="12">
        <v>1</v>
      </c>
      <c r="I637" s="12">
        <v>0</v>
      </c>
      <c r="J637" s="12">
        <v>60</v>
      </c>
      <c r="K637" s="12">
        <v>0</v>
      </c>
      <c r="L637" s="12">
        <v>355</v>
      </c>
      <c r="M637" s="12">
        <v>0</v>
      </c>
    </row>
    <row r="638" spans="1:13">
      <c r="A638" s="12" t="s">
        <v>279</v>
      </c>
      <c r="B638" s="12" t="s">
        <v>280</v>
      </c>
      <c r="H638" s="12">
        <v>3</v>
      </c>
      <c r="I638" s="12">
        <v>0</v>
      </c>
      <c r="J638" s="12">
        <v>133</v>
      </c>
      <c r="K638" s="12">
        <v>0</v>
      </c>
      <c r="L638" s="12">
        <v>783</v>
      </c>
      <c r="M638" s="12">
        <v>0</v>
      </c>
    </row>
    <row r="639" spans="1:13">
      <c r="A639" s="12" t="s">
        <v>279</v>
      </c>
      <c r="B639" s="12" t="s">
        <v>281</v>
      </c>
      <c r="C639" s="12" t="s">
        <v>294</v>
      </c>
      <c r="D639" s="12" t="s">
        <v>48</v>
      </c>
      <c r="E639" s="12" t="s">
        <v>46</v>
      </c>
      <c r="F639" s="12" t="s">
        <v>52</v>
      </c>
      <c r="G639" s="12" t="s">
        <v>48</v>
      </c>
      <c r="H639" s="12">
        <v>1</v>
      </c>
      <c r="I639" s="12">
        <v>0</v>
      </c>
      <c r="J639" s="12">
        <v>39</v>
      </c>
      <c r="K639" s="12">
        <v>0</v>
      </c>
      <c r="L639" s="12">
        <v>230</v>
      </c>
      <c r="M639" s="12">
        <v>0</v>
      </c>
    </row>
    <row r="640" spans="1:13">
      <c r="A640" s="12" t="s">
        <v>279</v>
      </c>
      <c r="B640" s="12" t="s">
        <v>281</v>
      </c>
      <c r="C640" s="12" t="s">
        <v>296</v>
      </c>
      <c r="D640" s="12">
        <v>87</v>
      </c>
      <c r="E640" s="12" t="s">
        <v>46</v>
      </c>
      <c r="F640" s="12" t="s">
        <v>52</v>
      </c>
      <c r="G640" s="12" t="s">
        <v>48</v>
      </c>
      <c r="H640" s="12">
        <v>1</v>
      </c>
      <c r="I640" s="12">
        <v>0</v>
      </c>
      <c r="J640" s="12">
        <v>5</v>
      </c>
      <c r="K640" s="12">
        <v>0</v>
      </c>
      <c r="L640" s="12">
        <v>30</v>
      </c>
      <c r="M640" s="12">
        <v>0</v>
      </c>
    </row>
    <row r="641" spans="1:13">
      <c r="A641" s="12" t="s">
        <v>279</v>
      </c>
      <c r="B641" s="12" t="s">
        <v>281</v>
      </c>
      <c r="C641" s="12" t="s">
        <v>296</v>
      </c>
      <c r="D641" s="12" t="s">
        <v>48</v>
      </c>
      <c r="E641" s="12" t="s">
        <v>46</v>
      </c>
      <c r="F641" s="12" t="s">
        <v>52</v>
      </c>
      <c r="G641" s="12" t="s">
        <v>48</v>
      </c>
      <c r="H641" s="12">
        <v>2</v>
      </c>
      <c r="I641" s="12">
        <v>0</v>
      </c>
      <c r="J641" s="12">
        <v>41</v>
      </c>
      <c r="K641" s="12">
        <v>0</v>
      </c>
      <c r="L641" s="12">
        <v>244</v>
      </c>
      <c r="M641" s="12">
        <v>0</v>
      </c>
    </row>
    <row r="642" spans="1:13">
      <c r="A642" s="12" t="s">
        <v>279</v>
      </c>
      <c r="B642" s="12" t="s">
        <v>281</v>
      </c>
      <c r="C642" s="12" t="s">
        <v>296</v>
      </c>
      <c r="D642" s="12" t="s">
        <v>297</v>
      </c>
      <c r="E642" s="12" t="s">
        <v>46</v>
      </c>
      <c r="F642" s="12" t="s">
        <v>52</v>
      </c>
      <c r="G642" s="12" t="s">
        <v>48</v>
      </c>
      <c r="H642" s="12">
        <v>1</v>
      </c>
      <c r="I642" s="12">
        <v>0</v>
      </c>
      <c r="J642" s="12">
        <v>2</v>
      </c>
      <c r="K642" s="12">
        <v>0</v>
      </c>
      <c r="L642" s="12">
        <v>0</v>
      </c>
      <c r="M642" s="12">
        <v>0</v>
      </c>
    </row>
    <row r="643" spans="1:13">
      <c r="A643" s="12" t="s">
        <v>279</v>
      </c>
      <c r="B643" s="12" t="s">
        <v>282</v>
      </c>
      <c r="H643" s="12">
        <v>5</v>
      </c>
      <c r="I643" s="12">
        <v>0</v>
      </c>
      <c r="J643" s="12">
        <v>87</v>
      </c>
      <c r="K643" s="12">
        <v>0</v>
      </c>
      <c r="L643" s="12">
        <v>504</v>
      </c>
      <c r="M643" s="12">
        <v>0</v>
      </c>
    </row>
    <row r="644" spans="1:13">
      <c r="A644" s="12" t="s">
        <v>279</v>
      </c>
      <c r="B644" s="12" t="s">
        <v>283</v>
      </c>
      <c r="C644" s="12" t="s">
        <v>294</v>
      </c>
      <c r="D644" s="12">
        <v>87</v>
      </c>
      <c r="E644" s="12" t="s">
        <v>46</v>
      </c>
      <c r="F644" s="12" t="s">
        <v>52</v>
      </c>
      <c r="G644" s="12" t="s">
        <v>48</v>
      </c>
      <c r="H644" s="12">
        <v>1</v>
      </c>
      <c r="I644" s="12">
        <v>0</v>
      </c>
      <c r="J644" s="12">
        <v>59</v>
      </c>
      <c r="K644" s="12">
        <v>0</v>
      </c>
      <c r="L644" s="12">
        <v>348</v>
      </c>
      <c r="M644" s="12">
        <v>0</v>
      </c>
    </row>
    <row r="645" spans="1:13">
      <c r="A645" s="12" t="s">
        <v>279</v>
      </c>
      <c r="B645" s="12" t="s">
        <v>283</v>
      </c>
      <c r="C645" s="12" t="s">
        <v>294</v>
      </c>
      <c r="D645" s="12" t="s">
        <v>48</v>
      </c>
      <c r="E645" s="12" t="s">
        <v>46</v>
      </c>
      <c r="F645" s="12" t="s">
        <v>52</v>
      </c>
      <c r="G645" s="12" t="s">
        <v>48</v>
      </c>
      <c r="H645" s="12">
        <v>1</v>
      </c>
      <c r="I645" s="12">
        <v>0</v>
      </c>
      <c r="J645" s="12">
        <v>51</v>
      </c>
      <c r="K645" s="12">
        <v>0</v>
      </c>
      <c r="L645" s="12">
        <v>299</v>
      </c>
      <c r="M645" s="12">
        <v>0</v>
      </c>
    </row>
    <row r="646" spans="1:13">
      <c r="A646" s="12" t="s">
        <v>279</v>
      </c>
      <c r="B646" s="12" t="s">
        <v>284</v>
      </c>
      <c r="H646" s="12">
        <v>2</v>
      </c>
      <c r="I646" s="12">
        <v>0</v>
      </c>
      <c r="J646" s="12">
        <v>110</v>
      </c>
      <c r="K646" s="12">
        <v>0</v>
      </c>
      <c r="L646" s="12">
        <v>647</v>
      </c>
      <c r="M646" s="12">
        <v>0</v>
      </c>
    </row>
    <row r="647" spans="1:13">
      <c r="A647" s="12" t="s">
        <v>279</v>
      </c>
      <c r="B647" s="12" t="s">
        <v>50</v>
      </c>
      <c r="H647" s="12">
        <v>10</v>
      </c>
      <c r="I647" s="12">
        <v>0</v>
      </c>
      <c r="J647" s="12">
        <v>330</v>
      </c>
      <c r="K647" s="12">
        <v>0</v>
      </c>
      <c r="L647" s="12">
        <v>1934</v>
      </c>
      <c r="M647" s="12">
        <v>0</v>
      </c>
    </row>
    <row r="648" spans="1:13">
      <c r="A648" s="12" t="s">
        <v>344</v>
      </c>
      <c r="H648" s="12">
        <v>1371</v>
      </c>
      <c r="I648" s="12">
        <v>1734</v>
      </c>
      <c r="J648" s="15">
        <v>29501</v>
      </c>
      <c r="K648" s="12">
        <v>19196</v>
      </c>
      <c r="L648" s="12">
        <v>668922</v>
      </c>
      <c r="M648" s="12">
        <v>232462</v>
      </c>
    </row>
  </sheetData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opLeftCell="A58" zoomScale="75" zoomScaleNormal="75" workbookViewId="0">
      <selection activeCell="J130" sqref="J130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C25" sqref="C25"/>
    </sheetView>
  </sheetViews>
  <sheetFormatPr defaultRowHeight="16.5"/>
  <sheetData>
    <row r="1" spans="1:1">
      <c r="A1" t="s">
        <v>6</v>
      </c>
    </row>
  </sheetData>
  <phoneticPr fontId="2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6"/>
  <dimension ref="A1:H598"/>
  <sheetViews>
    <sheetView zoomScale="75" zoomScaleNormal="75" workbookViewId="0">
      <selection sqref="A1:H1"/>
    </sheetView>
  </sheetViews>
  <sheetFormatPr defaultRowHeight="16.5"/>
  <sheetData>
    <row r="1" spans="1:8">
      <c r="A1" s="16" t="s">
        <v>345</v>
      </c>
      <c r="B1" s="16" t="s">
        <v>346</v>
      </c>
      <c r="C1" s="16" t="s">
        <v>39</v>
      </c>
      <c r="D1" s="16" t="s">
        <v>347</v>
      </c>
      <c r="E1" s="16" t="s">
        <v>348</v>
      </c>
      <c r="F1" s="16" t="s">
        <v>349</v>
      </c>
      <c r="G1" s="16" t="s">
        <v>350</v>
      </c>
      <c r="H1" s="16" t="s">
        <v>351</v>
      </c>
    </row>
    <row r="2" spans="1:8">
      <c r="A2" s="19" t="s">
        <v>352</v>
      </c>
      <c r="B2" s="19" t="s">
        <v>353</v>
      </c>
      <c r="C2" s="19" t="s">
        <v>354</v>
      </c>
      <c r="D2" s="19">
        <v>4</v>
      </c>
      <c r="E2" s="19">
        <v>45</v>
      </c>
      <c r="F2" s="19">
        <v>45</v>
      </c>
      <c r="G2" s="19">
        <v>45</v>
      </c>
      <c r="H2" s="19">
        <v>314.83</v>
      </c>
    </row>
    <row r="3" spans="1:8">
      <c r="A3" s="19" t="s">
        <v>352</v>
      </c>
      <c r="B3" s="19" t="s">
        <v>355</v>
      </c>
      <c r="C3" s="19" t="s">
        <v>354</v>
      </c>
      <c r="D3" s="19">
        <v>2</v>
      </c>
      <c r="E3" s="19">
        <v>9</v>
      </c>
      <c r="F3" s="19">
        <v>9</v>
      </c>
      <c r="G3" s="19">
        <v>9</v>
      </c>
      <c r="H3" s="19">
        <v>565.32000000000005</v>
      </c>
    </row>
    <row r="4" spans="1:8">
      <c r="A4" s="19" t="s">
        <v>352</v>
      </c>
      <c r="B4" s="19" t="s">
        <v>356</v>
      </c>
      <c r="C4" s="19" t="s">
        <v>354</v>
      </c>
      <c r="D4" s="19">
        <v>17</v>
      </c>
      <c r="E4" s="19">
        <v>296</v>
      </c>
      <c r="F4" s="19">
        <v>296</v>
      </c>
      <c r="G4" s="19">
        <v>296</v>
      </c>
      <c r="H4" s="19">
        <v>204.92</v>
      </c>
    </row>
    <row r="5" spans="1:8">
      <c r="A5" s="19" t="s">
        <v>352</v>
      </c>
      <c r="B5" s="19" t="s">
        <v>357</v>
      </c>
      <c r="C5" s="19" t="s">
        <v>354</v>
      </c>
      <c r="D5" s="19">
        <v>5</v>
      </c>
      <c r="E5" s="19">
        <v>57</v>
      </c>
      <c r="F5" s="19">
        <v>57</v>
      </c>
      <c r="G5" s="19">
        <v>57</v>
      </c>
      <c r="H5" s="19">
        <v>284.72000000000003</v>
      </c>
    </row>
    <row r="6" spans="1:8">
      <c r="A6" s="19" t="s">
        <v>352</v>
      </c>
      <c r="B6" s="19" t="s">
        <v>358</v>
      </c>
      <c r="C6" s="19" t="s">
        <v>354</v>
      </c>
      <c r="D6" s="19">
        <v>2</v>
      </c>
      <c r="E6" s="19">
        <v>37</v>
      </c>
      <c r="F6" s="19">
        <v>37</v>
      </c>
      <c r="G6" s="19">
        <v>37</v>
      </c>
      <c r="H6" s="19">
        <v>237.9</v>
      </c>
    </row>
    <row r="7" spans="1:8">
      <c r="A7" s="19" t="s">
        <v>352</v>
      </c>
      <c r="B7" s="19" t="s">
        <v>359</v>
      </c>
      <c r="C7" s="19" t="s">
        <v>354</v>
      </c>
      <c r="D7" s="19">
        <v>9</v>
      </c>
      <c r="E7" s="19">
        <v>180</v>
      </c>
      <c r="F7" s="19">
        <v>180</v>
      </c>
      <c r="G7" s="19">
        <v>180</v>
      </c>
      <c r="H7" s="19">
        <v>53.43</v>
      </c>
    </row>
    <row r="8" spans="1:8">
      <c r="A8" s="19">
        <v>200</v>
      </c>
      <c r="B8" s="19" t="s">
        <v>20</v>
      </c>
      <c r="C8" s="19" t="s">
        <v>52</v>
      </c>
      <c r="D8" s="19">
        <v>1</v>
      </c>
      <c r="E8" s="19">
        <v>3</v>
      </c>
      <c r="F8" s="19">
        <v>18</v>
      </c>
      <c r="G8" s="19">
        <v>186</v>
      </c>
      <c r="H8" s="19">
        <v>0.65</v>
      </c>
    </row>
    <row r="9" spans="1:8">
      <c r="A9" s="19">
        <v>200</v>
      </c>
      <c r="B9" s="19" t="s">
        <v>359</v>
      </c>
      <c r="C9" s="19" t="s">
        <v>354</v>
      </c>
      <c r="D9" s="19">
        <v>1</v>
      </c>
      <c r="E9" s="19">
        <v>46</v>
      </c>
      <c r="F9" s="19">
        <v>0</v>
      </c>
      <c r="G9" s="19">
        <v>0</v>
      </c>
      <c r="H9" s="19">
        <v>161.62</v>
      </c>
    </row>
    <row r="10" spans="1:8">
      <c r="A10" s="19">
        <v>201</v>
      </c>
      <c r="B10" s="19" t="s">
        <v>22</v>
      </c>
      <c r="C10" s="19" t="s">
        <v>52</v>
      </c>
      <c r="D10" s="19">
        <v>1</v>
      </c>
      <c r="E10" s="19">
        <v>31</v>
      </c>
      <c r="F10" s="19">
        <v>552</v>
      </c>
      <c r="G10" s="19">
        <v>552</v>
      </c>
      <c r="H10" s="19">
        <v>1.33</v>
      </c>
    </row>
    <row r="11" spans="1:8">
      <c r="A11" s="19">
        <v>201</v>
      </c>
      <c r="B11" s="19" t="s">
        <v>7</v>
      </c>
      <c r="C11" s="19" t="s">
        <v>52</v>
      </c>
      <c r="D11" s="19">
        <v>1</v>
      </c>
      <c r="E11" s="19">
        <v>60</v>
      </c>
      <c r="F11" s="19">
        <v>1079</v>
      </c>
      <c r="G11" s="19">
        <v>1079</v>
      </c>
      <c r="H11" s="19">
        <v>0.35</v>
      </c>
    </row>
    <row r="12" spans="1:8">
      <c r="A12" s="19">
        <v>201</v>
      </c>
      <c r="B12" s="19" t="s">
        <v>362</v>
      </c>
      <c r="C12" s="19" t="s">
        <v>354</v>
      </c>
      <c r="D12" s="19">
        <v>1</v>
      </c>
      <c r="E12" s="19">
        <v>59</v>
      </c>
      <c r="F12" s="19">
        <v>59</v>
      </c>
      <c r="G12" s="19">
        <v>59</v>
      </c>
      <c r="H12" s="19">
        <v>24.72</v>
      </c>
    </row>
    <row r="13" spans="1:8">
      <c r="A13" s="19">
        <v>201</v>
      </c>
      <c r="B13" s="19" t="s">
        <v>363</v>
      </c>
      <c r="C13" s="19" t="s">
        <v>52</v>
      </c>
      <c r="D13" s="19">
        <v>1</v>
      </c>
      <c r="E13" s="19">
        <v>1</v>
      </c>
      <c r="F13" s="19">
        <v>6</v>
      </c>
      <c r="G13" s="19">
        <v>6</v>
      </c>
      <c r="H13" s="19">
        <v>83.45</v>
      </c>
    </row>
    <row r="14" spans="1:8">
      <c r="A14" s="19">
        <v>205</v>
      </c>
      <c r="B14" s="19" t="s">
        <v>368</v>
      </c>
      <c r="C14" s="19" t="s">
        <v>47</v>
      </c>
      <c r="D14" s="19">
        <v>4</v>
      </c>
      <c r="E14" s="19">
        <v>181</v>
      </c>
      <c r="F14" s="19">
        <v>3109</v>
      </c>
      <c r="G14" s="19">
        <v>3109</v>
      </c>
      <c r="H14" s="19">
        <v>4.93</v>
      </c>
    </row>
    <row r="15" spans="1:8">
      <c r="A15" s="19">
        <v>205</v>
      </c>
      <c r="B15" s="19" t="s">
        <v>364</v>
      </c>
      <c r="C15" s="19" t="s">
        <v>52</v>
      </c>
      <c r="D15" s="19">
        <v>2</v>
      </c>
      <c r="E15" s="19">
        <v>61</v>
      </c>
      <c r="F15" s="19">
        <v>1017</v>
      </c>
      <c r="G15" s="19">
        <v>1017</v>
      </c>
      <c r="H15" s="19">
        <v>23.05</v>
      </c>
    </row>
    <row r="16" spans="1:8">
      <c r="A16" s="19">
        <v>206</v>
      </c>
      <c r="B16" s="19" t="s">
        <v>365</v>
      </c>
      <c r="C16" s="19" t="s">
        <v>366</v>
      </c>
      <c r="D16" s="19">
        <v>1</v>
      </c>
      <c r="E16" s="19">
        <v>2</v>
      </c>
      <c r="F16" s="19">
        <v>41</v>
      </c>
      <c r="G16" s="19">
        <v>41</v>
      </c>
      <c r="H16" s="19">
        <v>639.5</v>
      </c>
    </row>
    <row r="17" spans="1:8">
      <c r="A17" s="19">
        <v>206</v>
      </c>
      <c r="B17" s="19" t="s">
        <v>363</v>
      </c>
      <c r="C17" s="19" t="s">
        <v>52</v>
      </c>
      <c r="D17" s="19">
        <v>2</v>
      </c>
      <c r="E17" s="19">
        <v>13</v>
      </c>
      <c r="F17" s="19">
        <v>76</v>
      </c>
      <c r="G17" s="19">
        <v>76</v>
      </c>
      <c r="H17" s="19">
        <v>303.55</v>
      </c>
    </row>
    <row r="18" spans="1:8">
      <c r="A18" s="19">
        <v>207</v>
      </c>
      <c r="B18" s="19" t="s">
        <v>370</v>
      </c>
      <c r="C18" s="19" t="s">
        <v>52</v>
      </c>
      <c r="D18" s="19">
        <v>3</v>
      </c>
      <c r="E18" s="19">
        <v>123</v>
      </c>
      <c r="F18" s="19">
        <v>2400</v>
      </c>
      <c r="G18" s="19">
        <v>2400</v>
      </c>
      <c r="H18" s="19">
        <v>6.65</v>
      </c>
    </row>
    <row r="19" spans="1:8">
      <c r="A19" s="19">
        <v>211</v>
      </c>
      <c r="B19" s="19" t="s">
        <v>371</v>
      </c>
      <c r="C19" s="19" t="s">
        <v>372</v>
      </c>
      <c r="D19" s="19">
        <v>1</v>
      </c>
      <c r="E19" s="19">
        <v>5</v>
      </c>
      <c r="F19" s="19">
        <v>30</v>
      </c>
      <c r="G19" s="19">
        <v>30</v>
      </c>
      <c r="H19" s="19">
        <v>1436.83</v>
      </c>
    </row>
    <row r="20" spans="1:8">
      <c r="A20" s="19">
        <v>211</v>
      </c>
      <c r="B20" s="19" t="s">
        <v>373</v>
      </c>
      <c r="C20" s="19" t="s">
        <v>354</v>
      </c>
      <c r="D20" s="19">
        <v>4</v>
      </c>
      <c r="E20" s="19">
        <v>145</v>
      </c>
      <c r="F20" s="19">
        <v>145</v>
      </c>
      <c r="G20" s="19">
        <v>145</v>
      </c>
      <c r="H20" s="19">
        <v>121.08</v>
      </c>
    </row>
    <row r="21" spans="1:8">
      <c r="A21" s="19">
        <v>211</v>
      </c>
      <c r="B21" s="19" t="s">
        <v>374</v>
      </c>
      <c r="C21" s="19" t="s">
        <v>354</v>
      </c>
      <c r="D21" s="19">
        <v>5</v>
      </c>
      <c r="E21" s="19">
        <v>159</v>
      </c>
      <c r="F21" s="19">
        <v>159</v>
      </c>
      <c r="G21" s="19">
        <v>159</v>
      </c>
      <c r="H21" s="19">
        <v>435.88</v>
      </c>
    </row>
    <row r="22" spans="1:8">
      <c r="A22" s="19">
        <v>211</v>
      </c>
      <c r="B22" s="19" t="s">
        <v>375</v>
      </c>
      <c r="C22" s="19" t="s">
        <v>354</v>
      </c>
      <c r="D22" s="19">
        <v>2</v>
      </c>
      <c r="E22" s="19">
        <v>83</v>
      </c>
      <c r="F22" s="19">
        <v>83</v>
      </c>
      <c r="G22" s="19">
        <v>83</v>
      </c>
      <c r="H22" s="19">
        <v>994.77</v>
      </c>
    </row>
    <row r="23" spans="1:8">
      <c r="A23" s="19">
        <v>211</v>
      </c>
      <c r="B23" s="19" t="s">
        <v>376</v>
      </c>
      <c r="C23" s="19" t="s">
        <v>354</v>
      </c>
      <c r="D23" s="19">
        <v>1</v>
      </c>
      <c r="E23" s="19">
        <v>60</v>
      </c>
      <c r="F23" s="19">
        <v>60</v>
      </c>
      <c r="G23" s="19">
        <v>60</v>
      </c>
      <c r="H23" s="19">
        <v>3242.57</v>
      </c>
    </row>
    <row r="24" spans="1:8">
      <c r="A24" s="19">
        <v>211</v>
      </c>
      <c r="B24" s="19" t="s">
        <v>377</v>
      </c>
      <c r="C24" s="19" t="s">
        <v>354</v>
      </c>
      <c r="D24" s="19">
        <v>9</v>
      </c>
      <c r="E24" s="19">
        <v>518</v>
      </c>
      <c r="F24" s="19">
        <v>518</v>
      </c>
      <c r="G24" s="19">
        <v>518</v>
      </c>
      <c r="H24" s="19">
        <v>2189.08</v>
      </c>
    </row>
    <row r="25" spans="1:8">
      <c r="A25" s="19">
        <v>221</v>
      </c>
      <c r="B25" s="19" t="s">
        <v>362</v>
      </c>
      <c r="C25" s="19" t="s">
        <v>354</v>
      </c>
      <c r="D25" s="19">
        <v>1</v>
      </c>
      <c r="E25" s="19">
        <v>34</v>
      </c>
      <c r="F25" s="19">
        <v>34</v>
      </c>
      <c r="G25" s="19">
        <v>34</v>
      </c>
      <c r="H25" s="19">
        <v>171.53</v>
      </c>
    </row>
    <row r="26" spans="1:8">
      <c r="A26" s="19">
        <v>221</v>
      </c>
      <c r="B26" s="19" t="s">
        <v>353</v>
      </c>
      <c r="C26" s="19" t="s">
        <v>354</v>
      </c>
      <c r="D26" s="19">
        <v>1</v>
      </c>
      <c r="E26" s="19">
        <v>8</v>
      </c>
      <c r="F26" s="19">
        <v>8</v>
      </c>
      <c r="G26" s="19">
        <v>8</v>
      </c>
      <c r="H26" s="19">
        <v>67.430000000000007</v>
      </c>
    </row>
    <row r="27" spans="1:8">
      <c r="A27" s="19">
        <v>221</v>
      </c>
      <c r="B27" s="19" t="s">
        <v>378</v>
      </c>
      <c r="C27" s="19" t="s">
        <v>354</v>
      </c>
      <c r="D27" s="19">
        <v>4</v>
      </c>
      <c r="E27" s="19">
        <v>75</v>
      </c>
      <c r="F27" s="19">
        <v>75</v>
      </c>
      <c r="G27" s="19">
        <v>75</v>
      </c>
      <c r="H27" s="19">
        <v>3176.45</v>
      </c>
    </row>
    <row r="28" spans="1:8">
      <c r="A28" s="19">
        <v>221</v>
      </c>
      <c r="B28" s="19" t="s">
        <v>379</v>
      </c>
      <c r="C28" s="19" t="s">
        <v>354</v>
      </c>
      <c r="D28" s="19">
        <v>1</v>
      </c>
      <c r="E28" s="19">
        <v>20</v>
      </c>
      <c r="F28" s="19">
        <v>20</v>
      </c>
      <c r="G28" s="19">
        <v>20</v>
      </c>
      <c r="H28" s="19">
        <v>2820.35</v>
      </c>
    </row>
    <row r="29" spans="1:8">
      <c r="A29" s="19">
        <v>221</v>
      </c>
      <c r="B29" s="19" t="s">
        <v>374</v>
      </c>
      <c r="C29" s="19" t="s">
        <v>354</v>
      </c>
      <c r="D29" s="19">
        <v>1</v>
      </c>
      <c r="E29" s="19">
        <v>31</v>
      </c>
      <c r="F29" s="19">
        <v>31</v>
      </c>
      <c r="G29" s="19">
        <v>31</v>
      </c>
      <c r="H29" s="19">
        <v>421.73</v>
      </c>
    </row>
    <row r="30" spans="1:8">
      <c r="A30" s="19">
        <v>221</v>
      </c>
      <c r="B30" s="19" t="s">
        <v>380</v>
      </c>
      <c r="C30" s="19" t="s">
        <v>354</v>
      </c>
      <c r="D30" s="19">
        <v>2</v>
      </c>
      <c r="E30" s="19">
        <v>88</v>
      </c>
      <c r="F30" s="19">
        <v>88</v>
      </c>
      <c r="G30" s="19">
        <v>88</v>
      </c>
      <c r="H30" s="19">
        <v>227.82</v>
      </c>
    </row>
    <row r="31" spans="1:8">
      <c r="A31" s="19">
        <v>221</v>
      </c>
      <c r="B31" s="19" t="s">
        <v>381</v>
      </c>
      <c r="C31" s="19" t="s">
        <v>354</v>
      </c>
      <c r="D31" s="19">
        <v>2</v>
      </c>
      <c r="E31" s="19">
        <v>88</v>
      </c>
      <c r="F31" s="19">
        <v>88</v>
      </c>
      <c r="G31" s="19">
        <v>88</v>
      </c>
      <c r="H31" s="19">
        <v>270.67</v>
      </c>
    </row>
    <row r="32" spans="1:8">
      <c r="A32" s="19">
        <v>221</v>
      </c>
      <c r="B32" s="19" t="s">
        <v>382</v>
      </c>
      <c r="C32" s="19" t="s">
        <v>354</v>
      </c>
      <c r="D32" s="19">
        <v>1</v>
      </c>
      <c r="E32" s="19">
        <v>28</v>
      </c>
      <c r="F32" s="19">
        <v>28</v>
      </c>
      <c r="G32" s="19">
        <v>28</v>
      </c>
      <c r="H32" s="19">
        <v>152.22999999999999</v>
      </c>
    </row>
    <row r="33" spans="1:8">
      <c r="A33" s="19">
        <v>221</v>
      </c>
      <c r="B33" s="19" t="s">
        <v>383</v>
      </c>
      <c r="C33" s="19" t="s">
        <v>354</v>
      </c>
      <c r="D33" s="19">
        <v>1</v>
      </c>
      <c r="E33" s="19">
        <v>45</v>
      </c>
      <c r="F33" s="19">
        <v>45</v>
      </c>
      <c r="G33" s="19">
        <v>45</v>
      </c>
      <c r="H33" s="19">
        <v>209.47</v>
      </c>
    </row>
    <row r="34" spans="1:8">
      <c r="A34" s="19">
        <v>221</v>
      </c>
      <c r="B34" s="19" t="s">
        <v>359</v>
      </c>
      <c r="C34" s="19" t="s">
        <v>354</v>
      </c>
      <c r="D34" s="19">
        <v>1</v>
      </c>
      <c r="E34" s="19">
        <v>39</v>
      </c>
      <c r="F34" s="19">
        <v>39</v>
      </c>
      <c r="G34" s="19">
        <v>39</v>
      </c>
      <c r="H34" s="19">
        <v>183.35</v>
      </c>
    </row>
    <row r="35" spans="1:8">
      <c r="A35" s="19">
        <v>231</v>
      </c>
      <c r="B35" s="19" t="s">
        <v>384</v>
      </c>
      <c r="C35" s="19" t="s">
        <v>52</v>
      </c>
      <c r="D35" s="19">
        <v>1</v>
      </c>
      <c r="E35" s="19">
        <v>1</v>
      </c>
      <c r="F35" s="19">
        <v>22</v>
      </c>
      <c r="G35" s="19">
        <v>22</v>
      </c>
      <c r="H35" s="19">
        <v>1497.3</v>
      </c>
    </row>
    <row r="36" spans="1:8">
      <c r="A36" s="19">
        <v>231</v>
      </c>
      <c r="B36" s="19" t="s">
        <v>385</v>
      </c>
      <c r="C36" s="19" t="s">
        <v>52</v>
      </c>
      <c r="D36" s="19">
        <v>2</v>
      </c>
      <c r="E36" s="19">
        <v>32</v>
      </c>
      <c r="F36" s="19">
        <v>604</v>
      </c>
      <c r="G36" s="19">
        <v>604</v>
      </c>
      <c r="H36" s="19">
        <v>611.73</v>
      </c>
    </row>
    <row r="37" spans="1:8">
      <c r="A37" s="19">
        <v>232</v>
      </c>
      <c r="B37" s="19" t="s">
        <v>385</v>
      </c>
      <c r="C37" s="19" t="s">
        <v>52</v>
      </c>
      <c r="D37" s="19">
        <v>1</v>
      </c>
      <c r="E37" s="19">
        <v>1</v>
      </c>
      <c r="F37" s="19">
        <v>19</v>
      </c>
      <c r="G37" s="19">
        <v>19</v>
      </c>
      <c r="H37" s="19">
        <v>259.97000000000003</v>
      </c>
    </row>
    <row r="38" spans="1:8">
      <c r="A38" s="19">
        <v>232</v>
      </c>
      <c r="B38" s="19" t="s">
        <v>364</v>
      </c>
      <c r="C38" s="19" t="s">
        <v>52</v>
      </c>
      <c r="D38" s="19">
        <v>2</v>
      </c>
      <c r="E38" s="19">
        <v>120</v>
      </c>
      <c r="F38" s="19">
        <v>2064</v>
      </c>
      <c r="G38" s="19">
        <v>2064</v>
      </c>
      <c r="H38" s="19">
        <v>182.1</v>
      </c>
    </row>
    <row r="39" spans="1:8">
      <c r="A39" s="19">
        <v>233</v>
      </c>
      <c r="B39" s="19" t="s">
        <v>364</v>
      </c>
      <c r="C39" s="19" t="s">
        <v>386</v>
      </c>
      <c r="D39" s="19">
        <v>1</v>
      </c>
      <c r="E39" s="19">
        <v>7</v>
      </c>
      <c r="F39" s="19">
        <v>124</v>
      </c>
      <c r="G39" s="19">
        <v>124</v>
      </c>
      <c r="H39" s="19">
        <v>603.32000000000005</v>
      </c>
    </row>
    <row r="40" spans="1:8">
      <c r="A40" s="19">
        <v>235</v>
      </c>
      <c r="B40" s="19" t="s">
        <v>385</v>
      </c>
      <c r="C40" s="19" t="s">
        <v>52</v>
      </c>
      <c r="D40" s="19">
        <v>1</v>
      </c>
      <c r="E40" s="19">
        <v>2</v>
      </c>
      <c r="F40" s="19">
        <v>34</v>
      </c>
      <c r="G40" s="19">
        <v>34</v>
      </c>
      <c r="H40" s="19">
        <v>47.95</v>
      </c>
    </row>
    <row r="41" spans="1:8">
      <c r="A41" s="19">
        <v>235</v>
      </c>
      <c r="B41" s="19" t="s">
        <v>364</v>
      </c>
      <c r="C41" s="19" t="s">
        <v>52</v>
      </c>
      <c r="D41" s="19">
        <v>1</v>
      </c>
      <c r="E41" s="19">
        <v>1</v>
      </c>
      <c r="F41" s="19">
        <v>17</v>
      </c>
      <c r="G41" s="19">
        <v>17</v>
      </c>
      <c r="H41" s="19">
        <v>643</v>
      </c>
    </row>
    <row r="42" spans="1:8">
      <c r="A42" s="19" t="s">
        <v>387</v>
      </c>
      <c r="B42" s="19" t="s">
        <v>388</v>
      </c>
      <c r="C42" s="19" t="s">
        <v>389</v>
      </c>
      <c r="D42" s="19">
        <v>1</v>
      </c>
      <c r="E42" s="19">
        <v>57</v>
      </c>
      <c r="F42" s="19">
        <v>57</v>
      </c>
      <c r="G42" s="19">
        <v>57</v>
      </c>
      <c r="H42" s="19">
        <v>3276.83</v>
      </c>
    </row>
    <row r="43" spans="1:8">
      <c r="A43" s="19">
        <v>241</v>
      </c>
      <c r="B43" s="19" t="s">
        <v>65</v>
      </c>
      <c r="C43" s="19" t="s">
        <v>52</v>
      </c>
      <c r="D43" s="19">
        <v>1</v>
      </c>
      <c r="E43" s="19">
        <v>60</v>
      </c>
      <c r="F43" s="19">
        <v>360</v>
      </c>
      <c r="G43" s="19">
        <v>7175</v>
      </c>
      <c r="H43" s="19">
        <v>185.38</v>
      </c>
    </row>
    <row r="44" spans="1:8">
      <c r="A44" s="19">
        <v>241</v>
      </c>
      <c r="B44" s="19" t="s">
        <v>20</v>
      </c>
      <c r="C44" s="19" t="s">
        <v>52</v>
      </c>
      <c r="D44" s="19">
        <v>1</v>
      </c>
      <c r="E44" s="19">
        <v>42</v>
      </c>
      <c r="F44" s="19">
        <v>252</v>
      </c>
      <c r="G44" s="19">
        <v>2577</v>
      </c>
      <c r="H44" s="19">
        <v>6.87</v>
      </c>
    </row>
    <row r="45" spans="1:8">
      <c r="A45" s="19">
        <v>590</v>
      </c>
      <c r="B45" s="19" t="s">
        <v>384</v>
      </c>
      <c r="C45" s="19" t="s">
        <v>390</v>
      </c>
      <c r="D45" s="19">
        <v>1</v>
      </c>
      <c r="E45" s="19">
        <v>9</v>
      </c>
      <c r="F45" s="19">
        <v>216</v>
      </c>
      <c r="G45" s="19">
        <v>216</v>
      </c>
      <c r="H45" s="19">
        <v>385.92</v>
      </c>
    </row>
    <row r="46" spans="1:8">
      <c r="A46" s="19">
        <v>801</v>
      </c>
      <c r="B46" s="19" t="s">
        <v>377</v>
      </c>
      <c r="C46" s="19" t="s">
        <v>354</v>
      </c>
      <c r="D46" s="19">
        <v>1</v>
      </c>
      <c r="E46" s="19">
        <v>9</v>
      </c>
      <c r="F46" s="19">
        <v>9</v>
      </c>
      <c r="G46" s="19">
        <v>9</v>
      </c>
      <c r="H46" s="19">
        <v>40.33</v>
      </c>
    </row>
    <row r="47" spans="1:8">
      <c r="A47" s="19">
        <v>801</v>
      </c>
      <c r="B47" s="19" t="s">
        <v>359</v>
      </c>
      <c r="C47" s="19" t="s">
        <v>354</v>
      </c>
      <c r="D47" s="19">
        <v>3</v>
      </c>
      <c r="E47" s="19">
        <v>42</v>
      </c>
      <c r="F47" s="19">
        <v>42</v>
      </c>
      <c r="G47" s="19">
        <v>42</v>
      </c>
      <c r="H47" s="19">
        <v>52.2</v>
      </c>
    </row>
    <row r="48" spans="1:8">
      <c r="A48" s="19">
        <v>802</v>
      </c>
      <c r="B48" s="19" t="s">
        <v>391</v>
      </c>
      <c r="C48" s="19" t="s">
        <v>354</v>
      </c>
      <c r="D48" s="19">
        <v>8</v>
      </c>
      <c r="E48" s="19">
        <v>159</v>
      </c>
      <c r="F48" s="19">
        <v>159</v>
      </c>
      <c r="G48" s="19">
        <v>159</v>
      </c>
      <c r="H48" s="19">
        <v>815.95</v>
      </c>
    </row>
    <row r="49" spans="1:8">
      <c r="A49" s="19">
        <v>802</v>
      </c>
      <c r="B49" s="19" t="s">
        <v>382</v>
      </c>
      <c r="C49" s="19" t="s">
        <v>354</v>
      </c>
      <c r="D49" s="19">
        <v>4</v>
      </c>
      <c r="E49" s="19">
        <v>76</v>
      </c>
      <c r="F49" s="19">
        <v>76</v>
      </c>
      <c r="G49" s="19">
        <v>76</v>
      </c>
      <c r="H49" s="19">
        <v>1247.4000000000001</v>
      </c>
    </row>
    <row r="50" spans="1:8">
      <c r="A50" s="19">
        <v>802</v>
      </c>
      <c r="B50" s="19" t="s">
        <v>357</v>
      </c>
      <c r="C50" s="19" t="s">
        <v>354</v>
      </c>
      <c r="D50" s="19">
        <v>24</v>
      </c>
      <c r="E50" s="19">
        <v>464</v>
      </c>
      <c r="F50" s="19">
        <v>464</v>
      </c>
      <c r="G50" s="19">
        <v>464</v>
      </c>
      <c r="H50" s="19">
        <v>1804.55</v>
      </c>
    </row>
    <row r="51" spans="1:8">
      <c r="A51" s="19">
        <v>802</v>
      </c>
      <c r="B51" s="19" t="s">
        <v>392</v>
      </c>
      <c r="C51" s="19" t="s">
        <v>354</v>
      </c>
      <c r="D51" s="19">
        <v>6</v>
      </c>
      <c r="E51" s="19">
        <v>120</v>
      </c>
      <c r="F51" s="19">
        <v>120</v>
      </c>
      <c r="G51" s="19">
        <v>120</v>
      </c>
      <c r="H51" s="19">
        <v>1049.73</v>
      </c>
    </row>
    <row r="52" spans="1:8">
      <c r="A52" s="19">
        <v>802</v>
      </c>
      <c r="B52" s="19" t="s">
        <v>359</v>
      </c>
      <c r="C52" s="19" t="s">
        <v>354</v>
      </c>
      <c r="D52" s="19">
        <v>12</v>
      </c>
      <c r="E52" s="19">
        <v>240</v>
      </c>
      <c r="F52" s="19">
        <v>240</v>
      </c>
      <c r="G52" s="19">
        <v>240</v>
      </c>
      <c r="H52" s="19">
        <v>1547.65</v>
      </c>
    </row>
    <row r="53" spans="1:8">
      <c r="A53" s="19">
        <v>921</v>
      </c>
      <c r="B53" s="19" t="s">
        <v>16</v>
      </c>
      <c r="C53" s="19" t="s">
        <v>393</v>
      </c>
      <c r="D53" s="19">
        <v>1</v>
      </c>
      <c r="E53" s="19">
        <v>2</v>
      </c>
      <c r="F53" s="19">
        <v>12</v>
      </c>
      <c r="G53" s="19">
        <v>239</v>
      </c>
      <c r="H53" s="19">
        <v>546.58000000000004</v>
      </c>
    </row>
    <row r="54" spans="1:8">
      <c r="A54" s="19">
        <v>921</v>
      </c>
      <c r="B54" s="19" t="s">
        <v>16</v>
      </c>
      <c r="C54" s="19" t="s">
        <v>394</v>
      </c>
      <c r="D54" s="19">
        <v>1</v>
      </c>
      <c r="E54" s="19">
        <v>4</v>
      </c>
      <c r="F54" s="19">
        <v>24</v>
      </c>
      <c r="G54" s="19">
        <v>480</v>
      </c>
      <c r="H54" s="19">
        <v>1240.33</v>
      </c>
    </row>
    <row r="55" spans="1:8">
      <c r="A55" s="19">
        <v>921</v>
      </c>
      <c r="B55" s="19" t="s">
        <v>307</v>
      </c>
      <c r="C55" s="19" t="s">
        <v>394</v>
      </c>
      <c r="D55" s="19">
        <v>1</v>
      </c>
      <c r="E55" s="19">
        <v>2</v>
      </c>
      <c r="F55" s="19">
        <v>12</v>
      </c>
      <c r="G55" s="19">
        <v>156</v>
      </c>
      <c r="H55" s="19">
        <v>735.38</v>
      </c>
    </row>
    <row r="56" spans="1:8">
      <c r="A56" s="19">
        <v>921</v>
      </c>
      <c r="B56" s="19" t="s">
        <v>395</v>
      </c>
      <c r="C56" s="19" t="s">
        <v>361</v>
      </c>
      <c r="D56" s="19">
        <v>1</v>
      </c>
      <c r="E56" s="19">
        <v>2</v>
      </c>
      <c r="F56" s="19">
        <v>48</v>
      </c>
      <c r="G56" s="19">
        <v>48</v>
      </c>
      <c r="H56" s="19">
        <v>1131.8499999999999</v>
      </c>
    </row>
    <row r="57" spans="1:8">
      <c r="A57" s="19">
        <v>921</v>
      </c>
      <c r="B57" s="19" t="s">
        <v>321</v>
      </c>
      <c r="C57" s="19" t="s">
        <v>394</v>
      </c>
      <c r="D57" s="19">
        <v>1</v>
      </c>
      <c r="E57" s="19">
        <v>2</v>
      </c>
      <c r="F57" s="19">
        <v>48</v>
      </c>
      <c r="G57" s="19">
        <v>48</v>
      </c>
      <c r="H57" s="19">
        <v>1992.68</v>
      </c>
    </row>
    <row r="58" spans="1:8">
      <c r="A58" s="19">
        <v>921</v>
      </c>
      <c r="B58" s="19" t="s">
        <v>162</v>
      </c>
      <c r="C58" s="19" t="s">
        <v>393</v>
      </c>
      <c r="D58" s="19">
        <v>1</v>
      </c>
      <c r="E58" s="19">
        <v>2</v>
      </c>
      <c r="F58" s="19">
        <v>40</v>
      </c>
      <c r="G58" s="19">
        <v>40</v>
      </c>
      <c r="H58" s="19">
        <v>543.73</v>
      </c>
    </row>
    <row r="59" spans="1:8">
      <c r="A59" s="19">
        <v>921</v>
      </c>
      <c r="B59" s="19" t="s">
        <v>396</v>
      </c>
      <c r="C59" s="19" t="s">
        <v>361</v>
      </c>
      <c r="D59" s="19">
        <v>1</v>
      </c>
      <c r="E59" s="19">
        <v>2</v>
      </c>
      <c r="F59" s="19">
        <v>36</v>
      </c>
      <c r="G59" s="19">
        <v>36</v>
      </c>
      <c r="H59" s="19">
        <v>538.79999999999995</v>
      </c>
    </row>
    <row r="60" spans="1:8">
      <c r="A60" s="19">
        <v>921</v>
      </c>
      <c r="B60" s="19" t="s">
        <v>397</v>
      </c>
      <c r="C60" s="19" t="s">
        <v>361</v>
      </c>
      <c r="D60" s="19">
        <v>1</v>
      </c>
      <c r="E60" s="19">
        <v>2</v>
      </c>
      <c r="F60" s="19">
        <v>30</v>
      </c>
      <c r="G60" s="19">
        <v>30</v>
      </c>
      <c r="H60" s="19">
        <v>977.15</v>
      </c>
    </row>
    <row r="61" spans="1:8">
      <c r="A61" s="19">
        <v>921</v>
      </c>
      <c r="B61" s="19" t="s">
        <v>371</v>
      </c>
      <c r="C61" s="19" t="s">
        <v>372</v>
      </c>
      <c r="D61" s="19">
        <v>1</v>
      </c>
      <c r="E61" s="19">
        <v>5</v>
      </c>
      <c r="F61" s="19">
        <v>30</v>
      </c>
      <c r="G61" s="19">
        <v>30</v>
      </c>
      <c r="H61" s="19">
        <v>538.88</v>
      </c>
    </row>
    <row r="62" spans="1:8">
      <c r="A62" s="19">
        <v>921</v>
      </c>
      <c r="B62" s="19" t="s">
        <v>283</v>
      </c>
      <c r="C62" s="19" t="s">
        <v>393</v>
      </c>
      <c r="D62" s="19">
        <v>1</v>
      </c>
      <c r="E62" s="19">
        <v>5</v>
      </c>
      <c r="F62" s="19">
        <v>30</v>
      </c>
      <c r="G62" s="19">
        <v>30</v>
      </c>
      <c r="H62" s="19">
        <v>1843.82</v>
      </c>
    </row>
    <row r="63" spans="1:8">
      <c r="A63" s="19">
        <v>921</v>
      </c>
      <c r="B63" s="19" t="s">
        <v>379</v>
      </c>
      <c r="C63" s="19" t="s">
        <v>354</v>
      </c>
      <c r="D63" s="19">
        <v>9</v>
      </c>
      <c r="E63" s="19">
        <v>192</v>
      </c>
      <c r="F63" s="19">
        <v>192</v>
      </c>
      <c r="G63" s="19">
        <v>192</v>
      </c>
      <c r="H63" s="19">
        <v>2825.57</v>
      </c>
    </row>
    <row r="64" spans="1:8">
      <c r="A64" s="19">
        <v>921</v>
      </c>
      <c r="B64" s="19" t="s">
        <v>376</v>
      </c>
      <c r="C64" s="19" t="s">
        <v>354</v>
      </c>
      <c r="D64" s="19">
        <v>2</v>
      </c>
      <c r="E64" s="19">
        <v>37</v>
      </c>
      <c r="F64" s="19">
        <v>37</v>
      </c>
      <c r="G64" s="19">
        <v>37</v>
      </c>
      <c r="H64" s="19">
        <v>5286.67</v>
      </c>
    </row>
    <row r="65" spans="1:8">
      <c r="A65" s="19">
        <v>921</v>
      </c>
      <c r="B65" s="19" t="s">
        <v>398</v>
      </c>
      <c r="C65" s="19" t="s">
        <v>354</v>
      </c>
      <c r="D65" s="19">
        <v>3</v>
      </c>
      <c r="E65" s="19">
        <v>49</v>
      </c>
      <c r="F65" s="19">
        <v>49</v>
      </c>
      <c r="G65" s="19">
        <v>49</v>
      </c>
      <c r="H65" s="19">
        <v>3026.73</v>
      </c>
    </row>
    <row r="66" spans="1:8">
      <c r="A66" s="19">
        <v>921</v>
      </c>
      <c r="B66" s="19" t="s">
        <v>399</v>
      </c>
      <c r="C66" s="19" t="s">
        <v>390</v>
      </c>
      <c r="D66" s="19">
        <v>1</v>
      </c>
      <c r="E66" s="19">
        <v>1</v>
      </c>
      <c r="F66" s="19">
        <v>14</v>
      </c>
      <c r="G66" s="19">
        <v>14</v>
      </c>
      <c r="H66" s="19">
        <v>774.32</v>
      </c>
    </row>
    <row r="67" spans="1:8">
      <c r="A67" s="19">
        <v>1190</v>
      </c>
      <c r="B67" s="19" t="s">
        <v>367</v>
      </c>
      <c r="C67" s="19" t="s">
        <v>52</v>
      </c>
      <c r="D67" s="19">
        <v>2</v>
      </c>
      <c r="E67" s="19">
        <v>102</v>
      </c>
      <c r="F67" s="19">
        <v>2360</v>
      </c>
      <c r="G67" s="19">
        <v>2360</v>
      </c>
      <c r="H67" s="19">
        <v>9.27</v>
      </c>
    </row>
    <row r="68" spans="1:8">
      <c r="A68" s="19">
        <v>1190</v>
      </c>
      <c r="B68" s="19" t="s">
        <v>370</v>
      </c>
      <c r="C68" s="19" t="s">
        <v>52</v>
      </c>
      <c r="D68" s="19">
        <v>4</v>
      </c>
      <c r="E68" s="19">
        <v>240</v>
      </c>
      <c r="F68" s="19">
        <v>4640</v>
      </c>
      <c r="G68" s="19">
        <v>4640</v>
      </c>
      <c r="H68" s="19">
        <v>2.73</v>
      </c>
    </row>
    <row r="69" spans="1:8">
      <c r="A69" s="19">
        <v>1190</v>
      </c>
      <c r="B69" s="19" t="s">
        <v>400</v>
      </c>
      <c r="C69" s="19" t="s">
        <v>47</v>
      </c>
      <c r="D69" s="19">
        <v>1</v>
      </c>
      <c r="E69" s="19">
        <v>7</v>
      </c>
      <c r="F69" s="19">
        <v>121</v>
      </c>
      <c r="G69" s="19">
        <v>121</v>
      </c>
      <c r="H69" s="19">
        <v>114.25</v>
      </c>
    </row>
    <row r="70" spans="1:8">
      <c r="A70" s="19">
        <v>1190</v>
      </c>
      <c r="B70" s="19" t="s">
        <v>400</v>
      </c>
      <c r="C70" s="19" t="s">
        <v>366</v>
      </c>
      <c r="D70" s="19">
        <v>1</v>
      </c>
      <c r="E70" s="19">
        <v>13</v>
      </c>
      <c r="F70" s="19">
        <v>219</v>
      </c>
      <c r="G70" s="19">
        <v>219</v>
      </c>
      <c r="H70" s="19">
        <v>41.2</v>
      </c>
    </row>
    <row r="71" spans="1:8">
      <c r="A71" s="19">
        <v>1190</v>
      </c>
      <c r="B71" s="19" t="s">
        <v>369</v>
      </c>
      <c r="C71" s="19" t="s">
        <v>52</v>
      </c>
      <c r="D71" s="19">
        <v>1</v>
      </c>
      <c r="E71" s="19">
        <v>60</v>
      </c>
      <c r="F71" s="19">
        <v>856</v>
      </c>
      <c r="G71" s="19">
        <v>856</v>
      </c>
      <c r="H71" s="19">
        <v>9.07</v>
      </c>
    </row>
    <row r="72" spans="1:8">
      <c r="A72" s="19">
        <v>1190</v>
      </c>
      <c r="B72" s="19" t="s">
        <v>401</v>
      </c>
      <c r="C72" s="19" t="s">
        <v>366</v>
      </c>
      <c r="D72" s="19">
        <v>1</v>
      </c>
      <c r="E72" s="19">
        <v>16</v>
      </c>
      <c r="F72" s="19">
        <v>88</v>
      </c>
      <c r="G72" s="19">
        <v>88</v>
      </c>
      <c r="H72" s="19">
        <v>40.869999999999997</v>
      </c>
    </row>
    <row r="73" spans="1:8">
      <c r="A73" s="19">
        <v>1190</v>
      </c>
      <c r="B73" s="19" t="s">
        <v>363</v>
      </c>
      <c r="C73" s="19" t="s">
        <v>52</v>
      </c>
      <c r="D73" s="19">
        <v>1</v>
      </c>
      <c r="E73" s="19">
        <v>2</v>
      </c>
      <c r="F73" s="19">
        <v>10</v>
      </c>
      <c r="G73" s="19">
        <v>10</v>
      </c>
      <c r="H73" s="19">
        <v>86.77</v>
      </c>
    </row>
    <row r="74" spans="1:8">
      <c r="A74" s="19">
        <v>1300</v>
      </c>
      <c r="B74" s="19" t="s">
        <v>61</v>
      </c>
      <c r="C74" s="19" t="s">
        <v>52</v>
      </c>
      <c r="D74" s="19">
        <v>6</v>
      </c>
      <c r="E74" s="19">
        <v>409</v>
      </c>
      <c r="F74" s="19">
        <v>2454</v>
      </c>
      <c r="G74" s="19">
        <v>49080</v>
      </c>
      <c r="H74" s="19">
        <v>15.22</v>
      </c>
    </row>
    <row r="75" spans="1:8">
      <c r="A75" s="19">
        <v>1300</v>
      </c>
      <c r="B75" s="19" t="s">
        <v>7</v>
      </c>
      <c r="C75" s="19" t="s">
        <v>52</v>
      </c>
      <c r="D75" s="19">
        <v>5</v>
      </c>
      <c r="E75" s="19">
        <v>410</v>
      </c>
      <c r="F75" s="19">
        <v>7380</v>
      </c>
      <c r="G75" s="19">
        <v>7380</v>
      </c>
      <c r="H75" s="19">
        <v>5.48</v>
      </c>
    </row>
    <row r="76" spans="1:8">
      <c r="A76" s="19">
        <v>1300</v>
      </c>
      <c r="B76" s="19" t="s">
        <v>224</v>
      </c>
      <c r="C76" s="19" t="s">
        <v>52</v>
      </c>
      <c r="D76" s="19">
        <v>1</v>
      </c>
      <c r="E76" s="19">
        <v>60</v>
      </c>
      <c r="F76" s="19">
        <v>1080</v>
      </c>
      <c r="G76" s="19">
        <v>1080</v>
      </c>
      <c r="H76" s="19">
        <v>5.27</v>
      </c>
    </row>
    <row r="77" spans="1:8">
      <c r="A77" s="19">
        <v>1300</v>
      </c>
      <c r="B77" s="19" t="s">
        <v>224</v>
      </c>
      <c r="C77" s="19" t="s">
        <v>403</v>
      </c>
      <c r="D77" s="19">
        <v>2</v>
      </c>
      <c r="E77" s="19">
        <v>53</v>
      </c>
      <c r="F77" s="19">
        <v>954</v>
      </c>
      <c r="G77" s="19">
        <v>954</v>
      </c>
      <c r="H77" s="19">
        <v>5.27</v>
      </c>
    </row>
    <row r="78" spans="1:8">
      <c r="A78" s="19">
        <v>1300</v>
      </c>
      <c r="B78" s="19" t="s">
        <v>373</v>
      </c>
      <c r="C78" s="19" t="s">
        <v>354</v>
      </c>
      <c r="D78" s="19">
        <v>2</v>
      </c>
      <c r="E78" s="19">
        <v>120</v>
      </c>
      <c r="F78" s="19">
        <v>120</v>
      </c>
      <c r="G78" s="19">
        <v>120</v>
      </c>
      <c r="H78" s="19">
        <v>7.13</v>
      </c>
    </row>
    <row r="79" spans="1:8">
      <c r="A79" s="19">
        <v>1310</v>
      </c>
      <c r="B79" s="19" t="s">
        <v>61</v>
      </c>
      <c r="C79" s="19" t="s">
        <v>52</v>
      </c>
      <c r="D79" s="19">
        <v>1</v>
      </c>
      <c r="E79" s="19">
        <v>60</v>
      </c>
      <c r="F79" s="19">
        <v>360</v>
      </c>
      <c r="G79" s="19">
        <v>7200</v>
      </c>
      <c r="H79" s="19">
        <v>0.38</v>
      </c>
    </row>
    <row r="80" spans="1:8">
      <c r="A80" s="19">
        <v>1310</v>
      </c>
      <c r="B80" s="19" t="s">
        <v>7</v>
      </c>
      <c r="C80" s="19" t="s">
        <v>52</v>
      </c>
      <c r="D80" s="19">
        <v>1</v>
      </c>
      <c r="E80" s="19">
        <v>60</v>
      </c>
      <c r="F80" s="19">
        <v>1080</v>
      </c>
      <c r="G80" s="19">
        <v>1080</v>
      </c>
      <c r="H80" s="19">
        <v>1.3</v>
      </c>
    </row>
    <row r="81" spans="1:8">
      <c r="A81" s="19">
        <v>1320</v>
      </c>
      <c r="B81" s="19" t="s">
        <v>224</v>
      </c>
      <c r="C81" s="19" t="s">
        <v>403</v>
      </c>
      <c r="D81" s="19">
        <v>1</v>
      </c>
      <c r="E81" s="19">
        <v>3</v>
      </c>
      <c r="F81" s="19">
        <v>54</v>
      </c>
      <c r="G81" s="19">
        <v>54</v>
      </c>
      <c r="H81" s="19">
        <v>0.35</v>
      </c>
    </row>
    <row r="82" spans="1:8">
      <c r="A82" s="19">
        <v>1340</v>
      </c>
      <c r="B82" s="19" t="s">
        <v>20</v>
      </c>
      <c r="C82" s="19" t="s">
        <v>52</v>
      </c>
      <c r="D82" s="19">
        <v>1</v>
      </c>
      <c r="E82" s="19">
        <v>59</v>
      </c>
      <c r="F82" s="19">
        <v>354</v>
      </c>
      <c r="G82" s="19">
        <v>3704</v>
      </c>
      <c r="H82" s="19">
        <v>0.67</v>
      </c>
    </row>
    <row r="83" spans="1:8">
      <c r="A83" s="19">
        <v>1340</v>
      </c>
      <c r="B83" s="19" t="s">
        <v>203</v>
      </c>
      <c r="C83" s="19" t="s">
        <v>52</v>
      </c>
      <c r="D83" s="19">
        <v>1</v>
      </c>
      <c r="E83" s="19">
        <v>1</v>
      </c>
      <c r="F83" s="19">
        <v>18</v>
      </c>
      <c r="G83" s="19">
        <v>18</v>
      </c>
      <c r="H83" s="19">
        <v>1650.38</v>
      </c>
    </row>
    <row r="84" spans="1:8">
      <c r="A84" s="19">
        <v>1340</v>
      </c>
      <c r="B84" s="19" t="s">
        <v>11</v>
      </c>
      <c r="C84" s="19" t="s">
        <v>52</v>
      </c>
      <c r="D84" s="19">
        <v>1</v>
      </c>
      <c r="E84" s="19">
        <v>60</v>
      </c>
      <c r="F84" s="19">
        <v>359</v>
      </c>
      <c r="G84" s="19">
        <v>359</v>
      </c>
      <c r="H84" s="19">
        <v>5.63</v>
      </c>
    </row>
    <row r="85" spans="1:8">
      <c r="A85" s="19">
        <v>1360</v>
      </c>
      <c r="B85" s="19" t="s">
        <v>61</v>
      </c>
      <c r="C85" s="19" t="s">
        <v>52</v>
      </c>
      <c r="D85" s="19">
        <v>1</v>
      </c>
      <c r="E85" s="19">
        <v>60</v>
      </c>
      <c r="F85" s="19">
        <v>360</v>
      </c>
      <c r="G85" s="19">
        <v>7200</v>
      </c>
      <c r="H85" s="19">
        <v>1.37</v>
      </c>
    </row>
    <row r="86" spans="1:8">
      <c r="A86" s="19">
        <v>1560</v>
      </c>
      <c r="B86" s="19" t="s">
        <v>61</v>
      </c>
      <c r="C86" s="19" t="s">
        <v>52</v>
      </c>
      <c r="D86" s="19">
        <v>1</v>
      </c>
      <c r="E86" s="19">
        <v>60</v>
      </c>
      <c r="F86" s="19">
        <v>360</v>
      </c>
      <c r="G86" s="19">
        <v>7200</v>
      </c>
      <c r="H86" s="19">
        <v>0.42</v>
      </c>
    </row>
    <row r="87" spans="1:8">
      <c r="A87" s="19">
        <v>1571</v>
      </c>
      <c r="B87" s="19" t="s">
        <v>61</v>
      </c>
      <c r="C87" s="19" t="s">
        <v>52</v>
      </c>
      <c r="D87" s="19">
        <v>2</v>
      </c>
      <c r="E87" s="19">
        <v>120</v>
      </c>
      <c r="F87" s="19">
        <v>720</v>
      </c>
      <c r="G87" s="19">
        <v>14400</v>
      </c>
      <c r="H87" s="19">
        <v>2.1800000000000002</v>
      </c>
    </row>
    <row r="88" spans="1:8">
      <c r="A88" s="19">
        <v>1571</v>
      </c>
      <c r="B88" s="19" t="s">
        <v>7</v>
      </c>
      <c r="C88" s="19" t="s">
        <v>52</v>
      </c>
      <c r="D88" s="19">
        <v>1</v>
      </c>
      <c r="E88" s="19">
        <v>60</v>
      </c>
      <c r="F88" s="19">
        <v>1080</v>
      </c>
      <c r="G88" s="19">
        <v>1080</v>
      </c>
      <c r="H88" s="19">
        <v>0.33</v>
      </c>
    </row>
    <row r="89" spans="1:8">
      <c r="A89" s="19">
        <v>1588</v>
      </c>
      <c r="B89" s="19" t="s">
        <v>61</v>
      </c>
      <c r="C89" s="19" t="s">
        <v>52</v>
      </c>
      <c r="D89" s="19">
        <v>1</v>
      </c>
      <c r="E89" s="19">
        <v>51</v>
      </c>
      <c r="F89" s="19">
        <v>306</v>
      </c>
      <c r="G89" s="19">
        <v>6120</v>
      </c>
      <c r="H89" s="19">
        <v>27.68</v>
      </c>
    </row>
    <row r="90" spans="1:8">
      <c r="A90" s="19" t="s">
        <v>489</v>
      </c>
      <c r="B90" s="19" t="s">
        <v>61</v>
      </c>
      <c r="C90" s="19" t="s">
        <v>52</v>
      </c>
      <c r="D90" s="19">
        <v>1</v>
      </c>
      <c r="E90" s="19">
        <v>58</v>
      </c>
      <c r="F90" s="19">
        <v>348</v>
      </c>
      <c r="G90" s="19">
        <v>6889</v>
      </c>
      <c r="H90" s="19">
        <v>0.6</v>
      </c>
    </row>
    <row r="91" spans="1:8">
      <c r="A91" s="19">
        <v>2300</v>
      </c>
      <c r="B91" s="19" t="s">
        <v>61</v>
      </c>
      <c r="C91" s="19" t="s">
        <v>52</v>
      </c>
      <c r="D91" s="19">
        <v>26</v>
      </c>
      <c r="E91" s="19">
        <v>1675</v>
      </c>
      <c r="F91" s="19">
        <v>10050</v>
      </c>
      <c r="G91" s="19">
        <v>200996</v>
      </c>
      <c r="H91" s="19">
        <v>38.33</v>
      </c>
    </row>
    <row r="92" spans="1:8">
      <c r="A92" s="19">
        <v>2300</v>
      </c>
      <c r="B92" s="19" t="s">
        <v>61</v>
      </c>
      <c r="C92" s="19" t="s">
        <v>403</v>
      </c>
      <c r="D92" s="19">
        <v>2</v>
      </c>
      <c r="E92" s="19">
        <v>108</v>
      </c>
      <c r="F92" s="19">
        <v>648</v>
      </c>
      <c r="G92" s="19">
        <v>12960</v>
      </c>
      <c r="H92" s="19">
        <v>34.619999999999997</v>
      </c>
    </row>
    <row r="93" spans="1:8">
      <c r="A93" s="19">
        <v>2300</v>
      </c>
      <c r="B93" s="19" t="s">
        <v>65</v>
      </c>
      <c r="C93" s="19" t="s">
        <v>394</v>
      </c>
      <c r="D93" s="19">
        <v>1</v>
      </c>
      <c r="E93" s="19">
        <v>30</v>
      </c>
      <c r="F93" s="19">
        <v>180</v>
      </c>
      <c r="G93" s="19">
        <v>3600</v>
      </c>
      <c r="H93" s="19">
        <v>2452.15</v>
      </c>
    </row>
    <row r="94" spans="1:8">
      <c r="A94" s="19">
        <v>2300</v>
      </c>
      <c r="B94" s="19" t="s">
        <v>123</v>
      </c>
      <c r="C94" s="19" t="s">
        <v>52</v>
      </c>
      <c r="D94" s="19">
        <v>19</v>
      </c>
      <c r="E94" s="19">
        <v>1133</v>
      </c>
      <c r="F94" s="19">
        <v>27192</v>
      </c>
      <c r="G94" s="19">
        <v>27192</v>
      </c>
      <c r="H94" s="19">
        <v>120.8</v>
      </c>
    </row>
    <row r="95" spans="1:8">
      <c r="A95" s="19">
        <v>2300</v>
      </c>
      <c r="B95" s="19" t="s">
        <v>404</v>
      </c>
      <c r="C95" s="19" t="s">
        <v>372</v>
      </c>
      <c r="D95" s="19">
        <v>1</v>
      </c>
      <c r="E95" s="19">
        <v>5</v>
      </c>
      <c r="F95" s="19">
        <v>120</v>
      </c>
      <c r="G95" s="19">
        <v>120</v>
      </c>
      <c r="H95" s="19">
        <v>741.27</v>
      </c>
    </row>
    <row r="96" spans="1:8">
      <c r="A96" s="19">
        <v>2300</v>
      </c>
      <c r="B96" s="19" t="s">
        <v>405</v>
      </c>
      <c r="C96" s="19" t="s">
        <v>52</v>
      </c>
      <c r="D96" s="19">
        <v>8</v>
      </c>
      <c r="E96" s="19">
        <v>511</v>
      </c>
      <c r="F96" s="19">
        <v>10219</v>
      </c>
      <c r="G96" s="19">
        <v>10219</v>
      </c>
      <c r="H96" s="19">
        <v>20.47</v>
      </c>
    </row>
    <row r="97" spans="1:8">
      <c r="A97" s="19">
        <v>2300</v>
      </c>
      <c r="B97" s="19" t="s">
        <v>7</v>
      </c>
      <c r="C97" s="19" t="s">
        <v>52</v>
      </c>
      <c r="D97" s="19">
        <v>12</v>
      </c>
      <c r="E97" s="19">
        <v>720</v>
      </c>
      <c r="F97" s="19">
        <v>12960</v>
      </c>
      <c r="G97" s="19">
        <v>12960</v>
      </c>
      <c r="H97" s="19">
        <v>7.17</v>
      </c>
    </row>
    <row r="98" spans="1:8">
      <c r="A98" s="19">
        <v>2300</v>
      </c>
      <c r="B98" s="19" t="s">
        <v>224</v>
      </c>
      <c r="C98" s="19" t="s">
        <v>52</v>
      </c>
      <c r="D98" s="19">
        <v>17</v>
      </c>
      <c r="E98" s="19">
        <v>1003</v>
      </c>
      <c r="F98" s="19">
        <v>18054</v>
      </c>
      <c r="G98" s="19">
        <v>18054</v>
      </c>
      <c r="H98" s="19">
        <v>65.98</v>
      </c>
    </row>
    <row r="99" spans="1:8">
      <c r="A99" s="19">
        <v>2300</v>
      </c>
      <c r="B99" s="19" t="s">
        <v>224</v>
      </c>
      <c r="C99" s="19" t="s">
        <v>403</v>
      </c>
      <c r="D99" s="19">
        <v>1</v>
      </c>
      <c r="E99" s="19">
        <v>4</v>
      </c>
      <c r="F99" s="19">
        <v>72</v>
      </c>
      <c r="G99" s="19">
        <v>72</v>
      </c>
      <c r="H99" s="19">
        <v>2.2000000000000002</v>
      </c>
    </row>
    <row r="100" spans="1:8">
      <c r="A100" s="19">
        <v>2300</v>
      </c>
      <c r="B100" s="19" t="s">
        <v>11</v>
      </c>
      <c r="C100" s="19" t="s">
        <v>52</v>
      </c>
      <c r="D100" s="19">
        <v>21</v>
      </c>
      <c r="E100" s="19">
        <v>1247</v>
      </c>
      <c r="F100" s="19">
        <v>7482</v>
      </c>
      <c r="G100" s="19">
        <v>7482</v>
      </c>
      <c r="H100" s="19">
        <v>38.07</v>
      </c>
    </row>
    <row r="101" spans="1:8">
      <c r="A101" s="19">
        <v>2300</v>
      </c>
      <c r="B101" s="19" t="s">
        <v>406</v>
      </c>
      <c r="C101" s="19" t="s">
        <v>361</v>
      </c>
      <c r="D101" s="19">
        <v>5</v>
      </c>
      <c r="E101" s="19">
        <v>180</v>
      </c>
      <c r="F101" s="19">
        <v>1080</v>
      </c>
      <c r="G101" s="19">
        <v>1080</v>
      </c>
      <c r="H101" s="19">
        <v>77.03</v>
      </c>
    </row>
    <row r="102" spans="1:8">
      <c r="A102" s="19">
        <v>2310</v>
      </c>
      <c r="B102" s="19" t="s">
        <v>11</v>
      </c>
      <c r="C102" s="19" t="s">
        <v>52</v>
      </c>
      <c r="D102" s="19">
        <v>1</v>
      </c>
      <c r="E102" s="19">
        <v>60</v>
      </c>
      <c r="F102" s="19">
        <v>360</v>
      </c>
      <c r="G102" s="19">
        <v>360</v>
      </c>
      <c r="H102" s="19">
        <v>1.05</v>
      </c>
    </row>
    <row r="103" spans="1:8">
      <c r="A103" s="19">
        <v>2330</v>
      </c>
      <c r="B103" s="19" t="s">
        <v>61</v>
      </c>
      <c r="C103" s="19" t="s">
        <v>52</v>
      </c>
      <c r="D103" s="19">
        <v>2</v>
      </c>
      <c r="E103" s="19">
        <v>120</v>
      </c>
      <c r="F103" s="19">
        <v>720</v>
      </c>
      <c r="G103" s="19">
        <v>14400</v>
      </c>
      <c r="H103" s="19">
        <v>1.72</v>
      </c>
    </row>
    <row r="104" spans="1:8">
      <c r="A104" s="19">
        <v>2350</v>
      </c>
      <c r="B104" s="19" t="s">
        <v>11</v>
      </c>
      <c r="C104" s="19" t="s">
        <v>52</v>
      </c>
      <c r="D104" s="19">
        <v>1</v>
      </c>
      <c r="E104" s="19">
        <v>60</v>
      </c>
      <c r="F104" s="19">
        <v>360</v>
      </c>
      <c r="G104" s="19">
        <v>360</v>
      </c>
      <c r="H104" s="19">
        <v>0.33</v>
      </c>
    </row>
    <row r="105" spans="1:8">
      <c r="A105" s="19">
        <v>2560</v>
      </c>
      <c r="B105" s="19" t="s">
        <v>61</v>
      </c>
      <c r="C105" s="19" t="s">
        <v>52</v>
      </c>
      <c r="D105" s="19">
        <v>1</v>
      </c>
      <c r="E105" s="19">
        <v>60</v>
      </c>
      <c r="F105" s="19">
        <v>360</v>
      </c>
      <c r="G105" s="19">
        <v>7200</v>
      </c>
      <c r="H105" s="19">
        <v>1.35</v>
      </c>
    </row>
    <row r="106" spans="1:8">
      <c r="A106" s="19">
        <v>2560</v>
      </c>
      <c r="B106" s="19" t="s">
        <v>11</v>
      </c>
      <c r="C106" s="19" t="s">
        <v>52</v>
      </c>
      <c r="D106" s="19">
        <v>1</v>
      </c>
      <c r="E106" s="19">
        <v>60</v>
      </c>
      <c r="F106" s="19">
        <v>360</v>
      </c>
      <c r="G106" s="19">
        <v>360</v>
      </c>
      <c r="H106" s="19">
        <v>2.42</v>
      </c>
    </row>
    <row r="107" spans="1:8">
      <c r="A107" s="19" t="s">
        <v>407</v>
      </c>
      <c r="B107" s="19" t="s">
        <v>373</v>
      </c>
      <c r="C107" s="19" t="s">
        <v>354</v>
      </c>
      <c r="D107" s="19">
        <v>2</v>
      </c>
      <c r="E107" s="19">
        <v>108</v>
      </c>
      <c r="F107" s="19">
        <v>108</v>
      </c>
      <c r="G107" s="19">
        <v>108</v>
      </c>
      <c r="H107" s="19">
        <v>12.43</v>
      </c>
    </row>
    <row r="108" spans="1:8">
      <c r="A108" s="19" t="s">
        <v>407</v>
      </c>
      <c r="B108" s="19" t="s">
        <v>374</v>
      </c>
      <c r="C108" s="19" t="s">
        <v>52</v>
      </c>
      <c r="D108" s="19">
        <v>1</v>
      </c>
      <c r="E108" s="19">
        <v>60</v>
      </c>
      <c r="F108" s="19">
        <v>60</v>
      </c>
      <c r="G108" s="19">
        <v>60</v>
      </c>
      <c r="H108" s="19">
        <v>61.22</v>
      </c>
    </row>
    <row r="109" spans="1:8">
      <c r="A109" s="19">
        <v>2900</v>
      </c>
      <c r="B109" s="19" t="s">
        <v>408</v>
      </c>
      <c r="C109" s="19" t="s">
        <v>354</v>
      </c>
      <c r="D109" s="19">
        <v>1</v>
      </c>
      <c r="E109" s="19">
        <v>58</v>
      </c>
      <c r="F109" s="19">
        <v>57</v>
      </c>
      <c r="G109" s="19">
        <v>57</v>
      </c>
      <c r="H109" s="19">
        <v>11.3</v>
      </c>
    </row>
    <row r="110" spans="1:8">
      <c r="A110" s="19">
        <v>2900</v>
      </c>
      <c r="B110" s="19" t="s">
        <v>409</v>
      </c>
      <c r="C110" s="19" t="s">
        <v>354</v>
      </c>
      <c r="D110" s="19">
        <v>1</v>
      </c>
      <c r="E110" s="19">
        <v>33</v>
      </c>
      <c r="F110" s="19">
        <v>32</v>
      </c>
      <c r="G110" s="19">
        <v>32</v>
      </c>
      <c r="H110" s="19">
        <v>12.98</v>
      </c>
    </row>
    <row r="111" spans="1:8">
      <c r="A111" s="19">
        <v>2900</v>
      </c>
      <c r="B111" s="19" t="s">
        <v>378</v>
      </c>
      <c r="C111" s="19" t="s">
        <v>354</v>
      </c>
      <c r="D111" s="19">
        <v>1</v>
      </c>
      <c r="E111" s="19">
        <v>52</v>
      </c>
      <c r="F111" s="19">
        <v>52</v>
      </c>
      <c r="G111" s="19">
        <v>52</v>
      </c>
      <c r="H111" s="19">
        <v>183.18</v>
      </c>
    </row>
    <row r="112" spans="1:8">
      <c r="A112" s="19">
        <v>2900</v>
      </c>
      <c r="B112" s="19" t="s">
        <v>410</v>
      </c>
      <c r="C112" s="19" t="s">
        <v>354</v>
      </c>
      <c r="D112" s="19">
        <v>1</v>
      </c>
      <c r="E112" s="19">
        <v>23</v>
      </c>
      <c r="F112" s="19">
        <v>23</v>
      </c>
      <c r="G112" s="19">
        <v>23</v>
      </c>
      <c r="H112" s="19">
        <v>185.25</v>
      </c>
    </row>
    <row r="113" spans="1:8">
      <c r="A113" s="19">
        <v>2900</v>
      </c>
      <c r="B113" s="19" t="s">
        <v>373</v>
      </c>
      <c r="C113" s="19" t="s">
        <v>354</v>
      </c>
      <c r="D113" s="19">
        <v>2</v>
      </c>
      <c r="E113" s="19">
        <v>96</v>
      </c>
      <c r="F113" s="19">
        <v>96</v>
      </c>
      <c r="G113" s="19">
        <v>96</v>
      </c>
      <c r="H113" s="19">
        <v>17.18</v>
      </c>
    </row>
    <row r="114" spans="1:8">
      <c r="A114" s="19">
        <v>2900</v>
      </c>
      <c r="B114" s="19" t="s">
        <v>374</v>
      </c>
      <c r="C114" s="19" t="s">
        <v>354</v>
      </c>
      <c r="D114" s="19">
        <v>1</v>
      </c>
      <c r="E114" s="19">
        <v>50</v>
      </c>
      <c r="F114" s="19">
        <v>50</v>
      </c>
      <c r="G114" s="19">
        <v>50</v>
      </c>
      <c r="H114" s="19">
        <v>244.33</v>
      </c>
    </row>
    <row r="115" spans="1:8">
      <c r="A115" s="19">
        <v>2900</v>
      </c>
      <c r="B115" s="19" t="s">
        <v>411</v>
      </c>
      <c r="C115" s="19" t="s">
        <v>354</v>
      </c>
      <c r="D115" s="19">
        <v>1</v>
      </c>
      <c r="E115" s="19">
        <v>56</v>
      </c>
      <c r="F115" s="19">
        <v>56</v>
      </c>
      <c r="G115" s="19">
        <v>56</v>
      </c>
      <c r="H115" s="19">
        <v>243.88</v>
      </c>
    </row>
    <row r="116" spans="1:8">
      <c r="A116" s="19">
        <v>2900</v>
      </c>
      <c r="B116" s="19" t="s">
        <v>434</v>
      </c>
      <c r="C116" s="19" t="s">
        <v>52</v>
      </c>
      <c r="D116" s="19">
        <v>6</v>
      </c>
      <c r="E116" s="19">
        <v>360</v>
      </c>
      <c r="F116" s="19">
        <v>8328</v>
      </c>
      <c r="G116" s="19">
        <v>8328</v>
      </c>
      <c r="H116" s="19">
        <v>2.63</v>
      </c>
    </row>
    <row r="117" spans="1:8">
      <c r="A117" s="19">
        <v>2900</v>
      </c>
      <c r="B117" s="19" t="s">
        <v>412</v>
      </c>
      <c r="C117" s="19" t="s">
        <v>52</v>
      </c>
      <c r="D117" s="19">
        <v>1</v>
      </c>
      <c r="E117" s="19">
        <v>3</v>
      </c>
      <c r="F117" s="19">
        <v>6</v>
      </c>
      <c r="G117" s="19">
        <v>6</v>
      </c>
      <c r="H117" s="19">
        <v>592.85</v>
      </c>
    </row>
    <row r="118" spans="1:8">
      <c r="A118" s="19">
        <v>2902</v>
      </c>
      <c r="B118" s="19" t="s">
        <v>374</v>
      </c>
      <c r="C118" s="19" t="s">
        <v>354</v>
      </c>
      <c r="D118" s="19">
        <v>2</v>
      </c>
      <c r="E118" s="19">
        <v>120</v>
      </c>
      <c r="F118" s="19">
        <v>120</v>
      </c>
      <c r="G118" s="19">
        <v>120</v>
      </c>
      <c r="H118" s="19">
        <v>118.8</v>
      </c>
    </row>
    <row r="119" spans="1:8">
      <c r="A119" s="19">
        <v>2902</v>
      </c>
      <c r="B119" s="19" t="s">
        <v>413</v>
      </c>
      <c r="C119" s="19" t="s">
        <v>354</v>
      </c>
      <c r="D119" s="19">
        <v>2</v>
      </c>
      <c r="E119" s="19">
        <v>101</v>
      </c>
      <c r="F119" s="19">
        <v>101</v>
      </c>
      <c r="G119" s="19">
        <v>101</v>
      </c>
      <c r="H119" s="19">
        <v>161.47</v>
      </c>
    </row>
    <row r="120" spans="1:8">
      <c r="A120" s="19">
        <v>2902</v>
      </c>
      <c r="B120" s="19" t="s">
        <v>381</v>
      </c>
      <c r="C120" s="19" t="s">
        <v>354</v>
      </c>
      <c r="D120" s="19">
        <v>1</v>
      </c>
      <c r="E120" s="19">
        <v>59</v>
      </c>
      <c r="F120" s="19">
        <v>59</v>
      </c>
      <c r="G120" s="19">
        <v>59</v>
      </c>
      <c r="H120" s="19">
        <v>163.30000000000001</v>
      </c>
    </row>
    <row r="121" spans="1:8">
      <c r="A121" s="19">
        <v>2902</v>
      </c>
      <c r="B121" s="19" t="s">
        <v>375</v>
      </c>
      <c r="C121" s="19" t="s">
        <v>354</v>
      </c>
      <c r="D121" s="19">
        <v>1</v>
      </c>
      <c r="E121" s="19">
        <v>45</v>
      </c>
      <c r="F121" s="19">
        <v>45</v>
      </c>
      <c r="G121" s="19">
        <v>45</v>
      </c>
      <c r="H121" s="19">
        <v>118.1</v>
      </c>
    </row>
    <row r="122" spans="1:8">
      <c r="A122" s="19">
        <v>2902</v>
      </c>
      <c r="B122" s="19" t="s">
        <v>356</v>
      </c>
      <c r="C122" s="19" t="s">
        <v>354</v>
      </c>
      <c r="D122" s="19">
        <v>1</v>
      </c>
      <c r="E122" s="19">
        <v>1</v>
      </c>
      <c r="F122" s="19">
        <v>1</v>
      </c>
      <c r="G122" s="19">
        <v>1</v>
      </c>
      <c r="H122" s="19">
        <v>95.02</v>
      </c>
    </row>
    <row r="123" spans="1:8">
      <c r="A123" s="19">
        <v>2902</v>
      </c>
      <c r="B123" s="19" t="s">
        <v>359</v>
      </c>
      <c r="C123" s="19" t="s">
        <v>354</v>
      </c>
      <c r="D123" s="19">
        <v>6</v>
      </c>
      <c r="E123" s="19">
        <v>359</v>
      </c>
      <c r="F123" s="19">
        <v>359</v>
      </c>
      <c r="G123" s="19">
        <v>359</v>
      </c>
      <c r="H123" s="19">
        <v>118.45</v>
      </c>
    </row>
    <row r="124" spans="1:8">
      <c r="A124" s="19">
        <v>2903</v>
      </c>
      <c r="B124" s="19" t="s">
        <v>373</v>
      </c>
      <c r="C124" s="19" t="s">
        <v>354</v>
      </c>
      <c r="D124" s="19">
        <v>2</v>
      </c>
      <c r="E124" s="19">
        <v>118</v>
      </c>
      <c r="F124" s="19">
        <v>118</v>
      </c>
      <c r="G124" s="19">
        <v>118</v>
      </c>
      <c r="H124" s="19">
        <v>23.03</v>
      </c>
    </row>
    <row r="125" spans="1:8">
      <c r="A125" s="19">
        <v>2907</v>
      </c>
      <c r="B125" s="19" t="s">
        <v>411</v>
      </c>
      <c r="C125" s="19" t="s">
        <v>354</v>
      </c>
      <c r="D125" s="19">
        <v>3</v>
      </c>
      <c r="E125" s="19">
        <v>60</v>
      </c>
      <c r="F125" s="19">
        <v>60</v>
      </c>
      <c r="G125" s="19">
        <v>60</v>
      </c>
      <c r="H125" s="19">
        <v>238.75</v>
      </c>
    </row>
    <row r="126" spans="1:8">
      <c r="A126" s="19">
        <v>2907</v>
      </c>
      <c r="B126" s="19" t="s">
        <v>377</v>
      </c>
      <c r="C126" s="19" t="s">
        <v>354</v>
      </c>
      <c r="D126" s="19">
        <v>3</v>
      </c>
      <c r="E126" s="19">
        <v>179</v>
      </c>
      <c r="F126" s="19">
        <v>179</v>
      </c>
      <c r="G126" s="19">
        <v>179</v>
      </c>
      <c r="H126" s="19">
        <v>148.32</v>
      </c>
    </row>
    <row r="127" spans="1:8">
      <c r="A127" s="19">
        <v>2965</v>
      </c>
      <c r="B127" s="19" t="s">
        <v>434</v>
      </c>
      <c r="C127" s="19" t="s">
        <v>52</v>
      </c>
      <c r="D127" s="19">
        <v>1</v>
      </c>
      <c r="E127" s="19">
        <v>60</v>
      </c>
      <c r="F127" s="19">
        <v>1383</v>
      </c>
      <c r="G127" s="19">
        <v>1383</v>
      </c>
      <c r="H127" s="19">
        <v>0.93</v>
      </c>
    </row>
    <row r="128" spans="1:8">
      <c r="A128" s="19">
        <v>2970</v>
      </c>
      <c r="B128" s="19" t="s">
        <v>414</v>
      </c>
      <c r="C128" s="19" t="s">
        <v>354</v>
      </c>
      <c r="D128" s="19">
        <v>2</v>
      </c>
      <c r="E128" s="19">
        <v>23</v>
      </c>
      <c r="F128" s="19">
        <v>23</v>
      </c>
      <c r="G128" s="19">
        <v>23</v>
      </c>
      <c r="H128" s="19">
        <v>47.12</v>
      </c>
    </row>
    <row r="129" spans="1:8">
      <c r="A129" s="19">
        <v>2970</v>
      </c>
      <c r="B129" s="19" t="s">
        <v>411</v>
      </c>
      <c r="C129" s="19" t="s">
        <v>354</v>
      </c>
      <c r="D129" s="19">
        <v>1</v>
      </c>
      <c r="E129" s="19">
        <v>59</v>
      </c>
      <c r="F129" s="19">
        <v>59</v>
      </c>
      <c r="G129" s="19">
        <v>59</v>
      </c>
      <c r="H129" s="19">
        <v>270.62</v>
      </c>
    </row>
    <row r="130" spans="1:8">
      <c r="A130" s="19">
        <v>2970</v>
      </c>
      <c r="B130" s="19" t="s">
        <v>377</v>
      </c>
      <c r="C130" s="19" t="s">
        <v>354</v>
      </c>
      <c r="D130" s="19">
        <v>1</v>
      </c>
      <c r="E130" s="19">
        <v>51</v>
      </c>
      <c r="F130" s="19">
        <v>51</v>
      </c>
      <c r="G130" s="19">
        <v>51</v>
      </c>
      <c r="H130" s="19">
        <v>33.93</v>
      </c>
    </row>
    <row r="131" spans="1:8">
      <c r="A131" s="19">
        <v>2971</v>
      </c>
      <c r="B131" s="19" t="s">
        <v>373</v>
      </c>
      <c r="C131" s="19" t="s">
        <v>354</v>
      </c>
      <c r="D131" s="19">
        <v>2</v>
      </c>
      <c r="E131" s="19">
        <v>120</v>
      </c>
      <c r="F131" s="19">
        <v>120</v>
      </c>
      <c r="G131" s="19">
        <v>120</v>
      </c>
      <c r="H131" s="19">
        <v>6.78</v>
      </c>
    </row>
    <row r="132" spans="1:8">
      <c r="A132" s="19">
        <v>2996</v>
      </c>
      <c r="B132" s="19" t="s">
        <v>415</v>
      </c>
      <c r="C132" s="19" t="s">
        <v>354</v>
      </c>
      <c r="D132" s="19">
        <v>1</v>
      </c>
      <c r="E132" s="19">
        <v>3</v>
      </c>
      <c r="F132" s="19">
        <v>24</v>
      </c>
      <c r="G132" s="19">
        <v>336</v>
      </c>
      <c r="H132" s="19">
        <v>10.68</v>
      </c>
    </row>
    <row r="133" spans="1:8">
      <c r="A133" s="19">
        <v>2996</v>
      </c>
      <c r="B133" s="19" t="s">
        <v>16</v>
      </c>
      <c r="C133" s="19" t="s">
        <v>52</v>
      </c>
      <c r="D133" s="19">
        <v>2</v>
      </c>
      <c r="E133" s="19">
        <v>49</v>
      </c>
      <c r="F133" s="19">
        <v>288</v>
      </c>
      <c r="G133" s="19">
        <v>5728</v>
      </c>
      <c r="H133" s="19">
        <v>68.72</v>
      </c>
    </row>
    <row r="134" spans="1:8">
      <c r="A134" s="19">
        <v>2996</v>
      </c>
      <c r="B134" s="19" t="s">
        <v>16</v>
      </c>
      <c r="C134" s="19" t="s">
        <v>403</v>
      </c>
      <c r="D134" s="19">
        <v>1</v>
      </c>
      <c r="E134" s="19">
        <v>5</v>
      </c>
      <c r="F134" s="19">
        <v>30</v>
      </c>
      <c r="G134" s="19">
        <v>600</v>
      </c>
      <c r="H134" s="19">
        <v>71.53</v>
      </c>
    </row>
    <row r="135" spans="1:8">
      <c r="A135" s="19">
        <v>2996</v>
      </c>
      <c r="B135" s="19" t="s">
        <v>20</v>
      </c>
      <c r="C135" s="19" t="s">
        <v>394</v>
      </c>
      <c r="D135" s="19">
        <v>2</v>
      </c>
      <c r="E135" s="19">
        <v>3</v>
      </c>
      <c r="F135" s="19">
        <v>18</v>
      </c>
      <c r="G135" s="19">
        <v>188</v>
      </c>
      <c r="H135" s="19">
        <v>22.72</v>
      </c>
    </row>
    <row r="136" spans="1:8">
      <c r="A136" s="19">
        <v>2996</v>
      </c>
      <c r="B136" s="19" t="s">
        <v>20</v>
      </c>
      <c r="C136" s="19" t="s">
        <v>52</v>
      </c>
      <c r="D136" s="19">
        <v>1</v>
      </c>
      <c r="E136" s="19">
        <v>26</v>
      </c>
      <c r="F136" s="19">
        <v>67</v>
      </c>
      <c r="G136" s="19">
        <v>432</v>
      </c>
      <c r="H136" s="19">
        <v>107.98</v>
      </c>
    </row>
    <row r="137" spans="1:8">
      <c r="A137" s="19">
        <v>2996</v>
      </c>
      <c r="B137" s="19" t="s">
        <v>323</v>
      </c>
      <c r="C137" s="19" t="s">
        <v>52</v>
      </c>
      <c r="D137" s="19">
        <v>2</v>
      </c>
      <c r="E137" s="19">
        <v>34</v>
      </c>
      <c r="F137" s="19">
        <v>130</v>
      </c>
      <c r="G137" s="19">
        <v>489</v>
      </c>
      <c r="H137" s="19">
        <v>77.92</v>
      </c>
    </row>
    <row r="138" spans="1:8">
      <c r="A138" s="19">
        <v>2996</v>
      </c>
      <c r="B138" s="19" t="s">
        <v>416</v>
      </c>
      <c r="C138" s="19" t="s">
        <v>361</v>
      </c>
      <c r="D138" s="19">
        <v>1</v>
      </c>
      <c r="E138" s="19">
        <v>48</v>
      </c>
      <c r="F138" s="19">
        <v>907</v>
      </c>
      <c r="G138" s="19">
        <v>907</v>
      </c>
      <c r="H138" s="19">
        <v>838.32</v>
      </c>
    </row>
    <row r="139" spans="1:8">
      <c r="A139" s="19">
        <v>2996</v>
      </c>
      <c r="B139" s="19" t="s">
        <v>360</v>
      </c>
      <c r="C139" s="19" t="s">
        <v>361</v>
      </c>
      <c r="D139" s="19">
        <v>1</v>
      </c>
      <c r="E139" s="19">
        <v>1</v>
      </c>
      <c r="F139" s="19">
        <v>20</v>
      </c>
      <c r="G139" s="19">
        <v>20</v>
      </c>
      <c r="H139" s="19">
        <v>38.549999999999997</v>
      </c>
    </row>
    <row r="140" spans="1:8">
      <c r="A140" s="19">
        <v>2996</v>
      </c>
      <c r="B140" s="19" t="s">
        <v>22</v>
      </c>
      <c r="C140" s="19" t="s">
        <v>52</v>
      </c>
      <c r="D140" s="19">
        <v>3</v>
      </c>
      <c r="E140" s="19">
        <v>11</v>
      </c>
      <c r="F140" s="19">
        <v>172</v>
      </c>
      <c r="G140" s="19">
        <v>172</v>
      </c>
      <c r="H140" s="19">
        <v>19.75</v>
      </c>
    </row>
    <row r="141" spans="1:8">
      <c r="A141" s="19">
        <v>2996</v>
      </c>
      <c r="B141" s="19" t="s">
        <v>22</v>
      </c>
      <c r="C141" s="19" t="s">
        <v>403</v>
      </c>
      <c r="D141" s="19">
        <v>1</v>
      </c>
      <c r="E141" s="19">
        <v>1</v>
      </c>
      <c r="F141" s="19">
        <v>18</v>
      </c>
      <c r="G141" s="19">
        <v>18</v>
      </c>
      <c r="H141" s="19">
        <v>24.57</v>
      </c>
    </row>
    <row r="142" spans="1:8">
      <c r="A142" s="19">
        <v>2996</v>
      </c>
      <c r="B142" s="19" t="s">
        <v>203</v>
      </c>
      <c r="C142" s="19" t="s">
        <v>52</v>
      </c>
      <c r="D142" s="19">
        <v>1</v>
      </c>
      <c r="E142" s="19">
        <v>2</v>
      </c>
      <c r="F142" s="19">
        <v>0</v>
      </c>
      <c r="G142" s="19">
        <v>0</v>
      </c>
      <c r="H142" s="19">
        <v>52.42</v>
      </c>
    </row>
    <row r="143" spans="1:8">
      <c r="A143" s="19">
        <v>2996</v>
      </c>
      <c r="B143" s="19" t="s">
        <v>15</v>
      </c>
      <c r="C143" s="19" t="s">
        <v>52</v>
      </c>
      <c r="D143" s="19">
        <v>2</v>
      </c>
      <c r="E143" s="19">
        <v>14</v>
      </c>
      <c r="F143" s="19">
        <v>190</v>
      </c>
      <c r="G143" s="19">
        <v>190</v>
      </c>
      <c r="H143" s="19">
        <v>58.93</v>
      </c>
    </row>
    <row r="144" spans="1:8">
      <c r="A144" s="19">
        <v>2996</v>
      </c>
      <c r="B144" s="19" t="s">
        <v>15</v>
      </c>
      <c r="C144" s="19" t="s">
        <v>403</v>
      </c>
      <c r="D144" s="19">
        <v>1</v>
      </c>
      <c r="E144" s="19">
        <v>11</v>
      </c>
      <c r="F144" s="19">
        <v>198</v>
      </c>
      <c r="G144" s="19">
        <v>198</v>
      </c>
      <c r="H144" s="19">
        <v>67.83</v>
      </c>
    </row>
    <row r="145" spans="1:8">
      <c r="A145" s="19">
        <v>2996</v>
      </c>
      <c r="B145" s="19" t="s">
        <v>402</v>
      </c>
      <c r="C145" s="19" t="s">
        <v>361</v>
      </c>
      <c r="D145" s="19">
        <v>1</v>
      </c>
      <c r="E145" s="19">
        <v>18</v>
      </c>
      <c r="F145" s="19">
        <v>324</v>
      </c>
      <c r="G145" s="19">
        <v>324</v>
      </c>
      <c r="H145" s="19">
        <v>837.05</v>
      </c>
    </row>
    <row r="146" spans="1:8">
      <c r="A146" s="19">
        <v>2996</v>
      </c>
      <c r="B146" s="19" t="s">
        <v>235</v>
      </c>
      <c r="C146" s="19" t="s">
        <v>52</v>
      </c>
      <c r="D146" s="19">
        <v>1</v>
      </c>
      <c r="E146" s="19">
        <v>3</v>
      </c>
      <c r="F146" s="19">
        <v>10</v>
      </c>
      <c r="G146" s="19">
        <v>10</v>
      </c>
      <c r="H146" s="19">
        <v>79.05</v>
      </c>
    </row>
    <row r="147" spans="1:8">
      <c r="A147" s="19">
        <v>2996</v>
      </c>
      <c r="B147" s="19" t="s">
        <v>11</v>
      </c>
      <c r="C147" s="19" t="s">
        <v>403</v>
      </c>
      <c r="D147" s="19">
        <v>1</v>
      </c>
      <c r="E147" s="19">
        <v>2</v>
      </c>
      <c r="F147" s="19">
        <v>12</v>
      </c>
      <c r="G147" s="19">
        <v>12</v>
      </c>
      <c r="H147" s="19">
        <v>1.32</v>
      </c>
    </row>
    <row r="148" spans="1:8">
      <c r="A148" s="19">
        <v>2998</v>
      </c>
      <c r="B148" s="19" t="s">
        <v>373</v>
      </c>
      <c r="C148" s="19" t="s">
        <v>354</v>
      </c>
      <c r="D148" s="19">
        <v>1</v>
      </c>
      <c r="E148" s="19">
        <v>2</v>
      </c>
      <c r="F148" s="19">
        <v>2</v>
      </c>
      <c r="G148" s="19">
        <v>2</v>
      </c>
      <c r="H148" s="19">
        <v>12.9</v>
      </c>
    </row>
    <row r="149" spans="1:8">
      <c r="A149" s="19">
        <v>2999</v>
      </c>
      <c r="B149" s="19" t="s">
        <v>61</v>
      </c>
      <c r="C149" s="19" t="s">
        <v>52</v>
      </c>
      <c r="D149" s="19">
        <v>1</v>
      </c>
      <c r="E149" s="19">
        <v>56</v>
      </c>
      <c r="F149" s="19">
        <v>336</v>
      </c>
      <c r="G149" s="19">
        <v>6712</v>
      </c>
      <c r="H149" s="19">
        <v>9.52</v>
      </c>
    </row>
    <row r="150" spans="1:8">
      <c r="A150" s="19">
        <v>2999</v>
      </c>
      <c r="B150" s="19" t="s">
        <v>417</v>
      </c>
      <c r="C150" s="19" t="s">
        <v>361</v>
      </c>
      <c r="D150" s="19">
        <v>1</v>
      </c>
      <c r="E150" s="19">
        <v>1</v>
      </c>
      <c r="F150" s="19">
        <v>8</v>
      </c>
      <c r="G150" s="19">
        <v>112</v>
      </c>
      <c r="H150" s="19">
        <v>101.15</v>
      </c>
    </row>
    <row r="151" spans="1:8">
      <c r="A151" s="19">
        <v>2999</v>
      </c>
      <c r="B151" s="19" t="s">
        <v>16</v>
      </c>
      <c r="C151" s="19" t="s">
        <v>52</v>
      </c>
      <c r="D151" s="19">
        <v>1</v>
      </c>
      <c r="E151" s="19">
        <v>31</v>
      </c>
      <c r="F151" s="19">
        <v>144</v>
      </c>
      <c r="G151" s="19">
        <v>2880</v>
      </c>
      <c r="H151" s="19">
        <v>52.18</v>
      </c>
    </row>
    <row r="152" spans="1:8">
      <c r="A152" s="19">
        <v>2999</v>
      </c>
      <c r="B152" s="19" t="s">
        <v>304</v>
      </c>
      <c r="C152" s="19" t="s">
        <v>52</v>
      </c>
      <c r="D152" s="19">
        <v>1</v>
      </c>
      <c r="E152" s="19">
        <v>60</v>
      </c>
      <c r="F152" s="19">
        <v>480</v>
      </c>
      <c r="G152" s="19">
        <v>4800</v>
      </c>
      <c r="H152" s="19">
        <v>1649.57</v>
      </c>
    </row>
    <row r="153" spans="1:8">
      <c r="A153" s="19">
        <v>2999</v>
      </c>
      <c r="B153" s="19" t="s">
        <v>418</v>
      </c>
      <c r="C153" s="19" t="s">
        <v>52</v>
      </c>
      <c r="D153" s="19">
        <v>1</v>
      </c>
      <c r="E153" s="19">
        <v>41</v>
      </c>
      <c r="F153" s="19">
        <v>328</v>
      </c>
      <c r="G153" s="19">
        <v>3280</v>
      </c>
      <c r="H153" s="19">
        <v>948.93</v>
      </c>
    </row>
    <row r="154" spans="1:8">
      <c r="A154" s="19">
        <v>2999</v>
      </c>
      <c r="B154" s="19" t="s">
        <v>418</v>
      </c>
      <c r="C154" s="19" t="s">
        <v>403</v>
      </c>
      <c r="D154" s="19">
        <v>1</v>
      </c>
      <c r="E154" s="19">
        <v>19</v>
      </c>
      <c r="F154" s="19">
        <v>152</v>
      </c>
      <c r="G154" s="19">
        <v>1520</v>
      </c>
      <c r="H154" s="19">
        <v>949.48</v>
      </c>
    </row>
    <row r="155" spans="1:8">
      <c r="A155" s="19">
        <v>2999</v>
      </c>
      <c r="B155" s="19" t="s">
        <v>17</v>
      </c>
      <c r="C155" s="19" t="s">
        <v>52</v>
      </c>
      <c r="D155" s="19">
        <v>3</v>
      </c>
      <c r="E155" s="19">
        <v>150</v>
      </c>
      <c r="F155" s="19">
        <v>2086</v>
      </c>
      <c r="G155" s="19">
        <v>11424</v>
      </c>
      <c r="H155" s="19">
        <v>243.53</v>
      </c>
    </row>
    <row r="156" spans="1:8">
      <c r="A156" s="19">
        <v>2999</v>
      </c>
      <c r="B156" s="19" t="s">
        <v>20</v>
      </c>
      <c r="C156" s="19" t="s">
        <v>52</v>
      </c>
      <c r="D156" s="19">
        <v>14</v>
      </c>
      <c r="E156" s="19">
        <v>711</v>
      </c>
      <c r="F156" s="19">
        <v>3852</v>
      </c>
      <c r="G156" s="19">
        <v>39337</v>
      </c>
      <c r="H156" s="19">
        <v>819.18</v>
      </c>
    </row>
    <row r="157" spans="1:8">
      <c r="A157" s="19">
        <v>2999</v>
      </c>
      <c r="B157" s="19" t="s">
        <v>20</v>
      </c>
      <c r="C157" s="19" t="s">
        <v>354</v>
      </c>
      <c r="D157" s="19">
        <v>1</v>
      </c>
      <c r="E157" s="19">
        <v>2</v>
      </c>
      <c r="F157" s="19">
        <v>12</v>
      </c>
      <c r="G157" s="19">
        <v>126</v>
      </c>
      <c r="H157" s="19">
        <v>130.13</v>
      </c>
    </row>
    <row r="158" spans="1:8">
      <c r="A158" s="19">
        <v>2999</v>
      </c>
      <c r="B158" s="19" t="s">
        <v>20</v>
      </c>
      <c r="C158" s="19" t="s">
        <v>403</v>
      </c>
      <c r="D158" s="19">
        <v>2</v>
      </c>
      <c r="E158" s="19">
        <v>2</v>
      </c>
      <c r="F158" s="19">
        <v>12</v>
      </c>
      <c r="G158" s="19">
        <v>126</v>
      </c>
      <c r="H158" s="19">
        <v>232.23</v>
      </c>
    </row>
    <row r="159" spans="1:8">
      <c r="A159" s="19">
        <v>2999</v>
      </c>
      <c r="B159" s="19" t="s">
        <v>96</v>
      </c>
      <c r="C159" s="19" t="s">
        <v>52</v>
      </c>
      <c r="D159" s="19">
        <v>2</v>
      </c>
      <c r="E159" s="19">
        <v>60</v>
      </c>
      <c r="F159" s="19">
        <v>900</v>
      </c>
      <c r="G159" s="19">
        <v>2099</v>
      </c>
      <c r="H159" s="19">
        <v>1985.53</v>
      </c>
    </row>
    <row r="160" spans="1:8">
      <c r="A160" s="19">
        <v>2999</v>
      </c>
      <c r="B160" s="19" t="s">
        <v>105</v>
      </c>
      <c r="C160" s="19" t="s">
        <v>52</v>
      </c>
      <c r="D160" s="19">
        <v>2</v>
      </c>
      <c r="E160" s="19">
        <v>61</v>
      </c>
      <c r="F160" s="19">
        <v>1708</v>
      </c>
      <c r="G160" s="19">
        <v>1708</v>
      </c>
      <c r="H160" s="19">
        <v>1811.23</v>
      </c>
    </row>
    <row r="161" spans="1:8">
      <c r="A161" s="19">
        <v>2999</v>
      </c>
      <c r="B161" s="19" t="s">
        <v>123</v>
      </c>
      <c r="C161" s="19" t="s">
        <v>52</v>
      </c>
      <c r="D161" s="19">
        <v>3</v>
      </c>
      <c r="E161" s="19">
        <v>102</v>
      </c>
      <c r="F161" s="19">
        <v>1706</v>
      </c>
      <c r="G161" s="19">
        <v>1706</v>
      </c>
      <c r="H161" s="19">
        <v>2059.5</v>
      </c>
    </row>
    <row r="162" spans="1:8">
      <c r="A162" s="19">
        <v>2999</v>
      </c>
      <c r="B162" s="19" t="s">
        <v>123</v>
      </c>
      <c r="C162" s="19" t="s">
        <v>354</v>
      </c>
      <c r="D162" s="19">
        <v>2</v>
      </c>
      <c r="E162" s="19">
        <v>54</v>
      </c>
      <c r="F162" s="19">
        <v>1296</v>
      </c>
      <c r="G162" s="19">
        <v>1296</v>
      </c>
      <c r="H162" s="19">
        <v>2029.62</v>
      </c>
    </row>
    <row r="163" spans="1:8">
      <c r="A163" s="19">
        <v>2999</v>
      </c>
      <c r="B163" s="19" t="s">
        <v>125</v>
      </c>
      <c r="C163" s="19" t="s">
        <v>52</v>
      </c>
      <c r="D163" s="19">
        <v>12</v>
      </c>
      <c r="E163" s="19">
        <v>209</v>
      </c>
      <c r="F163" s="19">
        <v>4119</v>
      </c>
      <c r="G163" s="19">
        <v>4119</v>
      </c>
      <c r="H163" s="19">
        <v>1911.4</v>
      </c>
    </row>
    <row r="164" spans="1:8">
      <c r="A164" s="19">
        <v>2999</v>
      </c>
      <c r="B164" s="19" t="s">
        <v>125</v>
      </c>
      <c r="C164" s="19" t="s">
        <v>354</v>
      </c>
      <c r="D164" s="19">
        <v>3</v>
      </c>
      <c r="E164" s="19">
        <v>33</v>
      </c>
      <c r="F164" s="19">
        <v>760</v>
      </c>
      <c r="G164" s="19">
        <v>760</v>
      </c>
      <c r="H164" s="19">
        <v>1282.18</v>
      </c>
    </row>
    <row r="165" spans="1:8">
      <c r="A165" s="19">
        <v>2999</v>
      </c>
      <c r="B165" s="19" t="s">
        <v>125</v>
      </c>
      <c r="C165" s="19" t="s">
        <v>403</v>
      </c>
      <c r="D165" s="19">
        <v>2</v>
      </c>
      <c r="E165" s="19">
        <v>7</v>
      </c>
      <c r="F165" s="19">
        <v>168</v>
      </c>
      <c r="G165" s="19">
        <v>168</v>
      </c>
      <c r="H165" s="19">
        <v>1498.42</v>
      </c>
    </row>
    <row r="166" spans="1:8">
      <c r="A166" s="19">
        <v>2999</v>
      </c>
      <c r="B166" s="19" t="s">
        <v>323</v>
      </c>
      <c r="C166" s="19" t="s">
        <v>52</v>
      </c>
      <c r="D166" s="19">
        <v>3</v>
      </c>
      <c r="E166" s="19">
        <v>11</v>
      </c>
      <c r="F166" s="19">
        <v>54</v>
      </c>
      <c r="G166" s="19">
        <v>208</v>
      </c>
      <c r="H166" s="19">
        <v>1592.32</v>
      </c>
    </row>
    <row r="167" spans="1:8">
      <c r="A167" s="19">
        <v>2999</v>
      </c>
      <c r="B167" s="19" t="s">
        <v>323</v>
      </c>
      <c r="C167" s="19" t="s">
        <v>354</v>
      </c>
      <c r="D167" s="19">
        <v>1</v>
      </c>
      <c r="E167" s="19">
        <v>1</v>
      </c>
      <c r="F167" s="19">
        <v>6</v>
      </c>
      <c r="G167" s="19">
        <v>24</v>
      </c>
      <c r="H167" s="19">
        <v>1611.58</v>
      </c>
    </row>
    <row r="168" spans="1:8">
      <c r="A168" s="19">
        <v>2999</v>
      </c>
      <c r="B168" s="19" t="s">
        <v>323</v>
      </c>
      <c r="C168" s="19" t="s">
        <v>403</v>
      </c>
      <c r="D168" s="19">
        <v>1</v>
      </c>
      <c r="E168" s="19">
        <v>5</v>
      </c>
      <c r="F168" s="19">
        <v>30</v>
      </c>
      <c r="G168" s="19">
        <v>120</v>
      </c>
      <c r="H168" s="19">
        <v>861.25</v>
      </c>
    </row>
    <row r="169" spans="1:8">
      <c r="A169" s="19">
        <v>2999</v>
      </c>
      <c r="B169" s="19" t="s">
        <v>158</v>
      </c>
      <c r="C169" s="19" t="s">
        <v>52</v>
      </c>
      <c r="D169" s="19">
        <v>3</v>
      </c>
      <c r="E169" s="19">
        <v>113</v>
      </c>
      <c r="F169" s="19">
        <v>2171</v>
      </c>
      <c r="G169" s="19">
        <v>2171</v>
      </c>
      <c r="H169" s="19">
        <v>1994.43</v>
      </c>
    </row>
    <row r="170" spans="1:8">
      <c r="A170" s="19">
        <v>2999</v>
      </c>
      <c r="B170" s="19" t="s">
        <v>162</v>
      </c>
      <c r="C170" s="19" t="s">
        <v>52</v>
      </c>
      <c r="D170" s="19">
        <v>5</v>
      </c>
      <c r="E170" s="19">
        <v>199</v>
      </c>
      <c r="F170" s="19">
        <v>3766</v>
      </c>
      <c r="G170" s="19">
        <v>3766</v>
      </c>
      <c r="H170" s="19">
        <v>1392.52</v>
      </c>
    </row>
    <row r="171" spans="1:8">
      <c r="A171" s="19">
        <v>2999</v>
      </c>
      <c r="B171" s="19" t="s">
        <v>162</v>
      </c>
      <c r="C171" s="19" t="s">
        <v>354</v>
      </c>
      <c r="D171" s="19">
        <v>2</v>
      </c>
      <c r="E171" s="19">
        <v>20</v>
      </c>
      <c r="F171" s="19">
        <v>400</v>
      </c>
      <c r="G171" s="19">
        <v>400</v>
      </c>
      <c r="H171" s="19">
        <v>1373.13</v>
      </c>
    </row>
    <row r="172" spans="1:8">
      <c r="A172" s="19">
        <v>2999</v>
      </c>
      <c r="B172" s="19" t="s">
        <v>18</v>
      </c>
      <c r="C172" s="19" t="s">
        <v>52</v>
      </c>
      <c r="D172" s="19">
        <v>1</v>
      </c>
      <c r="E172" s="19">
        <v>59</v>
      </c>
      <c r="F172" s="19">
        <v>1062</v>
      </c>
      <c r="G172" s="19">
        <v>1062</v>
      </c>
      <c r="H172" s="19">
        <v>2305.87</v>
      </c>
    </row>
    <row r="173" spans="1:8">
      <c r="A173" s="19">
        <v>2999</v>
      </c>
      <c r="B173" s="19" t="s">
        <v>18</v>
      </c>
      <c r="C173" s="19" t="s">
        <v>354</v>
      </c>
      <c r="D173" s="19">
        <v>1</v>
      </c>
      <c r="E173" s="19">
        <v>45</v>
      </c>
      <c r="F173" s="19">
        <v>810</v>
      </c>
      <c r="G173" s="19">
        <v>810</v>
      </c>
      <c r="H173" s="19">
        <v>866.52</v>
      </c>
    </row>
    <row r="174" spans="1:8">
      <c r="A174" s="19">
        <v>2999</v>
      </c>
      <c r="B174" s="19" t="s">
        <v>22</v>
      </c>
      <c r="C174" s="19" t="s">
        <v>52</v>
      </c>
      <c r="D174" s="19">
        <v>2</v>
      </c>
      <c r="E174" s="19">
        <v>35</v>
      </c>
      <c r="F174" s="19">
        <v>493</v>
      </c>
      <c r="G174" s="19">
        <v>493</v>
      </c>
      <c r="H174" s="19">
        <v>65.28</v>
      </c>
    </row>
    <row r="175" spans="1:8">
      <c r="A175" s="19">
        <v>2999</v>
      </c>
      <c r="B175" s="19" t="s">
        <v>22</v>
      </c>
      <c r="C175" s="19" t="s">
        <v>403</v>
      </c>
      <c r="D175" s="19">
        <v>2</v>
      </c>
      <c r="E175" s="19">
        <v>2</v>
      </c>
      <c r="F175" s="19">
        <v>36</v>
      </c>
      <c r="G175" s="19">
        <v>36</v>
      </c>
      <c r="H175" s="19">
        <v>82.63</v>
      </c>
    </row>
    <row r="176" spans="1:8">
      <c r="A176" s="19">
        <v>2999</v>
      </c>
      <c r="B176" s="19" t="s">
        <v>15</v>
      </c>
      <c r="C176" s="19" t="s">
        <v>52</v>
      </c>
      <c r="D176" s="19">
        <v>2</v>
      </c>
      <c r="E176" s="19">
        <v>23</v>
      </c>
      <c r="F176" s="19">
        <v>379</v>
      </c>
      <c r="G176" s="19">
        <v>379</v>
      </c>
      <c r="H176" s="19">
        <v>75.87</v>
      </c>
    </row>
    <row r="177" spans="1:8">
      <c r="A177" s="19">
        <v>2999</v>
      </c>
      <c r="B177" s="19" t="s">
        <v>7</v>
      </c>
      <c r="C177" s="19" t="s">
        <v>52</v>
      </c>
      <c r="D177" s="19">
        <v>2</v>
      </c>
      <c r="E177" s="19">
        <v>59</v>
      </c>
      <c r="F177" s="19">
        <v>1041</v>
      </c>
      <c r="G177" s="19">
        <v>1041</v>
      </c>
      <c r="H177" s="19">
        <v>71.67</v>
      </c>
    </row>
    <row r="178" spans="1:8">
      <c r="A178" s="19">
        <v>2999</v>
      </c>
      <c r="B178" s="19" t="s">
        <v>7</v>
      </c>
      <c r="C178" s="19" t="s">
        <v>403</v>
      </c>
      <c r="D178" s="19">
        <v>1</v>
      </c>
      <c r="E178" s="19">
        <v>2</v>
      </c>
      <c r="F178" s="19">
        <v>36</v>
      </c>
      <c r="G178" s="19">
        <v>36</v>
      </c>
      <c r="H178" s="19">
        <v>73.87</v>
      </c>
    </row>
    <row r="179" spans="1:8">
      <c r="A179" s="19">
        <v>2999</v>
      </c>
      <c r="B179" s="19" t="s">
        <v>219</v>
      </c>
      <c r="C179" s="19" t="s">
        <v>52</v>
      </c>
      <c r="D179" s="19">
        <v>3</v>
      </c>
      <c r="E179" s="19">
        <v>63</v>
      </c>
      <c r="F179" s="19">
        <v>1034</v>
      </c>
      <c r="G179" s="19">
        <v>1034</v>
      </c>
      <c r="H179" s="19">
        <v>1091.77</v>
      </c>
    </row>
    <row r="180" spans="1:8">
      <c r="A180" s="19">
        <v>2999</v>
      </c>
      <c r="B180" s="19" t="s">
        <v>219</v>
      </c>
      <c r="C180" s="19" t="s">
        <v>354</v>
      </c>
      <c r="D180" s="19">
        <v>1</v>
      </c>
      <c r="E180" s="19">
        <v>7</v>
      </c>
      <c r="F180" s="19">
        <v>126</v>
      </c>
      <c r="G180" s="19">
        <v>126</v>
      </c>
      <c r="H180" s="19">
        <v>1197.47</v>
      </c>
    </row>
    <row r="181" spans="1:8">
      <c r="A181" s="19">
        <v>2999</v>
      </c>
      <c r="B181" s="19" t="s">
        <v>219</v>
      </c>
      <c r="C181" s="19" t="s">
        <v>403</v>
      </c>
      <c r="D181" s="19">
        <v>1</v>
      </c>
      <c r="E181" s="19">
        <v>2</v>
      </c>
      <c r="F181" s="19">
        <v>36</v>
      </c>
      <c r="G181" s="19">
        <v>36</v>
      </c>
      <c r="H181" s="19">
        <v>335.8</v>
      </c>
    </row>
    <row r="182" spans="1:8">
      <c r="A182" s="19">
        <v>2999</v>
      </c>
      <c r="B182" s="19" t="s">
        <v>224</v>
      </c>
      <c r="C182" s="19" t="s">
        <v>52</v>
      </c>
      <c r="D182" s="19">
        <v>1</v>
      </c>
      <c r="E182" s="19">
        <v>12</v>
      </c>
      <c r="F182" s="19">
        <v>208</v>
      </c>
      <c r="G182" s="19">
        <v>208</v>
      </c>
      <c r="H182" s="19">
        <v>40.5</v>
      </c>
    </row>
    <row r="183" spans="1:8">
      <c r="A183" s="19">
        <v>2999</v>
      </c>
      <c r="B183" s="19" t="s">
        <v>235</v>
      </c>
      <c r="C183" s="19" t="s">
        <v>52</v>
      </c>
      <c r="D183" s="19">
        <v>3</v>
      </c>
      <c r="E183" s="19">
        <v>73</v>
      </c>
      <c r="F183" s="19">
        <v>970</v>
      </c>
      <c r="G183" s="19">
        <v>970</v>
      </c>
      <c r="H183" s="19">
        <v>1214.1199999999999</v>
      </c>
    </row>
    <row r="184" spans="1:8">
      <c r="A184" s="19">
        <v>2999</v>
      </c>
      <c r="B184" s="19" t="s">
        <v>11</v>
      </c>
      <c r="C184" s="19" t="s">
        <v>52</v>
      </c>
      <c r="D184" s="19">
        <v>5</v>
      </c>
      <c r="E184" s="19">
        <v>211</v>
      </c>
      <c r="F184" s="19">
        <v>1051</v>
      </c>
      <c r="G184" s="19">
        <v>1051</v>
      </c>
      <c r="H184" s="19">
        <v>453.63</v>
      </c>
    </row>
    <row r="185" spans="1:8">
      <c r="A185" s="19">
        <v>2999</v>
      </c>
      <c r="B185" s="19" t="s">
        <v>11</v>
      </c>
      <c r="C185" s="19" t="s">
        <v>403</v>
      </c>
      <c r="D185" s="19">
        <v>1</v>
      </c>
      <c r="E185" s="19">
        <v>5</v>
      </c>
      <c r="F185" s="19">
        <v>30</v>
      </c>
      <c r="G185" s="19">
        <v>30</v>
      </c>
      <c r="H185" s="19">
        <v>444.4</v>
      </c>
    </row>
    <row r="186" spans="1:8">
      <c r="A186" s="19">
        <v>2999</v>
      </c>
      <c r="B186" s="19" t="s">
        <v>419</v>
      </c>
      <c r="C186" s="19" t="s">
        <v>372</v>
      </c>
      <c r="D186" s="19">
        <v>1</v>
      </c>
      <c r="E186" s="19">
        <v>2</v>
      </c>
      <c r="F186" s="19">
        <v>12</v>
      </c>
      <c r="G186" s="19">
        <v>12</v>
      </c>
      <c r="H186" s="19">
        <v>289.32</v>
      </c>
    </row>
    <row r="187" spans="1:8">
      <c r="A187" s="19">
        <v>2999</v>
      </c>
      <c r="B187" s="19" t="s">
        <v>406</v>
      </c>
      <c r="C187" s="19" t="s">
        <v>361</v>
      </c>
      <c r="D187" s="19">
        <v>1</v>
      </c>
      <c r="E187" s="19">
        <v>59</v>
      </c>
      <c r="F187" s="19">
        <v>348</v>
      </c>
      <c r="G187" s="19">
        <v>348</v>
      </c>
      <c r="H187" s="19">
        <v>38.07</v>
      </c>
    </row>
    <row r="188" spans="1:8">
      <c r="A188" s="19">
        <v>2999</v>
      </c>
      <c r="B188" s="19" t="s">
        <v>292</v>
      </c>
      <c r="C188" s="19" t="s">
        <v>52</v>
      </c>
      <c r="D188" s="19">
        <v>2</v>
      </c>
      <c r="E188" s="19">
        <v>81</v>
      </c>
      <c r="F188" s="19">
        <v>158</v>
      </c>
      <c r="G188" s="19">
        <v>158</v>
      </c>
      <c r="H188" s="19">
        <v>1067.4000000000001</v>
      </c>
    </row>
    <row r="189" spans="1:8">
      <c r="A189" s="19">
        <v>2999</v>
      </c>
      <c r="B189" s="19" t="s">
        <v>292</v>
      </c>
      <c r="C189" s="19" t="s">
        <v>354</v>
      </c>
      <c r="D189" s="19">
        <v>1</v>
      </c>
      <c r="E189" s="19">
        <v>11</v>
      </c>
      <c r="F189" s="19">
        <v>24</v>
      </c>
      <c r="G189" s="19">
        <v>24</v>
      </c>
      <c r="H189" s="19">
        <v>1046.77</v>
      </c>
    </row>
    <row r="190" spans="1:8">
      <c r="A190" s="19">
        <v>2999</v>
      </c>
      <c r="B190" s="19" t="s">
        <v>292</v>
      </c>
      <c r="C190" s="19" t="s">
        <v>403</v>
      </c>
      <c r="D190" s="19">
        <v>1</v>
      </c>
      <c r="E190" s="19">
        <v>3</v>
      </c>
      <c r="F190" s="19">
        <v>9</v>
      </c>
      <c r="G190" s="19">
        <v>9</v>
      </c>
      <c r="H190" s="19">
        <v>1077.23</v>
      </c>
    </row>
    <row r="191" spans="1:8">
      <c r="A191" s="19" t="s">
        <v>420</v>
      </c>
      <c r="B191" s="19" t="s">
        <v>373</v>
      </c>
      <c r="C191" s="19" t="s">
        <v>354</v>
      </c>
      <c r="D191" s="19">
        <v>1</v>
      </c>
      <c r="E191" s="19">
        <v>1</v>
      </c>
      <c r="F191" s="19">
        <v>1</v>
      </c>
      <c r="G191" s="19">
        <v>1</v>
      </c>
      <c r="H191" s="19">
        <v>14.8</v>
      </c>
    </row>
    <row r="192" spans="1:8">
      <c r="A192" s="19" t="s">
        <v>420</v>
      </c>
      <c r="B192" s="19" t="s">
        <v>421</v>
      </c>
      <c r="C192" s="19" t="s">
        <v>366</v>
      </c>
      <c r="D192" s="19">
        <v>1</v>
      </c>
      <c r="E192" s="19">
        <v>13</v>
      </c>
      <c r="F192" s="19">
        <v>78</v>
      </c>
      <c r="G192" s="19">
        <v>738</v>
      </c>
      <c r="H192" s="19">
        <v>101.08</v>
      </c>
    </row>
    <row r="193" spans="1:8">
      <c r="A193" s="19" t="s">
        <v>420</v>
      </c>
      <c r="B193" s="19" t="s">
        <v>434</v>
      </c>
      <c r="C193" s="19" t="s">
        <v>52</v>
      </c>
      <c r="D193" s="19">
        <v>1</v>
      </c>
      <c r="E193" s="19">
        <v>60</v>
      </c>
      <c r="F193" s="19">
        <v>1384</v>
      </c>
      <c r="G193" s="19">
        <v>1384</v>
      </c>
      <c r="H193" s="19">
        <v>0.42</v>
      </c>
    </row>
    <row r="194" spans="1:8">
      <c r="A194" s="19" t="s">
        <v>420</v>
      </c>
      <c r="B194" s="19" t="s">
        <v>368</v>
      </c>
      <c r="C194" s="19" t="s">
        <v>47</v>
      </c>
      <c r="D194" s="19">
        <v>1</v>
      </c>
      <c r="E194" s="19">
        <v>1</v>
      </c>
      <c r="F194" s="19">
        <v>18</v>
      </c>
      <c r="G194" s="19">
        <v>18</v>
      </c>
      <c r="H194" s="19">
        <v>4.2699999999999996</v>
      </c>
    </row>
    <row r="195" spans="1:8">
      <c r="A195" s="19" t="s">
        <v>420</v>
      </c>
      <c r="B195" s="19" t="s">
        <v>368</v>
      </c>
      <c r="C195" s="19" t="s">
        <v>366</v>
      </c>
      <c r="D195" s="19">
        <v>1</v>
      </c>
      <c r="E195" s="19">
        <v>14</v>
      </c>
      <c r="F195" s="19">
        <v>243</v>
      </c>
      <c r="G195" s="19">
        <v>243</v>
      </c>
      <c r="H195" s="19">
        <v>10.53</v>
      </c>
    </row>
    <row r="196" spans="1:8">
      <c r="A196" s="19" t="s">
        <v>420</v>
      </c>
      <c r="B196" s="19" t="s">
        <v>422</v>
      </c>
      <c r="C196" s="19" t="s">
        <v>52</v>
      </c>
      <c r="D196" s="19">
        <v>1</v>
      </c>
      <c r="E196" s="19">
        <v>5</v>
      </c>
      <c r="F196" s="19">
        <v>90</v>
      </c>
      <c r="G196" s="19">
        <v>90</v>
      </c>
      <c r="H196" s="19">
        <v>31.22</v>
      </c>
    </row>
    <row r="197" spans="1:8">
      <c r="A197" s="19" t="s">
        <v>420</v>
      </c>
      <c r="B197" s="19" t="s">
        <v>363</v>
      </c>
      <c r="C197" s="19" t="s">
        <v>366</v>
      </c>
      <c r="D197" s="19">
        <v>1</v>
      </c>
      <c r="E197" s="19">
        <v>12</v>
      </c>
      <c r="F197" s="19">
        <v>67</v>
      </c>
      <c r="G197" s="19">
        <v>67</v>
      </c>
      <c r="H197" s="19">
        <v>23.72</v>
      </c>
    </row>
    <row r="198" spans="1:8">
      <c r="A198" s="19">
        <v>3300</v>
      </c>
      <c r="B198" s="19" t="s">
        <v>61</v>
      </c>
      <c r="C198" s="19" t="s">
        <v>403</v>
      </c>
      <c r="D198" s="19">
        <v>1</v>
      </c>
      <c r="E198" s="19">
        <v>8</v>
      </c>
      <c r="F198" s="19">
        <v>48</v>
      </c>
      <c r="G198" s="19">
        <v>960</v>
      </c>
      <c r="H198" s="19">
        <v>4.2300000000000004</v>
      </c>
    </row>
    <row r="199" spans="1:8">
      <c r="A199" s="19">
        <v>3300</v>
      </c>
      <c r="B199" s="19" t="s">
        <v>405</v>
      </c>
      <c r="C199" s="19" t="s">
        <v>52</v>
      </c>
      <c r="D199" s="19">
        <v>13</v>
      </c>
      <c r="E199" s="19">
        <v>817</v>
      </c>
      <c r="F199" s="19">
        <v>16340</v>
      </c>
      <c r="G199" s="19">
        <v>16340</v>
      </c>
      <c r="H199" s="19">
        <v>9.73</v>
      </c>
    </row>
    <row r="200" spans="1:8">
      <c r="A200" s="19">
        <v>3300</v>
      </c>
      <c r="B200" s="19" t="s">
        <v>424</v>
      </c>
      <c r="C200" s="19" t="s">
        <v>394</v>
      </c>
      <c r="D200" s="19">
        <v>1</v>
      </c>
      <c r="E200" s="19">
        <v>4</v>
      </c>
      <c r="F200" s="19">
        <v>72</v>
      </c>
      <c r="G200" s="19">
        <v>72</v>
      </c>
      <c r="H200" s="19">
        <v>525.42999999999995</v>
      </c>
    </row>
    <row r="201" spans="1:8">
      <c r="A201" s="19">
        <v>3300</v>
      </c>
      <c r="B201" s="19" t="s">
        <v>11</v>
      </c>
      <c r="C201" s="19" t="s">
        <v>52</v>
      </c>
      <c r="D201" s="19">
        <v>28</v>
      </c>
      <c r="E201" s="19">
        <v>1681</v>
      </c>
      <c r="F201" s="19">
        <v>10084</v>
      </c>
      <c r="G201" s="19">
        <v>10084</v>
      </c>
      <c r="H201" s="19">
        <v>39.57</v>
      </c>
    </row>
    <row r="202" spans="1:8">
      <c r="A202" s="19">
        <v>3300</v>
      </c>
      <c r="B202" s="19" t="s">
        <v>11</v>
      </c>
      <c r="C202" s="19" t="s">
        <v>403</v>
      </c>
      <c r="D202" s="19">
        <v>1</v>
      </c>
      <c r="E202" s="19">
        <v>52</v>
      </c>
      <c r="F202" s="19">
        <v>312</v>
      </c>
      <c r="G202" s="19">
        <v>312</v>
      </c>
      <c r="H202" s="19">
        <v>2.7</v>
      </c>
    </row>
    <row r="203" spans="1:8">
      <c r="A203" s="19">
        <v>3330</v>
      </c>
      <c r="B203" s="19" t="s">
        <v>61</v>
      </c>
      <c r="C203" s="19" t="s">
        <v>403</v>
      </c>
      <c r="D203" s="19">
        <v>1</v>
      </c>
      <c r="E203" s="19">
        <v>2</v>
      </c>
      <c r="F203" s="19">
        <v>12</v>
      </c>
      <c r="G203" s="19">
        <v>240</v>
      </c>
      <c r="H203" s="19">
        <v>0.45</v>
      </c>
    </row>
    <row r="204" spans="1:8">
      <c r="A204" s="19">
        <v>3350</v>
      </c>
      <c r="B204" s="19" t="s">
        <v>61</v>
      </c>
      <c r="C204" s="19" t="s">
        <v>403</v>
      </c>
      <c r="D204" s="19">
        <v>1</v>
      </c>
      <c r="E204" s="19">
        <v>2</v>
      </c>
      <c r="F204" s="19">
        <v>12</v>
      </c>
      <c r="G204" s="19">
        <v>240</v>
      </c>
      <c r="H204" s="19">
        <v>0.33</v>
      </c>
    </row>
    <row r="205" spans="1:8">
      <c r="A205" s="19">
        <v>4300</v>
      </c>
      <c r="B205" s="19" t="s">
        <v>317</v>
      </c>
      <c r="C205" s="19" t="s">
        <v>52</v>
      </c>
      <c r="D205" s="19">
        <v>1</v>
      </c>
      <c r="E205" s="19">
        <v>30</v>
      </c>
      <c r="F205" s="19">
        <v>450</v>
      </c>
      <c r="G205" s="19">
        <v>1050</v>
      </c>
      <c r="H205" s="19">
        <v>1736.93</v>
      </c>
    </row>
    <row r="206" spans="1:8">
      <c r="A206" s="19">
        <v>4300</v>
      </c>
      <c r="B206" s="19" t="s">
        <v>125</v>
      </c>
      <c r="C206" s="19" t="s">
        <v>52</v>
      </c>
      <c r="D206" s="19">
        <v>5</v>
      </c>
      <c r="E206" s="19">
        <v>490</v>
      </c>
      <c r="F206" s="19">
        <v>11751</v>
      </c>
      <c r="G206" s="19">
        <v>11751</v>
      </c>
      <c r="H206" s="19">
        <v>23.7</v>
      </c>
    </row>
    <row r="207" spans="1:8">
      <c r="A207" s="19">
        <v>4300</v>
      </c>
      <c r="B207" s="19" t="s">
        <v>158</v>
      </c>
      <c r="C207" s="19" t="s">
        <v>52</v>
      </c>
      <c r="D207" s="19">
        <v>1</v>
      </c>
      <c r="E207" s="19">
        <v>60</v>
      </c>
      <c r="F207" s="19">
        <v>1200</v>
      </c>
      <c r="G207" s="19">
        <v>1200</v>
      </c>
      <c r="H207" s="19">
        <v>276.07</v>
      </c>
    </row>
    <row r="208" spans="1:8">
      <c r="A208" s="19">
        <v>4300</v>
      </c>
      <c r="B208" s="19" t="s">
        <v>425</v>
      </c>
      <c r="C208" s="19" t="s">
        <v>361</v>
      </c>
      <c r="D208" s="19">
        <v>2</v>
      </c>
      <c r="E208" s="19">
        <v>19</v>
      </c>
      <c r="F208" s="19">
        <v>380</v>
      </c>
      <c r="G208" s="19">
        <v>380</v>
      </c>
      <c r="H208" s="19">
        <v>462.07</v>
      </c>
    </row>
    <row r="209" spans="1:8">
      <c r="A209" s="19">
        <v>4300</v>
      </c>
      <c r="B209" s="19" t="s">
        <v>405</v>
      </c>
      <c r="C209" s="19" t="s">
        <v>52</v>
      </c>
      <c r="D209" s="19">
        <v>4</v>
      </c>
      <c r="E209" s="19">
        <v>249</v>
      </c>
      <c r="F209" s="19">
        <v>4980</v>
      </c>
      <c r="G209" s="19">
        <v>4980</v>
      </c>
      <c r="H209" s="19">
        <v>2.87</v>
      </c>
    </row>
    <row r="210" spans="1:8">
      <c r="A210" s="19">
        <v>4300</v>
      </c>
      <c r="B210" s="19" t="s">
        <v>22</v>
      </c>
      <c r="C210" s="19" t="s">
        <v>52</v>
      </c>
      <c r="D210" s="19">
        <v>5</v>
      </c>
      <c r="E210" s="19">
        <v>344</v>
      </c>
      <c r="F210" s="19">
        <v>6187</v>
      </c>
      <c r="G210" s="19">
        <v>6187</v>
      </c>
      <c r="H210" s="19">
        <v>30</v>
      </c>
    </row>
    <row r="211" spans="1:8">
      <c r="A211" s="19">
        <v>4300</v>
      </c>
      <c r="B211" s="19" t="s">
        <v>11</v>
      </c>
      <c r="C211" s="19" t="s">
        <v>52</v>
      </c>
      <c r="D211" s="19">
        <v>3</v>
      </c>
      <c r="E211" s="19">
        <v>180</v>
      </c>
      <c r="F211" s="19">
        <v>1080</v>
      </c>
      <c r="G211" s="19">
        <v>1080</v>
      </c>
      <c r="H211" s="19">
        <v>22.33</v>
      </c>
    </row>
    <row r="212" spans="1:8">
      <c r="A212" s="19">
        <v>4300</v>
      </c>
      <c r="B212" s="19" t="s">
        <v>11</v>
      </c>
      <c r="C212" s="19" t="s">
        <v>403</v>
      </c>
      <c r="D212" s="19">
        <v>2</v>
      </c>
      <c r="E212" s="19">
        <v>64</v>
      </c>
      <c r="F212" s="19">
        <v>384</v>
      </c>
      <c r="G212" s="19">
        <v>384</v>
      </c>
      <c r="H212" s="19">
        <v>21.38</v>
      </c>
    </row>
    <row r="213" spans="1:8">
      <c r="A213" s="19">
        <v>4310</v>
      </c>
      <c r="B213" s="19" t="s">
        <v>405</v>
      </c>
      <c r="C213" s="19" t="s">
        <v>52</v>
      </c>
      <c r="D213" s="19">
        <v>1</v>
      </c>
      <c r="E213" s="19">
        <v>60</v>
      </c>
      <c r="F213" s="19">
        <v>1200</v>
      </c>
      <c r="G213" s="19">
        <v>1200</v>
      </c>
      <c r="H213" s="19">
        <v>1.17</v>
      </c>
    </row>
    <row r="214" spans="1:8">
      <c r="A214" s="19">
        <v>4330</v>
      </c>
      <c r="B214" s="19" t="s">
        <v>417</v>
      </c>
      <c r="C214" s="19" t="s">
        <v>361</v>
      </c>
      <c r="D214" s="19">
        <v>1</v>
      </c>
      <c r="E214" s="19">
        <v>1</v>
      </c>
      <c r="F214" s="19">
        <v>8</v>
      </c>
      <c r="G214" s="19">
        <v>112</v>
      </c>
      <c r="H214" s="19">
        <v>1.4</v>
      </c>
    </row>
    <row r="215" spans="1:8">
      <c r="A215" s="19">
        <v>4330</v>
      </c>
      <c r="B215" s="19" t="s">
        <v>125</v>
      </c>
      <c r="C215" s="19" t="s">
        <v>52</v>
      </c>
      <c r="D215" s="19">
        <v>1</v>
      </c>
      <c r="E215" s="19">
        <v>60</v>
      </c>
      <c r="F215" s="19">
        <v>1440</v>
      </c>
      <c r="G215" s="19">
        <v>1440</v>
      </c>
      <c r="H215" s="19">
        <v>0.33</v>
      </c>
    </row>
    <row r="216" spans="1:8">
      <c r="A216" s="19">
        <v>4330</v>
      </c>
      <c r="B216" s="19" t="s">
        <v>416</v>
      </c>
      <c r="C216" s="19" t="s">
        <v>361</v>
      </c>
      <c r="D216" s="19">
        <v>1</v>
      </c>
      <c r="E216" s="19">
        <v>10</v>
      </c>
      <c r="F216" s="19">
        <v>200</v>
      </c>
      <c r="G216" s="19">
        <v>200</v>
      </c>
      <c r="H216" s="19">
        <v>88.47</v>
      </c>
    </row>
    <row r="217" spans="1:8">
      <c r="A217" s="19">
        <v>4350</v>
      </c>
      <c r="B217" s="19" t="s">
        <v>22</v>
      </c>
      <c r="C217" s="19" t="s">
        <v>52</v>
      </c>
      <c r="D217" s="19">
        <v>1</v>
      </c>
      <c r="E217" s="19">
        <v>60</v>
      </c>
      <c r="F217" s="19">
        <v>1080</v>
      </c>
      <c r="G217" s="19">
        <v>1080</v>
      </c>
      <c r="H217" s="19">
        <v>0.28000000000000003</v>
      </c>
    </row>
    <row r="218" spans="1:8">
      <c r="A218" s="19">
        <v>4390</v>
      </c>
      <c r="B218" s="19" t="s">
        <v>405</v>
      </c>
      <c r="C218" s="19" t="s">
        <v>52</v>
      </c>
      <c r="D218" s="19">
        <v>1</v>
      </c>
      <c r="E218" s="19">
        <v>60</v>
      </c>
      <c r="F218" s="19">
        <v>1200</v>
      </c>
      <c r="G218" s="19">
        <v>1200</v>
      </c>
      <c r="H218" s="19">
        <v>0.42</v>
      </c>
    </row>
    <row r="219" spans="1:8">
      <c r="A219" s="19">
        <v>4390</v>
      </c>
      <c r="B219" s="19" t="s">
        <v>22</v>
      </c>
      <c r="C219" s="19" t="s">
        <v>52</v>
      </c>
      <c r="D219" s="19">
        <v>1</v>
      </c>
      <c r="E219" s="19">
        <v>60</v>
      </c>
      <c r="F219" s="19">
        <v>1080</v>
      </c>
      <c r="G219" s="19">
        <v>1080</v>
      </c>
      <c r="H219" s="19">
        <v>0.27</v>
      </c>
    </row>
    <row r="220" spans="1:8">
      <c r="A220" s="19">
        <v>4560</v>
      </c>
      <c r="B220" s="19" t="s">
        <v>125</v>
      </c>
      <c r="C220" s="19" t="s">
        <v>52</v>
      </c>
      <c r="D220" s="19">
        <v>4</v>
      </c>
      <c r="E220" s="19">
        <v>281</v>
      </c>
      <c r="F220" s="19">
        <v>6744</v>
      </c>
      <c r="G220" s="19">
        <v>6744</v>
      </c>
      <c r="H220" s="19">
        <v>1.35</v>
      </c>
    </row>
    <row r="221" spans="1:8">
      <c r="A221" s="19">
        <v>4560</v>
      </c>
      <c r="B221" s="19" t="s">
        <v>426</v>
      </c>
      <c r="C221" s="19" t="s">
        <v>361</v>
      </c>
      <c r="D221" s="19">
        <v>1</v>
      </c>
      <c r="E221" s="19">
        <v>19</v>
      </c>
      <c r="F221" s="19">
        <v>380</v>
      </c>
      <c r="G221" s="19">
        <v>380</v>
      </c>
      <c r="H221" s="19">
        <v>70.63</v>
      </c>
    </row>
    <row r="222" spans="1:8">
      <c r="A222" s="19">
        <v>4560</v>
      </c>
      <c r="B222" s="19" t="s">
        <v>405</v>
      </c>
      <c r="C222" s="19" t="s">
        <v>52</v>
      </c>
      <c r="D222" s="19">
        <v>1</v>
      </c>
      <c r="E222" s="19">
        <v>60</v>
      </c>
      <c r="F222" s="19">
        <v>1200</v>
      </c>
      <c r="G222" s="19">
        <v>1200</v>
      </c>
      <c r="H222" s="19">
        <v>0.47</v>
      </c>
    </row>
    <row r="223" spans="1:8">
      <c r="A223" s="19">
        <v>4560</v>
      </c>
      <c r="B223" s="19" t="s">
        <v>405</v>
      </c>
      <c r="C223" s="19" t="s">
        <v>403</v>
      </c>
      <c r="D223" s="19">
        <v>1</v>
      </c>
      <c r="E223" s="19">
        <v>3</v>
      </c>
      <c r="F223" s="19">
        <v>60</v>
      </c>
      <c r="G223" s="19">
        <v>60</v>
      </c>
      <c r="H223" s="19">
        <v>5.55</v>
      </c>
    </row>
    <row r="224" spans="1:8">
      <c r="A224" s="19">
        <v>4560</v>
      </c>
      <c r="B224" s="19" t="s">
        <v>7</v>
      </c>
      <c r="C224" s="19" t="s">
        <v>52</v>
      </c>
      <c r="D224" s="19">
        <v>4</v>
      </c>
      <c r="E224" s="19">
        <v>240</v>
      </c>
      <c r="F224" s="19">
        <v>4320</v>
      </c>
      <c r="G224" s="19">
        <v>4320</v>
      </c>
      <c r="H224" s="19">
        <v>38.5</v>
      </c>
    </row>
    <row r="225" spans="1:8">
      <c r="A225" s="19">
        <v>4565</v>
      </c>
      <c r="B225" s="19" t="s">
        <v>405</v>
      </c>
      <c r="C225" s="19" t="s">
        <v>52</v>
      </c>
      <c r="D225" s="19">
        <v>1</v>
      </c>
      <c r="E225" s="19">
        <v>60</v>
      </c>
      <c r="F225" s="19">
        <v>1200</v>
      </c>
      <c r="G225" s="19">
        <v>1200</v>
      </c>
      <c r="H225" s="19">
        <v>1.2</v>
      </c>
    </row>
    <row r="226" spans="1:8">
      <c r="A226" s="19">
        <v>4569</v>
      </c>
      <c r="B226" s="19" t="s">
        <v>125</v>
      </c>
      <c r="C226" s="19" t="s">
        <v>52</v>
      </c>
      <c r="D226" s="19">
        <v>1</v>
      </c>
      <c r="E226" s="19">
        <v>4</v>
      </c>
      <c r="F226" s="19">
        <v>96</v>
      </c>
      <c r="G226" s="19">
        <v>96</v>
      </c>
      <c r="H226" s="19">
        <v>8.7799999999999994</v>
      </c>
    </row>
    <row r="227" spans="1:8">
      <c r="A227" s="19">
        <v>4569</v>
      </c>
      <c r="B227" s="19" t="s">
        <v>22</v>
      </c>
      <c r="C227" s="19" t="s">
        <v>52</v>
      </c>
      <c r="D227" s="19">
        <v>2</v>
      </c>
      <c r="E227" s="19">
        <v>31</v>
      </c>
      <c r="F227" s="19">
        <v>558</v>
      </c>
      <c r="G227" s="19">
        <v>558</v>
      </c>
      <c r="H227" s="19">
        <v>29.88</v>
      </c>
    </row>
    <row r="228" spans="1:8">
      <c r="A228" s="19">
        <v>4569</v>
      </c>
      <c r="B228" s="19" t="s">
        <v>11</v>
      </c>
      <c r="C228" s="19" t="s">
        <v>52</v>
      </c>
      <c r="D228" s="19">
        <v>2</v>
      </c>
      <c r="E228" s="19">
        <v>20</v>
      </c>
      <c r="F228" s="19">
        <v>120</v>
      </c>
      <c r="G228" s="19">
        <v>120</v>
      </c>
      <c r="H228" s="19">
        <v>51.58</v>
      </c>
    </row>
    <row r="229" spans="1:8">
      <c r="A229" s="19">
        <v>4570</v>
      </c>
      <c r="B229" s="19" t="s">
        <v>125</v>
      </c>
      <c r="C229" s="19" t="s">
        <v>52</v>
      </c>
      <c r="D229" s="19">
        <v>7</v>
      </c>
      <c r="E229" s="19">
        <v>418</v>
      </c>
      <c r="F229" s="19">
        <v>10019</v>
      </c>
      <c r="G229" s="19">
        <v>10019</v>
      </c>
      <c r="H229" s="19">
        <v>3.93</v>
      </c>
    </row>
    <row r="230" spans="1:8">
      <c r="A230" s="19">
        <v>4570</v>
      </c>
      <c r="B230" s="19" t="s">
        <v>22</v>
      </c>
      <c r="C230" s="19" t="s">
        <v>52</v>
      </c>
      <c r="D230" s="19">
        <v>4</v>
      </c>
      <c r="E230" s="19">
        <v>240</v>
      </c>
      <c r="F230" s="19">
        <v>4317</v>
      </c>
      <c r="G230" s="19">
        <v>4317</v>
      </c>
      <c r="H230" s="19">
        <v>1.43</v>
      </c>
    </row>
    <row r="231" spans="1:8">
      <c r="A231" s="19">
        <v>4570</v>
      </c>
      <c r="B231" s="19" t="s">
        <v>11</v>
      </c>
      <c r="C231" s="19" t="s">
        <v>52</v>
      </c>
      <c r="D231" s="19">
        <v>4</v>
      </c>
      <c r="E231" s="19">
        <v>206</v>
      </c>
      <c r="F231" s="19">
        <v>1232</v>
      </c>
      <c r="G231" s="19">
        <v>1232</v>
      </c>
      <c r="H231" s="19">
        <v>5.82</v>
      </c>
    </row>
    <row r="232" spans="1:8">
      <c r="A232" s="19">
        <v>4571</v>
      </c>
      <c r="B232" s="19" t="s">
        <v>125</v>
      </c>
      <c r="C232" s="19" t="s">
        <v>52</v>
      </c>
      <c r="D232" s="19">
        <v>1</v>
      </c>
      <c r="E232" s="19">
        <v>60</v>
      </c>
      <c r="F232" s="19">
        <v>1440</v>
      </c>
      <c r="G232" s="19">
        <v>1440</v>
      </c>
      <c r="H232" s="19">
        <v>0.56999999999999995</v>
      </c>
    </row>
    <row r="233" spans="1:8">
      <c r="A233" s="19">
        <v>4571</v>
      </c>
      <c r="B233" s="19" t="s">
        <v>22</v>
      </c>
      <c r="C233" s="19" t="s">
        <v>52</v>
      </c>
      <c r="D233" s="19">
        <v>1</v>
      </c>
      <c r="E233" s="19">
        <v>60</v>
      </c>
      <c r="F233" s="19">
        <v>1080</v>
      </c>
      <c r="G233" s="19">
        <v>1080</v>
      </c>
      <c r="H233" s="19">
        <v>0.32</v>
      </c>
    </row>
    <row r="234" spans="1:8">
      <c r="A234" s="19">
        <v>4571</v>
      </c>
      <c r="B234" s="19" t="s">
        <v>11</v>
      </c>
      <c r="C234" s="19" t="s">
        <v>52</v>
      </c>
      <c r="D234" s="19">
        <v>1</v>
      </c>
      <c r="E234" s="19">
        <v>1</v>
      </c>
      <c r="F234" s="19">
        <v>6</v>
      </c>
      <c r="G234" s="19">
        <v>6</v>
      </c>
      <c r="H234" s="19">
        <v>1.1000000000000001</v>
      </c>
    </row>
    <row r="235" spans="1:8">
      <c r="A235" s="19">
        <v>4581</v>
      </c>
      <c r="B235" s="19" t="s">
        <v>125</v>
      </c>
      <c r="C235" s="19" t="s">
        <v>52</v>
      </c>
      <c r="D235" s="19">
        <v>1</v>
      </c>
      <c r="E235" s="19">
        <v>45</v>
      </c>
      <c r="F235" s="19">
        <v>1080</v>
      </c>
      <c r="G235" s="19">
        <v>1080</v>
      </c>
      <c r="H235" s="19">
        <v>1.92</v>
      </c>
    </row>
    <row r="236" spans="1:8">
      <c r="A236" s="19">
        <v>4581</v>
      </c>
      <c r="B236" s="19" t="s">
        <v>22</v>
      </c>
      <c r="C236" s="19" t="s">
        <v>52</v>
      </c>
      <c r="D236" s="19">
        <v>1</v>
      </c>
      <c r="E236" s="19">
        <v>17</v>
      </c>
      <c r="F236" s="19">
        <v>306</v>
      </c>
      <c r="G236" s="19">
        <v>306</v>
      </c>
      <c r="H236" s="19">
        <v>0.72</v>
      </c>
    </row>
    <row r="237" spans="1:8">
      <c r="A237" s="19">
        <v>4581</v>
      </c>
      <c r="B237" s="19" t="s">
        <v>11</v>
      </c>
      <c r="C237" s="19" t="s">
        <v>52</v>
      </c>
      <c r="D237" s="19">
        <v>1</v>
      </c>
      <c r="E237" s="19">
        <v>24</v>
      </c>
      <c r="F237" s="19">
        <v>144</v>
      </c>
      <c r="G237" s="19">
        <v>144</v>
      </c>
      <c r="H237" s="19">
        <v>3.35</v>
      </c>
    </row>
    <row r="238" spans="1:8">
      <c r="A238" s="19">
        <v>4588</v>
      </c>
      <c r="B238" s="19" t="s">
        <v>7</v>
      </c>
      <c r="C238" s="19" t="s">
        <v>52</v>
      </c>
      <c r="D238" s="19">
        <v>1</v>
      </c>
      <c r="E238" s="19">
        <v>45</v>
      </c>
      <c r="F238" s="19">
        <v>810</v>
      </c>
      <c r="G238" s="19">
        <v>810</v>
      </c>
      <c r="H238" s="19">
        <v>8.17</v>
      </c>
    </row>
    <row r="239" spans="1:8">
      <c r="A239" s="19">
        <v>4590</v>
      </c>
      <c r="B239" s="19" t="s">
        <v>125</v>
      </c>
      <c r="C239" s="19" t="s">
        <v>52</v>
      </c>
      <c r="D239" s="19">
        <v>1</v>
      </c>
      <c r="E239" s="19">
        <v>60</v>
      </c>
      <c r="F239" s="19">
        <v>1440</v>
      </c>
      <c r="G239" s="19">
        <v>1440</v>
      </c>
      <c r="H239" s="19">
        <v>3.45</v>
      </c>
    </row>
    <row r="240" spans="1:8">
      <c r="A240" s="19">
        <v>4599</v>
      </c>
      <c r="B240" s="19" t="s">
        <v>125</v>
      </c>
      <c r="C240" s="19" t="s">
        <v>52</v>
      </c>
      <c r="D240" s="19">
        <v>1</v>
      </c>
      <c r="E240" s="19">
        <v>10</v>
      </c>
      <c r="F240" s="19">
        <v>215</v>
      </c>
      <c r="G240" s="19">
        <v>215</v>
      </c>
      <c r="H240" s="19">
        <v>1.97</v>
      </c>
    </row>
    <row r="241" spans="1:8">
      <c r="A241" s="19">
        <v>4599</v>
      </c>
      <c r="B241" s="19" t="s">
        <v>22</v>
      </c>
      <c r="C241" s="19" t="s">
        <v>52</v>
      </c>
      <c r="D241" s="19">
        <v>1</v>
      </c>
      <c r="E241" s="19">
        <v>7</v>
      </c>
      <c r="F241" s="19">
        <v>126</v>
      </c>
      <c r="G241" s="19">
        <v>126</v>
      </c>
      <c r="H241" s="19">
        <v>12.08</v>
      </c>
    </row>
    <row r="242" spans="1:8">
      <c r="A242" s="19">
        <v>4599</v>
      </c>
      <c r="B242" s="19" t="s">
        <v>11</v>
      </c>
      <c r="C242" s="19" t="s">
        <v>52</v>
      </c>
      <c r="D242" s="19">
        <v>1</v>
      </c>
      <c r="E242" s="19">
        <v>1</v>
      </c>
      <c r="F242" s="19">
        <v>6</v>
      </c>
      <c r="G242" s="19">
        <v>6</v>
      </c>
      <c r="H242" s="19">
        <v>1.1299999999999999</v>
      </c>
    </row>
    <row r="243" spans="1:8">
      <c r="A243" s="19">
        <v>5200</v>
      </c>
      <c r="B243" s="19" t="s">
        <v>384</v>
      </c>
      <c r="C243" s="19" t="s">
        <v>52</v>
      </c>
      <c r="D243" s="19">
        <v>1</v>
      </c>
      <c r="E243" s="19">
        <v>1</v>
      </c>
      <c r="F243" s="19">
        <v>22</v>
      </c>
      <c r="G243" s="19">
        <v>22</v>
      </c>
      <c r="H243" s="19">
        <v>171.95</v>
      </c>
    </row>
    <row r="244" spans="1:8">
      <c r="A244" s="19">
        <v>5200</v>
      </c>
      <c r="B244" s="19" t="s">
        <v>385</v>
      </c>
      <c r="C244" s="19" t="s">
        <v>52</v>
      </c>
      <c r="D244" s="19">
        <v>2</v>
      </c>
      <c r="E244" s="19">
        <v>2</v>
      </c>
      <c r="F244" s="19">
        <v>37</v>
      </c>
      <c r="G244" s="19">
        <v>37</v>
      </c>
      <c r="H244" s="19">
        <v>350.15</v>
      </c>
    </row>
    <row r="245" spans="1:8">
      <c r="A245" s="19">
        <v>5200</v>
      </c>
      <c r="B245" s="19" t="s">
        <v>369</v>
      </c>
      <c r="C245" s="19" t="s">
        <v>52</v>
      </c>
      <c r="D245" s="19">
        <v>3</v>
      </c>
      <c r="E245" s="19">
        <v>139</v>
      </c>
      <c r="F245" s="19">
        <v>1920</v>
      </c>
      <c r="G245" s="19">
        <v>1920</v>
      </c>
      <c r="H245" s="19">
        <v>1.97</v>
      </c>
    </row>
    <row r="246" spans="1:8">
      <c r="A246" s="19">
        <v>5200</v>
      </c>
      <c r="B246" s="19" t="s">
        <v>423</v>
      </c>
      <c r="C246" s="19" t="s">
        <v>390</v>
      </c>
      <c r="D246" s="19">
        <v>1</v>
      </c>
      <c r="E246" s="19">
        <v>20</v>
      </c>
      <c r="F246" s="19">
        <v>119</v>
      </c>
      <c r="G246" s="19">
        <v>119</v>
      </c>
      <c r="H246" s="19">
        <v>0.93</v>
      </c>
    </row>
    <row r="247" spans="1:8">
      <c r="A247" s="19">
        <v>5202</v>
      </c>
      <c r="B247" s="19" t="s">
        <v>7</v>
      </c>
      <c r="C247" s="19" t="s">
        <v>52</v>
      </c>
      <c r="D247" s="19">
        <v>10</v>
      </c>
      <c r="E247" s="19">
        <v>586</v>
      </c>
      <c r="F247" s="19">
        <v>10547</v>
      </c>
      <c r="G247" s="19">
        <v>10547</v>
      </c>
      <c r="H247" s="19">
        <v>34.68</v>
      </c>
    </row>
    <row r="248" spans="1:8">
      <c r="A248" s="19">
        <v>5231</v>
      </c>
      <c r="B248" s="19" t="s">
        <v>427</v>
      </c>
      <c r="C248" s="19" t="s">
        <v>390</v>
      </c>
      <c r="D248" s="19">
        <v>1</v>
      </c>
      <c r="E248" s="19">
        <v>57</v>
      </c>
      <c r="F248" s="19">
        <v>1105</v>
      </c>
      <c r="G248" s="19">
        <v>1105</v>
      </c>
      <c r="H248" s="19">
        <v>4</v>
      </c>
    </row>
    <row r="249" spans="1:8">
      <c r="A249" s="19">
        <v>5290</v>
      </c>
      <c r="B249" s="19" t="s">
        <v>364</v>
      </c>
      <c r="C249" s="19" t="s">
        <v>52</v>
      </c>
      <c r="D249" s="19">
        <v>1</v>
      </c>
      <c r="E249" s="19">
        <v>60</v>
      </c>
      <c r="F249" s="19">
        <v>1019</v>
      </c>
      <c r="G249" s="19">
        <v>1019</v>
      </c>
      <c r="H249" s="19">
        <v>2.27</v>
      </c>
    </row>
    <row r="250" spans="1:8">
      <c r="A250" s="19" t="s">
        <v>429</v>
      </c>
      <c r="B250" s="19" t="s">
        <v>368</v>
      </c>
      <c r="C250" s="19" t="s">
        <v>47</v>
      </c>
      <c r="D250" s="19">
        <v>2</v>
      </c>
      <c r="E250" s="19">
        <v>120</v>
      </c>
      <c r="F250" s="19">
        <v>2085</v>
      </c>
      <c r="G250" s="19">
        <v>2085</v>
      </c>
      <c r="H250" s="19">
        <v>4.1500000000000004</v>
      </c>
    </row>
    <row r="251" spans="1:8">
      <c r="A251" s="19" t="s">
        <v>429</v>
      </c>
      <c r="B251" s="19" t="s">
        <v>364</v>
      </c>
      <c r="C251" s="19" t="s">
        <v>52</v>
      </c>
      <c r="D251" s="19">
        <v>1</v>
      </c>
      <c r="E251" s="19">
        <v>48</v>
      </c>
      <c r="F251" s="19">
        <v>814</v>
      </c>
      <c r="G251" s="19">
        <v>814</v>
      </c>
      <c r="H251" s="19">
        <v>0.32</v>
      </c>
    </row>
    <row r="252" spans="1:8">
      <c r="A252" s="19" t="s">
        <v>429</v>
      </c>
      <c r="B252" s="19" t="s">
        <v>369</v>
      </c>
      <c r="C252" s="19" t="s">
        <v>386</v>
      </c>
      <c r="D252" s="19">
        <v>1</v>
      </c>
      <c r="E252" s="19">
        <v>25</v>
      </c>
      <c r="F252" s="19">
        <v>357</v>
      </c>
      <c r="G252" s="19">
        <v>357</v>
      </c>
      <c r="H252" s="19">
        <v>112.92</v>
      </c>
    </row>
    <row r="253" spans="1:8">
      <c r="A253" s="19" t="s">
        <v>429</v>
      </c>
      <c r="B253" s="19" t="s">
        <v>430</v>
      </c>
      <c r="C253" s="19" t="s">
        <v>431</v>
      </c>
      <c r="D253" s="19">
        <v>1</v>
      </c>
      <c r="E253" s="19">
        <v>6</v>
      </c>
      <c r="F253" s="19">
        <v>35</v>
      </c>
      <c r="G253" s="19">
        <v>35</v>
      </c>
      <c r="H253" s="19">
        <v>26.3</v>
      </c>
    </row>
    <row r="254" spans="1:8">
      <c r="A254" s="19">
        <v>5560</v>
      </c>
      <c r="B254" s="19" t="s">
        <v>7</v>
      </c>
      <c r="C254" s="19" t="s">
        <v>52</v>
      </c>
      <c r="D254" s="19">
        <v>1</v>
      </c>
      <c r="E254" s="19">
        <v>60</v>
      </c>
      <c r="F254" s="19">
        <v>1080</v>
      </c>
      <c r="G254" s="19">
        <v>1080</v>
      </c>
      <c r="H254" s="19">
        <v>5.7</v>
      </c>
    </row>
    <row r="255" spans="1:8">
      <c r="A255" s="19">
        <v>5560</v>
      </c>
      <c r="B255" s="19" t="s">
        <v>368</v>
      </c>
      <c r="C255" s="19" t="s">
        <v>47</v>
      </c>
      <c r="D255" s="19">
        <v>1</v>
      </c>
      <c r="E255" s="19">
        <v>60</v>
      </c>
      <c r="F255" s="19">
        <v>1050</v>
      </c>
      <c r="G255" s="19">
        <v>1050</v>
      </c>
      <c r="H255" s="19">
        <v>5.42</v>
      </c>
    </row>
    <row r="256" spans="1:8">
      <c r="A256" s="19">
        <v>5571</v>
      </c>
      <c r="B256" s="19" t="s">
        <v>7</v>
      </c>
      <c r="C256" s="19" t="s">
        <v>52</v>
      </c>
      <c r="D256" s="19">
        <v>1</v>
      </c>
      <c r="E256" s="19">
        <v>60</v>
      </c>
      <c r="F256" s="19">
        <v>1080</v>
      </c>
      <c r="G256" s="19">
        <v>1080</v>
      </c>
      <c r="H256" s="19">
        <v>2.38</v>
      </c>
    </row>
    <row r="257" spans="1:8">
      <c r="A257" s="19">
        <v>5601</v>
      </c>
      <c r="B257" s="19" t="s">
        <v>370</v>
      </c>
      <c r="C257" s="19" t="s">
        <v>52</v>
      </c>
      <c r="D257" s="19">
        <v>1</v>
      </c>
      <c r="E257" s="19">
        <v>60</v>
      </c>
      <c r="F257" s="19">
        <v>1167</v>
      </c>
      <c r="G257" s="19">
        <v>1167</v>
      </c>
      <c r="H257" s="19">
        <v>0.7</v>
      </c>
    </row>
    <row r="258" spans="1:8">
      <c r="A258" s="19">
        <v>5603</v>
      </c>
      <c r="B258" s="19" t="s">
        <v>7</v>
      </c>
      <c r="C258" s="19" t="s">
        <v>52</v>
      </c>
      <c r="D258" s="19">
        <v>1</v>
      </c>
      <c r="E258" s="19">
        <v>60</v>
      </c>
      <c r="F258" s="19">
        <v>1080</v>
      </c>
      <c r="G258" s="19">
        <v>1080</v>
      </c>
      <c r="H258" s="19">
        <v>0.45</v>
      </c>
    </row>
    <row r="259" spans="1:8">
      <c r="A259" s="19">
        <v>5630</v>
      </c>
      <c r="B259" s="19" t="s">
        <v>7</v>
      </c>
      <c r="C259" s="19" t="s">
        <v>52</v>
      </c>
      <c r="D259" s="19">
        <v>1</v>
      </c>
      <c r="E259" s="19">
        <v>60</v>
      </c>
      <c r="F259" s="19">
        <v>1080</v>
      </c>
      <c r="G259" s="19">
        <v>1080</v>
      </c>
      <c r="H259" s="19">
        <v>0.45</v>
      </c>
    </row>
    <row r="260" spans="1:8">
      <c r="A260" s="19" t="s">
        <v>490</v>
      </c>
      <c r="B260" s="19" t="s">
        <v>7</v>
      </c>
      <c r="C260" s="19" t="s">
        <v>52</v>
      </c>
      <c r="D260" s="19">
        <v>5</v>
      </c>
      <c r="E260" s="19">
        <v>300</v>
      </c>
      <c r="F260" s="19">
        <v>5400</v>
      </c>
      <c r="G260" s="19">
        <v>5400</v>
      </c>
      <c r="H260" s="19">
        <v>4.67</v>
      </c>
    </row>
    <row r="261" spans="1:8">
      <c r="A261" s="19">
        <v>5803</v>
      </c>
      <c r="B261" s="19" t="s">
        <v>363</v>
      </c>
      <c r="C261" s="19" t="s">
        <v>393</v>
      </c>
      <c r="D261" s="19">
        <v>1</v>
      </c>
      <c r="E261" s="19">
        <v>2</v>
      </c>
      <c r="F261" s="19">
        <v>12</v>
      </c>
      <c r="G261" s="19">
        <v>12</v>
      </c>
      <c r="H261" s="19">
        <v>1116.42</v>
      </c>
    </row>
    <row r="262" spans="1:8">
      <c r="A262" s="19">
        <v>5803</v>
      </c>
      <c r="B262" s="19" t="s">
        <v>412</v>
      </c>
      <c r="C262" s="19" t="s">
        <v>52</v>
      </c>
      <c r="D262" s="19">
        <v>1</v>
      </c>
      <c r="E262" s="19">
        <v>1</v>
      </c>
      <c r="F262" s="19">
        <v>2</v>
      </c>
      <c r="G262" s="19">
        <v>2</v>
      </c>
      <c r="H262" s="19">
        <v>522.12</v>
      </c>
    </row>
    <row r="263" spans="1:8">
      <c r="A263" s="19">
        <v>5804</v>
      </c>
      <c r="B263" s="19" t="s">
        <v>421</v>
      </c>
      <c r="C263" s="19" t="s">
        <v>366</v>
      </c>
      <c r="D263" s="19">
        <v>1</v>
      </c>
      <c r="E263" s="19">
        <v>1</v>
      </c>
      <c r="F263" s="19">
        <v>6</v>
      </c>
      <c r="G263" s="19">
        <v>60</v>
      </c>
      <c r="H263" s="19">
        <v>49.02</v>
      </c>
    </row>
    <row r="264" spans="1:8">
      <c r="A264" s="19">
        <v>5804</v>
      </c>
      <c r="B264" s="19" t="s">
        <v>432</v>
      </c>
      <c r="C264" s="19" t="s">
        <v>390</v>
      </c>
      <c r="D264" s="19">
        <v>1</v>
      </c>
      <c r="E264" s="19">
        <v>4</v>
      </c>
      <c r="F264" s="19">
        <v>100</v>
      </c>
      <c r="G264" s="19">
        <v>100</v>
      </c>
      <c r="H264" s="19">
        <v>1377.3</v>
      </c>
    </row>
    <row r="265" spans="1:8">
      <c r="A265" s="19">
        <v>5804</v>
      </c>
      <c r="B265" s="19" t="s">
        <v>433</v>
      </c>
      <c r="C265" s="19" t="s">
        <v>366</v>
      </c>
      <c r="D265" s="19">
        <v>1</v>
      </c>
      <c r="E265" s="19">
        <v>1</v>
      </c>
      <c r="F265" s="19">
        <v>22</v>
      </c>
      <c r="G265" s="19">
        <v>22</v>
      </c>
      <c r="H265" s="19">
        <v>1393.15</v>
      </c>
    </row>
    <row r="266" spans="1:8">
      <c r="A266" s="19">
        <v>5804</v>
      </c>
      <c r="B266" s="19" t="s">
        <v>367</v>
      </c>
      <c r="C266" s="19" t="s">
        <v>366</v>
      </c>
      <c r="D266" s="19">
        <v>2</v>
      </c>
      <c r="E266" s="19">
        <v>15</v>
      </c>
      <c r="F266" s="19">
        <v>343</v>
      </c>
      <c r="G266" s="19">
        <v>343</v>
      </c>
      <c r="H266" s="19">
        <v>153.47</v>
      </c>
    </row>
    <row r="267" spans="1:8">
      <c r="A267" s="19">
        <v>5804</v>
      </c>
      <c r="B267" s="19" t="s">
        <v>434</v>
      </c>
      <c r="C267" s="19" t="s">
        <v>366</v>
      </c>
      <c r="D267" s="19">
        <v>1</v>
      </c>
      <c r="E267" s="19">
        <v>8</v>
      </c>
      <c r="F267" s="19">
        <v>185</v>
      </c>
      <c r="G267" s="19">
        <v>185</v>
      </c>
      <c r="H267" s="19">
        <v>414.4</v>
      </c>
    </row>
    <row r="268" spans="1:8">
      <c r="A268" s="19">
        <v>5804</v>
      </c>
      <c r="B268" s="19" t="s">
        <v>385</v>
      </c>
      <c r="C268" s="19" t="s">
        <v>52</v>
      </c>
      <c r="D268" s="19">
        <v>1</v>
      </c>
      <c r="E268" s="19">
        <v>1</v>
      </c>
      <c r="F268" s="19">
        <v>19</v>
      </c>
      <c r="G268" s="19">
        <v>19</v>
      </c>
      <c r="H268" s="19">
        <v>1740.93</v>
      </c>
    </row>
    <row r="269" spans="1:8">
      <c r="A269" s="19">
        <v>5804</v>
      </c>
      <c r="B269" s="19" t="s">
        <v>435</v>
      </c>
      <c r="C269" s="19" t="s">
        <v>366</v>
      </c>
      <c r="D269" s="19">
        <v>1</v>
      </c>
      <c r="E269" s="19">
        <v>20</v>
      </c>
      <c r="F269" s="19">
        <v>333</v>
      </c>
      <c r="G269" s="19">
        <v>333</v>
      </c>
      <c r="H269" s="19">
        <v>362.83</v>
      </c>
    </row>
    <row r="270" spans="1:8">
      <c r="A270" s="19">
        <v>5804</v>
      </c>
      <c r="B270" s="19" t="s">
        <v>435</v>
      </c>
      <c r="C270" s="19" t="s">
        <v>52</v>
      </c>
      <c r="D270" s="19">
        <v>1</v>
      </c>
      <c r="E270" s="19">
        <v>7</v>
      </c>
      <c r="F270" s="19">
        <v>119</v>
      </c>
      <c r="G270" s="19">
        <v>119</v>
      </c>
      <c r="H270" s="19">
        <v>362.83</v>
      </c>
    </row>
    <row r="271" spans="1:8">
      <c r="A271" s="19">
        <v>5804</v>
      </c>
      <c r="B271" s="19" t="s">
        <v>436</v>
      </c>
      <c r="C271" s="19" t="s">
        <v>366</v>
      </c>
      <c r="D271" s="19">
        <v>1</v>
      </c>
      <c r="E271" s="19">
        <v>12</v>
      </c>
      <c r="F271" s="19">
        <v>212</v>
      </c>
      <c r="G271" s="19">
        <v>212</v>
      </c>
      <c r="H271" s="19">
        <v>940.85</v>
      </c>
    </row>
    <row r="272" spans="1:8">
      <c r="A272" s="19">
        <v>5804</v>
      </c>
      <c r="B272" s="19" t="s">
        <v>369</v>
      </c>
      <c r="C272" s="19" t="s">
        <v>366</v>
      </c>
      <c r="D272" s="19">
        <v>2</v>
      </c>
      <c r="E272" s="19">
        <v>5</v>
      </c>
      <c r="F272" s="19">
        <v>67</v>
      </c>
      <c r="G272" s="19">
        <v>67</v>
      </c>
      <c r="H272" s="19">
        <v>301.62</v>
      </c>
    </row>
    <row r="273" spans="1:8">
      <c r="A273" s="19">
        <v>5804</v>
      </c>
      <c r="B273" s="19" t="s">
        <v>437</v>
      </c>
      <c r="C273" s="19" t="s">
        <v>366</v>
      </c>
      <c r="D273" s="19">
        <v>1</v>
      </c>
      <c r="E273" s="19">
        <v>4</v>
      </c>
      <c r="F273" s="19">
        <v>48</v>
      </c>
      <c r="G273" s="19">
        <v>48</v>
      </c>
      <c r="H273" s="19">
        <v>61.22</v>
      </c>
    </row>
    <row r="274" spans="1:8">
      <c r="A274" s="19">
        <v>5804</v>
      </c>
      <c r="B274" s="19" t="s">
        <v>438</v>
      </c>
      <c r="C274" s="19" t="s">
        <v>366</v>
      </c>
      <c r="D274" s="19">
        <v>1</v>
      </c>
      <c r="E274" s="19">
        <v>4</v>
      </c>
      <c r="F274" s="19">
        <v>21</v>
      </c>
      <c r="G274" s="19">
        <v>21</v>
      </c>
      <c r="H274" s="19">
        <v>149.85</v>
      </c>
    </row>
    <row r="275" spans="1:8">
      <c r="A275" s="19">
        <v>5804</v>
      </c>
      <c r="B275" s="19" t="s">
        <v>430</v>
      </c>
      <c r="C275" s="19" t="s">
        <v>366</v>
      </c>
      <c r="D275" s="19">
        <v>1</v>
      </c>
      <c r="E275" s="19">
        <v>2</v>
      </c>
      <c r="F275" s="19">
        <v>10</v>
      </c>
      <c r="G275" s="19">
        <v>10</v>
      </c>
      <c r="H275" s="19">
        <v>1412.88</v>
      </c>
    </row>
    <row r="276" spans="1:8">
      <c r="A276" s="19">
        <v>5804</v>
      </c>
      <c r="B276" s="19" t="s">
        <v>363</v>
      </c>
      <c r="C276" s="19" t="s">
        <v>491</v>
      </c>
      <c r="D276" s="19">
        <v>3</v>
      </c>
      <c r="E276" s="19">
        <v>131</v>
      </c>
      <c r="F276" s="19">
        <v>750</v>
      </c>
      <c r="G276" s="19">
        <v>750</v>
      </c>
      <c r="H276" s="19">
        <v>1.03</v>
      </c>
    </row>
    <row r="277" spans="1:8">
      <c r="A277" s="19">
        <v>5804</v>
      </c>
      <c r="B277" s="19" t="s">
        <v>412</v>
      </c>
      <c r="C277" s="19" t="s">
        <v>52</v>
      </c>
      <c r="D277" s="19">
        <v>3</v>
      </c>
      <c r="E277" s="19">
        <v>60</v>
      </c>
      <c r="F277" s="19">
        <v>152</v>
      </c>
      <c r="G277" s="19">
        <v>152</v>
      </c>
      <c r="H277" s="19">
        <v>534.85</v>
      </c>
    </row>
    <row r="278" spans="1:8">
      <c r="A278" s="19">
        <v>5900</v>
      </c>
      <c r="B278" s="19" t="s">
        <v>388</v>
      </c>
      <c r="C278" s="19" t="s">
        <v>354</v>
      </c>
      <c r="D278" s="19">
        <v>2</v>
      </c>
      <c r="E278" s="19">
        <v>40</v>
      </c>
      <c r="F278" s="19">
        <v>40</v>
      </c>
      <c r="G278" s="19">
        <v>40</v>
      </c>
      <c r="H278" s="19">
        <v>1840.05</v>
      </c>
    </row>
    <row r="279" spans="1:8">
      <c r="A279" s="19">
        <v>5900</v>
      </c>
      <c r="B279" s="19" t="s">
        <v>374</v>
      </c>
      <c r="C279" s="19" t="s">
        <v>354</v>
      </c>
      <c r="D279" s="19">
        <v>6</v>
      </c>
      <c r="E279" s="19">
        <v>120</v>
      </c>
      <c r="F279" s="19">
        <v>120</v>
      </c>
      <c r="G279" s="19">
        <v>120</v>
      </c>
      <c r="H279" s="19">
        <v>3768.55</v>
      </c>
    </row>
    <row r="280" spans="1:8">
      <c r="A280" s="19">
        <v>5900</v>
      </c>
      <c r="B280" s="19" t="s">
        <v>380</v>
      </c>
      <c r="C280" s="19" t="s">
        <v>354</v>
      </c>
      <c r="D280" s="19">
        <v>1</v>
      </c>
      <c r="E280" s="19">
        <v>8</v>
      </c>
      <c r="F280" s="19">
        <v>8</v>
      </c>
      <c r="G280" s="19">
        <v>8</v>
      </c>
      <c r="H280" s="19">
        <v>505</v>
      </c>
    </row>
    <row r="281" spans="1:8">
      <c r="A281" s="19">
        <v>5996</v>
      </c>
      <c r="B281" s="19" t="s">
        <v>169</v>
      </c>
      <c r="C281" s="19" t="s">
        <v>52</v>
      </c>
      <c r="D281" s="19">
        <v>2</v>
      </c>
      <c r="E281" s="19">
        <v>57</v>
      </c>
      <c r="F281" s="19">
        <v>1035</v>
      </c>
      <c r="G281" s="19">
        <v>1035</v>
      </c>
      <c r="H281" s="19">
        <v>149.82</v>
      </c>
    </row>
    <row r="282" spans="1:8">
      <c r="A282" s="19">
        <v>5996</v>
      </c>
      <c r="B282" s="19" t="s">
        <v>169</v>
      </c>
      <c r="C282" s="19" t="s">
        <v>354</v>
      </c>
      <c r="D282" s="19">
        <v>1</v>
      </c>
      <c r="E282" s="19">
        <v>1</v>
      </c>
      <c r="F282" s="19">
        <v>20</v>
      </c>
      <c r="G282" s="19">
        <v>20</v>
      </c>
      <c r="H282" s="19">
        <v>96.05</v>
      </c>
    </row>
    <row r="283" spans="1:8">
      <c r="A283" s="19">
        <v>5996</v>
      </c>
      <c r="B283" s="19" t="s">
        <v>169</v>
      </c>
      <c r="C283" s="19" t="s">
        <v>403</v>
      </c>
      <c r="D283" s="19">
        <v>1</v>
      </c>
      <c r="E283" s="19">
        <v>1</v>
      </c>
      <c r="F283" s="19">
        <v>20</v>
      </c>
      <c r="G283" s="19">
        <v>20</v>
      </c>
      <c r="H283" s="19">
        <v>154.5</v>
      </c>
    </row>
    <row r="284" spans="1:8">
      <c r="A284" s="19">
        <v>5996</v>
      </c>
      <c r="B284" s="19" t="s">
        <v>341</v>
      </c>
      <c r="C284" s="19" t="s">
        <v>52</v>
      </c>
      <c r="D284" s="19">
        <v>1</v>
      </c>
      <c r="E284" s="19">
        <v>21</v>
      </c>
      <c r="F284" s="19">
        <v>98</v>
      </c>
      <c r="G284" s="19">
        <v>98</v>
      </c>
      <c r="H284" s="19">
        <v>535.35</v>
      </c>
    </row>
    <row r="285" spans="1:8">
      <c r="A285" s="19">
        <v>5996</v>
      </c>
      <c r="B285" s="19" t="s">
        <v>341</v>
      </c>
      <c r="C285" s="19" t="s">
        <v>403</v>
      </c>
      <c r="D285" s="19">
        <v>2</v>
      </c>
      <c r="E285" s="19">
        <v>68</v>
      </c>
      <c r="F285" s="19">
        <v>408</v>
      </c>
      <c r="G285" s="19">
        <v>408</v>
      </c>
      <c r="H285" s="19">
        <v>541.95000000000005</v>
      </c>
    </row>
    <row r="286" spans="1:8">
      <c r="A286" s="19">
        <v>5996</v>
      </c>
      <c r="B286" s="19" t="s">
        <v>439</v>
      </c>
      <c r="C286" s="19" t="s">
        <v>361</v>
      </c>
      <c r="D286" s="19">
        <v>1</v>
      </c>
      <c r="E286" s="19">
        <v>25</v>
      </c>
      <c r="F286" s="19">
        <v>149</v>
      </c>
      <c r="G286" s="19">
        <v>149</v>
      </c>
      <c r="H286" s="19">
        <v>1626.65</v>
      </c>
    </row>
    <row r="287" spans="1:8">
      <c r="A287" s="19">
        <v>5996</v>
      </c>
      <c r="B287" s="19" t="s">
        <v>371</v>
      </c>
      <c r="C287" s="19" t="s">
        <v>361</v>
      </c>
      <c r="D287" s="19">
        <v>2</v>
      </c>
      <c r="E287" s="19">
        <v>26</v>
      </c>
      <c r="F287" s="19">
        <v>148</v>
      </c>
      <c r="G287" s="19">
        <v>148</v>
      </c>
      <c r="H287" s="19">
        <v>1661.43</v>
      </c>
    </row>
    <row r="288" spans="1:8">
      <c r="A288" s="19">
        <v>5996</v>
      </c>
      <c r="B288" s="19" t="s">
        <v>440</v>
      </c>
      <c r="C288" s="19" t="s">
        <v>361</v>
      </c>
      <c r="D288" s="19">
        <v>2</v>
      </c>
      <c r="E288" s="19">
        <v>22</v>
      </c>
      <c r="F288" s="19">
        <v>125</v>
      </c>
      <c r="G288" s="19">
        <v>125</v>
      </c>
      <c r="H288" s="19">
        <v>1648.23</v>
      </c>
    </row>
    <row r="289" spans="1:8">
      <c r="A289" s="19">
        <v>5996</v>
      </c>
      <c r="B289" s="19" t="s">
        <v>21</v>
      </c>
      <c r="C289" s="19" t="s">
        <v>361</v>
      </c>
      <c r="D289" s="19">
        <v>4</v>
      </c>
      <c r="E289" s="19">
        <v>14</v>
      </c>
      <c r="F289" s="19">
        <v>42</v>
      </c>
      <c r="G289" s="19">
        <v>42</v>
      </c>
      <c r="H289" s="19">
        <v>17.8</v>
      </c>
    </row>
    <row r="290" spans="1:8">
      <c r="A290" s="19">
        <v>5997</v>
      </c>
      <c r="B290" s="19" t="s">
        <v>434</v>
      </c>
      <c r="C290" s="19" t="s">
        <v>52</v>
      </c>
      <c r="D290" s="19">
        <v>1</v>
      </c>
      <c r="E290" s="19">
        <v>1</v>
      </c>
      <c r="F290" s="19">
        <v>23</v>
      </c>
      <c r="G290" s="19">
        <v>23</v>
      </c>
      <c r="H290" s="19">
        <v>310.37</v>
      </c>
    </row>
    <row r="291" spans="1:8">
      <c r="A291" s="19">
        <v>5997</v>
      </c>
      <c r="B291" s="19" t="s">
        <v>441</v>
      </c>
      <c r="C291" s="19" t="s">
        <v>47</v>
      </c>
      <c r="D291" s="19">
        <v>1</v>
      </c>
      <c r="E291" s="19">
        <v>1</v>
      </c>
      <c r="F291" s="19">
        <v>6</v>
      </c>
      <c r="G291" s="19">
        <v>6</v>
      </c>
      <c r="H291" s="19">
        <v>1273.95</v>
      </c>
    </row>
    <row r="292" spans="1:8">
      <c r="A292" s="19">
        <v>5998</v>
      </c>
      <c r="B292" s="19" t="s">
        <v>323</v>
      </c>
      <c r="C292" s="19" t="s">
        <v>52</v>
      </c>
      <c r="D292" s="19">
        <v>1</v>
      </c>
      <c r="E292" s="19">
        <v>10</v>
      </c>
      <c r="F292" s="19">
        <v>60</v>
      </c>
      <c r="G292" s="19">
        <v>236</v>
      </c>
      <c r="H292" s="19">
        <v>122.52</v>
      </c>
    </row>
    <row r="293" spans="1:8">
      <c r="A293" s="19">
        <v>5998</v>
      </c>
      <c r="B293" s="19" t="s">
        <v>169</v>
      </c>
      <c r="C293" s="19" t="s">
        <v>52</v>
      </c>
      <c r="D293" s="19">
        <v>1</v>
      </c>
      <c r="E293" s="19">
        <v>53</v>
      </c>
      <c r="F293" s="19">
        <v>1029</v>
      </c>
      <c r="G293" s="19">
        <v>1029</v>
      </c>
      <c r="H293" s="19">
        <v>259.57</v>
      </c>
    </row>
    <row r="294" spans="1:8">
      <c r="A294" s="19">
        <v>5998</v>
      </c>
      <c r="B294" s="19" t="s">
        <v>169</v>
      </c>
      <c r="C294" s="19" t="s">
        <v>403</v>
      </c>
      <c r="D294" s="19">
        <v>1</v>
      </c>
      <c r="E294" s="19">
        <v>2</v>
      </c>
      <c r="F294" s="19">
        <v>40</v>
      </c>
      <c r="G294" s="19">
        <v>40</v>
      </c>
      <c r="H294" s="19">
        <v>197.37</v>
      </c>
    </row>
    <row r="295" spans="1:8">
      <c r="A295" s="19">
        <v>5998</v>
      </c>
      <c r="B295" s="19" t="s">
        <v>405</v>
      </c>
      <c r="C295" s="19" t="s">
        <v>52</v>
      </c>
      <c r="D295" s="19">
        <v>5</v>
      </c>
      <c r="E295" s="19">
        <v>44</v>
      </c>
      <c r="F295" s="19">
        <v>877</v>
      </c>
      <c r="G295" s="19">
        <v>877</v>
      </c>
      <c r="H295" s="19">
        <v>42.9</v>
      </c>
    </row>
    <row r="296" spans="1:8">
      <c r="A296" s="19">
        <v>5998</v>
      </c>
      <c r="B296" s="19" t="s">
        <v>405</v>
      </c>
      <c r="C296" s="19" t="s">
        <v>403</v>
      </c>
      <c r="D296" s="19">
        <v>3</v>
      </c>
      <c r="E296" s="19">
        <v>14</v>
      </c>
      <c r="F296" s="19">
        <v>280</v>
      </c>
      <c r="G296" s="19">
        <v>280</v>
      </c>
      <c r="H296" s="19">
        <v>45.37</v>
      </c>
    </row>
    <row r="297" spans="1:8">
      <c r="A297" s="19">
        <v>5998</v>
      </c>
      <c r="B297" s="19" t="s">
        <v>253</v>
      </c>
      <c r="C297" s="19" t="s">
        <v>52</v>
      </c>
      <c r="D297" s="19">
        <v>2</v>
      </c>
      <c r="E297" s="19">
        <v>95</v>
      </c>
      <c r="F297" s="19">
        <v>488</v>
      </c>
      <c r="G297" s="19">
        <v>488</v>
      </c>
      <c r="H297" s="19">
        <v>723.08</v>
      </c>
    </row>
    <row r="298" spans="1:8">
      <c r="A298" s="19">
        <v>5998</v>
      </c>
      <c r="B298" s="19" t="s">
        <v>253</v>
      </c>
      <c r="C298" s="19" t="s">
        <v>354</v>
      </c>
      <c r="D298" s="19">
        <v>1</v>
      </c>
      <c r="E298" s="19">
        <v>7</v>
      </c>
      <c r="F298" s="19">
        <v>42</v>
      </c>
      <c r="G298" s="19">
        <v>42</v>
      </c>
      <c r="H298" s="19">
        <v>697.53</v>
      </c>
    </row>
    <row r="299" spans="1:8">
      <c r="A299" s="19">
        <v>5998</v>
      </c>
      <c r="B299" s="19" t="s">
        <v>253</v>
      </c>
      <c r="C299" s="19" t="s">
        <v>403</v>
      </c>
      <c r="D299" s="19">
        <v>1</v>
      </c>
      <c r="E299" s="19">
        <v>1</v>
      </c>
      <c r="F299" s="19">
        <v>6</v>
      </c>
      <c r="G299" s="19">
        <v>6</v>
      </c>
      <c r="H299" s="19">
        <v>724.5</v>
      </c>
    </row>
    <row r="300" spans="1:8">
      <c r="A300" s="19">
        <v>5998</v>
      </c>
      <c r="B300" s="19" t="s">
        <v>341</v>
      </c>
      <c r="C300" s="19" t="s">
        <v>52</v>
      </c>
      <c r="D300" s="19">
        <v>3</v>
      </c>
      <c r="E300" s="19">
        <v>87</v>
      </c>
      <c r="F300" s="19">
        <v>387</v>
      </c>
      <c r="G300" s="19">
        <v>387</v>
      </c>
      <c r="H300" s="19">
        <v>2375</v>
      </c>
    </row>
    <row r="301" spans="1:8">
      <c r="A301" s="19">
        <v>5998</v>
      </c>
      <c r="B301" s="19" t="s">
        <v>341</v>
      </c>
      <c r="C301" s="19" t="s">
        <v>403</v>
      </c>
      <c r="D301" s="19">
        <v>3</v>
      </c>
      <c r="E301" s="19">
        <v>59</v>
      </c>
      <c r="F301" s="19">
        <v>354</v>
      </c>
      <c r="G301" s="19">
        <v>354</v>
      </c>
      <c r="H301" s="19">
        <v>2331.5300000000002</v>
      </c>
    </row>
    <row r="302" spans="1:8">
      <c r="A302" s="19">
        <v>5998</v>
      </c>
      <c r="B302" s="19" t="s">
        <v>439</v>
      </c>
      <c r="C302" s="19" t="s">
        <v>361</v>
      </c>
      <c r="D302" s="19">
        <v>1</v>
      </c>
      <c r="E302" s="19">
        <v>12</v>
      </c>
      <c r="F302" s="19">
        <v>68</v>
      </c>
      <c r="G302" s="19">
        <v>68</v>
      </c>
      <c r="H302" s="19">
        <v>1745.1</v>
      </c>
    </row>
    <row r="303" spans="1:8">
      <c r="A303" s="19">
        <v>5998</v>
      </c>
      <c r="B303" s="19" t="s">
        <v>371</v>
      </c>
      <c r="C303" s="19" t="s">
        <v>361</v>
      </c>
      <c r="D303" s="19">
        <v>1</v>
      </c>
      <c r="E303" s="19">
        <v>3</v>
      </c>
      <c r="F303" s="19">
        <v>14</v>
      </c>
      <c r="G303" s="19">
        <v>14</v>
      </c>
      <c r="H303" s="19">
        <v>1701.32</v>
      </c>
    </row>
    <row r="304" spans="1:8">
      <c r="A304" s="19">
        <v>5998</v>
      </c>
      <c r="B304" s="19" t="s">
        <v>262</v>
      </c>
      <c r="C304" s="19" t="s">
        <v>52</v>
      </c>
      <c r="D304" s="19">
        <v>1</v>
      </c>
      <c r="E304" s="19">
        <v>60</v>
      </c>
      <c r="F304" s="19">
        <v>308</v>
      </c>
      <c r="G304" s="19">
        <v>308</v>
      </c>
      <c r="H304" s="19">
        <v>1229.0999999999999</v>
      </c>
    </row>
    <row r="305" spans="1:8">
      <c r="A305" s="19">
        <v>5998</v>
      </c>
      <c r="B305" s="19" t="s">
        <v>21</v>
      </c>
      <c r="C305" s="19" t="s">
        <v>361</v>
      </c>
      <c r="D305" s="19">
        <v>1</v>
      </c>
      <c r="E305" s="19">
        <v>23</v>
      </c>
      <c r="F305" s="19">
        <v>54</v>
      </c>
      <c r="G305" s="19">
        <v>54</v>
      </c>
      <c r="H305" s="19">
        <v>100.45</v>
      </c>
    </row>
    <row r="306" spans="1:8">
      <c r="A306" s="19">
        <v>5999</v>
      </c>
      <c r="B306" s="19" t="s">
        <v>17</v>
      </c>
      <c r="C306" s="19" t="s">
        <v>52</v>
      </c>
      <c r="D306" s="19">
        <v>2</v>
      </c>
      <c r="E306" s="19">
        <v>61</v>
      </c>
      <c r="F306" s="19">
        <v>716</v>
      </c>
      <c r="G306" s="19">
        <v>3864</v>
      </c>
      <c r="H306" s="19">
        <v>161.6</v>
      </c>
    </row>
    <row r="307" spans="1:8">
      <c r="A307" s="19">
        <v>5999</v>
      </c>
      <c r="B307" s="19" t="s">
        <v>142</v>
      </c>
      <c r="C307" s="19" t="s">
        <v>52</v>
      </c>
      <c r="D307" s="19">
        <v>1</v>
      </c>
      <c r="E307" s="19">
        <v>55</v>
      </c>
      <c r="F307" s="19">
        <v>1272</v>
      </c>
      <c r="G307" s="19">
        <v>1272</v>
      </c>
      <c r="H307" s="19">
        <v>125.95</v>
      </c>
    </row>
    <row r="308" spans="1:8">
      <c r="A308" s="19">
        <v>5999</v>
      </c>
      <c r="B308" s="19" t="s">
        <v>7</v>
      </c>
      <c r="C308" s="19" t="s">
        <v>52</v>
      </c>
      <c r="D308" s="19">
        <v>3</v>
      </c>
      <c r="E308" s="19">
        <v>38</v>
      </c>
      <c r="F308" s="19">
        <v>615</v>
      </c>
      <c r="G308" s="19">
        <v>615</v>
      </c>
      <c r="H308" s="19">
        <v>46.2</v>
      </c>
    </row>
    <row r="309" spans="1:8">
      <c r="A309" s="19">
        <v>5999</v>
      </c>
      <c r="B309" s="19" t="s">
        <v>7</v>
      </c>
      <c r="C309" s="19" t="s">
        <v>354</v>
      </c>
      <c r="D309" s="19">
        <v>1</v>
      </c>
      <c r="E309" s="19">
        <v>53</v>
      </c>
      <c r="F309" s="19">
        <v>935</v>
      </c>
      <c r="G309" s="19">
        <v>935</v>
      </c>
      <c r="H309" s="19">
        <v>51.8</v>
      </c>
    </row>
    <row r="310" spans="1:8">
      <c r="A310" s="19" t="s">
        <v>492</v>
      </c>
      <c r="B310" s="19" t="s">
        <v>428</v>
      </c>
      <c r="C310" s="19" t="s">
        <v>390</v>
      </c>
      <c r="D310" s="19">
        <v>1</v>
      </c>
      <c r="E310" s="19">
        <v>15</v>
      </c>
      <c r="F310" s="19">
        <v>242</v>
      </c>
      <c r="G310" s="19">
        <v>242</v>
      </c>
      <c r="H310" s="19">
        <v>5.88</v>
      </c>
    </row>
    <row r="311" spans="1:8">
      <c r="A311" s="19">
        <v>7200</v>
      </c>
      <c r="B311" s="19" t="s">
        <v>125</v>
      </c>
      <c r="C311" s="19" t="s">
        <v>403</v>
      </c>
      <c r="D311" s="19">
        <v>1</v>
      </c>
      <c r="E311" s="19">
        <v>3</v>
      </c>
      <c r="F311" s="19">
        <v>72</v>
      </c>
      <c r="G311" s="19">
        <v>72</v>
      </c>
      <c r="H311" s="19">
        <v>0.47</v>
      </c>
    </row>
    <row r="312" spans="1:8">
      <c r="A312" s="19">
        <v>7300</v>
      </c>
      <c r="B312" s="19" t="s">
        <v>65</v>
      </c>
      <c r="C312" s="19" t="s">
        <v>52</v>
      </c>
      <c r="D312" s="19">
        <v>5</v>
      </c>
      <c r="E312" s="19">
        <v>276</v>
      </c>
      <c r="F312" s="19">
        <v>1656</v>
      </c>
      <c r="G312" s="19">
        <v>33091</v>
      </c>
      <c r="H312" s="19">
        <v>369.43</v>
      </c>
    </row>
    <row r="313" spans="1:8">
      <c r="A313" s="19">
        <v>7300</v>
      </c>
      <c r="B313" s="19" t="s">
        <v>417</v>
      </c>
      <c r="C313" s="19" t="s">
        <v>361</v>
      </c>
      <c r="D313" s="19">
        <v>3</v>
      </c>
      <c r="E313" s="19">
        <v>67</v>
      </c>
      <c r="F313" s="19">
        <v>536</v>
      </c>
      <c r="G313" s="19">
        <v>7496</v>
      </c>
      <c r="H313" s="19">
        <v>8.92</v>
      </c>
    </row>
    <row r="314" spans="1:8">
      <c r="A314" s="19">
        <v>7300</v>
      </c>
      <c r="B314" s="19" t="s">
        <v>395</v>
      </c>
      <c r="C314" s="19" t="s">
        <v>361</v>
      </c>
      <c r="D314" s="19">
        <v>4</v>
      </c>
      <c r="E314" s="19">
        <v>94</v>
      </c>
      <c r="F314" s="19">
        <v>2210</v>
      </c>
      <c r="G314" s="19">
        <v>2210</v>
      </c>
      <c r="H314" s="19">
        <v>1139.55</v>
      </c>
    </row>
    <row r="315" spans="1:8">
      <c r="A315" s="19">
        <v>7300</v>
      </c>
      <c r="B315" s="19" t="s">
        <v>442</v>
      </c>
      <c r="C315" s="19" t="s">
        <v>361</v>
      </c>
      <c r="D315" s="19">
        <v>2</v>
      </c>
      <c r="E315" s="19">
        <v>75</v>
      </c>
      <c r="F315" s="19">
        <v>1800</v>
      </c>
      <c r="G315" s="19">
        <v>1800</v>
      </c>
      <c r="H315" s="19">
        <v>559.88</v>
      </c>
    </row>
    <row r="316" spans="1:8">
      <c r="A316" s="19">
        <v>7300</v>
      </c>
      <c r="B316" s="19" t="s">
        <v>443</v>
      </c>
      <c r="C316" s="19" t="s">
        <v>361</v>
      </c>
      <c r="D316" s="19">
        <v>2</v>
      </c>
      <c r="E316" s="19">
        <v>63</v>
      </c>
      <c r="F316" s="19">
        <v>1512</v>
      </c>
      <c r="G316" s="19">
        <v>1512</v>
      </c>
      <c r="H316" s="19">
        <v>848.88</v>
      </c>
    </row>
    <row r="317" spans="1:8">
      <c r="A317" s="19">
        <v>7300</v>
      </c>
      <c r="B317" s="19" t="s">
        <v>444</v>
      </c>
      <c r="C317" s="19" t="s">
        <v>361</v>
      </c>
      <c r="D317" s="19">
        <v>2</v>
      </c>
      <c r="E317" s="19">
        <v>91</v>
      </c>
      <c r="F317" s="19">
        <v>2184</v>
      </c>
      <c r="G317" s="19">
        <v>2184</v>
      </c>
      <c r="H317" s="19">
        <v>511.47</v>
      </c>
    </row>
    <row r="318" spans="1:8">
      <c r="A318" s="19">
        <v>7300</v>
      </c>
      <c r="B318" s="19" t="s">
        <v>142</v>
      </c>
      <c r="C318" s="19" t="s">
        <v>52</v>
      </c>
      <c r="D318" s="19">
        <v>34</v>
      </c>
      <c r="E318" s="19">
        <v>1993</v>
      </c>
      <c r="F318" s="19">
        <v>47812</v>
      </c>
      <c r="G318" s="19">
        <v>47812</v>
      </c>
      <c r="H318" s="19">
        <v>97.88</v>
      </c>
    </row>
    <row r="319" spans="1:8">
      <c r="A319" s="19">
        <v>7300</v>
      </c>
      <c r="B319" s="19" t="s">
        <v>360</v>
      </c>
      <c r="C319" s="19" t="s">
        <v>361</v>
      </c>
      <c r="D319" s="19">
        <v>2</v>
      </c>
      <c r="E319" s="19">
        <v>67</v>
      </c>
      <c r="F319" s="19">
        <v>1340</v>
      </c>
      <c r="G319" s="19">
        <v>1340</v>
      </c>
      <c r="H319" s="19">
        <v>175.72</v>
      </c>
    </row>
    <row r="320" spans="1:8">
      <c r="A320" s="19">
        <v>7300</v>
      </c>
      <c r="B320" s="19" t="s">
        <v>22</v>
      </c>
      <c r="C320" s="19" t="s">
        <v>52</v>
      </c>
      <c r="D320" s="19">
        <v>7</v>
      </c>
      <c r="E320" s="19">
        <v>450</v>
      </c>
      <c r="F320" s="19">
        <v>8100</v>
      </c>
      <c r="G320" s="19">
        <v>8100</v>
      </c>
      <c r="H320" s="19">
        <v>5.95</v>
      </c>
    </row>
    <row r="321" spans="1:8">
      <c r="A321" s="19">
        <v>7300</v>
      </c>
      <c r="B321" s="19" t="s">
        <v>7</v>
      </c>
      <c r="C321" s="19" t="s">
        <v>52</v>
      </c>
      <c r="D321" s="19">
        <v>9</v>
      </c>
      <c r="E321" s="19">
        <v>710</v>
      </c>
      <c r="F321" s="19">
        <v>12780</v>
      </c>
      <c r="G321" s="19">
        <v>12780</v>
      </c>
      <c r="H321" s="19">
        <v>5.77</v>
      </c>
    </row>
    <row r="322" spans="1:8">
      <c r="A322" s="19">
        <v>7300</v>
      </c>
      <c r="B322" s="19" t="s">
        <v>445</v>
      </c>
      <c r="C322" s="19" t="s">
        <v>394</v>
      </c>
      <c r="D322" s="19">
        <v>1</v>
      </c>
      <c r="E322" s="19">
        <v>49</v>
      </c>
      <c r="F322" s="19">
        <v>882</v>
      </c>
      <c r="G322" s="19">
        <v>882</v>
      </c>
      <c r="H322" s="19">
        <v>1938.97</v>
      </c>
    </row>
    <row r="323" spans="1:8">
      <c r="A323" s="19">
        <v>7300</v>
      </c>
      <c r="B323" s="19" t="s">
        <v>235</v>
      </c>
      <c r="C323" s="19" t="s">
        <v>372</v>
      </c>
      <c r="D323" s="19">
        <v>1</v>
      </c>
      <c r="E323" s="19">
        <v>40</v>
      </c>
      <c r="F323" s="19">
        <v>600</v>
      </c>
      <c r="G323" s="19">
        <v>600</v>
      </c>
      <c r="H323" s="19">
        <v>218.83</v>
      </c>
    </row>
    <row r="324" spans="1:8">
      <c r="A324" s="19">
        <v>7300</v>
      </c>
      <c r="B324" s="19" t="s">
        <v>397</v>
      </c>
      <c r="C324" s="19" t="s">
        <v>361</v>
      </c>
      <c r="D324" s="19">
        <v>3</v>
      </c>
      <c r="E324" s="19">
        <v>69</v>
      </c>
      <c r="F324" s="19">
        <v>1035</v>
      </c>
      <c r="G324" s="19">
        <v>1035</v>
      </c>
      <c r="H324" s="19">
        <v>1120.53</v>
      </c>
    </row>
    <row r="325" spans="1:8">
      <c r="A325" s="19">
        <v>7300</v>
      </c>
      <c r="B325" s="19" t="s">
        <v>446</v>
      </c>
      <c r="C325" s="19" t="s">
        <v>361</v>
      </c>
      <c r="D325" s="19">
        <v>4</v>
      </c>
      <c r="E325" s="19">
        <v>134</v>
      </c>
      <c r="F325" s="19">
        <v>1608</v>
      </c>
      <c r="G325" s="19">
        <v>1608</v>
      </c>
      <c r="H325" s="19">
        <v>1652.77</v>
      </c>
    </row>
    <row r="326" spans="1:8">
      <c r="A326" s="19">
        <v>7300</v>
      </c>
      <c r="B326" s="19" t="s">
        <v>11</v>
      </c>
      <c r="C326" s="19" t="s">
        <v>394</v>
      </c>
      <c r="D326" s="19">
        <v>1</v>
      </c>
      <c r="E326" s="19">
        <v>39</v>
      </c>
      <c r="F326" s="19">
        <v>234</v>
      </c>
      <c r="G326" s="19">
        <v>234</v>
      </c>
      <c r="H326" s="19">
        <v>1700.72</v>
      </c>
    </row>
    <row r="327" spans="1:8">
      <c r="A327" s="19">
        <v>7300</v>
      </c>
      <c r="B327" s="19" t="s">
        <v>11</v>
      </c>
      <c r="C327" s="19" t="s">
        <v>52</v>
      </c>
      <c r="D327" s="19">
        <v>25</v>
      </c>
      <c r="E327" s="19">
        <v>1419</v>
      </c>
      <c r="F327" s="19">
        <v>8476</v>
      </c>
      <c r="G327" s="19">
        <v>8476</v>
      </c>
      <c r="H327" s="19">
        <v>45.28</v>
      </c>
    </row>
    <row r="328" spans="1:8">
      <c r="A328" s="19">
        <v>7300</v>
      </c>
      <c r="B328" s="19" t="s">
        <v>11</v>
      </c>
      <c r="C328" s="19" t="s">
        <v>403</v>
      </c>
      <c r="D328" s="19">
        <v>2</v>
      </c>
      <c r="E328" s="19">
        <v>58</v>
      </c>
      <c r="F328" s="19">
        <v>348</v>
      </c>
      <c r="G328" s="19">
        <v>348</v>
      </c>
      <c r="H328" s="19">
        <v>24.38</v>
      </c>
    </row>
    <row r="329" spans="1:8">
      <c r="A329" s="19">
        <v>7300</v>
      </c>
      <c r="B329" s="19" t="s">
        <v>21</v>
      </c>
      <c r="C329" s="19" t="s">
        <v>361</v>
      </c>
      <c r="D329" s="19">
        <v>5</v>
      </c>
      <c r="E329" s="19">
        <v>120</v>
      </c>
      <c r="F329" s="19">
        <v>360</v>
      </c>
      <c r="G329" s="19">
        <v>360</v>
      </c>
      <c r="H329" s="19">
        <v>11.72</v>
      </c>
    </row>
    <row r="330" spans="1:8">
      <c r="A330" s="19">
        <v>7310</v>
      </c>
      <c r="B330" s="19" t="s">
        <v>360</v>
      </c>
      <c r="C330" s="19" t="s">
        <v>361</v>
      </c>
      <c r="D330" s="19">
        <v>2</v>
      </c>
      <c r="E330" s="19">
        <v>16</v>
      </c>
      <c r="F330" s="19">
        <v>320</v>
      </c>
      <c r="G330" s="19">
        <v>320</v>
      </c>
      <c r="H330" s="19">
        <v>3.13</v>
      </c>
    </row>
    <row r="331" spans="1:8">
      <c r="A331" s="19">
        <v>7310</v>
      </c>
      <c r="B331" s="19" t="s">
        <v>22</v>
      </c>
      <c r="C331" s="19" t="s">
        <v>52</v>
      </c>
      <c r="D331" s="19">
        <v>1</v>
      </c>
      <c r="E331" s="19">
        <v>48</v>
      </c>
      <c r="F331" s="19">
        <v>861</v>
      </c>
      <c r="G331" s="19">
        <v>861</v>
      </c>
      <c r="H331" s="19">
        <v>0.28000000000000003</v>
      </c>
    </row>
    <row r="332" spans="1:8">
      <c r="A332" s="19">
        <v>7310</v>
      </c>
      <c r="B332" s="19" t="s">
        <v>493</v>
      </c>
      <c r="C332" s="19" t="s">
        <v>52</v>
      </c>
      <c r="D332" s="19">
        <v>1</v>
      </c>
      <c r="E332" s="19">
        <v>60</v>
      </c>
      <c r="F332" s="19">
        <v>1077</v>
      </c>
      <c r="G332" s="19">
        <v>1077</v>
      </c>
      <c r="H332" s="19">
        <v>0.73</v>
      </c>
    </row>
    <row r="333" spans="1:8">
      <c r="A333" s="19">
        <v>7312</v>
      </c>
      <c r="B333" s="19" t="s">
        <v>22</v>
      </c>
      <c r="C333" s="19" t="s">
        <v>52</v>
      </c>
      <c r="D333" s="19">
        <v>1</v>
      </c>
      <c r="E333" s="19">
        <v>48</v>
      </c>
      <c r="F333" s="19">
        <v>864</v>
      </c>
      <c r="G333" s="19">
        <v>864</v>
      </c>
      <c r="H333" s="19">
        <v>0.38</v>
      </c>
    </row>
    <row r="334" spans="1:8">
      <c r="A334" s="19">
        <v>7340</v>
      </c>
      <c r="B334" s="19" t="s">
        <v>7</v>
      </c>
      <c r="C334" s="19" t="s">
        <v>52</v>
      </c>
      <c r="D334" s="19">
        <v>1</v>
      </c>
      <c r="E334" s="19">
        <v>60</v>
      </c>
      <c r="F334" s="19">
        <v>1080</v>
      </c>
      <c r="G334" s="19">
        <v>1080</v>
      </c>
      <c r="H334" s="19">
        <v>0.27</v>
      </c>
    </row>
    <row r="335" spans="1:8">
      <c r="A335" s="19">
        <v>7390</v>
      </c>
      <c r="B335" s="19" t="s">
        <v>7</v>
      </c>
      <c r="C335" s="19" t="s">
        <v>52</v>
      </c>
      <c r="D335" s="19">
        <v>1</v>
      </c>
      <c r="E335" s="19">
        <v>60</v>
      </c>
      <c r="F335" s="19">
        <v>1080</v>
      </c>
      <c r="G335" s="19">
        <v>1080</v>
      </c>
      <c r="H335" s="19">
        <v>0.32</v>
      </c>
    </row>
    <row r="336" spans="1:8">
      <c r="A336" s="19">
        <v>7560</v>
      </c>
      <c r="B336" s="19" t="s">
        <v>65</v>
      </c>
      <c r="C336" s="19" t="s">
        <v>393</v>
      </c>
      <c r="D336" s="19">
        <v>1</v>
      </c>
      <c r="E336" s="19">
        <v>14</v>
      </c>
      <c r="F336" s="19">
        <v>84</v>
      </c>
      <c r="G336" s="19">
        <v>1675</v>
      </c>
      <c r="H336" s="19">
        <v>173.03</v>
      </c>
    </row>
    <row r="337" spans="1:8">
      <c r="A337" s="19">
        <v>7560</v>
      </c>
      <c r="B337" s="19" t="s">
        <v>65</v>
      </c>
      <c r="C337" s="19" t="s">
        <v>52</v>
      </c>
      <c r="D337" s="19">
        <v>1</v>
      </c>
      <c r="E337" s="19">
        <v>55</v>
      </c>
      <c r="F337" s="19">
        <v>330</v>
      </c>
      <c r="G337" s="19">
        <v>6572</v>
      </c>
      <c r="H337" s="19">
        <v>215.23</v>
      </c>
    </row>
    <row r="338" spans="1:8">
      <c r="A338" s="19">
        <v>7560</v>
      </c>
      <c r="B338" s="19" t="s">
        <v>16</v>
      </c>
      <c r="C338" s="19" t="s">
        <v>393</v>
      </c>
      <c r="D338" s="19">
        <v>1</v>
      </c>
      <c r="E338" s="19">
        <v>60</v>
      </c>
      <c r="F338" s="19">
        <v>346</v>
      </c>
      <c r="G338" s="19">
        <v>6830</v>
      </c>
      <c r="H338" s="19">
        <v>12.37</v>
      </c>
    </row>
    <row r="339" spans="1:8">
      <c r="A339" s="19">
        <v>7560</v>
      </c>
      <c r="B339" s="19" t="s">
        <v>16</v>
      </c>
      <c r="C339" s="19" t="s">
        <v>52</v>
      </c>
      <c r="D339" s="19">
        <v>44</v>
      </c>
      <c r="E339" s="19">
        <v>2466</v>
      </c>
      <c r="F339" s="19">
        <v>14796</v>
      </c>
      <c r="G339" s="19">
        <v>295533</v>
      </c>
      <c r="H339" s="19">
        <v>39.020000000000003</v>
      </c>
    </row>
    <row r="340" spans="1:8">
      <c r="A340" s="19">
        <v>7560</v>
      </c>
      <c r="B340" s="19" t="s">
        <v>444</v>
      </c>
      <c r="C340" s="19" t="s">
        <v>361</v>
      </c>
      <c r="D340" s="19">
        <v>1</v>
      </c>
      <c r="E340" s="19">
        <v>3</v>
      </c>
      <c r="F340" s="19">
        <v>72</v>
      </c>
      <c r="G340" s="19">
        <v>72</v>
      </c>
      <c r="H340" s="19">
        <v>72.27</v>
      </c>
    </row>
    <row r="341" spans="1:8">
      <c r="A341" s="19">
        <v>7560</v>
      </c>
      <c r="B341" s="19" t="s">
        <v>323</v>
      </c>
      <c r="C341" s="19" t="s">
        <v>393</v>
      </c>
      <c r="D341" s="19">
        <v>1</v>
      </c>
      <c r="E341" s="19">
        <v>20</v>
      </c>
      <c r="F341" s="19">
        <v>120</v>
      </c>
      <c r="G341" s="19">
        <v>480</v>
      </c>
      <c r="H341" s="19">
        <v>73.73</v>
      </c>
    </row>
    <row r="342" spans="1:8">
      <c r="A342" s="19">
        <v>7560</v>
      </c>
      <c r="B342" s="19" t="s">
        <v>416</v>
      </c>
      <c r="C342" s="19" t="s">
        <v>361</v>
      </c>
      <c r="D342" s="19">
        <v>2</v>
      </c>
      <c r="E342" s="19">
        <v>64</v>
      </c>
      <c r="F342" s="19">
        <v>1280</v>
      </c>
      <c r="G342" s="19">
        <v>1280</v>
      </c>
      <c r="H342" s="19">
        <v>23.87</v>
      </c>
    </row>
    <row r="343" spans="1:8">
      <c r="A343" s="19">
        <v>7560</v>
      </c>
      <c r="B343" s="19" t="s">
        <v>169</v>
      </c>
      <c r="C343" s="19" t="s">
        <v>393</v>
      </c>
      <c r="D343" s="19">
        <v>1</v>
      </c>
      <c r="E343" s="19">
        <v>53</v>
      </c>
      <c r="F343" s="19">
        <v>1056</v>
      </c>
      <c r="G343" s="19">
        <v>1056</v>
      </c>
      <c r="H343" s="19">
        <v>130</v>
      </c>
    </row>
    <row r="344" spans="1:8">
      <c r="A344" s="19">
        <v>7560</v>
      </c>
      <c r="B344" s="19" t="s">
        <v>22</v>
      </c>
      <c r="C344" s="19" t="s">
        <v>52</v>
      </c>
      <c r="D344" s="19">
        <v>2</v>
      </c>
      <c r="E344" s="19">
        <v>41</v>
      </c>
      <c r="F344" s="19">
        <v>738</v>
      </c>
      <c r="G344" s="19">
        <v>738</v>
      </c>
      <c r="H344" s="19">
        <v>0.48</v>
      </c>
    </row>
    <row r="345" spans="1:8">
      <c r="A345" s="19">
        <v>7560</v>
      </c>
      <c r="B345" s="19" t="s">
        <v>447</v>
      </c>
      <c r="C345" s="19" t="s">
        <v>361</v>
      </c>
      <c r="D345" s="19">
        <v>1</v>
      </c>
      <c r="E345" s="19">
        <v>24</v>
      </c>
      <c r="F345" s="19">
        <v>432</v>
      </c>
      <c r="G345" s="19">
        <v>432</v>
      </c>
      <c r="H345" s="19">
        <v>166.4</v>
      </c>
    </row>
    <row r="346" spans="1:8">
      <c r="A346" s="19">
        <v>7560</v>
      </c>
      <c r="B346" s="19" t="s">
        <v>7</v>
      </c>
      <c r="C346" s="19" t="s">
        <v>52</v>
      </c>
      <c r="D346" s="19">
        <v>2</v>
      </c>
      <c r="E346" s="19">
        <v>120</v>
      </c>
      <c r="F346" s="19">
        <v>2160</v>
      </c>
      <c r="G346" s="19">
        <v>2160</v>
      </c>
      <c r="H346" s="19">
        <v>0.55000000000000004</v>
      </c>
    </row>
    <row r="347" spans="1:8">
      <c r="A347" s="19">
        <v>7560</v>
      </c>
      <c r="B347" s="19" t="s">
        <v>424</v>
      </c>
      <c r="C347" s="19" t="s">
        <v>361</v>
      </c>
      <c r="D347" s="19">
        <v>1</v>
      </c>
      <c r="E347" s="19">
        <v>24</v>
      </c>
      <c r="F347" s="19">
        <v>428</v>
      </c>
      <c r="G347" s="19">
        <v>428</v>
      </c>
      <c r="H347" s="19">
        <v>175.98</v>
      </c>
    </row>
    <row r="348" spans="1:8">
      <c r="A348" s="19">
        <v>7560</v>
      </c>
      <c r="B348" s="19" t="s">
        <v>448</v>
      </c>
      <c r="C348" s="19" t="s">
        <v>52</v>
      </c>
      <c r="D348" s="19">
        <v>1</v>
      </c>
      <c r="E348" s="19">
        <v>1</v>
      </c>
      <c r="F348" s="19">
        <v>12</v>
      </c>
      <c r="G348" s="19">
        <v>12</v>
      </c>
      <c r="H348" s="19">
        <v>343.05</v>
      </c>
    </row>
    <row r="349" spans="1:8">
      <c r="A349" s="19">
        <v>7560</v>
      </c>
      <c r="B349" s="19" t="s">
        <v>11</v>
      </c>
      <c r="C349" s="19" t="s">
        <v>393</v>
      </c>
      <c r="D349" s="19">
        <v>1</v>
      </c>
      <c r="E349" s="19">
        <v>35</v>
      </c>
      <c r="F349" s="19">
        <v>208</v>
      </c>
      <c r="G349" s="19">
        <v>208</v>
      </c>
      <c r="H349" s="19">
        <v>150.15</v>
      </c>
    </row>
    <row r="350" spans="1:8">
      <c r="A350" s="19">
        <v>7560</v>
      </c>
      <c r="B350" s="19" t="s">
        <v>419</v>
      </c>
      <c r="C350" s="19" t="s">
        <v>372</v>
      </c>
      <c r="D350" s="19">
        <v>2</v>
      </c>
      <c r="E350" s="19">
        <v>82</v>
      </c>
      <c r="F350" s="19">
        <v>429</v>
      </c>
      <c r="G350" s="19">
        <v>429</v>
      </c>
      <c r="H350" s="19">
        <v>161.85</v>
      </c>
    </row>
    <row r="351" spans="1:8">
      <c r="A351" s="19">
        <v>7560</v>
      </c>
      <c r="B351" s="19" t="s">
        <v>449</v>
      </c>
      <c r="C351" s="19" t="s">
        <v>372</v>
      </c>
      <c r="D351" s="19">
        <v>1</v>
      </c>
      <c r="E351" s="19">
        <v>15</v>
      </c>
      <c r="F351" s="19">
        <v>90</v>
      </c>
      <c r="G351" s="19">
        <v>90</v>
      </c>
      <c r="H351" s="19">
        <v>152.82</v>
      </c>
    </row>
    <row r="352" spans="1:8">
      <c r="A352" s="19">
        <v>7569</v>
      </c>
      <c r="B352" s="19" t="s">
        <v>16</v>
      </c>
      <c r="C352" s="19" t="s">
        <v>52</v>
      </c>
      <c r="D352" s="19">
        <v>1</v>
      </c>
      <c r="E352" s="19">
        <v>3</v>
      </c>
      <c r="F352" s="19">
        <v>18</v>
      </c>
      <c r="G352" s="19">
        <v>360</v>
      </c>
      <c r="H352" s="19">
        <v>30.02</v>
      </c>
    </row>
    <row r="353" spans="1:8">
      <c r="A353" s="19">
        <v>7569</v>
      </c>
      <c r="B353" s="19" t="s">
        <v>17</v>
      </c>
      <c r="C353" s="19" t="s">
        <v>52</v>
      </c>
      <c r="D353" s="19">
        <v>1</v>
      </c>
      <c r="E353" s="19">
        <v>11</v>
      </c>
      <c r="F353" s="19">
        <v>154</v>
      </c>
      <c r="G353" s="19">
        <v>847</v>
      </c>
      <c r="H353" s="19">
        <v>17.600000000000001</v>
      </c>
    </row>
    <row r="354" spans="1:8">
      <c r="A354" s="19">
        <v>7569</v>
      </c>
      <c r="B354" s="19" t="s">
        <v>20</v>
      </c>
      <c r="C354" s="19" t="s">
        <v>52</v>
      </c>
      <c r="D354" s="19">
        <v>1</v>
      </c>
      <c r="E354" s="19">
        <v>11</v>
      </c>
      <c r="F354" s="19">
        <v>48</v>
      </c>
      <c r="G354" s="19">
        <v>388</v>
      </c>
      <c r="H354" s="19">
        <v>113.35</v>
      </c>
    </row>
    <row r="355" spans="1:8">
      <c r="A355" s="19">
        <v>7569</v>
      </c>
      <c r="B355" s="19" t="s">
        <v>158</v>
      </c>
      <c r="C355" s="19" t="s">
        <v>393</v>
      </c>
      <c r="D355" s="19">
        <v>1</v>
      </c>
      <c r="E355" s="19">
        <v>33</v>
      </c>
      <c r="F355" s="19">
        <v>627</v>
      </c>
      <c r="G355" s="19">
        <v>627</v>
      </c>
      <c r="H355" s="19">
        <v>55.32</v>
      </c>
    </row>
    <row r="356" spans="1:8">
      <c r="A356" s="19">
        <v>7569</v>
      </c>
      <c r="B356" s="19" t="s">
        <v>405</v>
      </c>
      <c r="C356" s="19" t="s">
        <v>47</v>
      </c>
      <c r="D356" s="19">
        <v>1</v>
      </c>
      <c r="E356" s="19">
        <v>1</v>
      </c>
      <c r="F356" s="19">
        <v>20</v>
      </c>
      <c r="G356" s="19">
        <v>20</v>
      </c>
      <c r="H356" s="19">
        <v>3.97</v>
      </c>
    </row>
    <row r="357" spans="1:8">
      <c r="A357" s="19">
        <v>7569</v>
      </c>
      <c r="B357" s="19" t="s">
        <v>18</v>
      </c>
      <c r="C357" s="19" t="s">
        <v>52</v>
      </c>
      <c r="D357" s="19">
        <v>2</v>
      </c>
      <c r="E357" s="19">
        <v>63</v>
      </c>
      <c r="F357" s="19">
        <v>1116</v>
      </c>
      <c r="G357" s="19">
        <v>1116</v>
      </c>
      <c r="H357" s="19">
        <v>92.83</v>
      </c>
    </row>
    <row r="358" spans="1:8">
      <c r="A358" s="19">
        <v>7569</v>
      </c>
      <c r="B358" s="19" t="s">
        <v>22</v>
      </c>
      <c r="C358" s="19" t="s">
        <v>52</v>
      </c>
      <c r="D358" s="19">
        <v>1</v>
      </c>
      <c r="E358" s="19">
        <v>1</v>
      </c>
      <c r="F358" s="19">
        <v>18</v>
      </c>
      <c r="G358" s="19">
        <v>18</v>
      </c>
      <c r="H358" s="19">
        <v>15.4</v>
      </c>
    </row>
    <row r="359" spans="1:8">
      <c r="A359" s="19">
        <v>7569</v>
      </c>
      <c r="B359" s="19" t="s">
        <v>7</v>
      </c>
      <c r="C359" s="19" t="s">
        <v>52</v>
      </c>
      <c r="D359" s="19">
        <v>1</v>
      </c>
      <c r="E359" s="19">
        <v>1</v>
      </c>
      <c r="F359" s="19">
        <v>18</v>
      </c>
      <c r="G359" s="19">
        <v>18</v>
      </c>
      <c r="H359" s="19">
        <v>24</v>
      </c>
    </row>
    <row r="360" spans="1:8">
      <c r="A360" s="19">
        <v>7570</v>
      </c>
      <c r="B360" s="19" t="s">
        <v>415</v>
      </c>
      <c r="C360" s="19" t="s">
        <v>52</v>
      </c>
      <c r="D360" s="19">
        <v>14</v>
      </c>
      <c r="E360" s="19">
        <v>800</v>
      </c>
      <c r="F360" s="19">
        <v>6400</v>
      </c>
      <c r="G360" s="19">
        <v>89418</v>
      </c>
      <c r="H360" s="19">
        <v>60.5</v>
      </c>
    </row>
    <row r="361" spans="1:8">
      <c r="A361" s="19">
        <v>7570</v>
      </c>
      <c r="B361" s="19" t="s">
        <v>16</v>
      </c>
      <c r="C361" s="19" t="s">
        <v>52</v>
      </c>
      <c r="D361" s="19">
        <v>8</v>
      </c>
      <c r="E361" s="19">
        <v>477</v>
      </c>
      <c r="F361" s="19">
        <v>2862</v>
      </c>
      <c r="G361" s="19">
        <v>57106</v>
      </c>
      <c r="H361" s="19">
        <v>24</v>
      </c>
    </row>
    <row r="362" spans="1:8">
      <c r="A362" s="19">
        <v>7570</v>
      </c>
      <c r="B362" s="19" t="s">
        <v>17</v>
      </c>
      <c r="C362" s="19" t="s">
        <v>52</v>
      </c>
      <c r="D362" s="19">
        <v>14</v>
      </c>
      <c r="E362" s="19">
        <v>797</v>
      </c>
      <c r="F362" s="19">
        <v>11158</v>
      </c>
      <c r="G362" s="19">
        <v>61192</v>
      </c>
      <c r="H362" s="19">
        <v>53.7</v>
      </c>
    </row>
    <row r="363" spans="1:8">
      <c r="A363" s="19">
        <v>7570</v>
      </c>
      <c r="B363" s="19" t="s">
        <v>20</v>
      </c>
      <c r="C363" s="19" t="s">
        <v>52</v>
      </c>
      <c r="D363" s="19">
        <v>6</v>
      </c>
      <c r="E363" s="19">
        <v>337</v>
      </c>
      <c r="F363" s="19">
        <v>2022</v>
      </c>
      <c r="G363" s="19">
        <v>21073</v>
      </c>
      <c r="H363" s="19">
        <v>95.12</v>
      </c>
    </row>
    <row r="364" spans="1:8">
      <c r="A364" s="19">
        <v>7570</v>
      </c>
      <c r="B364" s="19" t="s">
        <v>142</v>
      </c>
      <c r="C364" s="19" t="s">
        <v>393</v>
      </c>
      <c r="D364" s="19">
        <v>1</v>
      </c>
      <c r="E364" s="19">
        <v>3</v>
      </c>
      <c r="F364" s="19">
        <v>68</v>
      </c>
      <c r="G364" s="19">
        <v>68</v>
      </c>
      <c r="H364" s="19">
        <v>22.93</v>
      </c>
    </row>
    <row r="365" spans="1:8">
      <c r="A365" s="19">
        <v>7570</v>
      </c>
      <c r="B365" s="19" t="s">
        <v>323</v>
      </c>
      <c r="C365" s="19" t="s">
        <v>52</v>
      </c>
      <c r="D365" s="19">
        <v>19</v>
      </c>
      <c r="E365" s="19">
        <v>1104</v>
      </c>
      <c r="F365" s="19">
        <v>6597</v>
      </c>
      <c r="G365" s="19">
        <v>26284</v>
      </c>
      <c r="H365" s="19">
        <v>58.22</v>
      </c>
    </row>
    <row r="366" spans="1:8">
      <c r="A366" s="19">
        <v>7570</v>
      </c>
      <c r="B366" s="19" t="s">
        <v>405</v>
      </c>
      <c r="C366" s="19" t="s">
        <v>47</v>
      </c>
      <c r="D366" s="19">
        <v>1</v>
      </c>
      <c r="E366" s="19">
        <v>60</v>
      </c>
      <c r="F366" s="19">
        <v>1173</v>
      </c>
      <c r="G366" s="19">
        <v>1173</v>
      </c>
      <c r="H366" s="19">
        <v>0.56999999999999995</v>
      </c>
    </row>
    <row r="367" spans="1:8">
      <c r="A367" s="19">
        <v>7570</v>
      </c>
      <c r="B367" s="19" t="s">
        <v>18</v>
      </c>
      <c r="C367" s="19" t="s">
        <v>52</v>
      </c>
      <c r="D367" s="19">
        <v>1</v>
      </c>
      <c r="E367" s="19">
        <v>15</v>
      </c>
      <c r="F367" s="19">
        <v>270</v>
      </c>
      <c r="G367" s="19">
        <v>270</v>
      </c>
      <c r="H367" s="19">
        <v>78.099999999999994</v>
      </c>
    </row>
    <row r="368" spans="1:8">
      <c r="A368" s="19">
        <v>7570</v>
      </c>
      <c r="B368" s="19" t="s">
        <v>22</v>
      </c>
      <c r="C368" s="19" t="s">
        <v>52</v>
      </c>
      <c r="D368" s="19">
        <v>1</v>
      </c>
      <c r="E368" s="19">
        <v>55</v>
      </c>
      <c r="F368" s="19">
        <v>990</v>
      </c>
      <c r="G368" s="19">
        <v>990</v>
      </c>
      <c r="H368" s="19">
        <v>2.27</v>
      </c>
    </row>
    <row r="369" spans="1:8">
      <c r="A369" s="19">
        <v>7570</v>
      </c>
      <c r="B369" s="19" t="s">
        <v>201</v>
      </c>
      <c r="C369" s="19" t="s">
        <v>394</v>
      </c>
      <c r="D369" s="19">
        <v>1</v>
      </c>
      <c r="E369" s="19">
        <v>44</v>
      </c>
      <c r="F369" s="19">
        <v>653</v>
      </c>
      <c r="G369" s="19">
        <v>653</v>
      </c>
      <c r="H369" s="19">
        <v>360.77</v>
      </c>
    </row>
    <row r="370" spans="1:8">
      <c r="A370" s="19">
        <v>7570</v>
      </c>
      <c r="B370" s="19" t="s">
        <v>7</v>
      </c>
      <c r="C370" s="19" t="s">
        <v>52</v>
      </c>
      <c r="D370" s="19">
        <v>7</v>
      </c>
      <c r="E370" s="19">
        <v>363</v>
      </c>
      <c r="F370" s="19">
        <v>6520</v>
      </c>
      <c r="G370" s="19">
        <v>6520</v>
      </c>
      <c r="H370" s="19">
        <v>4.12</v>
      </c>
    </row>
    <row r="371" spans="1:8">
      <c r="A371" s="19">
        <v>7570</v>
      </c>
      <c r="B371" s="19" t="s">
        <v>235</v>
      </c>
      <c r="C371" s="19" t="s">
        <v>52</v>
      </c>
      <c r="D371" s="19">
        <v>8</v>
      </c>
      <c r="E371" s="19">
        <v>450</v>
      </c>
      <c r="F371" s="19">
        <v>6726</v>
      </c>
      <c r="G371" s="19">
        <v>6726</v>
      </c>
      <c r="H371" s="19">
        <v>85.85</v>
      </c>
    </row>
    <row r="372" spans="1:8">
      <c r="A372" s="19">
        <v>7570</v>
      </c>
      <c r="B372" s="19" t="s">
        <v>11</v>
      </c>
      <c r="C372" s="19" t="s">
        <v>52</v>
      </c>
      <c r="D372" s="19">
        <v>1</v>
      </c>
      <c r="E372" s="19">
        <v>18</v>
      </c>
      <c r="F372" s="19">
        <v>98</v>
      </c>
      <c r="G372" s="19">
        <v>98</v>
      </c>
      <c r="H372" s="19">
        <v>70.400000000000006</v>
      </c>
    </row>
    <row r="373" spans="1:8">
      <c r="A373" s="19">
        <v>7571</v>
      </c>
      <c r="B373" s="19" t="s">
        <v>16</v>
      </c>
      <c r="C373" s="19" t="s">
        <v>52</v>
      </c>
      <c r="D373" s="19">
        <v>8</v>
      </c>
      <c r="E373" s="19">
        <v>429</v>
      </c>
      <c r="F373" s="19">
        <v>2574</v>
      </c>
      <c r="G373" s="19">
        <v>51450</v>
      </c>
      <c r="H373" s="19">
        <v>24.62</v>
      </c>
    </row>
    <row r="374" spans="1:8">
      <c r="A374" s="19">
        <v>7571</v>
      </c>
      <c r="B374" s="19" t="s">
        <v>17</v>
      </c>
      <c r="C374" s="19" t="s">
        <v>52</v>
      </c>
      <c r="D374" s="19">
        <v>2</v>
      </c>
      <c r="E374" s="19">
        <v>101</v>
      </c>
      <c r="F374" s="19">
        <v>1414</v>
      </c>
      <c r="G374" s="19">
        <v>7770</v>
      </c>
      <c r="H374" s="19">
        <v>17.45</v>
      </c>
    </row>
    <row r="375" spans="1:8">
      <c r="A375" s="19">
        <v>7571</v>
      </c>
      <c r="B375" s="19" t="s">
        <v>405</v>
      </c>
      <c r="C375" s="19" t="s">
        <v>47</v>
      </c>
      <c r="D375" s="19">
        <v>3</v>
      </c>
      <c r="E375" s="19">
        <v>162</v>
      </c>
      <c r="F375" s="19">
        <v>3208</v>
      </c>
      <c r="G375" s="19">
        <v>3208</v>
      </c>
      <c r="H375" s="19">
        <v>3.22</v>
      </c>
    </row>
    <row r="376" spans="1:8">
      <c r="A376" s="19">
        <v>7571</v>
      </c>
      <c r="B376" s="19" t="s">
        <v>22</v>
      </c>
      <c r="C376" s="19" t="s">
        <v>52</v>
      </c>
      <c r="D376" s="19">
        <v>1</v>
      </c>
      <c r="E376" s="19">
        <v>44</v>
      </c>
      <c r="F376" s="19">
        <v>791</v>
      </c>
      <c r="G376" s="19">
        <v>791</v>
      </c>
      <c r="H376" s="19">
        <v>0.33</v>
      </c>
    </row>
    <row r="377" spans="1:8">
      <c r="A377" s="19">
        <v>7571</v>
      </c>
      <c r="B377" s="19" t="s">
        <v>7</v>
      </c>
      <c r="C377" s="19" t="s">
        <v>52</v>
      </c>
      <c r="D377" s="19">
        <v>7</v>
      </c>
      <c r="E377" s="19">
        <v>420</v>
      </c>
      <c r="F377" s="19">
        <v>7560</v>
      </c>
      <c r="G377" s="19">
        <v>7560</v>
      </c>
      <c r="H377" s="19">
        <v>3.93</v>
      </c>
    </row>
    <row r="378" spans="1:8">
      <c r="A378" s="19">
        <v>7581</v>
      </c>
      <c r="B378" s="19" t="s">
        <v>17</v>
      </c>
      <c r="C378" s="19" t="s">
        <v>52</v>
      </c>
      <c r="D378" s="19">
        <v>3</v>
      </c>
      <c r="E378" s="19">
        <v>169</v>
      </c>
      <c r="F378" s="19">
        <v>2366</v>
      </c>
      <c r="G378" s="19">
        <v>12974</v>
      </c>
      <c r="H378" s="19">
        <v>115.52</v>
      </c>
    </row>
    <row r="379" spans="1:8">
      <c r="A379" s="19">
        <v>7581</v>
      </c>
      <c r="B379" s="19" t="s">
        <v>18</v>
      </c>
      <c r="C379" s="19" t="s">
        <v>52</v>
      </c>
      <c r="D379" s="19">
        <v>2</v>
      </c>
      <c r="E379" s="19">
        <v>120</v>
      </c>
      <c r="F379" s="19">
        <v>2153</v>
      </c>
      <c r="G379" s="19">
        <v>2153</v>
      </c>
      <c r="H379" s="19">
        <v>72.47</v>
      </c>
    </row>
    <row r="380" spans="1:8">
      <c r="A380" s="19">
        <v>7581</v>
      </c>
      <c r="B380" s="19" t="s">
        <v>7</v>
      </c>
      <c r="C380" s="19" t="s">
        <v>52</v>
      </c>
      <c r="D380" s="19">
        <v>4</v>
      </c>
      <c r="E380" s="19">
        <v>145</v>
      </c>
      <c r="F380" s="19">
        <v>2592</v>
      </c>
      <c r="G380" s="19">
        <v>2592</v>
      </c>
      <c r="H380" s="19">
        <v>7.52</v>
      </c>
    </row>
    <row r="381" spans="1:8">
      <c r="A381" s="19">
        <v>7590</v>
      </c>
      <c r="B381" s="19" t="s">
        <v>16</v>
      </c>
      <c r="C381" s="19" t="s">
        <v>52</v>
      </c>
      <c r="D381" s="19">
        <v>1</v>
      </c>
      <c r="E381" s="19">
        <v>33</v>
      </c>
      <c r="F381" s="19">
        <v>198</v>
      </c>
      <c r="G381" s="19">
        <v>3928</v>
      </c>
      <c r="H381" s="19">
        <v>0.77</v>
      </c>
    </row>
    <row r="382" spans="1:8">
      <c r="A382" s="19">
        <v>7599</v>
      </c>
      <c r="B382" s="19" t="s">
        <v>22</v>
      </c>
      <c r="C382" s="19" t="s">
        <v>52</v>
      </c>
      <c r="D382" s="19">
        <v>2</v>
      </c>
      <c r="E382" s="19">
        <v>3</v>
      </c>
      <c r="F382" s="19">
        <v>36</v>
      </c>
      <c r="G382" s="19">
        <v>36</v>
      </c>
      <c r="H382" s="19">
        <v>2.82</v>
      </c>
    </row>
    <row r="383" spans="1:8">
      <c r="A383" s="19">
        <v>8300</v>
      </c>
      <c r="B383" s="19" t="s">
        <v>125</v>
      </c>
      <c r="C383" s="19" t="s">
        <v>52</v>
      </c>
      <c r="D383" s="19">
        <v>8</v>
      </c>
      <c r="E383" s="19">
        <v>414</v>
      </c>
      <c r="F383" s="19">
        <v>9935</v>
      </c>
      <c r="G383" s="19">
        <v>9935</v>
      </c>
      <c r="H383" s="19">
        <v>5.5</v>
      </c>
    </row>
    <row r="384" spans="1:8">
      <c r="A384" s="19">
        <v>8300</v>
      </c>
      <c r="B384" s="19" t="s">
        <v>444</v>
      </c>
      <c r="C384" s="19" t="s">
        <v>361</v>
      </c>
      <c r="D384" s="19">
        <v>1</v>
      </c>
      <c r="E384" s="19">
        <v>4</v>
      </c>
      <c r="F384" s="19">
        <v>96</v>
      </c>
      <c r="G384" s="19">
        <v>96</v>
      </c>
      <c r="H384" s="19">
        <v>480.57</v>
      </c>
    </row>
    <row r="385" spans="1:8">
      <c r="A385" s="19">
        <v>8300</v>
      </c>
      <c r="B385" s="19" t="s">
        <v>22</v>
      </c>
      <c r="C385" s="19" t="s">
        <v>52</v>
      </c>
      <c r="D385" s="19">
        <v>2</v>
      </c>
      <c r="E385" s="19">
        <v>153</v>
      </c>
      <c r="F385" s="19">
        <v>2746</v>
      </c>
      <c r="G385" s="19">
        <v>2746</v>
      </c>
      <c r="H385" s="19">
        <v>2.6</v>
      </c>
    </row>
    <row r="386" spans="1:8">
      <c r="A386" s="19">
        <v>8300</v>
      </c>
      <c r="B386" s="19" t="s">
        <v>11</v>
      </c>
      <c r="C386" s="19" t="s">
        <v>52</v>
      </c>
      <c r="D386" s="19">
        <v>16</v>
      </c>
      <c r="E386" s="19">
        <v>909</v>
      </c>
      <c r="F386" s="19">
        <v>5408</v>
      </c>
      <c r="G386" s="19">
        <v>5408</v>
      </c>
      <c r="H386" s="19">
        <v>24.42</v>
      </c>
    </row>
    <row r="387" spans="1:8">
      <c r="A387" s="19">
        <v>8310</v>
      </c>
      <c r="B387" s="19" t="s">
        <v>417</v>
      </c>
      <c r="C387" s="19" t="s">
        <v>361</v>
      </c>
      <c r="D387" s="19">
        <v>1</v>
      </c>
      <c r="E387" s="19">
        <v>5</v>
      </c>
      <c r="F387" s="19">
        <v>40</v>
      </c>
      <c r="G387" s="19">
        <v>559</v>
      </c>
      <c r="H387" s="19">
        <v>1.1000000000000001</v>
      </c>
    </row>
    <row r="388" spans="1:8">
      <c r="A388" s="19">
        <v>8310</v>
      </c>
      <c r="B388" s="19" t="s">
        <v>125</v>
      </c>
      <c r="C388" s="19" t="s">
        <v>52</v>
      </c>
      <c r="D388" s="19">
        <v>1</v>
      </c>
      <c r="E388" s="19">
        <v>60</v>
      </c>
      <c r="F388" s="19">
        <v>1440</v>
      </c>
      <c r="G388" s="19">
        <v>1440</v>
      </c>
      <c r="H388" s="19">
        <v>0.67</v>
      </c>
    </row>
    <row r="389" spans="1:8">
      <c r="A389" s="19">
        <v>8313</v>
      </c>
      <c r="B389" s="19" t="s">
        <v>451</v>
      </c>
      <c r="C389" s="19" t="s">
        <v>361</v>
      </c>
      <c r="D389" s="19">
        <v>1</v>
      </c>
      <c r="E389" s="19">
        <v>3</v>
      </c>
      <c r="F389" s="19">
        <v>18</v>
      </c>
      <c r="G389" s="19">
        <v>18</v>
      </c>
      <c r="H389" s="19">
        <v>1792.67</v>
      </c>
    </row>
    <row r="390" spans="1:8">
      <c r="A390" s="19">
        <v>8330</v>
      </c>
      <c r="B390" s="19" t="s">
        <v>22</v>
      </c>
      <c r="C390" s="19" t="s">
        <v>52</v>
      </c>
      <c r="D390" s="19">
        <v>1</v>
      </c>
      <c r="E390" s="19">
        <v>56</v>
      </c>
      <c r="F390" s="19">
        <v>1007</v>
      </c>
      <c r="G390" s="19">
        <v>1007</v>
      </c>
      <c r="H390" s="19">
        <v>1.1499999999999999</v>
      </c>
    </row>
    <row r="391" spans="1:8">
      <c r="A391" s="19">
        <v>8330</v>
      </c>
      <c r="B391" s="19" t="s">
        <v>21</v>
      </c>
      <c r="C391" s="19" t="s">
        <v>361</v>
      </c>
      <c r="D391" s="19">
        <v>1</v>
      </c>
      <c r="E391" s="19">
        <v>3</v>
      </c>
      <c r="F391" s="19">
        <v>9</v>
      </c>
      <c r="G391" s="19">
        <v>9</v>
      </c>
      <c r="H391" s="19">
        <v>8.4499999999999993</v>
      </c>
    </row>
    <row r="392" spans="1:8">
      <c r="A392" s="19">
        <v>8560</v>
      </c>
      <c r="B392" s="19" t="s">
        <v>22</v>
      </c>
      <c r="C392" s="19" t="s">
        <v>52</v>
      </c>
      <c r="D392" s="19">
        <v>1</v>
      </c>
      <c r="E392" s="19">
        <v>60</v>
      </c>
      <c r="F392" s="19">
        <v>1079</v>
      </c>
      <c r="G392" s="19">
        <v>1079</v>
      </c>
      <c r="H392" s="19">
        <v>5.37</v>
      </c>
    </row>
    <row r="393" spans="1:8">
      <c r="A393" s="19">
        <v>9080</v>
      </c>
      <c r="B393" s="19" t="s">
        <v>22</v>
      </c>
      <c r="C393" s="19" t="s">
        <v>52</v>
      </c>
      <c r="D393" s="19">
        <v>1</v>
      </c>
      <c r="E393" s="19">
        <v>42</v>
      </c>
      <c r="F393" s="19">
        <v>755</v>
      </c>
      <c r="G393" s="19">
        <v>755</v>
      </c>
      <c r="H393" s="19">
        <v>7.15</v>
      </c>
    </row>
    <row r="394" spans="1:8">
      <c r="A394" s="19">
        <v>9080</v>
      </c>
      <c r="B394" s="19" t="s">
        <v>11</v>
      </c>
      <c r="C394" s="19" t="s">
        <v>403</v>
      </c>
      <c r="D394" s="19">
        <v>1</v>
      </c>
      <c r="E394" s="19">
        <v>4</v>
      </c>
      <c r="F394" s="19">
        <v>24</v>
      </c>
      <c r="G394" s="19">
        <v>24</v>
      </c>
      <c r="H394" s="19">
        <v>1.88</v>
      </c>
    </row>
    <row r="395" spans="1:8">
      <c r="A395" s="19">
        <v>9080</v>
      </c>
      <c r="B395" s="19" t="s">
        <v>373</v>
      </c>
      <c r="C395" s="19" t="s">
        <v>354</v>
      </c>
      <c r="D395" s="19">
        <v>2</v>
      </c>
      <c r="E395" s="19">
        <v>41</v>
      </c>
      <c r="F395" s="19">
        <v>41</v>
      </c>
      <c r="G395" s="19">
        <v>41</v>
      </c>
      <c r="H395" s="19">
        <v>17.82</v>
      </c>
    </row>
    <row r="396" spans="1:8">
      <c r="A396" s="19">
        <v>9080</v>
      </c>
      <c r="B396" s="19" t="s">
        <v>374</v>
      </c>
      <c r="C396" s="19" t="s">
        <v>354</v>
      </c>
      <c r="D396" s="19">
        <v>2</v>
      </c>
      <c r="E396" s="19">
        <v>112</v>
      </c>
      <c r="F396" s="19">
        <v>112</v>
      </c>
      <c r="G396" s="19">
        <v>112</v>
      </c>
      <c r="H396" s="19">
        <v>698.78</v>
      </c>
    </row>
    <row r="397" spans="1:8">
      <c r="A397" s="19">
        <v>9080</v>
      </c>
      <c r="B397" s="19" t="s">
        <v>370</v>
      </c>
      <c r="C397" s="19" t="s">
        <v>52</v>
      </c>
      <c r="D397" s="19">
        <v>1</v>
      </c>
      <c r="E397" s="19">
        <v>13</v>
      </c>
      <c r="F397" s="19">
        <v>247</v>
      </c>
      <c r="G397" s="19">
        <v>247</v>
      </c>
      <c r="H397" s="19">
        <v>20.420000000000002</v>
      </c>
    </row>
    <row r="398" spans="1:8">
      <c r="A398" s="19">
        <v>9080</v>
      </c>
      <c r="B398" s="19" t="s">
        <v>368</v>
      </c>
      <c r="C398" s="19" t="s">
        <v>47</v>
      </c>
      <c r="D398" s="19">
        <v>2</v>
      </c>
      <c r="E398" s="19">
        <v>20</v>
      </c>
      <c r="F398" s="19">
        <v>338</v>
      </c>
      <c r="G398" s="19">
        <v>338</v>
      </c>
      <c r="H398" s="19">
        <v>11.95</v>
      </c>
    </row>
    <row r="399" spans="1:8">
      <c r="A399" s="19">
        <v>9080</v>
      </c>
      <c r="B399" s="19" t="s">
        <v>369</v>
      </c>
      <c r="C399" s="19" t="s">
        <v>52</v>
      </c>
      <c r="D399" s="19">
        <v>1</v>
      </c>
      <c r="E399" s="19">
        <v>1</v>
      </c>
      <c r="F399" s="19">
        <v>15</v>
      </c>
      <c r="G399" s="19">
        <v>15</v>
      </c>
      <c r="H399" s="19">
        <v>460.08</v>
      </c>
    </row>
    <row r="400" spans="1:8">
      <c r="A400" s="19">
        <v>9080</v>
      </c>
      <c r="B400" s="19" t="s">
        <v>437</v>
      </c>
      <c r="C400" s="19" t="s">
        <v>47</v>
      </c>
      <c r="D400" s="19">
        <v>1</v>
      </c>
      <c r="E400" s="19">
        <v>1</v>
      </c>
      <c r="F400" s="19">
        <v>12</v>
      </c>
      <c r="G400" s="19">
        <v>12</v>
      </c>
      <c r="H400" s="19">
        <v>518.92999999999995</v>
      </c>
    </row>
    <row r="401" spans="1:8">
      <c r="A401" s="19">
        <v>9080</v>
      </c>
      <c r="B401" s="19" t="s">
        <v>441</v>
      </c>
      <c r="C401" s="19" t="s">
        <v>366</v>
      </c>
      <c r="D401" s="19">
        <v>2</v>
      </c>
      <c r="E401" s="19">
        <v>17</v>
      </c>
      <c r="F401" s="19">
        <v>95</v>
      </c>
      <c r="G401" s="19">
        <v>95</v>
      </c>
      <c r="H401" s="19">
        <v>322.97000000000003</v>
      </c>
    </row>
    <row r="402" spans="1:8">
      <c r="A402" s="19">
        <v>9080</v>
      </c>
      <c r="B402" s="19" t="s">
        <v>363</v>
      </c>
      <c r="C402" s="19" t="s">
        <v>52</v>
      </c>
      <c r="D402" s="19">
        <v>1</v>
      </c>
      <c r="E402" s="19">
        <v>1</v>
      </c>
      <c r="F402" s="19">
        <v>6</v>
      </c>
      <c r="G402" s="19">
        <v>6</v>
      </c>
      <c r="H402" s="19">
        <v>298.37</v>
      </c>
    </row>
    <row r="403" spans="1:8">
      <c r="A403" s="19">
        <v>9081</v>
      </c>
      <c r="B403" s="19" t="s">
        <v>61</v>
      </c>
      <c r="C403" s="19" t="s">
        <v>52</v>
      </c>
      <c r="D403" s="19">
        <v>4</v>
      </c>
      <c r="E403" s="19">
        <v>240</v>
      </c>
      <c r="F403" s="19">
        <v>1436</v>
      </c>
      <c r="G403" s="19">
        <v>26874</v>
      </c>
      <c r="H403" s="19">
        <v>8.58</v>
      </c>
    </row>
    <row r="404" spans="1:8">
      <c r="A404" s="19">
        <v>9081</v>
      </c>
      <c r="B404" s="19" t="s">
        <v>415</v>
      </c>
      <c r="C404" s="19" t="s">
        <v>52</v>
      </c>
      <c r="D404" s="19">
        <v>2</v>
      </c>
      <c r="E404" s="19">
        <v>79</v>
      </c>
      <c r="F404" s="19">
        <v>632</v>
      </c>
      <c r="G404" s="19">
        <v>8821</v>
      </c>
      <c r="H404" s="19">
        <v>8.42</v>
      </c>
    </row>
    <row r="405" spans="1:8">
      <c r="A405" s="19">
        <v>9081</v>
      </c>
      <c r="B405" s="19" t="s">
        <v>16</v>
      </c>
      <c r="C405" s="19" t="s">
        <v>52</v>
      </c>
      <c r="D405" s="19">
        <v>3</v>
      </c>
      <c r="E405" s="19">
        <v>158</v>
      </c>
      <c r="F405" s="19">
        <v>948</v>
      </c>
      <c r="G405" s="19">
        <v>18930</v>
      </c>
      <c r="H405" s="19">
        <v>41.57</v>
      </c>
    </row>
    <row r="406" spans="1:8">
      <c r="A406" s="19">
        <v>9081</v>
      </c>
      <c r="B406" s="19" t="s">
        <v>22</v>
      </c>
      <c r="C406" s="19" t="s">
        <v>52</v>
      </c>
      <c r="D406" s="19">
        <v>2</v>
      </c>
      <c r="E406" s="19">
        <v>4</v>
      </c>
      <c r="F406" s="19">
        <v>69</v>
      </c>
      <c r="G406" s="19">
        <v>69</v>
      </c>
      <c r="H406" s="19">
        <v>4.55</v>
      </c>
    </row>
    <row r="407" spans="1:8">
      <c r="A407" s="19">
        <v>9081</v>
      </c>
      <c r="B407" s="19" t="s">
        <v>7</v>
      </c>
      <c r="C407" s="19" t="s">
        <v>52</v>
      </c>
      <c r="D407" s="19">
        <v>2</v>
      </c>
      <c r="E407" s="19">
        <v>95</v>
      </c>
      <c r="F407" s="19">
        <v>1706</v>
      </c>
      <c r="G407" s="19">
        <v>1706</v>
      </c>
      <c r="H407" s="19">
        <v>1.1000000000000001</v>
      </c>
    </row>
    <row r="408" spans="1:8">
      <c r="A408" s="19">
        <v>9081</v>
      </c>
      <c r="B408" s="19" t="s">
        <v>11</v>
      </c>
      <c r="C408" s="19" t="s">
        <v>52</v>
      </c>
      <c r="D408" s="19">
        <v>5</v>
      </c>
      <c r="E408" s="19">
        <v>207</v>
      </c>
      <c r="F408" s="19">
        <v>1227</v>
      </c>
      <c r="G408" s="19">
        <v>1227</v>
      </c>
      <c r="H408" s="19">
        <v>24.6</v>
      </c>
    </row>
    <row r="409" spans="1:8">
      <c r="A409" s="19">
        <v>9081</v>
      </c>
      <c r="B409" s="19" t="s">
        <v>392</v>
      </c>
      <c r="C409" s="19" t="s">
        <v>354</v>
      </c>
      <c r="D409" s="19">
        <v>1</v>
      </c>
      <c r="E409" s="19">
        <v>50</v>
      </c>
      <c r="F409" s="19">
        <v>50</v>
      </c>
      <c r="G409" s="19">
        <v>50</v>
      </c>
      <c r="H409" s="19">
        <v>384.12</v>
      </c>
    </row>
    <row r="410" spans="1:8">
      <c r="A410" s="19">
        <v>9081</v>
      </c>
      <c r="B410" s="19" t="s">
        <v>422</v>
      </c>
      <c r="C410" s="19" t="s">
        <v>52</v>
      </c>
      <c r="D410" s="19">
        <v>1</v>
      </c>
      <c r="E410" s="19">
        <v>3</v>
      </c>
      <c r="F410" s="19">
        <v>54</v>
      </c>
      <c r="G410" s="19">
        <v>54</v>
      </c>
      <c r="H410" s="19">
        <v>654.41999999999996</v>
      </c>
    </row>
    <row r="411" spans="1:8">
      <c r="A411" s="19">
        <v>9081</v>
      </c>
      <c r="B411" s="19" t="s">
        <v>363</v>
      </c>
      <c r="C411" s="19" t="s">
        <v>366</v>
      </c>
      <c r="D411" s="19">
        <v>1</v>
      </c>
      <c r="E411" s="19">
        <v>45</v>
      </c>
      <c r="F411" s="19">
        <v>260</v>
      </c>
      <c r="G411" s="19">
        <v>260</v>
      </c>
      <c r="H411" s="19">
        <v>326.10000000000002</v>
      </c>
    </row>
    <row r="412" spans="1:8">
      <c r="A412" s="19">
        <v>9199</v>
      </c>
      <c r="B412" s="19" t="s">
        <v>19</v>
      </c>
      <c r="C412" s="19" t="s">
        <v>393</v>
      </c>
      <c r="D412" s="19">
        <v>2</v>
      </c>
      <c r="E412" s="19">
        <v>76</v>
      </c>
      <c r="F412" s="19">
        <v>456</v>
      </c>
      <c r="G412" s="19">
        <v>10836</v>
      </c>
      <c r="H412" s="19">
        <v>126.85</v>
      </c>
    </row>
    <row r="413" spans="1:8">
      <c r="A413" s="19">
        <v>9199</v>
      </c>
      <c r="B413" s="19" t="s">
        <v>61</v>
      </c>
      <c r="C413" s="19" t="s">
        <v>52</v>
      </c>
      <c r="D413" s="19">
        <v>1</v>
      </c>
      <c r="E413" s="19">
        <v>37</v>
      </c>
      <c r="F413" s="19">
        <v>222</v>
      </c>
      <c r="G413" s="19">
        <v>4418</v>
      </c>
      <c r="H413" s="19">
        <v>981.6</v>
      </c>
    </row>
    <row r="414" spans="1:8">
      <c r="A414" s="19">
        <v>9199</v>
      </c>
      <c r="B414" s="19" t="s">
        <v>65</v>
      </c>
      <c r="C414" s="19" t="s">
        <v>52</v>
      </c>
      <c r="D414" s="19">
        <v>7</v>
      </c>
      <c r="E414" s="19">
        <v>142</v>
      </c>
      <c r="F414" s="19">
        <v>852</v>
      </c>
      <c r="G414" s="19">
        <v>16961</v>
      </c>
      <c r="H414" s="19">
        <v>204.33</v>
      </c>
    </row>
    <row r="415" spans="1:8">
      <c r="A415" s="19">
        <v>9199</v>
      </c>
      <c r="B415" s="19" t="s">
        <v>415</v>
      </c>
      <c r="C415" s="19" t="s">
        <v>52</v>
      </c>
      <c r="D415" s="19">
        <v>3</v>
      </c>
      <c r="E415" s="19">
        <v>68</v>
      </c>
      <c r="F415" s="19">
        <v>544</v>
      </c>
      <c r="G415" s="19">
        <v>7555</v>
      </c>
      <c r="H415" s="19">
        <v>47.68</v>
      </c>
    </row>
    <row r="416" spans="1:8">
      <c r="A416" s="19">
        <v>9199</v>
      </c>
      <c r="B416" s="19" t="s">
        <v>16</v>
      </c>
      <c r="C416" s="19" t="s">
        <v>52</v>
      </c>
      <c r="D416" s="19">
        <v>5</v>
      </c>
      <c r="E416" s="19">
        <v>141</v>
      </c>
      <c r="F416" s="19">
        <v>787</v>
      </c>
      <c r="G416" s="19">
        <v>14513</v>
      </c>
      <c r="H416" s="19">
        <v>183.93</v>
      </c>
    </row>
    <row r="417" spans="1:8">
      <c r="A417" s="19">
        <v>9199</v>
      </c>
      <c r="B417" s="19" t="s">
        <v>74</v>
      </c>
      <c r="C417" s="19" t="s">
        <v>52</v>
      </c>
      <c r="D417" s="19">
        <v>1</v>
      </c>
      <c r="E417" s="19">
        <v>22</v>
      </c>
      <c r="F417" s="19">
        <v>132</v>
      </c>
      <c r="G417" s="19">
        <v>2626</v>
      </c>
      <c r="H417" s="19">
        <v>670.42</v>
      </c>
    </row>
    <row r="418" spans="1:8">
      <c r="A418" s="19">
        <v>9199</v>
      </c>
      <c r="B418" s="19" t="s">
        <v>418</v>
      </c>
      <c r="C418" s="19" t="s">
        <v>52</v>
      </c>
      <c r="D418" s="19">
        <v>1</v>
      </c>
      <c r="E418" s="19">
        <v>59</v>
      </c>
      <c r="F418" s="19">
        <v>472</v>
      </c>
      <c r="G418" s="19">
        <v>4684</v>
      </c>
      <c r="H418" s="19">
        <v>848.4</v>
      </c>
    </row>
    <row r="419" spans="1:8">
      <c r="A419" s="19">
        <v>9199</v>
      </c>
      <c r="B419" s="19" t="s">
        <v>17</v>
      </c>
      <c r="C419" s="19" t="s">
        <v>450</v>
      </c>
      <c r="D419" s="19">
        <v>1</v>
      </c>
      <c r="E419" s="19">
        <v>2</v>
      </c>
      <c r="F419" s="19">
        <v>28</v>
      </c>
      <c r="G419" s="19">
        <v>154</v>
      </c>
      <c r="H419" s="19">
        <v>101.6</v>
      </c>
    </row>
    <row r="420" spans="1:8">
      <c r="A420" s="19">
        <v>9199</v>
      </c>
      <c r="B420" s="19" t="s">
        <v>17</v>
      </c>
      <c r="C420" s="19" t="s">
        <v>52</v>
      </c>
      <c r="D420" s="19">
        <v>7</v>
      </c>
      <c r="E420" s="19">
        <v>217</v>
      </c>
      <c r="F420" s="19">
        <v>3038</v>
      </c>
      <c r="G420" s="19">
        <v>16637</v>
      </c>
      <c r="H420" s="19">
        <v>132.6</v>
      </c>
    </row>
    <row r="421" spans="1:8">
      <c r="A421" s="19">
        <v>9199</v>
      </c>
      <c r="B421" s="19" t="s">
        <v>20</v>
      </c>
      <c r="C421" s="19" t="s">
        <v>52</v>
      </c>
      <c r="D421" s="19">
        <v>4</v>
      </c>
      <c r="E421" s="19">
        <v>75</v>
      </c>
      <c r="F421" s="19">
        <v>450</v>
      </c>
      <c r="G421" s="19">
        <v>4642</v>
      </c>
      <c r="H421" s="19">
        <v>59.3</v>
      </c>
    </row>
    <row r="422" spans="1:8">
      <c r="A422" s="19">
        <v>9199</v>
      </c>
      <c r="B422" s="19" t="s">
        <v>125</v>
      </c>
      <c r="C422" s="19" t="s">
        <v>52</v>
      </c>
      <c r="D422" s="19">
        <v>1</v>
      </c>
      <c r="E422" s="19">
        <v>24</v>
      </c>
      <c r="F422" s="19">
        <v>564</v>
      </c>
      <c r="G422" s="19">
        <v>564</v>
      </c>
      <c r="H422" s="19">
        <v>462.47</v>
      </c>
    </row>
    <row r="423" spans="1:8">
      <c r="A423" s="19">
        <v>9199</v>
      </c>
      <c r="B423" s="19" t="s">
        <v>452</v>
      </c>
      <c r="C423" s="19" t="s">
        <v>361</v>
      </c>
      <c r="D423" s="19">
        <v>1</v>
      </c>
      <c r="E423" s="19">
        <v>20</v>
      </c>
      <c r="F423" s="19">
        <v>468</v>
      </c>
      <c r="G423" s="19">
        <v>468</v>
      </c>
      <c r="H423" s="19">
        <v>551.08000000000004</v>
      </c>
    </row>
    <row r="424" spans="1:8">
      <c r="A424" s="19">
        <v>9199</v>
      </c>
      <c r="B424" s="19" t="s">
        <v>127</v>
      </c>
      <c r="C424" s="19" t="s">
        <v>52</v>
      </c>
      <c r="D424" s="19">
        <v>1</v>
      </c>
      <c r="E424" s="19">
        <v>22</v>
      </c>
      <c r="F424" s="19">
        <v>528</v>
      </c>
      <c r="G424" s="19">
        <v>528</v>
      </c>
      <c r="H424" s="19">
        <v>189.75</v>
      </c>
    </row>
    <row r="425" spans="1:8">
      <c r="A425" s="19">
        <v>9199</v>
      </c>
      <c r="B425" s="19" t="s">
        <v>129</v>
      </c>
      <c r="C425" s="19" t="s">
        <v>52</v>
      </c>
      <c r="D425" s="19">
        <v>1</v>
      </c>
      <c r="E425" s="19">
        <v>40</v>
      </c>
      <c r="F425" s="19">
        <v>957</v>
      </c>
      <c r="G425" s="19">
        <v>957</v>
      </c>
      <c r="H425" s="19">
        <v>1757.4</v>
      </c>
    </row>
    <row r="426" spans="1:8">
      <c r="A426" s="19">
        <v>9199</v>
      </c>
      <c r="B426" s="19" t="s">
        <v>142</v>
      </c>
      <c r="C426" s="19" t="s">
        <v>52</v>
      </c>
      <c r="D426" s="19">
        <v>2</v>
      </c>
      <c r="E426" s="19">
        <v>29</v>
      </c>
      <c r="F426" s="19">
        <v>592</v>
      </c>
      <c r="G426" s="19">
        <v>592</v>
      </c>
      <c r="H426" s="19">
        <v>78.180000000000007</v>
      </c>
    </row>
    <row r="427" spans="1:8">
      <c r="A427" s="19">
        <v>9199</v>
      </c>
      <c r="B427" s="19" t="s">
        <v>323</v>
      </c>
      <c r="C427" s="19" t="s">
        <v>52</v>
      </c>
      <c r="D427" s="19">
        <v>2</v>
      </c>
      <c r="E427" s="19">
        <v>7</v>
      </c>
      <c r="F427" s="19">
        <v>42</v>
      </c>
      <c r="G427" s="19">
        <v>165</v>
      </c>
      <c r="H427" s="19">
        <v>9.2799999999999994</v>
      </c>
    </row>
    <row r="428" spans="1:8">
      <c r="A428" s="19">
        <v>9199</v>
      </c>
      <c r="B428" s="19" t="s">
        <v>160</v>
      </c>
      <c r="C428" s="19" t="s">
        <v>52</v>
      </c>
      <c r="D428" s="19">
        <v>1</v>
      </c>
      <c r="E428" s="19">
        <v>59</v>
      </c>
      <c r="F428" s="19">
        <v>1177</v>
      </c>
      <c r="G428" s="19">
        <v>1177</v>
      </c>
      <c r="H428" s="19">
        <v>436.17</v>
      </c>
    </row>
    <row r="429" spans="1:8">
      <c r="A429" s="19">
        <v>9199</v>
      </c>
      <c r="B429" s="19" t="s">
        <v>162</v>
      </c>
      <c r="C429" s="19" t="s">
        <v>47</v>
      </c>
      <c r="D429" s="19">
        <v>1</v>
      </c>
      <c r="E429" s="19">
        <v>58</v>
      </c>
      <c r="F429" s="19">
        <v>1160</v>
      </c>
      <c r="G429" s="19">
        <v>1160</v>
      </c>
      <c r="H429" s="19">
        <v>149.53</v>
      </c>
    </row>
    <row r="430" spans="1:8">
      <c r="A430" s="19">
        <v>9199</v>
      </c>
      <c r="B430" s="19" t="s">
        <v>162</v>
      </c>
      <c r="C430" s="19" t="s">
        <v>52</v>
      </c>
      <c r="D430" s="19">
        <v>1</v>
      </c>
      <c r="E430" s="19">
        <v>14</v>
      </c>
      <c r="F430" s="19">
        <v>280</v>
      </c>
      <c r="G430" s="19">
        <v>280</v>
      </c>
      <c r="H430" s="19">
        <v>287.08</v>
      </c>
    </row>
    <row r="431" spans="1:8">
      <c r="A431" s="19">
        <v>9199</v>
      </c>
      <c r="B431" s="19" t="s">
        <v>169</v>
      </c>
      <c r="C431" s="19" t="s">
        <v>394</v>
      </c>
      <c r="D431" s="19">
        <v>1</v>
      </c>
      <c r="E431" s="19">
        <v>5</v>
      </c>
      <c r="F431" s="19">
        <v>100</v>
      </c>
      <c r="G431" s="19">
        <v>100</v>
      </c>
      <c r="H431" s="19">
        <v>1853.75</v>
      </c>
    </row>
    <row r="432" spans="1:8">
      <c r="A432" s="19">
        <v>9199</v>
      </c>
      <c r="B432" s="19" t="s">
        <v>169</v>
      </c>
      <c r="C432" s="19" t="s">
        <v>52</v>
      </c>
      <c r="D432" s="19">
        <v>2</v>
      </c>
      <c r="E432" s="19">
        <v>34</v>
      </c>
      <c r="F432" s="19">
        <v>679</v>
      </c>
      <c r="G432" s="19">
        <v>679</v>
      </c>
      <c r="H432" s="19">
        <v>54.92</v>
      </c>
    </row>
    <row r="433" spans="1:8">
      <c r="A433" s="19">
        <v>9199</v>
      </c>
      <c r="B433" s="19" t="s">
        <v>453</v>
      </c>
      <c r="C433" s="19" t="s">
        <v>361</v>
      </c>
      <c r="D433" s="19">
        <v>1</v>
      </c>
      <c r="E433" s="19">
        <v>35</v>
      </c>
      <c r="F433" s="19">
        <v>683</v>
      </c>
      <c r="G433" s="19">
        <v>683</v>
      </c>
      <c r="H433" s="19">
        <v>203.85</v>
      </c>
    </row>
    <row r="434" spans="1:8">
      <c r="A434" s="19">
        <v>9199</v>
      </c>
      <c r="B434" s="19" t="s">
        <v>425</v>
      </c>
      <c r="C434" s="19" t="s">
        <v>361</v>
      </c>
      <c r="D434" s="19">
        <v>1</v>
      </c>
      <c r="E434" s="19">
        <v>25</v>
      </c>
      <c r="F434" s="19">
        <v>491</v>
      </c>
      <c r="G434" s="19">
        <v>491</v>
      </c>
      <c r="H434" s="19">
        <v>204.57</v>
      </c>
    </row>
    <row r="435" spans="1:8">
      <c r="A435" s="19">
        <v>9199</v>
      </c>
      <c r="B435" s="19" t="s">
        <v>405</v>
      </c>
      <c r="C435" s="19" t="s">
        <v>47</v>
      </c>
      <c r="D435" s="19">
        <v>1</v>
      </c>
      <c r="E435" s="19">
        <v>2</v>
      </c>
      <c r="F435" s="19">
        <v>38</v>
      </c>
      <c r="G435" s="19">
        <v>38</v>
      </c>
      <c r="H435" s="19">
        <v>64.819999999999993</v>
      </c>
    </row>
    <row r="436" spans="1:8">
      <c r="A436" s="19">
        <v>9199</v>
      </c>
      <c r="B436" s="19" t="s">
        <v>18</v>
      </c>
      <c r="C436" s="19" t="s">
        <v>52</v>
      </c>
      <c r="D436" s="19">
        <v>2</v>
      </c>
      <c r="E436" s="19">
        <v>77</v>
      </c>
      <c r="F436" s="19">
        <v>1335</v>
      </c>
      <c r="G436" s="19">
        <v>1335</v>
      </c>
      <c r="H436" s="19">
        <v>80.45</v>
      </c>
    </row>
    <row r="437" spans="1:8">
      <c r="A437" s="19">
        <v>9199</v>
      </c>
      <c r="B437" s="19" t="s">
        <v>22</v>
      </c>
      <c r="C437" s="19" t="s">
        <v>52</v>
      </c>
      <c r="D437" s="19">
        <v>6</v>
      </c>
      <c r="E437" s="19">
        <v>26</v>
      </c>
      <c r="F437" s="19">
        <v>395</v>
      </c>
      <c r="G437" s="19">
        <v>395</v>
      </c>
      <c r="H437" s="19">
        <v>8.32</v>
      </c>
    </row>
    <row r="438" spans="1:8">
      <c r="A438" s="19">
        <v>9199</v>
      </c>
      <c r="B438" s="19" t="s">
        <v>201</v>
      </c>
      <c r="C438" s="19" t="s">
        <v>52</v>
      </c>
      <c r="D438" s="19">
        <v>3</v>
      </c>
      <c r="E438" s="19">
        <v>119</v>
      </c>
      <c r="F438" s="19">
        <v>2073</v>
      </c>
      <c r="G438" s="19">
        <v>2073</v>
      </c>
      <c r="H438" s="19">
        <v>375.32</v>
      </c>
    </row>
    <row r="439" spans="1:8">
      <c r="A439" s="19">
        <v>9199</v>
      </c>
      <c r="B439" s="19" t="s">
        <v>15</v>
      </c>
      <c r="C439" s="19" t="s">
        <v>52</v>
      </c>
      <c r="D439" s="19">
        <v>1</v>
      </c>
      <c r="E439" s="19">
        <v>41</v>
      </c>
      <c r="F439" s="19">
        <v>693</v>
      </c>
      <c r="G439" s="19">
        <v>693</v>
      </c>
      <c r="H439" s="19">
        <v>33.92</v>
      </c>
    </row>
    <row r="440" spans="1:8">
      <c r="A440" s="19">
        <v>9199</v>
      </c>
      <c r="B440" s="19" t="s">
        <v>7</v>
      </c>
      <c r="C440" s="19" t="s">
        <v>52</v>
      </c>
      <c r="D440" s="19">
        <v>4</v>
      </c>
      <c r="E440" s="19">
        <v>53</v>
      </c>
      <c r="F440" s="19">
        <v>938</v>
      </c>
      <c r="G440" s="19">
        <v>938</v>
      </c>
      <c r="H440" s="19">
        <v>23.2</v>
      </c>
    </row>
    <row r="441" spans="1:8">
      <c r="A441" s="19">
        <v>9199</v>
      </c>
      <c r="B441" s="19" t="s">
        <v>219</v>
      </c>
      <c r="C441" s="19" t="s">
        <v>52</v>
      </c>
      <c r="D441" s="19">
        <v>1</v>
      </c>
      <c r="E441" s="19">
        <v>39</v>
      </c>
      <c r="F441" s="19">
        <v>699</v>
      </c>
      <c r="G441" s="19">
        <v>699</v>
      </c>
      <c r="H441" s="19">
        <v>248.58</v>
      </c>
    </row>
    <row r="442" spans="1:8">
      <c r="A442" s="19">
        <v>9199</v>
      </c>
      <c r="B442" s="19" t="s">
        <v>224</v>
      </c>
      <c r="C442" s="19" t="s">
        <v>52</v>
      </c>
      <c r="D442" s="19">
        <v>2</v>
      </c>
      <c r="E442" s="19">
        <v>61</v>
      </c>
      <c r="F442" s="19">
        <v>1061</v>
      </c>
      <c r="G442" s="19">
        <v>1061</v>
      </c>
      <c r="H442" s="19">
        <v>436.6</v>
      </c>
    </row>
    <row r="443" spans="1:8">
      <c r="A443" s="19">
        <v>9199</v>
      </c>
      <c r="B443" s="19" t="s">
        <v>235</v>
      </c>
      <c r="C443" s="19" t="s">
        <v>52</v>
      </c>
      <c r="D443" s="19">
        <v>2</v>
      </c>
      <c r="E443" s="19">
        <v>62</v>
      </c>
      <c r="F443" s="19">
        <v>892</v>
      </c>
      <c r="G443" s="19">
        <v>892</v>
      </c>
      <c r="H443" s="19">
        <v>144.28</v>
      </c>
    </row>
    <row r="444" spans="1:8">
      <c r="A444" s="19">
        <v>9199</v>
      </c>
      <c r="B444" s="19" t="s">
        <v>448</v>
      </c>
      <c r="C444" s="19" t="s">
        <v>52</v>
      </c>
      <c r="D444" s="19">
        <v>3</v>
      </c>
      <c r="E444" s="19">
        <v>81</v>
      </c>
      <c r="F444" s="19">
        <v>936</v>
      </c>
      <c r="G444" s="19">
        <v>936</v>
      </c>
      <c r="H444" s="19">
        <v>784.18</v>
      </c>
    </row>
    <row r="445" spans="1:8">
      <c r="A445" s="19">
        <v>9199</v>
      </c>
      <c r="B445" s="19" t="s">
        <v>246</v>
      </c>
      <c r="C445" s="19" t="s">
        <v>52</v>
      </c>
      <c r="D445" s="19">
        <v>1</v>
      </c>
      <c r="E445" s="19">
        <v>7</v>
      </c>
      <c r="F445" s="19">
        <v>84</v>
      </c>
      <c r="G445" s="19">
        <v>84</v>
      </c>
      <c r="H445" s="19">
        <v>221.97</v>
      </c>
    </row>
    <row r="446" spans="1:8">
      <c r="A446" s="19">
        <v>9199</v>
      </c>
      <c r="B446" s="19" t="s">
        <v>338</v>
      </c>
      <c r="C446" s="19" t="s">
        <v>52</v>
      </c>
      <c r="D446" s="19">
        <v>1</v>
      </c>
      <c r="E446" s="19">
        <v>32</v>
      </c>
      <c r="F446" s="19">
        <v>383</v>
      </c>
      <c r="G446" s="19">
        <v>383</v>
      </c>
      <c r="H446" s="19">
        <v>287.64999999999998</v>
      </c>
    </row>
    <row r="447" spans="1:8">
      <c r="A447" s="19">
        <v>9199</v>
      </c>
      <c r="B447" s="19" t="s">
        <v>454</v>
      </c>
      <c r="C447" s="19" t="s">
        <v>52</v>
      </c>
      <c r="D447" s="19">
        <v>1</v>
      </c>
      <c r="E447" s="19">
        <v>5</v>
      </c>
      <c r="F447" s="19">
        <v>43</v>
      </c>
      <c r="G447" s="19">
        <v>43</v>
      </c>
      <c r="H447" s="19">
        <v>344.37</v>
      </c>
    </row>
    <row r="448" spans="1:8">
      <c r="A448" s="19">
        <v>9199</v>
      </c>
      <c r="B448" s="19" t="s">
        <v>248</v>
      </c>
      <c r="C448" s="19" t="s">
        <v>52</v>
      </c>
      <c r="D448" s="19">
        <v>1</v>
      </c>
      <c r="E448" s="19">
        <v>53</v>
      </c>
      <c r="F448" s="19">
        <v>631</v>
      </c>
      <c r="G448" s="19">
        <v>631</v>
      </c>
      <c r="H448" s="19">
        <v>342.5</v>
      </c>
    </row>
    <row r="449" spans="1:8">
      <c r="A449" s="19">
        <v>9199</v>
      </c>
      <c r="B449" s="19" t="s">
        <v>253</v>
      </c>
      <c r="C449" s="19" t="s">
        <v>52</v>
      </c>
      <c r="D449" s="19">
        <v>1</v>
      </c>
      <c r="E449" s="19">
        <v>10</v>
      </c>
      <c r="F449" s="19">
        <v>60</v>
      </c>
      <c r="G449" s="19">
        <v>60</v>
      </c>
      <c r="H449" s="19">
        <v>265.77</v>
      </c>
    </row>
    <row r="450" spans="1:8">
      <c r="A450" s="19">
        <v>9199</v>
      </c>
      <c r="B450" s="19" t="s">
        <v>262</v>
      </c>
      <c r="C450" s="19" t="s">
        <v>52</v>
      </c>
      <c r="D450" s="19">
        <v>1</v>
      </c>
      <c r="E450" s="19">
        <v>56</v>
      </c>
      <c r="F450" s="19">
        <v>330</v>
      </c>
      <c r="G450" s="19">
        <v>330</v>
      </c>
      <c r="H450" s="19">
        <v>793.6</v>
      </c>
    </row>
    <row r="451" spans="1:8">
      <c r="A451" s="19">
        <v>9199</v>
      </c>
      <c r="B451" s="19" t="s">
        <v>11</v>
      </c>
      <c r="C451" s="19" t="s">
        <v>52</v>
      </c>
      <c r="D451" s="19">
        <v>2</v>
      </c>
      <c r="E451" s="19">
        <v>51</v>
      </c>
      <c r="F451" s="19">
        <v>303</v>
      </c>
      <c r="G451" s="19">
        <v>303</v>
      </c>
      <c r="H451" s="19">
        <v>166.4</v>
      </c>
    </row>
    <row r="452" spans="1:8">
      <c r="A452" s="19">
        <v>9199</v>
      </c>
      <c r="B452" s="19" t="s">
        <v>283</v>
      </c>
      <c r="C452" s="19" t="s">
        <v>47</v>
      </c>
      <c r="D452" s="19">
        <v>2</v>
      </c>
      <c r="E452" s="19">
        <v>89</v>
      </c>
      <c r="F452" s="19">
        <v>528</v>
      </c>
      <c r="G452" s="19">
        <v>528</v>
      </c>
      <c r="H452" s="19">
        <v>1065.1300000000001</v>
      </c>
    </row>
    <row r="453" spans="1:8">
      <c r="A453" s="19">
        <v>9199</v>
      </c>
      <c r="B453" s="19" t="s">
        <v>419</v>
      </c>
      <c r="C453" s="19" t="s">
        <v>372</v>
      </c>
      <c r="D453" s="19">
        <v>1</v>
      </c>
      <c r="E453" s="19">
        <v>39</v>
      </c>
      <c r="F453" s="19">
        <v>225</v>
      </c>
      <c r="G453" s="19">
        <v>225</v>
      </c>
      <c r="H453" s="19">
        <v>1242.23</v>
      </c>
    </row>
    <row r="454" spans="1:8">
      <c r="A454" s="19">
        <v>9199</v>
      </c>
      <c r="B454" s="19" t="s">
        <v>292</v>
      </c>
      <c r="C454" s="19" t="s">
        <v>52</v>
      </c>
      <c r="D454" s="19">
        <v>1</v>
      </c>
      <c r="E454" s="19">
        <v>40</v>
      </c>
      <c r="F454" s="19">
        <v>120</v>
      </c>
      <c r="G454" s="19">
        <v>120</v>
      </c>
      <c r="H454" s="19">
        <v>945.58</v>
      </c>
    </row>
    <row r="455" spans="1:8">
      <c r="A455" s="19">
        <v>9500</v>
      </c>
      <c r="B455" s="19" t="s">
        <v>65</v>
      </c>
      <c r="C455" s="19" t="s">
        <v>394</v>
      </c>
      <c r="D455" s="19">
        <v>4</v>
      </c>
      <c r="E455" s="19">
        <v>211</v>
      </c>
      <c r="F455" s="19">
        <v>1260</v>
      </c>
      <c r="G455" s="19">
        <v>25081</v>
      </c>
      <c r="H455" s="19">
        <v>266.82</v>
      </c>
    </row>
    <row r="456" spans="1:8">
      <c r="A456" s="19">
        <v>9500</v>
      </c>
      <c r="B456" s="19" t="s">
        <v>20</v>
      </c>
      <c r="C456" s="19" t="s">
        <v>52</v>
      </c>
      <c r="D456" s="19">
        <v>1</v>
      </c>
      <c r="E456" s="19">
        <v>60</v>
      </c>
      <c r="F456" s="19">
        <v>360</v>
      </c>
      <c r="G456" s="19">
        <v>3751</v>
      </c>
      <c r="H456" s="19">
        <v>1.1499999999999999</v>
      </c>
    </row>
    <row r="457" spans="1:8">
      <c r="A457" s="19">
        <v>9500</v>
      </c>
      <c r="B457" s="19" t="s">
        <v>452</v>
      </c>
      <c r="C457" s="19" t="s">
        <v>361</v>
      </c>
      <c r="D457" s="19">
        <v>1</v>
      </c>
      <c r="E457" s="19">
        <v>39</v>
      </c>
      <c r="F457" s="19">
        <v>886</v>
      </c>
      <c r="G457" s="19">
        <v>886</v>
      </c>
      <c r="H457" s="19">
        <v>453.23</v>
      </c>
    </row>
    <row r="458" spans="1:8">
      <c r="A458" s="19">
        <v>9500</v>
      </c>
      <c r="B458" s="19" t="s">
        <v>404</v>
      </c>
      <c r="C458" s="19" t="s">
        <v>372</v>
      </c>
      <c r="D458" s="19">
        <v>1</v>
      </c>
      <c r="E458" s="19">
        <v>57</v>
      </c>
      <c r="F458" s="19">
        <v>1298</v>
      </c>
      <c r="G458" s="19">
        <v>1298</v>
      </c>
      <c r="H458" s="19">
        <v>436.72</v>
      </c>
    </row>
    <row r="459" spans="1:8">
      <c r="A459" s="19">
        <v>9500</v>
      </c>
      <c r="B459" s="19" t="s">
        <v>455</v>
      </c>
      <c r="C459" s="19" t="s">
        <v>361</v>
      </c>
      <c r="D459" s="19">
        <v>1</v>
      </c>
      <c r="E459" s="19">
        <v>24</v>
      </c>
      <c r="F459" s="19">
        <v>464</v>
      </c>
      <c r="G459" s="19">
        <v>464</v>
      </c>
      <c r="H459" s="19">
        <v>843.42</v>
      </c>
    </row>
    <row r="460" spans="1:8">
      <c r="A460" s="19">
        <v>9500</v>
      </c>
      <c r="B460" s="19" t="s">
        <v>426</v>
      </c>
      <c r="C460" s="19" t="s">
        <v>361</v>
      </c>
      <c r="D460" s="19">
        <v>1</v>
      </c>
      <c r="E460" s="19">
        <v>28</v>
      </c>
      <c r="F460" s="19">
        <v>539</v>
      </c>
      <c r="G460" s="19">
        <v>539</v>
      </c>
      <c r="H460" s="19">
        <v>474.95</v>
      </c>
    </row>
    <row r="461" spans="1:8">
      <c r="A461" s="19">
        <v>9500</v>
      </c>
      <c r="B461" s="19" t="s">
        <v>396</v>
      </c>
      <c r="C461" s="19" t="s">
        <v>361</v>
      </c>
      <c r="D461" s="19">
        <v>1</v>
      </c>
      <c r="E461" s="19">
        <v>16</v>
      </c>
      <c r="F461" s="19">
        <v>285</v>
      </c>
      <c r="G461" s="19">
        <v>285</v>
      </c>
      <c r="H461" s="19">
        <v>545.32000000000005</v>
      </c>
    </row>
    <row r="462" spans="1:8">
      <c r="A462" s="19">
        <v>9500</v>
      </c>
      <c r="B462" s="19" t="s">
        <v>7</v>
      </c>
      <c r="C462" s="19" t="s">
        <v>52</v>
      </c>
      <c r="D462" s="19">
        <v>2</v>
      </c>
      <c r="E462" s="19">
        <v>120</v>
      </c>
      <c r="F462" s="19">
        <v>2148</v>
      </c>
      <c r="G462" s="19">
        <v>2148</v>
      </c>
      <c r="H462" s="19">
        <v>1.65</v>
      </c>
    </row>
    <row r="463" spans="1:8">
      <c r="A463" s="19">
        <v>9500</v>
      </c>
      <c r="B463" s="19" t="s">
        <v>456</v>
      </c>
      <c r="C463" s="19" t="s">
        <v>361</v>
      </c>
      <c r="D463" s="19">
        <v>1</v>
      </c>
      <c r="E463" s="19">
        <v>60</v>
      </c>
      <c r="F463" s="19">
        <v>1061</v>
      </c>
      <c r="G463" s="19">
        <v>1061</v>
      </c>
      <c r="H463" s="19">
        <v>341.98</v>
      </c>
    </row>
    <row r="464" spans="1:8">
      <c r="A464" s="19">
        <v>9507</v>
      </c>
      <c r="B464" s="19" t="s">
        <v>19</v>
      </c>
      <c r="C464" s="19" t="s">
        <v>393</v>
      </c>
      <c r="D464" s="19">
        <v>1</v>
      </c>
      <c r="E464" s="19">
        <v>60</v>
      </c>
      <c r="F464" s="19">
        <v>360</v>
      </c>
      <c r="G464" s="19">
        <v>8605</v>
      </c>
      <c r="H464" s="19">
        <v>870.9</v>
      </c>
    </row>
    <row r="465" spans="1:8">
      <c r="A465" s="19">
        <v>9507</v>
      </c>
      <c r="B465" s="19" t="s">
        <v>19</v>
      </c>
      <c r="C465" s="19" t="s">
        <v>394</v>
      </c>
      <c r="D465" s="19">
        <v>1</v>
      </c>
      <c r="E465" s="19">
        <v>60</v>
      </c>
      <c r="F465" s="19">
        <v>360</v>
      </c>
      <c r="G465" s="19">
        <v>8628</v>
      </c>
      <c r="H465" s="19">
        <v>75.37</v>
      </c>
    </row>
    <row r="466" spans="1:8">
      <c r="A466" s="19">
        <v>9507</v>
      </c>
      <c r="B466" s="19" t="s">
        <v>19</v>
      </c>
      <c r="C466" s="19" t="s">
        <v>52</v>
      </c>
      <c r="D466" s="19">
        <v>1</v>
      </c>
      <c r="E466" s="19">
        <v>20</v>
      </c>
      <c r="F466" s="19">
        <v>114</v>
      </c>
      <c r="G466" s="19">
        <v>2709</v>
      </c>
      <c r="H466" s="19">
        <v>2140.7199999999998</v>
      </c>
    </row>
    <row r="467" spans="1:8">
      <c r="A467" s="19">
        <v>9507</v>
      </c>
      <c r="B467" s="19" t="s">
        <v>65</v>
      </c>
      <c r="C467" s="19" t="s">
        <v>394</v>
      </c>
      <c r="D467" s="19">
        <v>1</v>
      </c>
      <c r="E467" s="19">
        <v>50</v>
      </c>
      <c r="F467" s="19">
        <v>300</v>
      </c>
      <c r="G467" s="19">
        <v>5667</v>
      </c>
      <c r="H467" s="19">
        <v>699.73</v>
      </c>
    </row>
    <row r="468" spans="1:8">
      <c r="A468" s="19">
        <v>9507</v>
      </c>
      <c r="B468" s="19" t="s">
        <v>65</v>
      </c>
      <c r="C468" s="19" t="s">
        <v>52</v>
      </c>
      <c r="D468" s="19">
        <v>10</v>
      </c>
      <c r="E468" s="19">
        <v>566</v>
      </c>
      <c r="F468" s="19">
        <v>3384</v>
      </c>
      <c r="G468" s="19">
        <v>67032</v>
      </c>
      <c r="H468" s="19">
        <v>493.83</v>
      </c>
    </row>
    <row r="469" spans="1:8">
      <c r="A469" s="19">
        <v>9507</v>
      </c>
      <c r="B469" s="19" t="s">
        <v>16</v>
      </c>
      <c r="C469" s="19" t="s">
        <v>52</v>
      </c>
      <c r="D469" s="19">
        <v>3</v>
      </c>
      <c r="E469" s="19">
        <v>180</v>
      </c>
      <c r="F469" s="19">
        <v>872</v>
      </c>
      <c r="G469" s="19">
        <v>9901</v>
      </c>
      <c r="H469" s="19">
        <v>105.93</v>
      </c>
    </row>
    <row r="470" spans="1:8">
      <c r="A470" s="19">
        <v>9507</v>
      </c>
      <c r="B470" s="19" t="s">
        <v>457</v>
      </c>
      <c r="C470" s="19" t="s">
        <v>52</v>
      </c>
      <c r="D470" s="19">
        <v>1</v>
      </c>
      <c r="E470" s="19">
        <v>32</v>
      </c>
      <c r="F470" s="19">
        <v>192</v>
      </c>
      <c r="G470" s="19">
        <v>3803</v>
      </c>
      <c r="H470" s="19">
        <v>243.62</v>
      </c>
    </row>
    <row r="471" spans="1:8">
      <c r="A471" s="19">
        <v>9507</v>
      </c>
      <c r="B471" s="19" t="s">
        <v>304</v>
      </c>
      <c r="C471" s="19" t="s">
        <v>52</v>
      </c>
      <c r="D471" s="19">
        <v>1</v>
      </c>
      <c r="E471" s="19">
        <v>53</v>
      </c>
      <c r="F471" s="19">
        <v>424</v>
      </c>
      <c r="G471" s="19">
        <v>4222</v>
      </c>
      <c r="H471" s="19">
        <v>548.6</v>
      </c>
    </row>
    <row r="472" spans="1:8">
      <c r="A472" s="19">
        <v>9507</v>
      </c>
      <c r="B472" s="19" t="s">
        <v>418</v>
      </c>
      <c r="C472" s="19" t="s">
        <v>52</v>
      </c>
      <c r="D472" s="19">
        <v>1</v>
      </c>
      <c r="E472" s="19">
        <v>7</v>
      </c>
      <c r="F472" s="19">
        <v>56</v>
      </c>
      <c r="G472" s="19">
        <v>559</v>
      </c>
      <c r="H472" s="19">
        <v>700.25</v>
      </c>
    </row>
    <row r="473" spans="1:8">
      <c r="A473" s="19">
        <v>9507</v>
      </c>
      <c r="B473" s="19" t="s">
        <v>307</v>
      </c>
      <c r="C473" s="19" t="s">
        <v>52</v>
      </c>
      <c r="D473" s="19">
        <v>2</v>
      </c>
      <c r="E473" s="19">
        <v>120</v>
      </c>
      <c r="F473" s="19">
        <v>720</v>
      </c>
      <c r="G473" s="19">
        <v>9064</v>
      </c>
      <c r="H473" s="19">
        <v>2709.62</v>
      </c>
    </row>
    <row r="474" spans="1:8">
      <c r="A474" s="19">
        <v>9507</v>
      </c>
      <c r="B474" s="19" t="s">
        <v>84</v>
      </c>
      <c r="C474" s="19" t="s">
        <v>52</v>
      </c>
      <c r="D474" s="19">
        <v>1</v>
      </c>
      <c r="E474" s="19">
        <v>42</v>
      </c>
      <c r="F474" s="19">
        <v>882</v>
      </c>
      <c r="G474" s="19">
        <v>2622</v>
      </c>
      <c r="H474" s="19">
        <v>1043</v>
      </c>
    </row>
    <row r="475" spans="1:8">
      <c r="A475" s="19">
        <v>9507</v>
      </c>
      <c r="B475" s="19" t="s">
        <v>20</v>
      </c>
      <c r="C475" s="19" t="s">
        <v>394</v>
      </c>
      <c r="D475" s="19">
        <v>1</v>
      </c>
      <c r="E475" s="19">
        <v>60</v>
      </c>
      <c r="F475" s="19">
        <v>360</v>
      </c>
      <c r="G475" s="19">
        <v>3737</v>
      </c>
      <c r="H475" s="19">
        <v>106.15</v>
      </c>
    </row>
    <row r="476" spans="1:8">
      <c r="A476" s="19">
        <v>9507</v>
      </c>
      <c r="B476" s="19" t="s">
        <v>20</v>
      </c>
      <c r="C476" s="19" t="s">
        <v>52</v>
      </c>
      <c r="D476" s="19">
        <v>3</v>
      </c>
      <c r="E476" s="19">
        <v>177</v>
      </c>
      <c r="F476" s="19">
        <v>1062</v>
      </c>
      <c r="G476" s="19">
        <v>10732</v>
      </c>
      <c r="H476" s="19">
        <v>326.63</v>
      </c>
    </row>
    <row r="477" spans="1:8">
      <c r="A477" s="19">
        <v>9507</v>
      </c>
      <c r="B477" s="19" t="s">
        <v>102</v>
      </c>
      <c r="C477" s="19" t="s">
        <v>52</v>
      </c>
      <c r="D477" s="19">
        <v>2</v>
      </c>
      <c r="E477" s="19">
        <v>94</v>
      </c>
      <c r="F477" s="19">
        <v>752</v>
      </c>
      <c r="G477" s="19">
        <v>2987</v>
      </c>
      <c r="H477" s="19">
        <v>3669.83</v>
      </c>
    </row>
    <row r="478" spans="1:8">
      <c r="A478" s="19">
        <v>9507</v>
      </c>
      <c r="B478" s="19" t="s">
        <v>139</v>
      </c>
      <c r="C478" s="19" t="s">
        <v>52</v>
      </c>
      <c r="D478" s="19">
        <v>1</v>
      </c>
      <c r="E478" s="19">
        <v>56</v>
      </c>
      <c r="F478" s="19">
        <v>1325</v>
      </c>
      <c r="G478" s="19">
        <v>1325</v>
      </c>
      <c r="H478" s="19">
        <v>904.72</v>
      </c>
    </row>
    <row r="479" spans="1:8">
      <c r="A479" s="19">
        <v>9507</v>
      </c>
      <c r="B479" s="19" t="s">
        <v>323</v>
      </c>
      <c r="C479" s="19" t="s">
        <v>52</v>
      </c>
      <c r="D479" s="19">
        <v>1</v>
      </c>
      <c r="E479" s="19">
        <v>60</v>
      </c>
      <c r="F479" s="19">
        <v>360</v>
      </c>
      <c r="G479" s="19">
        <v>1437</v>
      </c>
      <c r="H479" s="19">
        <v>54.73</v>
      </c>
    </row>
    <row r="480" spans="1:8">
      <c r="A480" s="19">
        <v>9507</v>
      </c>
      <c r="B480" s="19" t="s">
        <v>169</v>
      </c>
      <c r="C480" s="19" t="s">
        <v>52</v>
      </c>
      <c r="D480" s="19">
        <v>1</v>
      </c>
      <c r="E480" s="19">
        <v>60</v>
      </c>
      <c r="F480" s="19">
        <v>1181</v>
      </c>
      <c r="G480" s="19">
        <v>1181</v>
      </c>
      <c r="H480" s="19">
        <v>212.98</v>
      </c>
    </row>
    <row r="481" spans="1:8">
      <c r="A481" s="19">
        <v>9507</v>
      </c>
      <c r="B481" s="19" t="s">
        <v>18</v>
      </c>
      <c r="C481" s="19" t="s">
        <v>52</v>
      </c>
      <c r="D481" s="19">
        <v>1</v>
      </c>
      <c r="E481" s="19">
        <v>29</v>
      </c>
      <c r="F481" s="19">
        <v>520</v>
      </c>
      <c r="G481" s="19">
        <v>520</v>
      </c>
      <c r="H481" s="19">
        <v>700.6</v>
      </c>
    </row>
    <row r="482" spans="1:8">
      <c r="A482" s="19">
        <v>9507</v>
      </c>
      <c r="B482" s="19" t="s">
        <v>224</v>
      </c>
      <c r="C482" s="19" t="s">
        <v>52</v>
      </c>
      <c r="D482" s="19">
        <v>1</v>
      </c>
      <c r="E482" s="19">
        <v>60</v>
      </c>
      <c r="F482" s="19">
        <v>1068</v>
      </c>
      <c r="G482" s="19">
        <v>1068</v>
      </c>
      <c r="H482" s="19">
        <v>2356.08</v>
      </c>
    </row>
    <row r="483" spans="1:8">
      <c r="A483" s="19">
        <v>9507</v>
      </c>
      <c r="B483" s="19" t="s">
        <v>334</v>
      </c>
      <c r="C483" s="19" t="s">
        <v>52</v>
      </c>
      <c r="D483" s="19">
        <v>1</v>
      </c>
      <c r="E483" s="19">
        <v>31</v>
      </c>
      <c r="F483" s="19">
        <v>464</v>
      </c>
      <c r="G483" s="19">
        <v>464</v>
      </c>
      <c r="H483" s="19">
        <v>6650.4</v>
      </c>
    </row>
    <row r="484" spans="1:8">
      <c r="A484" s="19">
        <v>9507</v>
      </c>
      <c r="B484" s="19" t="s">
        <v>235</v>
      </c>
      <c r="C484" s="19" t="s">
        <v>52</v>
      </c>
      <c r="D484" s="19">
        <v>1</v>
      </c>
      <c r="E484" s="19">
        <v>56</v>
      </c>
      <c r="F484" s="19">
        <v>778</v>
      </c>
      <c r="G484" s="19">
        <v>778</v>
      </c>
      <c r="H484" s="19">
        <v>2161.83</v>
      </c>
    </row>
    <row r="485" spans="1:8">
      <c r="A485" s="19">
        <v>9507</v>
      </c>
      <c r="B485" s="19" t="s">
        <v>246</v>
      </c>
      <c r="C485" s="19" t="s">
        <v>52</v>
      </c>
      <c r="D485" s="19">
        <v>2</v>
      </c>
      <c r="E485" s="19">
        <v>52</v>
      </c>
      <c r="F485" s="19">
        <v>611</v>
      </c>
      <c r="G485" s="19">
        <v>611</v>
      </c>
      <c r="H485" s="19">
        <v>700.28</v>
      </c>
    </row>
    <row r="486" spans="1:8">
      <c r="A486" s="19">
        <v>9507</v>
      </c>
      <c r="B486" s="19" t="s">
        <v>248</v>
      </c>
      <c r="C486" s="19" t="s">
        <v>52</v>
      </c>
      <c r="D486" s="19">
        <v>1</v>
      </c>
      <c r="E486" s="19">
        <v>60</v>
      </c>
      <c r="F486" s="19">
        <v>719</v>
      </c>
      <c r="G486" s="19">
        <v>719</v>
      </c>
      <c r="H486" s="19">
        <v>2220.88</v>
      </c>
    </row>
    <row r="487" spans="1:8">
      <c r="A487" s="19">
        <v>9507</v>
      </c>
      <c r="B487" s="19" t="s">
        <v>281</v>
      </c>
      <c r="C487" s="19" t="s">
        <v>52</v>
      </c>
      <c r="D487" s="19">
        <v>1</v>
      </c>
      <c r="E487" s="19">
        <v>48</v>
      </c>
      <c r="F487" s="19">
        <v>274</v>
      </c>
      <c r="G487" s="19">
        <v>274</v>
      </c>
      <c r="H487" s="19">
        <v>1802</v>
      </c>
    </row>
    <row r="488" spans="1:8">
      <c r="A488" s="19">
        <v>9509</v>
      </c>
      <c r="B488" s="19" t="s">
        <v>307</v>
      </c>
      <c r="C488" s="19" t="s">
        <v>52</v>
      </c>
      <c r="D488" s="19">
        <v>5</v>
      </c>
      <c r="E488" s="19">
        <v>257</v>
      </c>
      <c r="F488" s="19">
        <v>1542</v>
      </c>
      <c r="G488" s="19">
        <v>19911</v>
      </c>
      <c r="H488" s="19">
        <v>448.42</v>
      </c>
    </row>
    <row r="489" spans="1:8">
      <c r="A489" s="19">
        <v>9509</v>
      </c>
      <c r="B489" s="19" t="s">
        <v>84</v>
      </c>
      <c r="C489" s="19" t="s">
        <v>52</v>
      </c>
      <c r="D489" s="19">
        <v>3</v>
      </c>
      <c r="E489" s="19">
        <v>139</v>
      </c>
      <c r="F489" s="19">
        <v>2919</v>
      </c>
      <c r="G489" s="19">
        <v>8713</v>
      </c>
      <c r="H489" s="19">
        <v>723.42</v>
      </c>
    </row>
    <row r="490" spans="1:8">
      <c r="A490" s="19">
        <v>9509</v>
      </c>
      <c r="B490" s="19" t="s">
        <v>315</v>
      </c>
      <c r="C490" s="19" t="s">
        <v>47</v>
      </c>
      <c r="D490" s="19">
        <v>1</v>
      </c>
      <c r="E490" s="19">
        <v>47</v>
      </c>
      <c r="F490" s="19">
        <v>470</v>
      </c>
      <c r="G490" s="19">
        <v>1861</v>
      </c>
      <c r="H490" s="19">
        <v>844.25</v>
      </c>
    </row>
    <row r="491" spans="1:8">
      <c r="A491" s="19">
        <v>9509</v>
      </c>
      <c r="B491" s="19" t="s">
        <v>315</v>
      </c>
      <c r="C491" s="19" t="s">
        <v>52</v>
      </c>
      <c r="D491" s="19">
        <v>2</v>
      </c>
      <c r="E491" s="19">
        <v>120</v>
      </c>
      <c r="F491" s="19">
        <v>1200</v>
      </c>
      <c r="G491" s="19">
        <v>4761</v>
      </c>
      <c r="H491" s="19">
        <v>844.87</v>
      </c>
    </row>
    <row r="492" spans="1:8">
      <c r="A492" s="19">
        <v>9509</v>
      </c>
      <c r="B492" s="19" t="s">
        <v>96</v>
      </c>
      <c r="C492" s="19" t="s">
        <v>47</v>
      </c>
      <c r="D492" s="19">
        <v>5</v>
      </c>
      <c r="E492" s="19">
        <v>269</v>
      </c>
      <c r="F492" s="19">
        <v>4035</v>
      </c>
      <c r="G492" s="19">
        <v>9377</v>
      </c>
      <c r="H492" s="19">
        <v>161.87</v>
      </c>
    </row>
    <row r="493" spans="1:8">
      <c r="A493" s="19">
        <v>9509</v>
      </c>
      <c r="B493" s="19" t="s">
        <v>102</v>
      </c>
      <c r="C493" s="19" t="s">
        <v>52</v>
      </c>
      <c r="D493" s="19">
        <v>1</v>
      </c>
      <c r="E493" s="19">
        <v>53</v>
      </c>
      <c r="F493" s="19">
        <v>424</v>
      </c>
      <c r="G493" s="19">
        <v>1683</v>
      </c>
      <c r="H493" s="19">
        <v>2354.4299999999998</v>
      </c>
    </row>
    <row r="494" spans="1:8">
      <c r="A494" s="19">
        <v>9509</v>
      </c>
      <c r="B494" s="19" t="s">
        <v>105</v>
      </c>
      <c r="C494" s="19" t="s">
        <v>47</v>
      </c>
      <c r="D494" s="19">
        <v>2</v>
      </c>
      <c r="E494" s="19">
        <v>94</v>
      </c>
      <c r="F494" s="19">
        <v>2604</v>
      </c>
      <c r="G494" s="19">
        <v>2604</v>
      </c>
      <c r="H494" s="19">
        <v>1143.22</v>
      </c>
    </row>
    <row r="495" spans="1:8">
      <c r="A495" s="19">
        <v>9509</v>
      </c>
      <c r="B495" s="19" t="s">
        <v>105</v>
      </c>
      <c r="C495" s="19" t="s">
        <v>52</v>
      </c>
      <c r="D495" s="19">
        <v>3</v>
      </c>
      <c r="E495" s="19">
        <v>126</v>
      </c>
      <c r="F495" s="19">
        <v>3477</v>
      </c>
      <c r="G495" s="19">
        <v>3477</v>
      </c>
      <c r="H495" s="19">
        <v>1712.3</v>
      </c>
    </row>
    <row r="496" spans="1:8">
      <c r="A496" s="19">
        <v>9509</v>
      </c>
      <c r="B496" s="19" t="s">
        <v>114</v>
      </c>
      <c r="C496" s="19" t="s">
        <v>47</v>
      </c>
      <c r="D496" s="19">
        <v>3</v>
      </c>
      <c r="E496" s="19">
        <v>169</v>
      </c>
      <c r="F496" s="19">
        <v>4017</v>
      </c>
      <c r="G496" s="19">
        <v>4017</v>
      </c>
      <c r="H496" s="19">
        <v>175.72</v>
      </c>
    </row>
    <row r="497" spans="1:8">
      <c r="A497" s="19">
        <v>9509</v>
      </c>
      <c r="B497" s="19" t="s">
        <v>136</v>
      </c>
      <c r="C497" s="19" t="s">
        <v>47</v>
      </c>
      <c r="D497" s="19">
        <v>2</v>
      </c>
      <c r="E497" s="19">
        <v>120</v>
      </c>
      <c r="F497" s="19">
        <v>2857</v>
      </c>
      <c r="G497" s="19">
        <v>2857</v>
      </c>
      <c r="H497" s="19">
        <v>166.65</v>
      </c>
    </row>
    <row r="498" spans="1:8">
      <c r="A498" s="19">
        <v>9509</v>
      </c>
      <c r="B498" s="19" t="s">
        <v>136</v>
      </c>
      <c r="C498" s="19" t="s">
        <v>52</v>
      </c>
      <c r="D498" s="19">
        <v>2</v>
      </c>
      <c r="E498" s="19">
        <v>120</v>
      </c>
      <c r="F498" s="19">
        <v>2840</v>
      </c>
      <c r="G498" s="19">
        <v>2840</v>
      </c>
      <c r="H498" s="19">
        <v>165.13</v>
      </c>
    </row>
    <row r="499" spans="1:8">
      <c r="A499" s="19">
        <v>9509</v>
      </c>
      <c r="B499" s="19" t="s">
        <v>177</v>
      </c>
      <c r="C499" s="19" t="s">
        <v>47</v>
      </c>
      <c r="D499" s="19">
        <v>3</v>
      </c>
      <c r="E499" s="19">
        <v>179</v>
      </c>
      <c r="F499" s="19">
        <v>3191</v>
      </c>
      <c r="G499" s="19">
        <v>3191</v>
      </c>
      <c r="H499" s="19">
        <v>157.78</v>
      </c>
    </row>
    <row r="500" spans="1:8">
      <c r="A500" s="19">
        <v>9509</v>
      </c>
      <c r="B500" s="19" t="s">
        <v>325</v>
      </c>
      <c r="C500" s="19" t="s">
        <v>52</v>
      </c>
      <c r="D500" s="19">
        <v>8</v>
      </c>
      <c r="E500" s="19">
        <v>480</v>
      </c>
      <c r="F500" s="19">
        <v>8550</v>
      </c>
      <c r="G500" s="19">
        <v>8550</v>
      </c>
      <c r="H500" s="19">
        <v>2147.83</v>
      </c>
    </row>
    <row r="501" spans="1:8">
      <c r="A501" s="19">
        <v>9509</v>
      </c>
      <c r="B501" s="19" t="s">
        <v>186</v>
      </c>
      <c r="C501" s="19" t="s">
        <v>458</v>
      </c>
      <c r="D501" s="19">
        <v>1</v>
      </c>
      <c r="E501" s="19">
        <v>59</v>
      </c>
      <c r="F501" s="19">
        <v>1062</v>
      </c>
      <c r="G501" s="19">
        <v>1062</v>
      </c>
      <c r="H501" s="19">
        <v>1106.75</v>
      </c>
    </row>
    <row r="502" spans="1:8">
      <c r="A502" s="19">
        <v>9509</v>
      </c>
      <c r="B502" s="19" t="s">
        <v>186</v>
      </c>
      <c r="C502" s="19" t="s">
        <v>52</v>
      </c>
      <c r="D502" s="19">
        <v>1</v>
      </c>
      <c r="E502" s="19">
        <v>41</v>
      </c>
      <c r="F502" s="19">
        <v>731</v>
      </c>
      <c r="G502" s="19">
        <v>731</v>
      </c>
      <c r="H502" s="19">
        <v>539.22</v>
      </c>
    </row>
    <row r="503" spans="1:8">
      <c r="A503" s="19">
        <v>9509</v>
      </c>
      <c r="B503" s="19" t="s">
        <v>459</v>
      </c>
      <c r="C503" s="19" t="s">
        <v>52</v>
      </c>
      <c r="D503" s="19">
        <v>2</v>
      </c>
      <c r="E503" s="19">
        <v>68</v>
      </c>
      <c r="F503" s="19">
        <v>1203</v>
      </c>
      <c r="G503" s="19">
        <v>1203</v>
      </c>
      <c r="H503" s="19">
        <v>2703.33</v>
      </c>
    </row>
    <row r="504" spans="1:8">
      <c r="A504" s="19">
        <v>9509</v>
      </c>
      <c r="B504" s="19" t="s">
        <v>18</v>
      </c>
      <c r="C504" s="19" t="s">
        <v>52</v>
      </c>
      <c r="D504" s="19">
        <v>9</v>
      </c>
      <c r="E504" s="19">
        <v>524</v>
      </c>
      <c r="F504" s="19">
        <v>9345</v>
      </c>
      <c r="G504" s="19">
        <v>9345</v>
      </c>
      <c r="H504" s="19">
        <v>743.52</v>
      </c>
    </row>
    <row r="505" spans="1:8">
      <c r="A505" s="19">
        <v>9509</v>
      </c>
      <c r="B505" s="19" t="s">
        <v>230</v>
      </c>
      <c r="C505" s="19" t="s">
        <v>52</v>
      </c>
      <c r="D505" s="19">
        <v>2</v>
      </c>
      <c r="E505" s="19">
        <v>81</v>
      </c>
      <c r="F505" s="19">
        <v>1453</v>
      </c>
      <c r="G505" s="19">
        <v>1453</v>
      </c>
      <c r="H505" s="19">
        <v>167.83</v>
      </c>
    </row>
    <row r="506" spans="1:8">
      <c r="A506" s="19">
        <v>9509</v>
      </c>
      <c r="B506" s="19" t="s">
        <v>448</v>
      </c>
      <c r="C506" s="19" t="s">
        <v>52</v>
      </c>
      <c r="D506" s="19">
        <v>3</v>
      </c>
      <c r="E506" s="19">
        <v>180</v>
      </c>
      <c r="F506" s="19">
        <v>2137</v>
      </c>
      <c r="G506" s="19">
        <v>2137</v>
      </c>
      <c r="H506" s="19">
        <v>899.2</v>
      </c>
    </row>
    <row r="507" spans="1:8">
      <c r="A507" s="19">
        <v>9511</v>
      </c>
      <c r="B507" s="19" t="s">
        <v>17</v>
      </c>
      <c r="C507" s="19" t="s">
        <v>52</v>
      </c>
      <c r="D507" s="19">
        <v>5</v>
      </c>
      <c r="E507" s="19">
        <v>255</v>
      </c>
      <c r="F507" s="19">
        <v>3570</v>
      </c>
      <c r="G507" s="19">
        <v>19580</v>
      </c>
      <c r="H507" s="19">
        <v>20.13</v>
      </c>
    </row>
    <row r="508" spans="1:8">
      <c r="A508" s="19">
        <v>9511</v>
      </c>
      <c r="B508" s="19" t="s">
        <v>125</v>
      </c>
      <c r="C508" s="19" t="s">
        <v>52</v>
      </c>
      <c r="D508" s="19">
        <v>4</v>
      </c>
      <c r="E508" s="19">
        <v>203</v>
      </c>
      <c r="F508" s="19">
        <v>4849</v>
      </c>
      <c r="G508" s="19">
        <v>4849</v>
      </c>
      <c r="H508" s="19">
        <v>443</v>
      </c>
    </row>
    <row r="509" spans="1:8">
      <c r="A509" s="19">
        <v>9511</v>
      </c>
      <c r="B509" s="19" t="s">
        <v>127</v>
      </c>
      <c r="C509" s="19" t="s">
        <v>52</v>
      </c>
      <c r="D509" s="19">
        <v>4</v>
      </c>
      <c r="E509" s="19">
        <v>206</v>
      </c>
      <c r="F509" s="19">
        <v>4890</v>
      </c>
      <c r="G509" s="19">
        <v>4890</v>
      </c>
      <c r="H509" s="19">
        <v>551.45000000000005</v>
      </c>
    </row>
    <row r="510" spans="1:8">
      <c r="A510" s="19">
        <v>9511</v>
      </c>
      <c r="B510" s="19" t="s">
        <v>139</v>
      </c>
      <c r="C510" s="19" t="s">
        <v>52</v>
      </c>
      <c r="D510" s="19">
        <v>1</v>
      </c>
      <c r="E510" s="19">
        <v>60</v>
      </c>
      <c r="F510" s="19">
        <v>1421</v>
      </c>
      <c r="G510" s="19">
        <v>1421</v>
      </c>
      <c r="H510" s="19">
        <v>3314.42</v>
      </c>
    </row>
    <row r="511" spans="1:8">
      <c r="A511" s="19">
        <v>9512</v>
      </c>
      <c r="B511" s="19" t="s">
        <v>17</v>
      </c>
      <c r="C511" s="19" t="s">
        <v>52</v>
      </c>
      <c r="D511" s="19">
        <v>1</v>
      </c>
      <c r="E511" s="19">
        <v>60</v>
      </c>
      <c r="F511" s="19">
        <v>840</v>
      </c>
      <c r="G511" s="19">
        <v>4598</v>
      </c>
      <c r="H511" s="19">
        <v>3.48</v>
      </c>
    </row>
    <row r="512" spans="1:8">
      <c r="A512" s="19">
        <v>9512</v>
      </c>
      <c r="B512" s="19" t="s">
        <v>292</v>
      </c>
      <c r="C512" s="19" t="s">
        <v>52</v>
      </c>
      <c r="D512" s="19">
        <v>1</v>
      </c>
      <c r="E512" s="19">
        <v>57</v>
      </c>
      <c r="F512" s="19">
        <v>171</v>
      </c>
      <c r="G512" s="19">
        <v>171</v>
      </c>
      <c r="H512" s="19">
        <v>6688.55</v>
      </c>
    </row>
    <row r="513" spans="1:8">
      <c r="A513" s="19">
        <v>9560</v>
      </c>
      <c r="B513" s="19" t="s">
        <v>415</v>
      </c>
      <c r="C513" s="19" t="s">
        <v>52</v>
      </c>
      <c r="D513" s="19">
        <v>1</v>
      </c>
      <c r="E513" s="19">
        <v>23</v>
      </c>
      <c r="F513" s="19">
        <v>184</v>
      </c>
      <c r="G513" s="19">
        <v>2556</v>
      </c>
      <c r="H513" s="19">
        <v>44.18</v>
      </c>
    </row>
    <row r="514" spans="1:8">
      <c r="A514" s="19">
        <v>9560</v>
      </c>
      <c r="B514" s="19" t="s">
        <v>20</v>
      </c>
      <c r="C514" s="19" t="s">
        <v>394</v>
      </c>
      <c r="D514" s="19">
        <v>1</v>
      </c>
      <c r="E514" s="19">
        <v>57</v>
      </c>
      <c r="F514" s="19">
        <v>342</v>
      </c>
      <c r="G514" s="19">
        <v>3576</v>
      </c>
      <c r="H514" s="19">
        <v>100.17</v>
      </c>
    </row>
    <row r="515" spans="1:8">
      <c r="A515" s="19">
        <v>9570</v>
      </c>
      <c r="B515" s="19" t="s">
        <v>65</v>
      </c>
      <c r="C515" s="19" t="s">
        <v>394</v>
      </c>
      <c r="D515" s="19">
        <v>1</v>
      </c>
      <c r="E515" s="19">
        <v>60</v>
      </c>
      <c r="F515" s="19">
        <v>360</v>
      </c>
      <c r="G515" s="19">
        <v>7173</v>
      </c>
      <c r="H515" s="19">
        <v>200.17</v>
      </c>
    </row>
    <row r="516" spans="1:8">
      <c r="A516" s="19">
        <v>9570</v>
      </c>
      <c r="B516" s="19" t="s">
        <v>65</v>
      </c>
      <c r="C516" s="19" t="s">
        <v>52</v>
      </c>
      <c r="D516" s="19">
        <v>1</v>
      </c>
      <c r="E516" s="19">
        <v>60</v>
      </c>
      <c r="F516" s="19">
        <v>360</v>
      </c>
      <c r="G516" s="19">
        <v>7170</v>
      </c>
      <c r="H516" s="19">
        <v>198.25</v>
      </c>
    </row>
    <row r="517" spans="1:8">
      <c r="A517" s="19">
        <v>9570</v>
      </c>
      <c r="B517" s="19" t="s">
        <v>20</v>
      </c>
      <c r="C517" s="19" t="s">
        <v>394</v>
      </c>
      <c r="D517" s="19">
        <v>3</v>
      </c>
      <c r="E517" s="19">
        <v>59</v>
      </c>
      <c r="F517" s="19">
        <v>354</v>
      </c>
      <c r="G517" s="19">
        <v>3665</v>
      </c>
      <c r="H517" s="19">
        <v>21.7</v>
      </c>
    </row>
    <row r="518" spans="1:8">
      <c r="A518" s="19">
        <v>9570</v>
      </c>
      <c r="B518" s="19" t="s">
        <v>11</v>
      </c>
      <c r="C518" s="19" t="s">
        <v>52</v>
      </c>
      <c r="D518" s="19">
        <v>1</v>
      </c>
      <c r="E518" s="19">
        <v>60</v>
      </c>
      <c r="F518" s="19">
        <v>355</v>
      </c>
      <c r="G518" s="19">
        <v>355</v>
      </c>
      <c r="H518" s="19">
        <v>164.2</v>
      </c>
    </row>
    <row r="519" spans="1:8">
      <c r="A519" s="19">
        <v>9571</v>
      </c>
      <c r="B519" s="19" t="s">
        <v>65</v>
      </c>
      <c r="C519" s="19" t="s">
        <v>52</v>
      </c>
      <c r="D519" s="19">
        <v>1</v>
      </c>
      <c r="E519" s="19">
        <v>60</v>
      </c>
      <c r="F519" s="19">
        <v>360</v>
      </c>
      <c r="G519" s="19">
        <v>7182</v>
      </c>
      <c r="H519" s="19">
        <v>173.42</v>
      </c>
    </row>
    <row r="520" spans="1:8">
      <c r="A520" s="19">
        <v>9580</v>
      </c>
      <c r="B520" s="19" t="s">
        <v>65</v>
      </c>
      <c r="C520" s="19" t="s">
        <v>52</v>
      </c>
      <c r="D520" s="19">
        <v>2</v>
      </c>
      <c r="E520" s="19">
        <v>71</v>
      </c>
      <c r="F520" s="19">
        <v>362</v>
      </c>
      <c r="G520" s="19">
        <v>7051</v>
      </c>
      <c r="H520" s="19">
        <v>251.17</v>
      </c>
    </row>
    <row r="521" spans="1:8">
      <c r="A521" s="19">
        <v>9580</v>
      </c>
      <c r="B521" s="19" t="s">
        <v>16</v>
      </c>
      <c r="C521" s="19" t="s">
        <v>52</v>
      </c>
      <c r="D521" s="19">
        <v>1</v>
      </c>
      <c r="E521" s="19">
        <v>1</v>
      </c>
      <c r="F521" s="19">
        <v>6</v>
      </c>
      <c r="G521" s="19">
        <v>120</v>
      </c>
      <c r="H521" s="19">
        <v>2.13</v>
      </c>
    </row>
    <row r="522" spans="1:8">
      <c r="A522" s="19">
        <v>9580</v>
      </c>
      <c r="B522" s="19" t="s">
        <v>460</v>
      </c>
      <c r="C522" s="19" t="s">
        <v>372</v>
      </c>
      <c r="D522" s="19">
        <v>1</v>
      </c>
      <c r="E522" s="19">
        <v>58</v>
      </c>
      <c r="F522" s="19">
        <v>348</v>
      </c>
      <c r="G522" s="19">
        <v>6949</v>
      </c>
      <c r="H522" s="19">
        <v>541.73</v>
      </c>
    </row>
    <row r="523" spans="1:8">
      <c r="A523" s="19">
        <v>9580</v>
      </c>
      <c r="B523" s="19" t="s">
        <v>17</v>
      </c>
      <c r="C523" s="19" t="s">
        <v>52</v>
      </c>
      <c r="D523" s="19">
        <v>3</v>
      </c>
      <c r="E523" s="19">
        <v>196</v>
      </c>
      <c r="F523" s="19">
        <v>2744</v>
      </c>
      <c r="G523" s="19">
        <v>15046</v>
      </c>
      <c r="H523" s="19">
        <v>101.17</v>
      </c>
    </row>
    <row r="524" spans="1:8">
      <c r="A524" s="19">
        <v>9580</v>
      </c>
      <c r="B524" s="19" t="s">
        <v>20</v>
      </c>
      <c r="C524" s="19" t="s">
        <v>52</v>
      </c>
      <c r="D524" s="19">
        <v>3</v>
      </c>
      <c r="E524" s="19">
        <v>167</v>
      </c>
      <c r="F524" s="19">
        <v>1002</v>
      </c>
      <c r="G524" s="19">
        <v>10372</v>
      </c>
      <c r="H524" s="19">
        <v>8.25</v>
      </c>
    </row>
    <row r="525" spans="1:8">
      <c r="A525" s="19">
        <v>9580</v>
      </c>
      <c r="B525" s="19" t="s">
        <v>461</v>
      </c>
      <c r="C525" s="19" t="s">
        <v>361</v>
      </c>
      <c r="D525" s="19">
        <v>1</v>
      </c>
      <c r="E525" s="19">
        <v>37</v>
      </c>
      <c r="F525" s="19">
        <v>839</v>
      </c>
      <c r="G525" s="19">
        <v>839</v>
      </c>
      <c r="H525" s="19">
        <v>572.37</v>
      </c>
    </row>
    <row r="526" spans="1:8">
      <c r="A526" s="19">
        <v>9580</v>
      </c>
      <c r="B526" s="19" t="s">
        <v>323</v>
      </c>
      <c r="C526" s="19" t="s">
        <v>52</v>
      </c>
      <c r="D526" s="19">
        <v>1</v>
      </c>
      <c r="E526" s="19">
        <v>12</v>
      </c>
      <c r="F526" s="19">
        <v>72</v>
      </c>
      <c r="G526" s="19">
        <v>287</v>
      </c>
      <c r="H526" s="19">
        <v>11.85</v>
      </c>
    </row>
    <row r="527" spans="1:8">
      <c r="A527" s="19">
        <v>9580</v>
      </c>
      <c r="B527" s="19" t="s">
        <v>22</v>
      </c>
      <c r="C527" s="19" t="s">
        <v>52</v>
      </c>
      <c r="D527" s="19">
        <v>1</v>
      </c>
      <c r="E527" s="19">
        <v>60</v>
      </c>
      <c r="F527" s="19">
        <v>1076</v>
      </c>
      <c r="G527" s="19">
        <v>1076</v>
      </c>
      <c r="H527" s="19">
        <v>1.23</v>
      </c>
    </row>
    <row r="528" spans="1:8">
      <c r="A528" s="19">
        <v>9580</v>
      </c>
      <c r="B528" s="19" t="s">
        <v>203</v>
      </c>
      <c r="C528" s="19" t="s">
        <v>52</v>
      </c>
      <c r="D528" s="19">
        <v>1</v>
      </c>
      <c r="E528" s="19">
        <v>45</v>
      </c>
      <c r="F528" s="19">
        <v>729</v>
      </c>
      <c r="G528" s="19">
        <v>729</v>
      </c>
      <c r="H528" s="19">
        <v>51.08</v>
      </c>
    </row>
    <row r="529" spans="1:8">
      <c r="A529" s="19">
        <v>9580</v>
      </c>
      <c r="B529" s="19" t="s">
        <v>7</v>
      </c>
      <c r="C529" s="19" t="s">
        <v>52</v>
      </c>
      <c r="D529" s="19">
        <v>3</v>
      </c>
      <c r="E529" s="19">
        <v>93</v>
      </c>
      <c r="F529" s="19">
        <v>1648</v>
      </c>
      <c r="G529" s="19">
        <v>1648</v>
      </c>
      <c r="H529" s="19">
        <v>5.42</v>
      </c>
    </row>
    <row r="530" spans="1:8">
      <c r="A530" s="19">
        <v>9580</v>
      </c>
      <c r="B530" s="19" t="s">
        <v>445</v>
      </c>
      <c r="C530" s="19" t="s">
        <v>394</v>
      </c>
      <c r="D530" s="19">
        <v>1</v>
      </c>
      <c r="E530" s="19">
        <v>5</v>
      </c>
      <c r="F530" s="19">
        <v>90</v>
      </c>
      <c r="G530" s="19">
        <v>90</v>
      </c>
      <c r="H530" s="19">
        <v>358.03</v>
      </c>
    </row>
    <row r="531" spans="1:8">
      <c r="A531" s="19">
        <v>9580</v>
      </c>
      <c r="B531" s="19" t="s">
        <v>235</v>
      </c>
      <c r="C531" s="19" t="s">
        <v>52</v>
      </c>
      <c r="D531" s="19">
        <v>1</v>
      </c>
      <c r="E531" s="19">
        <v>14</v>
      </c>
      <c r="F531" s="19">
        <v>203</v>
      </c>
      <c r="G531" s="19">
        <v>203</v>
      </c>
      <c r="H531" s="19">
        <v>93.88</v>
      </c>
    </row>
    <row r="532" spans="1:8">
      <c r="A532" s="19">
        <v>9580</v>
      </c>
      <c r="B532" s="19" t="s">
        <v>283</v>
      </c>
      <c r="C532" s="19" t="s">
        <v>52</v>
      </c>
      <c r="D532" s="19">
        <v>1</v>
      </c>
      <c r="E532" s="19">
        <v>20</v>
      </c>
      <c r="F532" s="19">
        <v>111</v>
      </c>
      <c r="G532" s="19">
        <v>111</v>
      </c>
      <c r="H532" s="19">
        <v>670.17</v>
      </c>
    </row>
    <row r="533" spans="1:8">
      <c r="A533" s="19">
        <v>9592</v>
      </c>
      <c r="B533" s="19" t="s">
        <v>20</v>
      </c>
      <c r="C533" s="19" t="s">
        <v>52</v>
      </c>
      <c r="D533" s="19">
        <v>1</v>
      </c>
      <c r="E533" s="19">
        <v>59</v>
      </c>
      <c r="F533" s="19">
        <v>354</v>
      </c>
      <c r="G533" s="19">
        <v>3696</v>
      </c>
      <c r="H533" s="19">
        <v>3.73</v>
      </c>
    </row>
    <row r="534" spans="1:8">
      <c r="A534" s="19">
        <v>9592</v>
      </c>
      <c r="B534" s="19" t="s">
        <v>22</v>
      </c>
      <c r="C534" s="19" t="s">
        <v>52</v>
      </c>
      <c r="D534" s="19">
        <v>1</v>
      </c>
      <c r="E534" s="19">
        <v>20</v>
      </c>
      <c r="F534" s="19">
        <v>359</v>
      </c>
      <c r="G534" s="19">
        <v>359</v>
      </c>
      <c r="H534" s="19">
        <v>0.98</v>
      </c>
    </row>
    <row r="535" spans="1:8">
      <c r="A535" s="19">
        <v>9920</v>
      </c>
      <c r="B535" s="19" t="s">
        <v>332</v>
      </c>
      <c r="C535" s="19" t="s">
        <v>431</v>
      </c>
      <c r="D535" s="19">
        <v>1</v>
      </c>
      <c r="E535" s="19">
        <v>20</v>
      </c>
      <c r="F535" s="19">
        <v>360</v>
      </c>
      <c r="G535" s="19">
        <v>360</v>
      </c>
      <c r="H535" s="19">
        <v>1543.4</v>
      </c>
    </row>
    <row r="536" spans="1:8">
      <c r="A536" s="19">
        <v>9920</v>
      </c>
      <c r="B536" s="19" t="s">
        <v>462</v>
      </c>
      <c r="C536" s="19" t="s">
        <v>372</v>
      </c>
      <c r="D536" s="19">
        <v>1</v>
      </c>
      <c r="E536" s="19">
        <v>21</v>
      </c>
      <c r="F536" s="19">
        <v>126</v>
      </c>
      <c r="G536" s="19">
        <v>3000</v>
      </c>
      <c r="H536" s="19">
        <v>245.83</v>
      </c>
    </row>
    <row r="537" spans="1:8">
      <c r="A537" s="19">
        <v>9920</v>
      </c>
      <c r="B537" s="19" t="s">
        <v>415</v>
      </c>
      <c r="C537" s="19" t="s">
        <v>431</v>
      </c>
      <c r="D537" s="19">
        <v>1</v>
      </c>
      <c r="E537" s="19">
        <v>2</v>
      </c>
      <c r="F537" s="19">
        <v>16</v>
      </c>
      <c r="G537" s="19">
        <v>224</v>
      </c>
      <c r="H537" s="19">
        <v>47.58</v>
      </c>
    </row>
    <row r="538" spans="1:8">
      <c r="A538" s="19">
        <v>9920</v>
      </c>
      <c r="B538" s="19" t="s">
        <v>415</v>
      </c>
      <c r="C538" s="19" t="s">
        <v>52</v>
      </c>
      <c r="D538" s="19">
        <v>1</v>
      </c>
      <c r="E538" s="19">
        <v>60</v>
      </c>
      <c r="F538" s="19">
        <v>480</v>
      </c>
      <c r="G538" s="19">
        <v>6674</v>
      </c>
      <c r="H538" s="19">
        <v>47.92</v>
      </c>
    </row>
    <row r="539" spans="1:8">
      <c r="A539" s="19">
        <v>9920</v>
      </c>
      <c r="B539" s="19" t="s">
        <v>321</v>
      </c>
      <c r="C539" s="19" t="s">
        <v>52</v>
      </c>
      <c r="D539" s="19">
        <v>1</v>
      </c>
      <c r="E539" s="19">
        <v>19</v>
      </c>
      <c r="F539" s="19">
        <v>456</v>
      </c>
      <c r="G539" s="19">
        <v>456</v>
      </c>
      <c r="H539" s="19">
        <v>265.27</v>
      </c>
    </row>
    <row r="540" spans="1:8">
      <c r="A540" s="19">
        <v>9920</v>
      </c>
      <c r="B540" s="19" t="s">
        <v>123</v>
      </c>
      <c r="C540" s="19" t="s">
        <v>52</v>
      </c>
      <c r="D540" s="19">
        <v>1</v>
      </c>
      <c r="E540" s="19">
        <v>23</v>
      </c>
      <c r="F540" s="19">
        <v>549</v>
      </c>
      <c r="G540" s="19">
        <v>549</v>
      </c>
      <c r="H540" s="19">
        <v>173.52</v>
      </c>
    </row>
    <row r="541" spans="1:8">
      <c r="A541" s="19">
        <v>9920</v>
      </c>
      <c r="B541" s="19" t="s">
        <v>463</v>
      </c>
      <c r="C541" s="19" t="s">
        <v>431</v>
      </c>
      <c r="D541" s="19">
        <v>1</v>
      </c>
      <c r="E541" s="19">
        <v>1</v>
      </c>
      <c r="F541" s="19">
        <v>24</v>
      </c>
      <c r="G541" s="19">
        <v>24</v>
      </c>
      <c r="H541" s="19">
        <v>1502.77</v>
      </c>
    </row>
    <row r="542" spans="1:8">
      <c r="A542" s="19">
        <v>9920</v>
      </c>
      <c r="B542" s="19" t="s">
        <v>129</v>
      </c>
      <c r="C542" s="19" t="s">
        <v>52</v>
      </c>
      <c r="D542" s="19">
        <v>2</v>
      </c>
      <c r="E542" s="19">
        <v>120</v>
      </c>
      <c r="F542" s="19">
        <v>2869</v>
      </c>
      <c r="G542" s="19">
        <v>2869</v>
      </c>
      <c r="H542" s="19">
        <v>2880.78</v>
      </c>
    </row>
    <row r="543" spans="1:8">
      <c r="A543" s="19">
        <v>9920</v>
      </c>
      <c r="B543" s="19" t="s">
        <v>464</v>
      </c>
      <c r="C543" s="19" t="s">
        <v>52</v>
      </c>
      <c r="D543" s="19">
        <v>1</v>
      </c>
      <c r="E543" s="19">
        <v>4</v>
      </c>
      <c r="F543" s="19">
        <v>84</v>
      </c>
      <c r="G543" s="19">
        <v>84</v>
      </c>
      <c r="H543" s="19">
        <v>198.73</v>
      </c>
    </row>
    <row r="544" spans="1:8">
      <c r="A544" s="19">
        <v>9920</v>
      </c>
      <c r="B544" s="19" t="s">
        <v>465</v>
      </c>
      <c r="C544" s="19" t="s">
        <v>431</v>
      </c>
      <c r="D544" s="19">
        <v>1</v>
      </c>
      <c r="E544" s="19">
        <v>2</v>
      </c>
      <c r="F544" s="19">
        <v>34</v>
      </c>
      <c r="G544" s="19">
        <v>34</v>
      </c>
      <c r="H544" s="19">
        <v>1073.42</v>
      </c>
    </row>
    <row r="545" spans="1:8">
      <c r="A545" s="19">
        <v>9920</v>
      </c>
      <c r="B545" s="19" t="s">
        <v>456</v>
      </c>
      <c r="C545" s="19" t="s">
        <v>431</v>
      </c>
      <c r="D545" s="19">
        <v>1</v>
      </c>
      <c r="E545" s="19">
        <v>9</v>
      </c>
      <c r="F545" s="19">
        <v>148</v>
      </c>
      <c r="G545" s="19">
        <v>148</v>
      </c>
      <c r="H545" s="19">
        <v>736.42</v>
      </c>
    </row>
    <row r="546" spans="1:8">
      <c r="A546" s="19">
        <v>9920</v>
      </c>
      <c r="B546" s="19" t="s">
        <v>448</v>
      </c>
      <c r="C546" s="19" t="s">
        <v>52</v>
      </c>
      <c r="D546" s="19">
        <v>1</v>
      </c>
      <c r="E546" s="19">
        <v>3</v>
      </c>
      <c r="F546" s="19">
        <v>36</v>
      </c>
      <c r="G546" s="19">
        <v>36</v>
      </c>
      <c r="H546" s="19">
        <v>334.22</v>
      </c>
    </row>
    <row r="547" spans="1:8">
      <c r="A547" s="19">
        <v>9920</v>
      </c>
      <c r="B547" s="19" t="s">
        <v>246</v>
      </c>
      <c r="C547" s="19" t="s">
        <v>52</v>
      </c>
      <c r="D547" s="19">
        <v>1</v>
      </c>
      <c r="E547" s="19">
        <v>3</v>
      </c>
      <c r="F547" s="19">
        <v>36</v>
      </c>
      <c r="G547" s="19">
        <v>36</v>
      </c>
      <c r="H547" s="19">
        <v>266.67</v>
      </c>
    </row>
    <row r="548" spans="1:8">
      <c r="A548" s="19">
        <v>9920</v>
      </c>
      <c r="B548" s="19" t="s">
        <v>446</v>
      </c>
      <c r="C548" s="19" t="s">
        <v>431</v>
      </c>
      <c r="D548" s="19">
        <v>1</v>
      </c>
      <c r="E548" s="19">
        <v>1</v>
      </c>
      <c r="F548" s="19">
        <v>12</v>
      </c>
      <c r="G548" s="19">
        <v>12</v>
      </c>
      <c r="H548" s="19">
        <v>1310.93</v>
      </c>
    </row>
    <row r="549" spans="1:8">
      <c r="A549" s="19">
        <v>9920</v>
      </c>
      <c r="B549" s="19" t="s">
        <v>253</v>
      </c>
      <c r="C549" s="19" t="s">
        <v>47</v>
      </c>
      <c r="D549" s="19">
        <v>1</v>
      </c>
      <c r="E549" s="19">
        <v>60</v>
      </c>
      <c r="F549" s="19">
        <v>357</v>
      </c>
      <c r="G549" s="19">
        <v>357</v>
      </c>
      <c r="H549" s="19">
        <v>1043.3699999999999</v>
      </c>
    </row>
    <row r="550" spans="1:8">
      <c r="A550" s="19">
        <v>9920</v>
      </c>
      <c r="B550" s="19" t="s">
        <v>253</v>
      </c>
      <c r="C550" s="19" t="s">
        <v>52</v>
      </c>
      <c r="D550" s="19">
        <v>1</v>
      </c>
      <c r="E550" s="19">
        <v>60</v>
      </c>
      <c r="F550" s="19">
        <v>349</v>
      </c>
      <c r="G550" s="19">
        <v>349</v>
      </c>
      <c r="H550" s="19">
        <v>509.13</v>
      </c>
    </row>
    <row r="551" spans="1:8">
      <c r="A551" s="19">
        <v>9920</v>
      </c>
      <c r="B551" s="19" t="s">
        <v>341</v>
      </c>
      <c r="C551" s="19" t="s">
        <v>52</v>
      </c>
      <c r="D551" s="19">
        <v>1</v>
      </c>
      <c r="E551" s="19">
        <v>1</v>
      </c>
      <c r="F551" s="19">
        <v>6</v>
      </c>
      <c r="G551" s="19">
        <v>6</v>
      </c>
      <c r="H551" s="19">
        <v>491.32</v>
      </c>
    </row>
    <row r="552" spans="1:8">
      <c r="A552" s="19">
        <v>9920</v>
      </c>
      <c r="B552" s="19" t="s">
        <v>270</v>
      </c>
      <c r="C552" s="19" t="s">
        <v>52</v>
      </c>
      <c r="D552" s="19">
        <v>1</v>
      </c>
      <c r="E552" s="19">
        <v>25</v>
      </c>
      <c r="F552" s="19">
        <v>192</v>
      </c>
      <c r="G552" s="19">
        <v>192</v>
      </c>
      <c r="H552" s="19">
        <v>2614.83</v>
      </c>
    </row>
    <row r="553" spans="1:8">
      <c r="A553" s="19">
        <v>9920</v>
      </c>
      <c r="B553" s="19" t="s">
        <v>283</v>
      </c>
      <c r="C553" s="19" t="s">
        <v>458</v>
      </c>
      <c r="D553" s="19">
        <v>1</v>
      </c>
      <c r="E553" s="19">
        <v>1</v>
      </c>
      <c r="F553" s="19">
        <v>6</v>
      </c>
      <c r="G553" s="19">
        <v>6</v>
      </c>
      <c r="H553" s="19">
        <v>1098.3499999999999</v>
      </c>
    </row>
    <row r="554" spans="1:8">
      <c r="A554" s="19">
        <v>9920</v>
      </c>
      <c r="B554" s="19" t="s">
        <v>283</v>
      </c>
      <c r="C554" s="19" t="s">
        <v>52</v>
      </c>
      <c r="D554" s="19">
        <v>1</v>
      </c>
      <c r="E554" s="19">
        <v>1</v>
      </c>
      <c r="F554" s="19">
        <v>6</v>
      </c>
      <c r="G554" s="19">
        <v>6</v>
      </c>
      <c r="H554" s="19">
        <v>483.2</v>
      </c>
    </row>
    <row r="555" spans="1:8">
      <c r="A555" s="19">
        <v>9921</v>
      </c>
      <c r="B555" s="19" t="s">
        <v>123</v>
      </c>
      <c r="C555" s="19" t="s">
        <v>52</v>
      </c>
      <c r="D555" s="19">
        <v>1</v>
      </c>
      <c r="E555" s="19">
        <v>9</v>
      </c>
      <c r="F555" s="19">
        <v>216</v>
      </c>
      <c r="G555" s="19">
        <v>216</v>
      </c>
      <c r="H555" s="19">
        <v>347.53</v>
      </c>
    </row>
    <row r="556" spans="1:8">
      <c r="A556" s="19">
        <v>9921</v>
      </c>
      <c r="B556" s="19" t="s">
        <v>125</v>
      </c>
      <c r="C556" s="19" t="s">
        <v>52</v>
      </c>
      <c r="D556" s="19">
        <v>1</v>
      </c>
      <c r="E556" s="19">
        <v>5</v>
      </c>
      <c r="F556" s="19">
        <v>120</v>
      </c>
      <c r="G556" s="19">
        <v>120</v>
      </c>
      <c r="H556" s="19">
        <v>773.97</v>
      </c>
    </row>
    <row r="557" spans="1:8">
      <c r="A557" s="19">
        <v>9921</v>
      </c>
      <c r="B557" s="19" t="s">
        <v>169</v>
      </c>
      <c r="C557" s="19" t="s">
        <v>52</v>
      </c>
      <c r="D557" s="19">
        <v>1</v>
      </c>
      <c r="E557" s="19">
        <v>6</v>
      </c>
      <c r="F557" s="19">
        <v>119</v>
      </c>
      <c r="G557" s="19">
        <v>119</v>
      </c>
      <c r="H557" s="19">
        <v>334.48</v>
      </c>
    </row>
    <row r="558" spans="1:8">
      <c r="A558" s="19">
        <v>9921</v>
      </c>
      <c r="B558" s="19" t="s">
        <v>253</v>
      </c>
      <c r="C558" s="19" t="s">
        <v>52</v>
      </c>
      <c r="D558" s="19">
        <v>1</v>
      </c>
      <c r="E558" s="19">
        <v>1</v>
      </c>
      <c r="F558" s="19">
        <v>6</v>
      </c>
      <c r="G558" s="19">
        <v>6</v>
      </c>
      <c r="H558" s="19">
        <v>528.23</v>
      </c>
    </row>
    <row r="559" spans="1:8">
      <c r="A559" s="19">
        <v>9921</v>
      </c>
      <c r="B559" s="19" t="s">
        <v>341</v>
      </c>
      <c r="C559" s="19" t="s">
        <v>52</v>
      </c>
      <c r="D559" s="19">
        <v>1</v>
      </c>
      <c r="E559" s="19">
        <v>1</v>
      </c>
      <c r="F559" s="19">
        <v>6</v>
      </c>
      <c r="G559" s="19">
        <v>6</v>
      </c>
      <c r="H559" s="19">
        <v>493.53</v>
      </c>
    </row>
    <row r="560" spans="1:8">
      <c r="A560" s="19">
        <v>9921</v>
      </c>
      <c r="B560" s="19" t="s">
        <v>262</v>
      </c>
      <c r="C560" s="19" t="s">
        <v>52</v>
      </c>
      <c r="D560" s="19">
        <v>1</v>
      </c>
      <c r="E560" s="19">
        <v>3</v>
      </c>
      <c r="F560" s="19">
        <v>18</v>
      </c>
      <c r="G560" s="19">
        <v>18</v>
      </c>
      <c r="H560" s="19">
        <v>1064.58</v>
      </c>
    </row>
    <row r="561" spans="1:8">
      <c r="A561" s="19">
        <v>9994</v>
      </c>
      <c r="B561" s="19" t="s">
        <v>16</v>
      </c>
      <c r="C561" s="19" t="s">
        <v>52</v>
      </c>
      <c r="D561" s="19">
        <v>1</v>
      </c>
      <c r="E561" s="19">
        <v>60</v>
      </c>
      <c r="F561" s="19">
        <v>360</v>
      </c>
      <c r="G561" s="19">
        <v>7173</v>
      </c>
      <c r="H561" s="19">
        <v>4.42</v>
      </c>
    </row>
    <row r="562" spans="1:8">
      <c r="A562" s="19">
        <v>9994</v>
      </c>
      <c r="B562" s="19" t="s">
        <v>17</v>
      </c>
      <c r="C562" s="19" t="s">
        <v>52</v>
      </c>
      <c r="D562" s="19">
        <v>1</v>
      </c>
      <c r="E562" s="19">
        <v>60</v>
      </c>
      <c r="F562" s="19">
        <v>840</v>
      </c>
      <c r="G562" s="19">
        <v>4614</v>
      </c>
      <c r="H562" s="19">
        <v>3.93</v>
      </c>
    </row>
    <row r="563" spans="1:8">
      <c r="A563" s="19">
        <v>9994</v>
      </c>
      <c r="B563" s="19" t="s">
        <v>127</v>
      </c>
      <c r="C563" s="19" t="s">
        <v>52</v>
      </c>
      <c r="D563" s="19">
        <v>1</v>
      </c>
      <c r="E563" s="19">
        <v>60</v>
      </c>
      <c r="F563" s="19">
        <v>1414</v>
      </c>
      <c r="G563" s="19">
        <v>1414</v>
      </c>
      <c r="H563" s="19">
        <v>6.5</v>
      </c>
    </row>
    <row r="564" spans="1:8">
      <c r="A564" s="19">
        <v>9994</v>
      </c>
      <c r="B564" s="19" t="s">
        <v>203</v>
      </c>
      <c r="C564" s="19" t="s">
        <v>52</v>
      </c>
      <c r="D564" s="19">
        <v>1</v>
      </c>
      <c r="E564" s="19">
        <v>60</v>
      </c>
      <c r="F564" s="19">
        <v>1020</v>
      </c>
      <c r="G564" s="19">
        <v>1020</v>
      </c>
      <c r="H564" s="19">
        <v>167.73</v>
      </c>
    </row>
    <row r="565" spans="1:8">
      <c r="A565" s="19">
        <v>9994</v>
      </c>
      <c r="B565" s="19" t="s">
        <v>341</v>
      </c>
      <c r="C565" s="19" t="s">
        <v>52</v>
      </c>
      <c r="D565" s="19">
        <v>1</v>
      </c>
      <c r="E565" s="19">
        <v>37</v>
      </c>
      <c r="F565" s="19">
        <v>217</v>
      </c>
      <c r="G565" s="19">
        <v>217</v>
      </c>
      <c r="H565" s="19">
        <v>355.43</v>
      </c>
    </row>
    <row r="566" spans="1:8">
      <c r="A566" s="19">
        <v>9999</v>
      </c>
      <c r="B566" s="19" t="s">
        <v>292</v>
      </c>
      <c r="C566" s="19" t="s">
        <v>52</v>
      </c>
      <c r="D566" s="19">
        <v>1</v>
      </c>
      <c r="E566" s="19">
        <v>54</v>
      </c>
      <c r="F566" s="19">
        <v>162</v>
      </c>
      <c r="G566" s="19">
        <v>162</v>
      </c>
      <c r="H566" s="19">
        <v>6898.15</v>
      </c>
    </row>
    <row r="567" spans="1:8">
      <c r="A567" s="19" t="s">
        <v>466</v>
      </c>
      <c r="B567" s="19" t="s">
        <v>398</v>
      </c>
      <c r="C567" s="19" t="s">
        <v>354</v>
      </c>
      <c r="D567" s="19">
        <v>1</v>
      </c>
      <c r="E567" s="19">
        <v>8</v>
      </c>
      <c r="F567" s="19">
        <v>8</v>
      </c>
      <c r="G567" s="19">
        <v>8</v>
      </c>
      <c r="H567" s="19">
        <v>516.95000000000005</v>
      </c>
    </row>
    <row r="568" spans="1:8">
      <c r="A568" s="19" t="s">
        <v>467</v>
      </c>
      <c r="B568" s="19" t="s">
        <v>468</v>
      </c>
      <c r="C568" s="19" t="s">
        <v>372</v>
      </c>
      <c r="D568" s="19">
        <v>2</v>
      </c>
      <c r="E568" s="19">
        <v>78</v>
      </c>
      <c r="F568" s="19">
        <v>468</v>
      </c>
      <c r="G568" s="19">
        <v>8736</v>
      </c>
      <c r="H568" s="19">
        <v>1959.63</v>
      </c>
    </row>
    <row r="569" spans="1:8">
      <c r="A569" s="19" t="s">
        <v>467</v>
      </c>
      <c r="B569" s="19" t="s">
        <v>469</v>
      </c>
      <c r="C569" s="19" t="s">
        <v>361</v>
      </c>
      <c r="D569" s="19">
        <v>1</v>
      </c>
      <c r="E569" s="19">
        <v>50</v>
      </c>
      <c r="F569" s="19">
        <v>1392</v>
      </c>
      <c r="G569" s="19">
        <v>1392</v>
      </c>
      <c r="H569" s="19">
        <v>842.42</v>
      </c>
    </row>
    <row r="570" spans="1:8">
      <c r="A570" s="19" t="s">
        <v>467</v>
      </c>
      <c r="B570" s="19" t="s">
        <v>463</v>
      </c>
      <c r="C570" s="19" t="s">
        <v>361</v>
      </c>
      <c r="D570" s="19">
        <v>1</v>
      </c>
      <c r="E570" s="19">
        <v>11</v>
      </c>
      <c r="F570" s="19">
        <v>262</v>
      </c>
      <c r="G570" s="19">
        <v>262</v>
      </c>
      <c r="H570" s="19">
        <v>843.13</v>
      </c>
    </row>
    <row r="571" spans="1:8">
      <c r="A571" s="19" t="s">
        <v>467</v>
      </c>
      <c r="B571" s="19" t="s">
        <v>470</v>
      </c>
      <c r="C571" s="19" t="s">
        <v>361</v>
      </c>
      <c r="D571" s="19">
        <v>1</v>
      </c>
      <c r="E571" s="19">
        <v>31</v>
      </c>
      <c r="F571" s="19">
        <v>598</v>
      </c>
      <c r="G571" s="19">
        <v>598</v>
      </c>
      <c r="H571" s="19">
        <v>2340.25</v>
      </c>
    </row>
    <row r="572" spans="1:8">
      <c r="A572" s="19" t="s">
        <v>467</v>
      </c>
      <c r="B572" s="19" t="s">
        <v>471</v>
      </c>
      <c r="C572" s="19" t="s">
        <v>361</v>
      </c>
      <c r="D572" s="19">
        <v>1</v>
      </c>
      <c r="E572" s="19">
        <v>6</v>
      </c>
      <c r="F572" s="19">
        <v>120</v>
      </c>
      <c r="G572" s="19">
        <v>120</v>
      </c>
      <c r="H572" s="19">
        <v>1214.2</v>
      </c>
    </row>
    <row r="573" spans="1:8">
      <c r="A573" s="19" t="s">
        <v>467</v>
      </c>
      <c r="B573" s="19" t="s">
        <v>169</v>
      </c>
      <c r="C573" s="19" t="s">
        <v>394</v>
      </c>
      <c r="D573" s="19">
        <v>1</v>
      </c>
      <c r="E573" s="19">
        <v>48</v>
      </c>
      <c r="F573" s="19">
        <v>572</v>
      </c>
      <c r="G573" s="19">
        <v>572</v>
      </c>
      <c r="H573" s="19">
        <v>450.68</v>
      </c>
    </row>
    <row r="574" spans="1:8">
      <c r="A574" s="19" t="s">
        <v>467</v>
      </c>
      <c r="B574" s="19" t="s">
        <v>455</v>
      </c>
      <c r="C574" s="19" t="s">
        <v>361</v>
      </c>
      <c r="D574" s="19">
        <v>1</v>
      </c>
      <c r="E574" s="19">
        <v>4</v>
      </c>
      <c r="F574" s="19">
        <v>80</v>
      </c>
      <c r="G574" s="19">
        <v>80</v>
      </c>
      <c r="H574" s="19">
        <v>1214.47</v>
      </c>
    </row>
    <row r="575" spans="1:8">
      <c r="A575" s="19" t="s">
        <v>467</v>
      </c>
      <c r="B575" s="19" t="s">
        <v>426</v>
      </c>
      <c r="C575" s="19" t="s">
        <v>361</v>
      </c>
      <c r="D575" s="19">
        <v>2</v>
      </c>
      <c r="E575" s="19">
        <v>42</v>
      </c>
      <c r="F575" s="19">
        <v>774</v>
      </c>
      <c r="G575" s="19">
        <v>774</v>
      </c>
      <c r="H575" s="19">
        <v>821.35</v>
      </c>
    </row>
    <row r="576" spans="1:8">
      <c r="A576" s="19" t="s">
        <v>467</v>
      </c>
      <c r="B576" s="19" t="s">
        <v>472</v>
      </c>
      <c r="C576" s="19" t="s">
        <v>361</v>
      </c>
      <c r="D576" s="19">
        <v>1</v>
      </c>
      <c r="E576" s="19">
        <v>10</v>
      </c>
      <c r="F576" s="19">
        <v>180</v>
      </c>
      <c r="G576" s="19">
        <v>180</v>
      </c>
      <c r="H576" s="19">
        <v>1456.5</v>
      </c>
    </row>
    <row r="577" spans="1:8">
      <c r="A577" s="19" t="s">
        <v>467</v>
      </c>
      <c r="B577" s="19" t="s">
        <v>473</v>
      </c>
      <c r="C577" s="19" t="s">
        <v>361</v>
      </c>
      <c r="D577" s="19">
        <v>1</v>
      </c>
      <c r="E577" s="19">
        <v>26</v>
      </c>
      <c r="F577" s="19">
        <v>464</v>
      </c>
      <c r="G577" s="19">
        <v>464</v>
      </c>
      <c r="H577" s="19">
        <v>2031.65</v>
      </c>
    </row>
    <row r="578" spans="1:8">
      <c r="A578" s="19" t="s">
        <v>467</v>
      </c>
      <c r="B578" s="19" t="s">
        <v>465</v>
      </c>
      <c r="C578" s="19" t="s">
        <v>361</v>
      </c>
      <c r="D578" s="19">
        <v>2</v>
      </c>
      <c r="E578" s="19">
        <v>114</v>
      </c>
      <c r="F578" s="19">
        <v>2026</v>
      </c>
      <c r="G578" s="19">
        <v>2026</v>
      </c>
      <c r="H578" s="19">
        <v>1453.1</v>
      </c>
    </row>
    <row r="579" spans="1:8">
      <c r="A579" s="19" t="s">
        <v>467</v>
      </c>
      <c r="B579" s="19" t="s">
        <v>402</v>
      </c>
      <c r="C579" s="19" t="s">
        <v>361</v>
      </c>
      <c r="D579" s="19">
        <v>2</v>
      </c>
      <c r="E579" s="19">
        <v>83</v>
      </c>
      <c r="F579" s="19">
        <v>1483</v>
      </c>
      <c r="G579" s="19">
        <v>1483</v>
      </c>
      <c r="H579" s="19">
        <v>843.53</v>
      </c>
    </row>
    <row r="580" spans="1:8">
      <c r="A580" s="19" t="s">
        <v>467</v>
      </c>
      <c r="B580" s="19" t="s">
        <v>224</v>
      </c>
      <c r="C580" s="19" t="s">
        <v>361</v>
      </c>
      <c r="D580" s="19">
        <v>1</v>
      </c>
      <c r="E580" s="19">
        <v>20</v>
      </c>
      <c r="F580" s="19">
        <v>357</v>
      </c>
      <c r="G580" s="19">
        <v>357</v>
      </c>
      <c r="H580" s="19">
        <v>1214.07</v>
      </c>
    </row>
    <row r="581" spans="1:8">
      <c r="A581" s="19" t="s">
        <v>467</v>
      </c>
      <c r="B581" s="19" t="s">
        <v>474</v>
      </c>
      <c r="C581" s="19" t="s">
        <v>361</v>
      </c>
      <c r="D581" s="19">
        <v>1</v>
      </c>
      <c r="E581" s="19">
        <v>25</v>
      </c>
      <c r="F581" s="19">
        <v>443</v>
      </c>
      <c r="G581" s="19">
        <v>443</v>
      </c>
      <c r="H581" s="19">
        <v>818.47</v>
      </c>
    </row>
    <row r="582" spans="1:8">
      <c r="A582" s="19" t="s">
        <v>467</v>
      </c>
      <c r="B582" s="19" t="s">
        <v>475</v>
      </c>
      <c r="C582" s="19" t="s">
        <v>361</v>
      </c>
      <c r="D582" s="19">
        <v>1</v>
      </c>
      <c r="E582" s="19">
        <v>30</v>
      </c>
      <c r="F582" s="19">
        <v>517</v>
      </c>
      <c r="G582" s="19">
        <v>517</v>
      </c>
      <c r="H582" s="19">
        <v>2921.35</v>
      </c>
    </row>
    <row r="583" spans="1:8">
      <c r="A583" s="19" t="s">
        <v>467</v>
      </c>
      <c r="B583" s="19" t="s">
        <v>397</v>
      </c>
      <c r="C583" s="19" t="s">
        <v>361</v>
      </c>
      <c r="D583" s="19">
        <v>1</v>
      </c>
      <c r="E583" s="19">
        <v>5</v>
      </c>
      <c r="F583" s="19">
        <v>69</v>
      </c>
      <c r="G583" s="19">
        <v>69</v>
      </c>
      <c r="H583" s="19">
        <v>843.68</v>
      </c>
    </row>
    <row r="584" spans="1:8">
      <c r="A584" s="19" t="s">
        <v>467</v>
      </c>
      <c r="B584" s="19" t="s">
        <v>451</v>
      </c>
      <c r="C584" s="19" t="s">
        <v>431</v>
      </c>
      <c r="D584" s="19">
        <v>1</v>
      </c>
      <c r="E584" s="19">
        <v>14</v>
      </c>
      <c r="F584" s="19">
        <v>76</v>
      </c>
      <c r="G584" s="19">
        <v>76</v>
      </c>
      <c r="H584" s="19">
        <v>843.02</v>
      </c>
    </row>
    <row r="585" spans="1:8">
      <c r="A585" s="19" t="s">
        <v>467</v>
      </c>
      <c r="B585" s="19" t="s">
        <v>439</v>
      </c>
      <c r="C585" s="19" t="s">
        <v>361</v>
      </c>
      <c r="D585" s="19">
        <v>2</v>
      </c>
      <c r="E585" s="19">
        <v>43</v>
      </c>
      <c r="F585" s="19">
        <v>257</v>
      </c>
      <c r="G585" s="19">
        <v>257</v>
      </c>
      <c r="H585" s="19">
        <v>1212.73</v>
      </c>
    </row>
    <row r="586" spans="1:8">
      <c r="A586" s="19" t="s">
        <v>467</v>
      </c>
      <c r="B586" s="19" t="s">
        <v>371</v>
      </c>
      <c r="C586" s="19" t="s">
        <v>361</v>
      </c>
      <c r="D586" s="19">
        <v>3</v>
      </c>
      <c r="E586" s="19">
        <v>19</v>
      </c>
      <c r="F586" s="19">
        <v>111</v>
      </c>
      <c r="G586" s="19">
        <v>111</v>
      </c>
      <c r="H586" s="19">
        <v>1214.3</v>
      </c>
    </row>
    <row r="587" spans="1:8">
      <c r="A587" s="19" t="s">
        <v>467</v>
      </c>
      <c r="B587" s="19" t="s">
        <v>440</v>
      </c>
      <c r="C587" s="19" t="s">
        <v>361</v>
      </c>
      <c r="D587" s="19">
        <v>1</v>
      </c>
      <c r="E587" s="19">
        <v>4</v>
      </c>
      <c r="F587" s="19">
        <v>24</v>
      </c>
      <c r="G587" s="19">
        <v>24</v>
      </c>
      <c r="H587" s="19">
        <v>1213.58</v>
      </c>
    </row>
    <row r="588" spans="1:8">
      <c r="A588" s="19" t="s">
        <v>467</v>
      </c>
      <c r="B588" s="19" t="s">
        <v>476</v>
      </c>
      <c r="C588" s="19" t="s">
        <v>361</v>
      </c>
      <c r="D588" s="19">
        <v>1</v>
      </c>
      <c r="E588" s="19">
        <v>33</v>
      </c>
      <c r="F588" s="19">
        <v>198</v>
      </c>
      <c r="G588" s="19">
        <v>198</v>
      </c>
      <c r="H588" s="19">
        <v>2032.02</v>
      </c>
    </row>
    <row r="589" spans="1:8">
      <c r="A589" s="19" t="s">
        <v>477</v>
      </c>
      <c r="B589" s="19" t="s">
        <v>478</v>
      </c>
      <c r="C589" s="19" t="s">
        <v>354</v>
      </c>
      <c r="D589" s="19">
        <v>11</v>
      </c>
      <c r="E589" s="19">
        <v>185</v>
      </c>
      <c r="F589" s="19">
        <v>185</v>
      </c>
      <c r="G589" s="19">
        <v>185</v>
      </c>
      <c r="H589" s="19">
        <v>877.48</v>
      </c>
    </row>
    <row r="590" spans="1:8">
      <c r="A590" s="19" t="s">
        <v>477</v>
      </c>
      <c r="B590" s="19" t="s">
        <v>382</v>
      </c>
      <c r="C590" s="19" t="s">
        <v>354</v>
      </c>
      <c r="D590" s="19">
        <v>6</v>
      </c>
      <c r="E590" s="19">
        <v>120</v>
      </c>
      <c r="F590" s="19">
        <v>120</v>
      </c>
      <c r="G590" s="19">
        <v>120</v>
      </c>
      <c r="H590" s="19">
        <v>652.62</v>
      </c>
    </row>
    <row r="591" spans="1:8">
      <c r="A591" s="19" t="s">
        <v>477</v>
      </c>
      <c r="B591" s="19" t="s">
        <v>392</v>
      </c>
      <c r="C591" s="19" t="s">
        <v>354</v>
      </c>
      <c r="D591" s="19">
        <v>27</v>
      </c>
      <c r="E591" s="19">
        <v>540</v>
      </c>
      <c r="F591" s="19">
        <v>540</v>
      </c>
      <c r="G591" s="19">
        <v>540</v>
      </c>
      <c r="H591" s="19">
        <v>1547.28</v>
      </c>
    </row>
    <row r="592" spans="1:8">
      <c r="A592" s="19" t="s">
        <v>479</v>
      </c>
      <c r="B592" s="19" t="s">
        <v>353</v>
      </c>
      <c r="C592" s="19" t="s">
        <v>354</v>
      </c>
      <c r="D592" s="19">
        <v>11</v>
      </c>
      <c r="E592" s="19">
        <v>220</v>
      </c>
      <c r="F592" s="19">
        <v>220</v>
      </c>
      <c r="G592" s="19">
        <v>220</v>
      </c>
      <c r="H592" s="19">
        <v>353.43</v>
      </c>
    </row>
    <row r="593" spans="1:8">
      <c r="A593" s="19" t="s">
        <v>479</v>
      </c>
      <c r="B593" s="19" t="s">
        <v>355</v>
      </c>
      <c r="C593" s="19" t="s">
        <v>354</v>
      </c>
      <c r="D593" s="19">
        <v>27</v>
      </c>
      <c r="E593" s="19">
        <v>540</v>
      </c>
      <c r="F593" s="19">
        <v>540</v>
      </c>
      <c r="G593" s="19">
        <v>540</v>
      </c>
      <c r="H593" s="19">
        <v>1658.65</v>
      </c>
    </row>
    <row r="594" spans="1:8">
      <c r="A594" s="19" t="s">
        <v>479</v>
      </c>
      <c r="B594" s="19" t="s">
        <v>480</v>
      </c>
      <c r="C594" s="19" t="s">
        <v>354</v>
      </c>
      <c r="D594" s="19">
        <v>1</v>
      </c>
      <c r="E594" s="19">
        <v>20</v>
      </c>
      <c r="F594" s="19">
        <v>20</v>
      </c>
      <c r="G594" s="19">
        <v>20</v>
      </c>
      <c r="H594" s="19">
        <v>1394.8</v>
      </c>
    </row>
    <row r="595" spans="1:8">
      <c r="A595" s="19" t="s">
        <v>479</v>
      </c>
      <c r="B595" s="19" t="s">
        <v>356</v>
      </c>
      <c r="C595" s="19" t="s">
        <v>354</v>
      </c>
      <c r="D595" s="19">
        <v>9</v>
      </c>
      <c r="E595" s="19">
        <v>180</v>
      </c>
      <c r="F595" s="19">
        <v>180</v>
      </c>
      <c r="G595" s="19">
        <v>180</v>
      </c>
      <c r="H595" s="19">
        <v>146.41999999999999</v>
      </c>
    </row>
    <row r="596" spans="1:8">
      <c r="A596" s="19" t="s">
        <v>479</v>
      </c>
      <c r="B596" s="19" t="s">
        <v>357</v>
      </c>
      <c r="C596" s="19" t="s">
        <v>354</v>
      </c>
      <c r="D596" s="19">
        <v>2</v>
      </c>
      <c r="E596" s="19">
        <v>40</v>
      </c>
      <c r="F596" s="19">
        <v>40</v>
      </c>
      <c r="G596" s="19">
        <v>40</v>
      </c>
      <c r="H596" s="19">
        <v>168.6</v>
      </c>
    </row>
    <row r="597" spans="1:8">
      <c r="A597" s="19" t="s">
        <v>479</v>
      </c>
      <c r="B597" s="19" t="s">
        <v>359</v>
      </c>
      <c r="C597" s="19" t="s">
        <v>354</v>
      </c>
      <c r="D597" s="19">
        <v>2</v>
      </c>
      <c r="E597" s="19">
        <v>40</v>
      </c>
      <c r="F597" s="19">
        <v>40</v>
      </c>
      <c r="G597" s="19">
        <v>40</v>
      </c>
      <c r="H597" s="19">
        <v>1393.62</v>
      </c>
    </row>
    <row r="598" spans="1:8">
      <c r="A598" s="19" t="s">
        <v>50</v>
      </c>
      <c r="B598" s="19"/>
      <c r="C598" s="19"/>
      <c r="D598" s="19">
        <v>1537</v>
      </c>
      <c r="E598" s="19">
        <v>59764</v>
      </c>
      <c r="F598" s="19">
        <v>697464</v>
      </c>
      <c r="G598" s="19">
        <v>2178435</v>
      </c>
      <c r="H598" s="19"/>
    </row>
  </sheetData>
  <autoFilter ref="A1:H1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32:O148"/>
  <sheetViews>
    <sheetView topLeftCell="A19" zoomScale="75" zoomScaleNormal="75" workbookViewId="0">
      <selection activeCell="Q81" sqref="Q81"/>
    </sheetView>
  </sheetViews>
  <sheetFormatPr defaultRowHeight="16.5"/>
  <cols>
    <col min="13" max="13" width="14.125" bestFit="1" customWidth="1"/>
    <col min="14" max="14" width="8.5" bestFit="1" customWidth="1"/>
    <col min="15" max="15" width="6" bestFit="1" customWidth="1"/>
    <col min="269" max="269" width="14.125" bestFit="1" customWidth="1"/>
    <col min="270" max="270" width="8.5" bestFit="1" customWidth="1"/>
    <col min="271" max="271" width="6" bestFit="1" customWidth="1"/>
    <col min="525" max="525" width="14.125" bestFit="1" customWidth="1"/>
    <col min="526" max="526" width="8.5" bestFit="1" customWidth="1"/>
    <col min="527" max="527" width="6" bestFit="1" customWidth="1"/>
    <col min="781" max="781" width="14.125" bestFit="1" customWidth="1"/>
    <col min="782" max="782" width="8.5" bestFit="1" customWidth="1"/>
    <col min="783" max="783" width="6" bestFit="1" customWidth="1"/>
    <col min="1037" max="1037" width="14.125" bestFit="1" customWidth="1"/>
    <col min="1038" max="1038" width="8.5" bestFit="1" customWidth="1"/>
    <col min="1039" max="1039" width="6" bestFit="1" customWidth="1"/>
    <col min="1293" max="1293" width="14.125" bestFit="1" customWidth="1"/>
    <col min="1294" max="1294" width="8.5" bestFit="1" customWidth="1"/>
    <col min="1295" max="1295" width="6" bestFit="1" customWidth="1"/>
    <col min="1549" max="1549" width="14.125" bestFit="1" customWidth="1"/>
    <col min="1550" max="1550" width="8.5" bestFit="1" customWidth="1"/>
    <col min="1551" max="1551" width="6" bestFit="1" customWidth="1"/>
    <col min="1805" max="1805" width="14.125" bestFit="1" customWidth="1"/>
    <col min="1806" max="1806" width="8.5" bestFit="1" customWidth="1"/>
    <col min="1807" max="1807" width="6" bestFit="1" customWidth="1"/>
    <col min="2061" max="2061" width="14.125" bestFit="1" customWidth="1"/>
    <col min="2062" max="2062" width="8.5" bestFit="1" customWidth="1"/>
    <col min="2063" max="2063" width="6" bestFit="1" customWidth="1"/>
    <col min="2317" max="2317" width="14.125" bestFit="1" customWidth="1"/>
    <col min="2318" max="2318" width="8.5" bestFit="1" customWidth="1"/>
    <col min="2319" max="2319" width="6" bestFit="1" customWidth="1"/>
    <col min="2573" max="2573" width="14.125" bestFit="1" customWidth="1"/>
    <col min="2574" max="2574" width="8.5" bestFit="1" customWidth="1"/>
    <col min="2575" max="2575" width="6" bestFit="1" customWidth="1"/>
    <col min="2829" max="2829" width="14.125" bestFit="1" customWidth="1"/>
    <col min="2830" max="2830" width="8.5" bestFit="1" customWidth="1"/>
    <col min="2831" max="2831" width="6" bestFit="1" customWidth="1"/>
    <col min="3085" max="3085" width="14.125" bestFit="1" customWidth="1"/>
    <col min="3086" max="3086" width="8.5" bestFit="1" customWidth="1"/>
    <col min="3087" max="3087" width="6" bestFit="1" customWidth="1"/>
    <col min="3341" max="3341" width="14.125" bestFit="1" customWidth="1"/>
    <col min="3342" max="3342" width="8.5" bestFit="1" customWidth="1"/>
    <col min="3343" max="3343" width="6" bestFit="1" customWidth="1"/>
    <col min="3597" max="3597" width="14.125" bestFit="1" customWidth="1"/>
    <col min="3598" max="3598" width="8.5" bestFit="1" customWidth="1"/>
    <col min="3599" max="3599" width="6" bestFit="1" customWidth="1"/>
    <col min="3853" max="3853" width="14.125" bestFit="1" customWidth="1"/>
    <col min="3854" max="3854" width="8.5" bestFit="1" customWidth="1"/>
    <col min="3855" max="3855" width="6" bestFit="1" customWidth="1"/>
    <col min="4109" max="4109" width="14.125" bestFit="1" customWidth="1"/>
    <col min="4110" max="4110" width="8.5" bestFit="1" customWidth="1"/>
    <col min="4111" max="4111" width="6" bestFit="1" customWidth="1"/>
    <col min="4365" max="4365" width="14.125" bestFit="1" customWidth="1"/>
    <col min="4366" max="4366" width="8.5" bestFit="1" customWidth="1"/>
    <col min="4367" max="4367" width="6" bestFit="1" customWidth="1"/>
    <col min="4621" max="4621" width="14.125" bestFit="1" customWidth="1"/>
    <col min="4622" max="4622" width="8.5" bestFit="1" customWidth="1"/>
    <col min="4623" max="4623" width="6" bestFit="1" customWidth="1"/>
    <col min="4877" max="4877" width="14.125" bestFit="1" customWidth="1"/>
    <col min="4878" max="4878" width="8.5" bestFit="1" customWidth="1"/>
    <col min="4879" max="4879" width="6" bestFit="1" customWidth="1"/>
    <col min="5133" max="5133" width="14.125" bestFit="1" customWidth="1"/>
    <col min="5134" max="5134" width="8.5" bestFit="1" customWidth="1"/>
    <col min="5135" max="5135" width="6" bestFit="1" customWidth="1"/>
    <col min="5389" max="5389" width="14.125" bestFit="1" customWidth="1"/>
    <col min="5390" max="5390" width="8.5" bestFit="1" customWidth="1"/>
    <col min="5391" max="5391" width="6" bestFit="1" customWidth="1"/>
    <col min="5645" max="5645" width="14.125" bestFit="1" customWidth="1"/>
    <col min="5646" max="5646" width="8.5" bestFit="1" customWidth="1"/>
    <col min="5647" max="5647" width="6" bestFit="1" customWidth="1"/>
    <col min="5901" max="5901" width="14.125" bestFit="1" customWidth="1"/>
    <col min="5902" max="5902" width="8.5" bestFit="1" customWidth="1"/>
    <col min="5903" max="5903" width="6" bestFit="1" customWidth="1"/>
    <col min="6157" max="6157" width="14.125" bestFit="1" customWidth="1"/>
    <col min="6158" max="6158" width="8.5" bestFit="1" customWidth="1"/>
    <col min="6159" max="6159" width="6" bestFit="1" customWidth="1"/>
    <col min="6413" max="6413" width="14.125" bestFit="1" customWidth="1"/>
    <col min="6414" max="6414" width="8.5" bestFit="1" customWidth="1"/>
    <col min="6415" max="6415" width="6" bestFit="1" customWidth="1"/>
    <col min="6669" max="6669" width="14.125" bestFit="1" customWidth="1"/>
    <col min="6670" max="6670" width="8.5" bestFit="1" customWidth="1"/>
    <col min="6671" max="6671" width="6" bestFit="1" customWidth="1"/>
    <col min="6925" max="6925" width="14.125" bestFit="1" customWidth="1"/>
    <col min="6926" max="6926" width="8.5" bestFit="1" customWidth="1"/>
    <col min="6927" max="6927" width="6" bestFit="1" customWidth="1"/>
    <col min="7181" max="7181" width="14.125" bestFit="1" customWidth="1"/>
    <col min="7182" max="7182" width="8.5" bestFit="1" customWidth="1"/>
    <col min="7183" max="7183" width="6" bestFit="1" customWidth="1"/>
    <col min="7437" max="7437" width="14.125" bestFit="1" customWidth="1"/>
    <col min="7438" max="7438" width="8.5" bestFit="1" customWidth="1"/>
    <col min="7439" max="7439" width="6" bestFit="1" customWidth="1"/>
    <col min="7693" max="7693" width="14.125" bestFit="1" customWidth="1"/>
    <col min="7694" max="7694" width="8.5" bestFit="1" customWidth="1"/>
    <col min="7695" max="7695" width="6" bestFit="1" customWidth="1"/>
    <col min="7949" max="7949" width="14.125" bestFit="1" customWidth="1"/>
    <col min="7950" max="7950" width="8.5" bestFit="1" customWidth="1"/>
    <col min="7951" max="7951" width="6" bestFit="1" customWidth="1"/>
    <col min="8205" max="8205" width="14.125" bestFit="1" customWidth="1"/>
    <col min="8206" max="8206" width="8.5" bestFit="1" customWidth="1"/>
    <col min="8207" max="8207" width="6" bestFit="1" customWidth="1"/>
    <col min="8461" max="8461" width="14.125" bestFit="1" customWidth="1"/>
    <col min="8462" max="8462" width="8.5" bestFit="1" customWidth="1"/>
    <col min="8463" max="8463" width="6" bestFit="1" customWidth="1"/>
    <col min="8717" max="8717" width="14.125" bestFit="1" customWidth="1"/>
    <col min="8718" max="8718" width="8.5" bestFit="1" customWidth="1"/>
    <col min="8719" max="8719" width="6" bestFit="1" customWidth="1"/>
    <col min="8973" max="8973" width="14.125" bestFit="1" customWidth="1"/>
    <col min="8974" max="8974" width="8.5" bestFit="1" customWidth="1"/>
    <col min="8975" max="8975" width="6" bestFit="1" customWidth="1"/>
    <col min="9229" max="9229" width="14.125" bestFit="1" customWidth="1"/>
    <col min="9230" max="9230" width="8.5" bestFit="1" customWidth="1"/>
    <col min="9231" max="9231" width="6" bestFit="1" customWidth="1"/>
    <col min="9485" max="9485" width="14.125" bestFit="1" customWidth="1"/>
    <col min="9486" max="9486" width="8.5" bestFit="1" customWidth="1"/>
    <col min="9487" max="9487" width="6" bestFit="1" customWidth="1"/>
    <col min="9741" max="9741" width="14.125" bestFit="1" customWidth="1"/>
    <col min="9742" max="9742" width="8.5" bestFit="1" customWidth="1"/>
    <col min="9743" max="9743" width="6" bestFit="1" customWidth="1"/>
    <col min="9997" max="9997" width="14.125" bestFit="1" customWidth="1"/>
    <col min="9998" max="9998" width="8.5" bestFit="1" customWidth="1"/>
    <col min="9999" max="9999" width="6" bestFit="1" customWidth="1"/>
    <col min="10253" max="10253" width="14.125" bestFit="1" customWidth="1"/>
    <col min="10254" max="10254" width="8.5" bestFit="1" customWidth="1"/>
    <col min="10255" max="10255" width="6" bestFit="1" customWidth="1"/>
    <col min="10509" max="10509" width="14.125" bestFit="1" customWidth="1"/>
    <col min="10510" max="10510" width="8.5" bestFit="1" customWidth="1"/>
    <col min="10511" max="10511" width="6" bestFit="1" customWidth="1"/>
    <col min="10765" max="10765" width="14.125" bestFit="1" customWidth="1"/>
    <col min="10766" max="10766" width="8.5" bestFit="1" customWidth="1"/>
    <col min="10767" max="10767" width="6" bestFit="1" customWidth="1"/>
    <col min="11021" max="11021" width="14.125" bestFit="1" customWidth="1"/>
    <col min="11022" max="11022" width="8.5" bestFit="1" customWidth="1"/>
    <col min="11023" max="11023" width="6" bestFit="1" customWidth="1"/>
    <col min="11277" max="11277" width="14.125" bestFit="1" customWidth="1"/>
    <col min="11278" max="11278" width="8.5" bestFit="1" customWidth="1"/>
    <col min="11279" max="11279" width="6" bestFit="1" customWidth="1"/>
    <col min="11533" max="11533" width="14.125" bestFit="1" customWidth="1"/>
    <col min="11534" max="11534" width="8.5" bestFit="1" customWidth="1"/>
    <col min="11535" max="11535" width="6" bestFit="1" customWidth="1"/>
    <col min="11789" max="11789" width="14.125" bestFit="1" customWidth="1"/>
    <col min="11790" max="11790" width="8.5" bestFit="1" customWidth="1"/>
    <col min="11791" max="11791" width="6" bestFit="1" customWidth="1"/>
    <col min="12045" max="12045" width="14.125" bestFit="1" customWidth="1"/>
    <col min="12046" max="12046" width="8.5" bestFit="1" customWidth="1"/>
    <col min="12047" max="12047" width="6" bestFit="1" customWidth="1"/>
    <col min="12301" max="12301" width="14.125" bestFit="1" customWidth="1"/>
    <col min="12302" max="12302" width="8.5" bestFit="1" customWidth="1"/>
    <col min="12303" max="12303" width="6" bestFit="1" customWidth="1"/>
    <col min="12557" max="12557" width="14.125" bestFit="1" customWidth="1"/>
    <col min="12558" max="12558" width="8.5" bestFit="1" customWidth="1"/>
    <col min="12559" max="12559" width="6" bestFit="1" customWidth="1"/>
    <col min="12813" max="12813" width="14.125" bestFit="1" customWidth="1"/>
    <col min="12814" max="12814" width="8.5" bestFit="1" customWidth="1"/>
    <col min="12815" max="12815" width="6" bestFit="1" customWidth="1"/>
    <col min="13069" max="13069" width="14.125" bestFit="1" customWidth="1"/>
    <col min="13070" max="13070" width="8.5" bestFit="1" customWidth="1"/>
    <col min="13071" max="13071" width="6" bestFit="1" customWidth="1"/>
    <col min="13325" max="13325" width="14.125" bestFit="1" customWidth="1"/>
    <col min="13326" max="13326" width="8.5" bestFit="1" customWidth="1"/>
    <col min="13327" max="13327" width="6" bestFit="1" customWidth="1"/>
    <col min="13581" max="13581" width="14.125" bestFit="1" customWidth="1"/>
    <col min="13582" max="13582" width="8.5" bestFit="1" customWidth="1"/>
    <col min="13583" max="13583" width="6" bestFit="1" customWidth="1"/>
    <col min="13837" max="13837" width="14.125" bestFit="1" customWidth="1"/>
    <col min="13838" max="13838" width="8.5" bestFit="1" customWidth="1"/>
    <col min="13839" max="13839" width="6" bestFit="1" customWidth="1"/>
    <col min="14093" max="14093" width="14.125" bestFit="1" customWidth="1"/>
    <col min="14094" max="14094" width="8.5" bestFit="1" customWidth="1"/>
    <col min="14095" max="14095" width="6" bestFit="1" customWidth="1"/>
    <col min="14349" max="14349" width="14.125" bestFit="1" customWidth="1"/>
    <col min="14350" max="14350" width="8.5" bestFit="1" customWidth="1"/>
    <col min="14351" max="14351" width="6" bestFit="1" customWidth="1"/>
    <col min="14605" max="14605" width="14.125" bestFit="1" customWidth="1"/>
    <col min="14606" max="14606" width="8.5" bestFit="1" customWidth="1"/>
    <col min="14607" max="14607" width="6" bestFit="1" customWidth="1"/>
    <col min="14861" max="14861" width="14.125" bestFit="1" customWidth="1"/>
    <col min="14862" max="14862" width="8.5" bestFit="1" customWidth="1"/>
    <col min="14863" max="14863" width="6" bestFit="1" customWidth="1"/>
    <col min="15117" max="15117" width="14.125" bestFit="1" customWidth="1"/>
    <col min="15118" max="15118" width="8.5" bestFit="1" customWidth="1"/>
    <col min="15119" max="15119" width="6" bestFit="1" customWidth="1"/>
    <col min="15373" max="15373" width="14.125" bestFit="1" customWidth="1"/>
    <col min="15374" max="15374" width="8.5" bestFit="1" customWidth="1"/>
    <col min="15375" max="15375" width="6" bestFit="1" customWidth="1"/>
    <col min="15629" max="15629" width="14.125" bestFit="1" customWidth="1"/>
    <col min="15630" max="15630" width="8.5" bestFit="1" customWidth="1"/>
    <col min="15631" max="15631" width="6" bestFit="1" customWidth="1"/>
    <col min="15885" max="15885" width="14.125" bestFit="1" customWidth="1"/>
    <col min="15886" max="15886" width="8.5" bestFit="1" customWidth="1"/>
    <col min="15887" max="15887" width="6" bestFit="1" customWidth="1"/>
    <col min="16141" max="16141" width="14.125" bestFit="1" customWidth="1"/>
    <col min="16142" max="16142" width="8.5" bestFit="1" customWidth="1"/>
    <col min="16143" max="16143" width="6" bestFit="1" customWidth="1"/>
  </cols>
  <sheetData>
    <row r="132" spans="1:15">
      <c r="A132" s="81" t="s">
        <v>513</v>
      </c>
      <c r="B132" s="81" t="s">
        <v>514</v>
      </c>
      <c r="C132" s="81" t="s">
        <v>515</v>
      </c>
      <c r="D132" s="81" t="s">
        <v>516</v>
      </c>
      <c r="E132" s="81" t="s">
        <v>517</v>
      </c>
      <c r="F132" s="81" t="s">
        <v>346</v>
      </c>
      <c r="G132" s="81" t="s">
        <v>518</v>
      </c>
      <c r="H132" s="81" t="s">
        <v>519</v>
      </c>
      <c r="I132" s="81" t="s">
        <v>520</v>
      </c>
      <c r="J132" s="81" t="s">
        <v>521</v>
      </c>
      <c r="M132" s="26" t="s">
        <v>526</v>
      </c>
      <c r="N132" s="27"/>
      <c r="O132" s="33"/>
    </row>
    <row r="133" spans="1:15">
      <c r="A133" s="81" t="s">
        <v>561</v>
      </c>
      <c r="B133" s="81">
        <v>20201025</v>
      </c>
      <c r="C133" s="81">
        <v>159508</v>
      </c>
      <c r="D133" s="81" t="s">
        <v>562</v>
      </c>
      <c r="E133" s="81">
        <v>4581</v>
      </c>
      <c r="F133" s="81" t="s">
        <v>230</v>
      </c>
      <c r="G133" s="81">
        <v>15</v>
      </c>
      <c r="H133" s="81">
        <v>17</v>
      </c>
      <c r="I133" s="81">
        <v>1.1299999999999999</v>
      </c>
      <c r="J133" s="81"/>
      <c r="M133" s="26" t="s">
        <v>346</v>
      </c>
      <c r="N133" s="26" t="s">
        <v>517</v>
      </c>
      <c r="O133" s="33" t="s">
        <v>525</v>
      </c>
    </row>
    <row r="134" spans="1:15">
      <c r="A134" s="81" t="s">
        <v>107</v>
      </c>
      <c r="B134" s="81">
        <v>20201024</v>
      </c>
      <c r="C134" s="81">
        <v>160121</v>
      </c>
      <c r="D134" s="81" t="s">
        <v>522</v>
      </c>
      <c r="E134" s="81">
        <v>4581</v>
      </c>
      <c r="F134" s="81" t="s">
        <v>230</v>
      </c>
      <c r="G134" s="81">
        <v>21</v>
      </c>
      <c r="H134" s="81">
        <v>22</v>
      </c>
      <c r="I134" s="81">
        <v>1.05</v>
      </c>
      <c r="J134" s="81"/>
      <c r="M134" s="26" t="s">
        <v>17</v>
      </c>
      <c r="N134" s="26">
        <v>7581</v>
      </c>
      <c r="O134" s="34">
        <v>109</v>
      </c>
    </row>
    <row r="135" spans="1:15">
      <c r="A135" s="81" t="s">
        <v>107</v>
      </c>
      <c r="B135" s="81">
        <v>20201024</v>
      </c>
      <c r="C135" s="81">
        <v>160121</v>
      </c>
      <c r="D135" s="81" t="s">
        <v>522</v>
      </c>
      <c r="E135" s="81">
        <v>7581</v>
      </c>
      <c r="F135" s="81" t="s">
        <v>17</v>
      </c>
      <c r="G135" s="81">
        <v>99</v>
      </c>
      <c r="H135" s="81">
        <v>120</v>
      </c>
      <c r="I135" s="81">
        <v>1.21</v>
      </c>
      <c r="J135" s="81"/>
      <c r="M135" s="26" t="s">
        <v>142</v>
      </c>
      <c r="N135" s="26">
        <v>7581</v>
      </c>
      <c r="O135" s="34">
        <v>59</v>
      </c>
    </row>
    <row r="136" spans="1:15">
      <c r="A136" s="81" t="s">
        <v>107</v>
      </c>
      <c r="B136" s="81">
        <v>20201024</v>
      </c>
      <c r="C136" s="81">
        <v>160121</v>
      </c>
      <c r="D136" s="81" t="s">
        <v>522</v>
      </c>
      <c r="E136" s="81">
        <v>7581</v>
      </c>
      <c r="F136" s="81" t="s">
        <v>142</v>
      </c>
      <c r="G136" s="81">
        <v>59</v>
      </c>
      <c r="H136" s="81">
        <v>73</v>
      </c>
      <c r="I136" s="81">
        <v>1.24</v>
      </c>
      <c r="J136" s="81"/>
      <c r="M136" s="26" t="s">
        <v>7</v>
      </c>
      <c r="N136" s="26">
        <v>7581</v>
      </c>
      <c r="O136" s="34">
        <v>27</v>
      </c>
    </row>
    <row r="137" spans="1:15">
      <c r="A137" s="81" t="s">
        <v>107</v>
      </c>
      <c r="B137" s="81">
        <v>20201024</v>
      </c>
      <c r="C137" s="81">
        <v>160121</v>
      </c>
      <c r="D137" s="81" t="s">
        <v>522</v>
      </c>
      <c r="E137" s="81">
        <v>7581</v>
      </c>
      <c r="F137" s="81" t="s">
        <v>547</v>
      </c>
      <c r="G137" s="81">
        <v>77</v>
      </c>
      <c r="H137" s="81">
        <v>97</v>
      </c>
      <c r="I137" s="81">
        <v>1.26</v>
      </c>
      <c r="J137" s="81"/>
      <c r="M137" s="26" t="s">
        <v>547</v>
      </c>
      <c r="N137" s="26">
        <v>7581</v>
      </c>
      <c r="O137" s="34">
        <v>105</v>
      </c>
    </row>
    <row r="138" spans="1:15">
      <c r="A138" s="81" t="s">
        <v>107</v>
      </c>
      <c r="B138" s="81">
        <v>20201025</v>
      </c>
      <c r="C138" s="81">
        <v>150988</v>
      </c>
      <c r="D138" s="81" t="s">
        <v>563</v>
      </c>
      <c r="E138" s="81">
        <v>4581</v>
      </c>
      <c r="F138" s="81" t="s">
        <v>283</v>
      </c>
      <c r="G138" s="81">
        <v>1</v>
      </c>
      <c r="H138" s="81">
        <v>1</v>
      </c>
      <c r="I138" s="81">
        <v>1</v>
      </c>
      <c r="J138" s="81"/>
      <c r="M138" s="26" t="s">
        <v>230</v>
      </c>
      <c r="N138" s="26">
        <v>4581</v>
      </c>
      <c r="O138" s="34">
        <v>223</v>
      </c>
    </row>
    <row r="139" spans="1:15">
      <c r="A139" s="81" t="s">
        <v>107</v>
      </c>
      <c r="B139" s="81">
        <v>20201025</v>
      </c>
      <c r="C139" s="81">
        <v>160121</v>
      </c>
      <c r="D139" s="81" t="s">
        <v>522</v>
      </c>
      <c r="E139" s="81">
        <v>4581</v>
      </c>
      <c r="F139" s="81" t="s">
        <v>230</v>
      </c>
      <c r="G139" s="81">
        <v>121</v>
      </c>
      <c r="H139" s="81">
        <v>145</v>
      </c>
      <c r="I139" s="81">
        <v>1.2</v>
      </c>
      <c r="J139" s="81"/>
      <c r="M139" s="26" t="s">
        <v>448</v>
      </c>
      <c r="N139" s="26">
        <v>4588</v>
      </c>
      <c r="O139" s="34">
        <v>259</v>
      </c>
    </row>
    <row r="140" spans="1:15">
      <c r="A140" s="81" t="s">
        <v>107</v>
      </c>
      <c r="B140" s="81">
        <v>20201025</v>
      </c>
      <c r="C140" s="81">
        <v>160121</v>
      </c>
      <c r="D140" s="81" t="s">
        <v>522</v>
      </c>
      <c r="E140" s="81">
        <v>4581</v>
      </c>
      <c r="F140" s="81" t="s">
        <v>283</v>
      </c>
      <c r="G140" s="81">
        <v>128</v>
      </c>
      <c r="H140" s="81">
        <v>194</v>
      </c>
      <c r="I140" s="81">
        <v>1.52</v>
      </c>
      <c r="J140" s="81"/>
      <c r="M140" s="26" t="s">
        <v>283</v>
      </c>
      <c r="N140" s="26">
        <v>4581</v>
      </c>
      <c r="O140" s="34">
        <v>256</v>
      </c>
    </row>
    <row r="141" spans="1:15">
      <c r="A141" s="81" t="s">
        <v>523</v>
      </c>
      <c r="B141" s="81">
        <v>20201024</v>
      </c>
      <c r="C141" s="81">
        <v>100068</v>
      </c>
      <c r="D141" s="81" t="s">
        <v>523</v>
      </c>
      <c r="E141" s="81">
        <v>4581</v>
      </c>
      <c r="F141" s="81" t="s">
        <v>230</v>
      </c>
      <c r="G141" s="81">
        <v>58</v>
      </c>
      <c r="H141" s="81">
        <v>73</v>
      </c>
      <c r="I141" s="81">
        <v>1.26</v>
      </c>
      <c r="J141" s="81"/>
      <c r="M141" s="31" t="s">
        <v>524</v>
      </c>
      <c r="N141" s="32"/>
      <c r="O141" s="36">
        <v>1038</v>
      </c>
    </row>
    <row r="142" spans="1:15">
      <c r="A142" s="81" t="s">
        <v>523</v>
      </c>
      <c r="B142" s="81">
        <v>20201024</v>
      </c>
      <c r="C142" s="81">
        <v>100068</v>
      </c>
      <c r="D142" s="81" t="s">
        <v>523</v>
      </c>
      <c r="E142" s="81">
        <v>4581</v>
      </c>
      <c r="F142" s="81" t="s">
        <v>283</v>
      </c>
      <c r="G142" s="81">
        <v>127</v>
      </c>
      <c r="H142" s="81">
        <v>167</v>
      </c>
      <c r="I142" s="81">
        <v>1.31</v>
      </c>
      <c r="J142" s="81"/>
    </row>
    <row r="143" spans="1:15">
      <c r="A143" s="81" t="s">
        <v>523</v>
      </c>
      <c r="B143" s="81">
        <v>20201024</v>
      </c>
      <c r="C143" s="81">
        <v>100068</v>
      </c>
      <c r="D143" s="81" t="s">
        <v>523</v>
      </c>
      <c r="E143" s="81">
        <v>4588</v>
      </c>
      <c r="F143" s="81" t="s">
        <v>448</v>
      </c>
      <c r="G143" s="81">
        <v>80</v>
      </c>
      <c r="H143" s="81">
        <v>240</v>
      </c>
      <c r="I143" s="81">
        <v>3</v>
      </c>
      <c r="J143" s="81"/>
    </row>
    <row r="144" spans="1:15">
      <c r="A144" s="81" t="s">
        <v>523</v>
      </c>
      <c r="B144" s="81">
        <v>20201024</v>
      </c>
      <c r="C144" s="81">
        <v>100068</v>
      </c>
      <c r="D144" s="81" t="s">
        <v>523</v>
      </c>
      <c r="E144" s="81">
        <v>7581</v>
      </c>
      <c r="F144" s="81" t="s">
        <v>17</v>
      </c>
      <c r="G144" s="81">
        <v>10</v>
      </c>
      <c r="H144" s="81">
        <v>19</v>
      </c>
      <c r="I144" s="81">
        <v>1.9</v>
      </c>
      <c r="J144" s="81"/>
    </row>
    <row r="145" spans="1:10">
      <c r="A145" s="81" t="s">
        <v>523</v>
      </c>
      <c r="B145" s="81">
        <v>20201025</v>
      </c>
      <c r="C145" s="81">
        <v>100068</v>
      </c>
      <c r="D145" s="81" t="s">
        <v>523</v>
      </c>
      <c r="E145" s="81">
        <v>4581</v>
      </c>
      <c r="F145" s="81" t="s">
        <v>230</v>
      </c>
      <c r="G145" s="81">
        <v>8</v>
      </c>
      <c r="H145" s="81">
        <v>9</v>
      </c>
      <c r="I145" s="81">
        <v>1.1299999999999999</v>
      </c>
      <c r="J145" s="81"/>
    </row>
    <row r="146" spans="1:10">
      <c r="A146" s="81" t="s">
        <v>523</v>
      </c>
      <c r="B146" s="81">
        <v>20201025</v>
      </c>
      <c r="C146" s="81">
        <v>100068</v>
      </c>
      <c r="D146" s="81" t="s">
        <v>523</v>
      </c>
      <c r="E146" s="81">
        <v>4588</v>
      </c>
      <c r="F146" s="81" t="s">
        <v>448</v>
      </c>
      <c r="G146" s="81">
        <v>179</v>
      </c>
      <c r="H146" s="81">
        <v>582</v>
      </c>
      <c r="I146" s="81">
        <v>3.25</v>
      </c>
      <c r="J146" s="81"/>
    </row>
    <row r="147" spans="1:10">
      <c r="A147" s="81" t="s">
        <v>523</v>
      </c>
      <c r="B147" s="81">
        <v>20201025</v>
      </c>
      <c r="C147" s="81">
        <v>100068</v>
      </c>
      <c r="D147" s="81" t="s">
        <v>523</v>
      </c>
      <c r="E147" s="81">
        <v>7581</v>
      </c>
      <c r="F147" s="81" t="s">
        <v>7</v>
      </c>
      <c r="G147" s="81">
        <v>27</v>
      </c>
      <c r="H147" s="81">
        <v>35</v>
      </c>
      <c r="I147" s="81">
        <v>1.3</v>
      </c>
      <c r="J147" s="81"/>
    </row>
    <row r="148" spans="1:10">
      <c r="A148" s="81" t="s">
        <v>523</v>
      </c>
      <c r="B148" s="81">
        <v>20201025</v>
      </c>
      <c r="C148" s="81">
        <v>100068</v>
      </c>
      <c r="D148" s="81" t="s">
        <v>523</v>
      </c>
      <c r="E148" s="81">
        <v>7581</v>
      </c>
      <c r="F148" s="81" t="s">
        <v>547</v>
      </c>
      <c r="G148" s="81">
        <v>28</v>
      </c>
      <c r="H148" s="81">
        <v>34</v>
      </c>
      <c r="I148" s="81">
        <v>1.21</v>
      </c>
    </row>
  </sheetData>
  <phoneticPr fontId="19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INK排程</vt:lpstr>
      <vt:lpstr>換算</vt:lpstr>
      <vt:lpstr>GlassID</vt:lpstr>
      <vt:lpstr>WIP Data</vt:lpstr>
      <vt:lpstr>INRP Data</vt:lpstr>
      <vt:lpstr>INK 站點</vt:lpstr>
      <vt:lpstr>流程</vt:lpstr>
      <vt:lpstr>百膜品品項</vt:lpstr>
      <vt:lpstr>TN產品品項</vt:lpstr>
      <vt:lpstr>SUN</vt:lpstr>
      <vt:lpstr>中間倉</vt:lpstr>
      <vt:lpstr>PI需求手法</vt:lpstr>
      <vt:lpstr>OC排程</vt:lpstr>
      <vt:lpstr>WIP 拉取手法 </vt:lpstr>
      <vt:lpstr>產出拉取手順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hsiu.liao</dc:creator>
  <cp:lastModifiedBy>pocheng.yen</cp:lastModifiedBy>
  <dcterms:created xsi:type="dcterms:W3CDTF">2020-08-25T00:52:36Z</dcterms:created>
  <dcterms:modified xsi:type="dcterms:W3CDTF">2021-01-22T06:36:45Z</dcterms:modified>
</cp:coreProperties>
</file>