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Ratings Approach" sheetId="4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3" i="4"/>
  <c r="E13" i="4"/>
  <c r="F13" i="4" s="1"/>
  <c r="E9" i="4"/>
  <c r="F9" i="4" s="1"/>
  <c r="E52" i="4" l="1"/>
  <c r="F52" i="4" s="1"/>
  <c r="E70" i="4"/>
  <c r="F70" i="4" s="1"/>
  <c r="E51" i="4"/>
  <c r="F51" i="4" s="1"/>
  <c r="E43" i="4"/>
  <c r="F43" i="4" s="1"/>
  <c r="E20" i="4"/>
  <c r="F20" i="4" s="1"/>
  <c r="E8" i="4"/>
  <c r="F8" i="4" s="1"/>
  <c r="E78" i="4"/>
  <c r="F78" i="4" s="1"/>
  <c r="E69" i="4"/>
  <c r="F69" i="4" s="1"/>
  <c r="E58" i="4"/>
  <c r="F58" i="4" s="1"/>
  <c r="E50" i="4"/>
  <c r="F50" i="4" s="1"/>
  <c r="E42" i="4"/>
  <c r="F42" i="4" s="1"/>
  <c r="E28" i="4"/>
  <c r="F28" i="4" s="1"/>
  <c r="E18" i="4"/>
  <c r="F18" i="4" s="1"/>
  <c r="E7" i="4"/>
  <c r="F7" i="4" s="1"/>
  <c r="E63" i="4"/>
  <c r="F63" i="4" s="1"/>
  <c r="E29" i="4"/>
  <c r="F29" i="4" s="1"/>
  <c r="E80" i="4"/>
  <c r="F80" i="4" s="1"/>
  <c r="E44" i="4"/>
  <c r="F44" i="4" s="1"/>
  <c r="E79" i="4"/>
  <c r="F79" i="4" s="1"/>
  <c r="E59" i="4"/>
  <c r="F59" i="4" s="1"/>
  <c r="E30" i="4"/>
  <c r="F30" i="4" s="1"/>
  <c r="E77" i="4"/>
  <c r="F77" i="4" s="1"/>
  <c r="E68" i="4"/>
  <c r="F68" i="4" s="1"/>
  <c r="E57" i="4"/>
  <c r="F57" i="4" s="1"/>
  <c r="E49" i="4"/>
  <c r="F49" i="4" s="1"/>
  <c r="E37" i="4"/>
  <c r="F37" i="4" s="1"/>
  <c r="E27" i="4"/>
  <c r="F27" i="4" s="1"/>
  <c r="E17" i="4"/>
  <c r="F17" i="4" s="1"/>
  <c r="E6" i="4"/>
  <c r="F6" i="4" s="1"/>
  <c r="E48" i="4"/>
  <c r="F48" i="4" s="1"/>
  <c r="E76" i="4"/>
  <c r="F76" i="4" s="1"/>
  <c r="E67" i="4"/>
  <c r="F67" i="4" s="1"/>
  <c r="E56" i="4"/>
  <c r="F56" i="4" s="1"/>
  <c r="E36" i="4"/>
  <c r="F36" i="4" s="1"/>
  <c r="E26" i="4"/>
  <c r="F26" i="4" s="1"/>
  <c r="E15" i="4"/>
  <c r="F15" i="4" s="1"/>
  <c r="E5" i="4"/>
  <c r="F5" i="4" s="1"/>
  <c r="E3" i="4"/>
  <c r="F3" i="4" s="1"/>
  <c r="E75" i="4"/>
  <c r="F75" i="4" s="1"/>
  <c r="E65" i="4"/>
  <c r="F65" i="4" s="1"/>
  <c r="E55" i="4"/>
  <c r="F55" i="4" s="1"/>
  <c r="E47" i="4"/>
  <c r="F47" i="4" s="1"/>
  <c r="E35" i="4"/>
  <c r="F35" i="4" s="1"/>
  <c r="E24" i="4"/>
  <c r="F24" i="4" s="1"/>
  <c r="E12" i="4"/>
  <c r="F12" i="4" s="1"/>
  <c r="E4" i="4"/>
  <c r="F4" i="4" s="1"/>
  <c r="E82" i="4"/>
  <c r="F82" i="4" s="1"/>
  <c r="E74" i="4"/>
  <c r="F74" i="4" s="1"/>
  <c r="E62" i="4"/>
  <c r="F62" i="4" s="1"/>
  <c r="E54" i="4"/>
  <c r="F54" i="4" s="1"/>
  <c r="E46" i="4"/>
  <c r="F46" i="4" s="1"/>
  <c r="E34" i="4"/>
  <c r="F34" i="4" s="1"/>
  <c r="E23" i="4"/>
  <c r="F23" i="4" s="1"/>
  <c r="E11" i="4"/>
  <c r="F11" i="4" s="1"/>
  <c r="E81" i="4"/>
  <c r="F81" i="4" s="1"/>
  <c r="E73" i="4"/>
  <c r="F73" i="4" s="1"/>
  <c r="E61" i="4"/>
  <c r="F61" i="4" s="1"/>
  <c r="E53" i="4"/>
  <c r="F53" i="4" s="1"/>
  <c r="E45" i="4"/>
  <c r="F45" i="4" s="1"/>
  <c r="E33" i="4"/>
  <c r="F33" i="4" s="1"/>
  <c r="E22" i="4"/>
  <c r="F22" i="4" s="1"/>
  <c r="E10" i="4"/>
  <c r="F10" i="4" s="1"/>
  <c r="E72" i="4"/>
  <c r="F72" i="4" s="1"/>
  <c r="E60" i="4"/>
  <c r="F60" i="4" s="1"/>
  <c r="E31" i="4"/>
  <c r="F31" i="4" s="1"/>
  <c r="E21" i="4"/>
  <c r="F21" i="4" s="1"/>
  <c r="E16" i="4"/>
  <c r="F16" i="4" s="1"/>
  <c r="E66" i="4"/>
  <c r="F66" i="4" s="1"/>
  <c r="E32" i="4"/>
  <c r="F32" i="4" s="1"/>
  <c r="E41" i="4"/>
  <c r="F41" i="4" s="1"/>
  <c r="E64" i="4"/>
  <c r="F64" i="4" s="1"/>
  <c r="E39" i="4"/>
  <c r="F39" i="4" s="1"/>
  <c r="E71" i="4"/>
  <c r="F71" i="4" s="1"/>
  <c r="E19" i="4"/>
  <c r="F19" i="4" s="1"/>
  <c r="E25" i="4"/>
  <c r="F25" i="4" s="1"/>
  <c r="E40" i="4"/>
  <c r="F40" i="4" s="1"/>
  <c r="E38" i="4"/>
  <c r="F38" i="4" s="1"/>
  <c r="E14" i="4"/>
  <c r="F14" i="4" s="1"/>
</calcChain>
</file>

<file path=xl/sharedStrings.xml><?xml version="1.0" encoding="utf-8"?>
<sst xmlns="http://schemas.openxmlformats.org/spreadsheetml/2006/main" count="191" uniqueCount="108">
  <si>
    <t>Country</t>
  </si>
  <si>
    <t>Abu Dhabi</t>
  </si>
  <si>
    <t>Aa2</t>
  </si>
  <si>
    <t>NA</t>
  </si>
  <si>
    <t>Angola</t>
  </si>
  <si>
    <t>B3</t>
  </si>
  <si>
    <t>Australia</t>
  </si>
  <si>
    <t>Aaa</t>
  </si>
  <si>
    <t>Austria</t>
  </si>
  <si>
    <t>Aa1</t>
  </si>
  <si>
    <t>Bahrain</t>
  </si>
  <si>
    <t>B2</t>
  </si>
  <si>
    <t>Belgium</t>
  </si>
  <si>
    <t>Aa3</t>
  </si>
  <si>
    <t>Brazil</t>
  </si>
  <si>
    <t>Ba2</t>
  </si>
  <si>
    <t>Bulgaria</t>
  </si>
  <si>
    <t>Baa2</t>
  </si>
  <si>
    <t>Cameroon</t>
  </si>
  <si>
    <t>Canada</t>
  </si>
  <si>
    <t>Chile</t>
  </si>
  <si>
    <t>A1</t>
  </si>
  <si>
    <t>China</t>
  </si>
  <si>
    <t>Colombia</t>
  </si>
  <si>
    <t>Costa Rica</t>
  </si>
  <si>
    <t>B1</t>
  </si>
  <si>
    <t>Croatia</t>
  </si>
  <si>
    <t>Cyprus</t>
  </si>
  <si>
    <t>Czech Republic</t>
  </si>
  <si>
    <t>Denmark</t>
  </si>
  <si>
    <t>Dubai</t>
  </si>
  <si>
    <t>Ecuador</t>
  </si>
  <si>
    <t>Caa3</t>
  </si>
  <si>
    <t>Egypt</t>
  </si>
  <si>
    <t>El Salvador</t>
  </si>
  <si>
    <t>Estonia</t>
  </si>
  <si>
    <t>Finland</t>
  </si>
  <si>
    <t>France</t>
  </si>
  <si>
    <t>Germany</t>
  </si>
  <si>
    <t>Greece</t>
  </si>
  <si>
    <t>Guatemala</t>
  </si>
  <si>
    <t>Ba1</t>
  </si>
  <si>
    <t>Hong Kong</t>
  </si>
  <si>
    <t>Hungary</t>
  </si>
  <si>
    <t>Baa3</t>
  </si>
  <si>
    <t>Iceland</t>
  </si>
  <si>
    <t>A3</t>
  </si>
  <si>
    <t>India</t>
  </si>
  <si>
    <t>Indonesia</t>
  </si>
  <si>
    <t>Iraq</t>
  </si>
  <si>
    <t>Caa1</t>
  </si>
  <si>
    <t>Ireland</t>
  </si>
  <si>
    <t>A2</t>
  </si>
  <si>
    <t>Israel</t>
  </si>
  <si>
    <t>Italy</t>
  </si>
  <si>
    <t>Japan</t>
  </si>
  <si>
    <t>Kazakhstan</t>
  </si>
  <si>
    <t>Kenya</t>
  </si>
  <si>
    <t>Korea</t>
  </si>
  <si>
    <t>Kuwait</t>
  </si>
  <si>
    <t>Latvia</t>
  </si>
  <si>
    <t>Lithuania</t>
  </si>
  <si>
    <t>Malaysia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</si>
  <si>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</si>
  <si>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</si>
  <si>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</si>
  <si>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</si>
  <si>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</si>
  <si>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</si>
  <si>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</si>
  <si>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</si>
  <si>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</si>
  <si>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</si>
  <si>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Baa1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</si>
  <si>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</si>
  <si>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</si>
  <si>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</si>
  <si>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</si>
  <si>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</si>
  <si>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</si>
  <si>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</si>
  <si>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</si>
  <si>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</si>
  <si>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</si>
  <si>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Ba3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</si>
  <si>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</si>
  <si>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</si>
  <si>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</si>
  <si>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</si>
  <si>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</si>
  <si>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</si>
  <si>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</si>
  <si>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</si>
  <si>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</si>
  <si>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</si>
  <si>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</si>
  <si>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</si>
  <si>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</si>
  <si>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Uruguay</t>
  </si>
  <si>
    <t>Vietnam</t>
  </si>
  <si>
    <t>Rating</t>
  </si>
  <si>
    <t xml:space="preserve"> Default Spread (7/1/21)</t>
  </si>
  <si>
    <t>Updated Default Spread (1/1/22)</t>
  </si>
  <si>
    <t>Ca</t>
  </si>
  <si>
    <t>Caa2</t>
  </si>
  <si>
    <t>NR</t>
  </si>
  <si>
    <t>Diff</t>
  </si>
  <si>
    <t xml:space="preserve"> Default Spread 
(1/1/21)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</si>
</sst>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b/>
      <i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2"/>
  <sheetViews>
    <sheetView tabSelected="1" workbookViewId="0">
      <selection activeCell="H2" sqref="H2:J23"/>
    </sheetView>
  </sheetViews>
  <sheetFormatPr defaultRowHeight="13.8" x14ac:dyDescent="0.25"/>
  <cols>
    <col min="1" max="1" width="8.88671875" style="1"/>
    <col min="2" max="2" width="16.109375" style="2" bestFit="1" customWidth="1"/>
    <col min="3" max="4" width="27.109375" style="2" customWidth="1"/>
    <col min="5" max="5" width="22.33203125" style="2" customWidth="1"/>
    <col min="6" max="6" width="18.109375" style="2" customWidth="1"/>
    <col min="7" max="7" width="8.88671875" style="1"/>
    <col min="8" max="8" width="20.44140625" style="1" customWidth="1"/>
    <col min="9" max="9" width="23.5546875" style="1" customWidth="1"/>
    <col min="10" max="10" width="24.109375" style="1" customWidth="1"/>
    <col min="11" max="16384" width="8.88671875" style="1"/>
  </cols>
  <sheetData>
    <row r="1" spans="2:10" ht="14.4" thickBot="1" x14ac:dyDescent="0.3"/>
    <row r="2" spans="2:10" ht="28.8" thickBot="1" x14ac:dyDescent="0.35">
      <c r="B2" s="25" t="s">
        <v>0</v>
      </c>
      <c r="C2" s="25" t="s">
        <v>100</v>
      </c>
      <c r="D2" s="26" t="s">
        <v>107</v>
      </c>
      <c r="E2" s="26" t="s">
        <v>102</v>
      </c>
      <c r="F2" s="27" t="s">
        <v>106</v>
      </c>
      <c r="H2" s="13" t="s">
        <v>100</v>
      </c>
      <c r="I2" s="14" t="s">
        <v>101</v>
      </c>
      <c r="J2" s="15" t="s">
        <v>102</v>
      </c>
    </row>
    <row r="3" spans="2:10" ht="15.6" x14ac:dyDescent="0.3">
      <c r="B3" s="22" t="s">
        <v>1</v>
      </c>
      <c r="C3" s="22" t="s">
        <v>2</v>
      </c>
      <c r="D3" s="23">
        <f>VLOOKUP(C3,$H$2:$J$23,2,FALSE)/10000</f>
        <v>4.0991782584810068E-3</v>
      </c>
      <c r="E3" s="23">
        <f>VLOOKUP(C3,$H$2:$J$23,3,FALSE)/10000</f>
        <v>4.2218747505715949E-3</v>
      </c>
      <c r="F3" s="24">
        <f>+E3-D3</f>
        <v>1.2269649209058816E-4</v>
      </c>
      <c r="H3" s="10" t="s">
        <v>21</v>
      </c>
      <c r="I3" s="11">
        <v>58.133800756639744</v>
      </c>
      <c r="J3" s="12">
        <v>59.873860099015367</v>
      </c>
    </row>
    <row r="4" spans="2:10" ht="15.6" x14ac:dyDescent="0.3">
      <c r="B4" s="16" t="s">
        <v>4</v>
      </c>
      <c r="C4" s="16" t="s">
        <v>5</v>
      </c>
      <c r="D4" s="18">
        <f t="shared" ref="D4:D67" si="0">VLOOKUP(C4,$H$2:$J$23,2,FALSE)/10000</f>
        <v>5.3736500442996465E-2</v>
      </c>
      <c r="E4" s="18">
        <f>VLOOKUP(C4,$H$2:$J$23,3,FALSE)/10000</f>
        <v>5.5344939912038545E-2</v>
      </c>
      <c r="F4" s="20">
        <f t="shared" ref="F4:F67" si="1">+E4-D4</f>
        <v>1.6084394690420792E-3</v>
      </c>
      <c r="H4" s="3" t="s">
        <v>52</v>
      </c>
      <c r="I4" s="8">
        <v>70.058682963129939</v>
      </c>
      <c r="J4" s="6">
        <v>72.155677555223633</v>
      </c>
    </row>
    <row r="5" spans="2:10" ht="15.6" x14ac:dyDescent="0.3">
      <c r="B5" s="16" t="s">
        <v>6</v>
      </c>
      <c r="C5" s="16" t="s">
        <v>7</v>
      </c>
      <c r="D5" s="18">
        <f t="shared" si="0"/>
        <v>0</v>
      </c>
      <c r="E5" s="18">
        <f>VLOOKUP(C5,$H$2:$J$23,3,FALSE)/10000</f>
        <v>0</v>
      </c>
      <c r="F5" s="20">
        <f t="shared" si="1"/>
        <v>0</v>
      </c>
      <c r="H5" s="3" t="s">
        <v>46</v>
      </c>
      <c r="I5" s="8">
        <v>99.125583341449826</v>
      </c>
      <c r="J5" s="6">
        <v>102.09260760473134</v>
      </c>
    </row>
    <row r="6" spans="2:10" ht="15.6" x14ac:dyDescent="0.3">
      <c r="B6" s="16" t="s">
        <v>8</v>
      </c>
      <c r="C6" s="16" t="s">
        <v>9</v>
      </c>
      <c r="D6" s="18">
        <f t="shared" si="0"/>
        <v>3.2793426067848053E-3</v>
      </c>
      <c r="E6" s="18">
        <f>VLOOKUP(C6,$H$2:$J$23,3,FALSE)/10000</f>
        <v>3.3774998004572764E-3</v>
      </c>
      <c r="F6" s="20">
        <f t="shared" si="1"/>
        <v>9.8157193672471048E-5</v>
      </c>
      <c r="H6" s="3" t="s">
        <v>9</v>
      </c>
      <c r="I6" s="8">
        <v>32.793426067848053</v>
      </c>
      <c r="J6" s="6">
        <v>33.774998004572765</v>
      </c>
    </row>
    <row r="7" spans="2:10" ht="15.6" x14ac:dyDescent="0.3">
      <c r="B7" s="16" t="s">
        <v>10</v>
      </c>
      <c r="C7" s="16" t="s">
        <v>11</v>
      </c>
      <c r="D7" s="18">
        <f t="shared" si="0"/>
        <v>4.5463613412243892E-2</v>
      </c>
      <c r="E7" s="18">
        <f>VLOOKUP(C7,$H$2:$J$23,3,FALSE)/10000</f>
        <v>4.6824429051794063E-2</v>
      </c>
      <c r="F7" s="20">
        <f t="shared" si="1"/>
        <v>1.3608156395501711E-3</v>
      </c>
      <c r="H7" s="3" t="s">
        <v>2</v>
      </c>
      <c r="I7" s="8">
        <v>40.991782584810068</v>
      </c>
      <c r="J7" s="6">
        <v>42.218747505715953</v>
      </c>
    </row>
    <row r="8" spans="2:10" ht="15.6" x14ac:dyDescent="0.3">
      <c r="B8" s="16" t="s">
        <v>12</v>
      </c>
      <c r="C8" s="16" t="s">
        <v>13</v>
      </c>
      <c r="D8" s="18">
        <f t="shared" si="0"/>
        <v>4.9935444239677731E-3</v>
      </c>
      <c r="E8" s="18">
        <f>VLOOKUP(C8,$H$2:$J$23,3,FALSE)/10000</f>
        <v>5.1430110597872171E-3</v>
      </c>
      <c r="F8" s="20">
        <f t="shared" si="1"/>
        <v>1.4946663581944398E-4</v>
      </c>
      <c r="H8" s="3" t="s">
        <v>13</v>
      </c>
      <c r="I8" s="8">
        <v>49.935444239677729</v>
      </c>
      <c r="J8" s="6">
        <v>51.430110597872172</v>
      </c>
    </row>
    <row r="9" spans="2:10" ht="15.6" x14ac:dyDescent="0.3">
      <c r="B9" s="16" t="s">
        <v>14</v>
      </c>
      <c r="C9" s="16" t="s">
        <v>15</v>
      </c>
      <c r="D9" s="18">
        <f t="shared" si="0"/>
        <v>2.4818661092257732E-2</v>
      </c>
      <c r="E9" s="18">
        <f>VLOOKUP(C9,$H$2:$J$23,3,FALSE)/10000</f>
        <v>2.5561532580733477E-2</v>
      </c>
      <c r="F9" s="20">
        <f t="shared" si="1"/>
        <v>7.4287148847574508E-4</v>
      </c>
      <c r="H9" s="3" t="s">
        <v>7</v>
      </c>
      <c r="I9" s="8">
        <v>0</v>
      </c>
      <c r="J9" s="6">
        <v>0</v>
      </c>
    </row>
    <row r="10" spans="2:10" ht="15.6" x14ac:dyDescent="0.3">
      <c r="B10" s="16" t="s">
        <v>16</v>
      </c>
      <c r="C10" s="16" t="s">
        <v>17</v>
      </c>
      <c r="D10" s="18">
        <f t="shared" si="0"/>
        <v>1.5725938409808952E-2</v>
      </c>
      <c r="E10" s="18">
        <f>VLOOKUP(C10,$H$2:$J$23,3,FALSE)/10000</f>
        <v>1.6196646770374669E-2</v>
      </c>
      <c r="F10" s="20">
        <f t="shared" si="1"/>
        <v>4.7070836056571641E-4</v>
      </c>
      <c r="H10" s="3" t="s">
        <v>25</v>
      </c>
      <c r="I10" s="8">
        <v>371.90726381491322</v>
      </c>
      <c r="J10" s="6">
        <v>383.03918191549576</v>
      </c>
    </row>
    <row r="11" spans="2:10" ht="15.6" x14ac:dyDescent="0.3">
      <c r="B11" s="16" t="s">
        <v>18</v>
      </c>
      <c r="C11" s="16" t="s">
        <v>11</v>
      </c>
      <c r="D11" s="18">
        <f t="shared" si="0"/>
        <v>4.5463613412243892E-2</v>
      </c>
      <c r="E11" s="18">
        <f>VLOOKUP(C11,$H$2:$J$23,3,FALSE)/10000</f>
        <v>4.6824429051794063E-2</v>
      </c>
      <c r="F11" s="20">
        <f t="shared" si="1"/>
        <v>1.3608156395501711E-3</v>
      </c>
      <c r="H11" s="3" t="s">
        <v>11</v>
      </c>
      <c r="I11" s="8">
        <v>454.63613412243893</v>
      </c>
      <c r="J11" s="6">
        <v>468.24429051794061</v>
      </c>
    </row>
    <row r="12" spans="2:10" ht="15.6" x14ac:dyDescent="0.3">
      <c r="B12" s="16" t="s">
        <v>19</v>
      </c>
      <c r="C12" s="16" t="s">
        <v>7</v>
      </c>
      <c r="D12" s="18">
        <f t="shared" si="0"/>
        <v>0</v>
      </c>
      <c r="E12" s="18">
        <f>VLOOKUP(C12,$H$2:$J$23,3,FALSE)/10000</f>
        <v>0</v>
      </c>
      <c r="F12" s="20">
        <f t="shared" si="1"/>
        <v>0</v>
      </c>
      <c r="H12" s="3" t="s">
        <v>5</v>
      </c>
      <c r="I12" s="8">
        <v>537.36500442996464</v>
      </c>
      <c r="J12" s="6">
        <v>553.44939912038546</v>
      </c>
    </row>
    <row r="13" spans="2:10" ht="15.6" x14ac:dyDescent="0.3">
      <c r="B13" s="16" t="s">
        <v>20</v>
      </c>
      <c r="C13" s="16" t="s">
        <v>21</v>
      </c>
      <c r="D13" s="18">
        <f t="shared" si="0"/>
        <v>5.8133800756639742E-3</v>
      </c>
      <c r="E13" s="18">
        <f>VLOOKUP(C13,$H$2:$J$23,3,FALSE)/10000</f>
        <v>5.987386009901537E-3</v>
      </c>
      <c r="F13" s="20">
        <f t="shared" si="1"/>
        <v>1.7400593423756282E-4</v>
      </c>
      <c r="H13" s="3" t="s">
        <v>41</v>
      </c>
      <c r="I13" s="8">
        <v>206.44952319986166</v>
      </c>
      <c r="J13" s="6">
        <v>212.62896471060586</v>
      </c>
    </row>
    <row r="14" spans="2:10" ht="15.6" x14ac:dyDescent="0.3">
      <c r="B14" s="16" t="s">
        <v>22</v>
      </c>
      <c r="C14" s="16" t="s">
        <v>21</v>
      </c>
      <c r="D14" s="18">
        <f t="shared" si="0"/>
        <v>5.8133800756639742E-3</v>
      </c>
      <c r="E14" s="18">
        <f>VLOOKUP(C14,$H$2:$J$23,3,FALSE)/10000</f>
        <v>5.987386009901537E-3</v>
      </c>
      <c r="F14" s="20">
        <f t="shared" si="1"/>
        <v>1.7400593423756282E-4</v>
      </c>
      <c r="H14" s="3" t="s">
        <v>15</v>
      </c>
      <c r="I14" s="8">
        <v>248.1866109225773</v>
      </c>
      <c r="J14" s="6">
        <v>255.61532580733476</v>
      </c>
    </row>
    <row r="15" spans="2:10" ht="15.6" x14ac:dyDescent="0.3">
      <c r="B15" s="16" t="s">
        <v>23</v>
      </c>
      <c r="C15" s="16" t="s">
        <v>17</v>
      </c>
      <c r="D15" s="18">
        <f t="shared" si="0"/>
        <v>1.5725938409808952E-2</v>
      </c>
      <c r="E15" s="18">
        <f>VLOOKUP(C15,$H$2:$J$23,3,FALSE)/10000</f>
        <v>1.6196646770374669E-2</v>
      </c>
      <c r="F15" s="20">
        <f t="shared" si="1"/>
        <v>4.7070836056571641E-4</v>
      </c>
      <c r="H15" s="3" t="s">
        <v>84</v>
      </c>
      <c r="I15" s="8">
        <v>297.37675002434946</v>
      </c>
      <c r="J15" s="6">
        <v>306.277822814194</v>
      </c>
    </row>
    <row r="16" spans="2:10" ht="15.6" x14ac:dyDescent="0.3">
      <c r="B16" s="16" t="s">
        <v>24</v>
      </c>
      <c r="C16" s="16" t="s">
        <v>25</v>
      </c>
      <c r="D16" s="18">
        <f t="shared" si="0"/>
        <v>3.7190726381491325E-2</v>
      </c>
      <c r="E16" s="18">
        <f>VLOOKUP(C16,$H$2:$J$23,3,FALSE)/10000</f>
        <v>3.8303918191549574E-2</v>
      </c>
      <c r="F16" s="20">
        <f t="shared" si="1"/>
        <v>1.1131918100582491E-3</v>
      </c>
      <c r="H16" s="3" t="s">
        <v>73</v>
      </c>
      <c r="I16" s="8">
        <v>131.91900940929787</v>
      </c>
      <c r="J16" s="6">
        <v>135.86760560930409</v>
      </c>
    </row>
    <row r="17" spans="2:10" ht="15.6" x14ac:dyDescent="0.3">
      <c r="B17" s="16" t="s">
        <v>26</v>
      </c>
      <c r="C17" s="16" t="s">
        <v>15</v>
      </c>
      <c r="D17" s="18">
        <f t="shared" si="0"/>
        <v>2.4818661092257732E-2</v>
      </c>
      <c r="E17" s="18">
        <f>VLOOKUP(C17,$H$2:$J$23,3,FALSE)/10000</f>
        <v>2.5561532580733477E-2</v>
      </c>
      <c r="F17" s="20">
        <f t="shared" si="1"/>
        <v>7.4287148847574508E-4</v>
      </c>
      <c r="H17" s="3" t="s">
        <v>17</v>
      </c>
      <c r="I17" s="8">
        <v>157.25938409808953</v>
      </c>
      <c r="J17" s="6">
        <v>161.96646770374667</v>
      </c>
    </row>
    <row r="18" spans="2:10" ht="15.6" x14ac:dyDescent="0.3">
      <c r="B18" s="16" t="s">
        <v>27</v>
      </c>
      <c r="C18" s="16" t="s">
        <v>15</v>
      </c>
      <c r="D18" s="18">
        <f t="shared" si="0"/>
        <v>2.4818661092257732E-2</v>
      </c>
      <c r="E18" s="18">
        <f>VLOOKUP(C18,$H$2:$J$23,3,FALSE)/10000</f>
        <v>2.5561532580733477E-2</v>
      </c>
      <c r="F18" s="20">
        <f t="shared" si="1"/>
        <v>7.4287148847574508E-4</v>
      </c>
      <c r="H18" s="3" t="s">
        <v>44</v>
      </c>
      <c r="I18" s="8">
        <v>181.85445364897558</v>
      </c>
      <c r="J18" s="6">
        <v>187.29771620717625</v>
      </c>
    </row>
    <row r="19" spans="2:10" ht="15.6" x14ac:dyDescent="0.3">
      <c r="B19" s="16" t="s">
        <v>28</v>
      </c>
      <c r="C19" s="16" t="s">
        <v>21</v>
      </c>
      <c r="D19" s="18">
        <f t="shared" si="0"/>
        <v>5.8133800756639742E-3</v>
      </c>
      <c r="E19" s="18">
        <f>VLOOKUP(C19,$H$2:$J$23,3,FALSE)/10000</f>
        <v>5.987386009901537E-3</v>
      </c>
      <c r="F19" s="20">
        <f t="shared" si="1"/>
        <v>1.7400593423756282E-4</v>
      </c>
      <c r="H19" s="4" t="s">
        <v>103</v>
      </c>
      <c r="I19" s="8">
        <v>991.25583341449794</v>
      </c>
      <c r="J19" s="6">
        <v>1020.926076047313</v>
      </c>
    </row>
    <row r="20" spans="2:10" ht="15.6" x14ac:dyDescent="0.3">
      <c r="B20" s="16" t="s">
        <v>29</v>
      </c>
      <c r="C20" s="16" t="s">
        <v>7</v>
      </c>
      <c r="D20" s="18">
        <f t="shared" si="0"/>
        <v>0</v>
      </c>
      <c r="E20" s="18">
        <f>VLOOKUP(C20,$H$2:$J$23,3,FALSE)/10000</f>
        <v>0</v>
      </c>
      <c r="F20" s="20">
        <f t="shared" si="1"/>
        <v>0</v>
      </c>
      <c r="H20" s="3" t="s">
        <v>50</v>
      </c>
      <c r="I20" s="8">
        <v>619.34856959958495</v>
      </c>
      <c r="J20" s="6">
        <v>637.8868941318176</v>
      </c>
    </row>
    <row r="21" spans="2:10" ht="15.6" x14ac:dyDescent="0.3">
      <c r="B21" s="16" t="s">
        <v>30</v>
      </c>
      <c r="C21" s="16" t="s">
        <v>2</v>
      </c>
      <c r="D21" s="18">
        <f t="shared" si="0"/>
        <v>4.0991782584810068E-3</v>
      </c>
      <c r="E21" s="18">
        <f>VLOOKUP(C21,$H$2:$J$23,3,FALSE)/10000</f>
        <v>4.2218747505715949E-3</v>
      </c>
      <c r="F21" s="20">
        <f t="shared" si="1"/>
        <v>1.2269649209058816E-4</v>
      </c>
      <c r="H21" s="4" t="s">
        <v>104</v>
      </c>
      <c r="I21" s="8">
        <v>743.81452762982644</v>
      </c>
      <c r="J21" s="6">
        <v>766.07836383099152</v>
      </c>
    </row>
    <row r="22" spans="2:10" ht="15.6" x14ac:dyDescent="0.3">
      <c r="B22" s="16" t="s">
        <v>31</v>
      </c>
      <c r="C22" s="16" t="s">
        <v>32</v>
      </c>
      <c r="D22" s="18">
        <f t="shared" si="0"/>
        <v>8.2579809279944669E-2</v>
      </c>
      <c r="E22" s="18">
        <f>VLOOKUP(C22,$H$2:$J$23,3,FALSE)/10000</f>
        <v>8.5051585884242345E-2</v>
      </c>
      <c r="F22" s="20">
        <f t="shared" si="1"/>
        <v>2.4717766042976763E-3</v>
      </c>
      <c r="H22" s="4" t="s">
        <v>32</v>
      </c>
      <c r="I22" s="8">
        <v>825.79809279944664</v>
      </c>
      <c r="J22" s="6">
        <v>850.51585884242343</v>
      </c>
    </row>
    <row r="23" spans="2:10" ht="16.2" thickBot="1" x14ac:dyDescent="0.35">
      <c r="B23" s="16" t="s">
        <v>33</v>
      </c>
      <c r="C23" s="16" t="s">
        <v>11</v>
      </c>
      <c r="D23" s="18">
        <f t="shared" si="0"/>
        <v>4.5463613412243892E-2</v>
      </c>
      <c r="E23" s="18">
        <f>VLOOKUP(C23,$H$2:$J$23,3,FALSE)/10000</f>
        <v>4.6824429051794063E-2</v>
      </c>
      <c r="F23" s="20">
        <f t="shared" si="1"/>
        <v>1.3608156395501711E-3</v>
      </c>
      <c r="H23" s="5" t="s">
        <v>105</v>
      </c>
      <c r="I23" s="9" t="s">
        <v>3</v>
      </c>
      <c r="J23" s="7" t="s">
        <v>3</v>
      </c>
    </row>
    <row r="24" spans="2:10" ht="15.6" x14ac:dyDescent="0.3">
      <c r="B24" s="16" t="s">
        <v>34</v>
      </c>
      <c r="C24" s="16" t="s">
        <v>5</v>
      </c>
      <c r="D24" s="18">
        <f t="shared" si="0"/>
        <v>5.3736500442996465E-2</v>
      </c>
      <c r="E24" s="18">
        <f>VLOOKUP(C24,$H$2:$J$23,3,FALSE)/10000</f>
        <v>5.5344939912038545E-2</v>
      </c>
      <c r="F24" s="20">
        <f t="shared" si="1"/>
        <v>1.6084394690420792E-3</v>
      </c>
    </row>
    <row r="25" spans="2:10" ht="15.6" x14ac:dyDescent="0.3">
      <c r="B25" s="16" t="s">
        <v>35</v>
      </c>
      <c r="C25" s="16" t="s">
        <v>21</v>
      </c>
      <c r="D25" s="18">
        <f t="shared" si="0"/>
        <v>5.8133800756639742E-3</v>
      </c>
      <c r="E25" s="18">
        <f>VLOOKUP(C25,$H$2:$J$23,3,FALSE)/10000</f>
        <v>5.987386009901537E-3</v>
      </c>
      <c r="F25" s="20">
        <f t="shared" si="1"/>
        <v>1.7400593423756282E-4</v>
      </c>
    </row>
    <row r="26" spans="2:10" ht="15.6" x14ac:dyDescent="0.3">
      <c r="B26" s="16" t="s">
        <v>36</v>
      </c>
      <c r="C26" s="16" t="s">
        <v>9</v>
      </c>
      <c r="D26" s="18">
        <f t="shared" si="0"/>
        <v>3.2793426067848053E-3</v>
      </c>
      <c r="E26" s="18">
        <f>VLOOKUP(C26,$H$2:$J$23,3,FALSE)/10000</f>
        <v>3.3774998004572764E-3</v>
      </c>
      <c r="F26" s="20">
        <f t="shared" si="1"/>
        <v>9.8157193672471048E-5</v>
      </c>
    </row>
    <row r="27" spans="2:10" ht="15.6" x14ac:dyDescent="0.3">
      <c r="B27" s="16" t="s">
        <v>37</v>
      </c>
      <c r="C27" s="16" t="s">
        <v>2</v>
      </c>
      <c r="D27" s="18">
        <f t="shared" si="0"/>
        <v>4.0991782584810068E-3</v>
      </c>
      <c r="E27" s="18">
        <f>VLOOKUP(C27,$H$2:$J$23,3,FALSE)/10000</f>
        <v>4.2218747505715949E-3</v>
      </c>
      <c r="F27" s="20">
        <f t="shared" si="1"/>
        <v>1.2269649209058816E-4</v>
      </c>
    </row>
    <row r="28" spans="2:10" ht="15.6" x14ac:dyDescent="0.3">
      <c r="B28" s="16" t="s">
        <v>38</v>
      </c>
      <c r="C28" s="16" t="s">
        <v>7</v>
      </c>
      <c r="D28" s="18">
        <f t="shared" si="0"/>
        <v>0</v>
      </c>
      <c r="E28" s="18">
        <f>VLOOKUP(C28,$H$2:$J$23,3,FALSE)/10000</f>
        <v>0</v>
      </c>
      <c r="F28" s="20">
        <f t="shared" si="1"/>
        <v>0</v>
      </c>
    </row>
    <row r="29" spans="2:10" ht="15.6" x14ac:dyDescent="0.3">
      <c r="B29" s="16" t="s">
        <v>39</v>
      </c>
      <c r="C29" s="16" t="s">
        <v>25</v>
      </c>
      <c r="D29" s="18">
        <f t="shared" si="0"/>
        <v>3.7190726381491325E-2</v>
      </c>
      <c r="E29" s="18">
        <f>VLOOKUP(C29,$H$2:$J$23,3,FALSE)/10000</f>
        <v>3.8303918191549574E-2</v>
      </c>
      <c r="F29" s="20">
        <f t="shared" si="1"/>
        <v>1.1131918100582491E-3</v>
      </c>
    </row>
    <row r="30" spans="2:10" ht="15.6" x14ac:dyDescent="0.3">
      <c r="B30" s="16" t="s">
        <v>40</v>
      </c>
      <c r="C30" s="16" t="s">
        <v>41</v>
      </c>
      <c r="D30" s="18">
        <f t="shared" si="0"/>
        <v>2.0644952319986167E-2</v>
      </c>
      <c r="E30" s="18">
        <f>VLOOKUP(C30,$H$2:$J$23,3,FALSE)/10000</f>
        <v>2.1262896471060586E-2</v>
      </c>
      <c r="F30" s="20">
        <f t="shared" si="1"/>
        <v>6.1794415107441908E-4</v>
      </c>
    </row>
    <row r="31" spans="2:10" ht="15.6" x14ac:dyDescent="0.3">
      <c r="B31" s="16" t="s">
        <v>42</v>
      </c>
      <c r="C31" s="16" t="s">
        <v>2</v>
      </c>
      <c r="D31" s="18">
        <f t="shared" si="0"/>
        <v>4.0991782584810068E-3</v>
      </c>
      <c r="E31" s="18">
        <f>VLOOKUP(C31,$H$2:$J$23,3,FALSE)/10000</f>
        <v>4.2218747505715949E-3</v>
      </c>
      <c r="F31" s="20">
        <f t="shared" si="1"/>
        <v>1.2269649209058816E-4</v>
      </c>
    </row>
    <row r="32" spans="2:10" ht="15.6" x14ac:dyDescent="0.3">
      <c r="B32" s="16" t="s">
        <v>43</v>
      </c>
      <c r="C32" s="16" t="s">
        <v>44</v>
      </c>
      <c r="D32" s="18">
        <f t="shared" si="0"/>
        <v>1.8185445364897558E-2</v>
      </c>
      <c r="E32" s="18">
        <f>VLOOKUP(C32,$H$2:$J$23,3,FALSE)/10000</f>
        <v>1.8729771620717626E-2</v>
      </c>
      <c r="F32" s="20">
        <f t="shared" si="1"/>
        <v>5.4432625582006774E-4</v>
      </c>
    </row>
    <row r="33" spans="2:6" ht="15.6" x14ac:dyDescent="0.3">
      <c r="B33" s="16" t="s">
        <v>45</v>
      </c>
      <c r="C33" s="16" t="s">
        <v>46</v>
      </c>
      <c r="D33" s="18">
        <f t="shared" si="0"/>
        <v>9.9125583341449826E-3</v>
      </c>
      <c r="E33" s="18">
        <f>VLOOKUP(C33,$H$2:$J$23,3,FALSE)/10000</f>
        <v>1.0209260760473134E-2</v>
      </c>
      <c r="F33" s="20">
        <f t="shared" si="1"/>
        <v>2.9670242632815098E-4</v>
      </c>
    </row>
    <row r="34" spans="2:6" ht="15.6" x14ac:dyDescent="0.3">
      <c r="B34" s="16" t="s">
        <v>47</v>
      </c>
      <c r="C34" s="16" t="s">
        <v>17</v>
      </c>
      <c r="D34" s="18">
        <f t="shared" si="0"/>
        <v>1.5725938409808952E-2</v>
      </c>
      <c r="E34" s="18">
        <f>VLOOKUP(C34,$H$2:$J$23,3,FALSE)/10000</f>
        <v>1.6196646770374669E-2</v>
      </c>
      <c r="F34" s="20">
        <f t="shared" si="1"/>
        <v>4.7070836056571641E-4</v>
      </c>
    </row>
    <row r="35" spans="2:6" ht="15.6" x14ac:dyDescent="0.3">
      <c r="B35" s="16" t="s">
        <v>48</v>
      </c>
      <c r="C35" s="16" t="s">
        <v>17</v>
      </c>
      <c r="D35" s="18">
        <f t="shared" si="0"/>
        <v>1.5725938409808952E-2</v>
      </c>
      <c r="E35" s="18">
        <f>VLOOKUP(C35,$H$2:$J$23,3,FALSE)/10000</f>
        <v>1.6196646770374669E-2</v>
      </c>
      <c r="F35" s="20">
        <f t="shared" si="1"/>
        <v>4.7070836056571641E-4</v>
      </c>
    </row>
    <row r="36" spans="2:6" ht="15.6" x14ac:dyDescent="0.3">
      <c r="B36" s="16" t="s">
        <v>49</v>
      </c>
      <c r="C36" s="16" t="s">
        <v>50</v>
      </c>
      <c r="D36" s="18">
        <f t="shared" si="0"/>
        <v>6.1934856959958498E-2</v>
      </c>
      <c r="E36" s="18">
        <f>VLOOKUP(C36,$H$2:$J$23,3,FALSE)/10000</f>
        <v>6.3788689413181762E-2</v>
      </c>
      <c r="F36" s="20">
        <f t="shared" si="1"/>
        <v>1.8538324532232642E-3</v>
      </c>
    </row>
    <row r="37" spans="2:6" ht="15.6" x14ac:dyDescent="0.3">
      <c r="B37" s="16" t="s">
        <v>51</v>
      </c>
      <c r="C37" s="16" t="s">
        <v>52</v>
      </c>
      <c r="D37" s="18">
        <f t="shared" si="0"/>
        <v>7.0058682963129943E-3</v>
      </c>
      <c r="E37" s="18">
        <f>VLOOKUP(C37,$H$2:$J$23,3,FALSE)/10000</f>
        <v>7.2155677555223634E-3</v>
      </c>
      <c r="F37" s="20">
        <f t="shared" si="1"/>
        <v>2.0969945920936914E-4</v>
      </c>
    </row>
    <row r="38" spans="2:6" ht="15.6" x14ac:dyDescent="0.3">
      <c r="B38" s="16" t="s">
        <v>53</v>
      </c>
      <c r="C38" s="16" t="s">
        <v>21</v>
      </c>
      <c r="D38" s="18">
        <f t="shared" si="0"/>
        <v>5.8133800756639742E-3</v>
      </c>
      <c r="E38" s="18">
        <f>VLOOKUP(C38,$H$2:$J$23,3,FALSE)/10000</f>
        <v>5.987386009901537E-3</v>
      </c>
      <c r="F38" s="20">
        <f t="shared" si="1"/>
        <v>1.7400593423756282E-4</v>
      </c>
    </row>
    <row r="39" spans="2:6" ht="15.6" x14ac:dyDescent="0.3">
      <c r="B39" s="16" t="s">
        <v>54</v>
      </c>
      <c r="C39" s="16" t="s">
        <v>44</v>
      </c>
      <c r="D39" s="18">
        <f t="shared" si="0"/>
        <v>1.8185445364897558E-2</v>
      </c>
      <c r="E39" s="18">
        <f>VLOOKUP(C39,$H$2:$J$23,3,FALSE)/10000</f>
        <v>1.8729771620717626E-2</v>
      </c>
      <c r="F39" s="20">
        <f t="shared" si="1"/>
        <v>5.4432625582006774E-4</v>
      </c>
    </row>
    <row r="40" spans="2:6" ht="15.6" x14ac:dyDescent="0.3">
      <c r="B40" s="16" t="s">
        <v>55</v>
      </c>
      <c r="C40" s="16" t="s">
        <v>21</v>
      </c>
      <c r="D40" s="18">
        <f t="shared" si="0"/>
        <v>5.8133800756639742E-3</v>
      </c>
      <c r="E40" s="18">
        <f>VLOOKUP(C40,$H$2:$J$23,3,FALSE)/10000</f>
        <v>5.987386009901537E-3</v>
      </c>
      <c r="F40" s="20">
        <f t="shared" si="1"/>
        <v>1.7400593423756282E-4</v>
      </c>
    </row>
    <row r="41" spans="2:6" ht="15.6" x14ac:dyDescent="0.3">
      <c r="B41" s="16" t="s">
        <v>56</v>
      </c>
      <c r="C41" s="16" t="s">
        <v>44</v>
      </c>
      <c r="D41" s="18">
        <f t="shared" si="0"/>
        <v>1.8185445364897558E-2</v>
      </c>
      <c r="E41" s="18">
        <f>VLOOKUP(C41,$H$2:$J$23,3,FALSE)/10000</f>
        <v>1.8729771620717626E-2</v>
      </c>
      <c r="F41" s="20">
        <f t="shared" si="1"/>
        <v>5.4432625582006774E-4</v>
      </c>
    </row>
    <row r="42" spans="2:6" ht="15.6" x14ac:dyDescent="0.3">
      <c r="B42" s="16" t="s">
        <v>57</v>
      </c>
      <c r="C42" s="16" t="s">
        <v>11</v>
      </c>
      <c r="D42" s="18">
        <f t="shared" si="0"/>
        <v>4.5463613412243892E-2</v>
      </c>
      <c r="E42" s="18">
        <f>VLOOKUP(C42,$H$2:$J$23,3,FALSE)/10000</f>
        <v>4.6824429051794063E-2</v>
      </c>
      <c r="F42" s="20">
        <f t="shared" si="1"/>
        <v>1.3608156395501711E-3</v>
      </c>
    </row>
    <row r="43" spans="2:6" ht="15.6" x14ac:dyDescent="0.3">
      <c r="B43" s="16" t="s">
        <v>58</v>
      </c>
      <c r="C43" s="16" t="s">
        <v>2</v>
      </c>
      <c r="D43" s="18">
        <f t="shared" si="0"/>
        <v>4.0991782584810068E-3</v>
      </c>
      <c r="E43" s="18">
        <f>VLOOKUP(C43,$H$2:$J$23,3,FALSE)/10000</f>
        <v>4.2218747505715949E-3</v>
      </c>
      <c r="F43" s="20">
        <f t="shared" si="1"/>
        <v>1.2269649209058816E-4</v>
      </c>
    </row>
    <row r="44" spans="2:6" ht="15.6" x14ac:dyDescent="0.3">
      <c r="B44" s="16" t="s">
        <v>59</v>
      </c>
      <c r="C44" s="16" t="s">
        <v>2</v>
      </c>
      <c r="D44" s="18">
        <f t="shared" si="0"/>
        <v>4.0991782584810068E-3</v>
      </c>
      <c r="E44" s="18">
        <f>VLOOKUP(C44,$H$2:$J$23,3,FALSE)/10000</f>
        <v>4.2218747505715949E-3</v>
      </c>
      <c r="F44" s="20">
        <f t="shared" si="1"/>
        <v>1.2269649209058816E-4</v>
      </c>
    </row>
    <row r="45" spans="2:6" ht="15.6" x14ac:dyDescent="0.3">
      <c r="B45" s="16" t="s">
        <v>60</v>
      </c>
      <c r="C45" s="16" t="s">
        <v>46</v>
      </c>
      <c r="D45" s="18">
        <f t="shared" si="0"/>
        <v>9.9125583341449826E-3</v>
      </c>
      <c r="E45" s="18">
        <f>VLOOKUP(C45,$H$2:$J$23,3,FALSE)/10000</f>
        <v>1.0209260760473134E-2</v>
      </c>
      <c r="F45" s="20">
        <f t="shared" si="1"/>
        <v>2.9670242632815098E-4</v>
      </c>
    </row>
    <row r="46" spans="2:6" ht="15.6" x14ac:dyDescent="0.3">
      <c r="B46" s="16" t="s">
        <v>61</v>
      </c>
      <c r="C46" s="16" t="s">
        <v>46</v>
      </c>
      <c r="D46" s="18">
        <f t="shared" si="0"/>
        <v>9.9125583341449826E-3</v>
      </c>
      <c r="E46" s="18">
        <f>VLOOKUP(C46,$H$2:$J$23,3,FALSE)/10000</f>
        <v>1.0209260760473134E-2</v>
      </c>
      <c r="F46" s="20">
        <f t="shared" si="1"/>
        <v>2.9670242632815098E-4</v>
      </c>
    </row>
    <row r="47" spans="2:6" ht="15.6" x14ac:dyDescent="0.3">
      <c r="B47" s="16" t="s">
        <v>62</v>
      </c>
      <c r="C47" s="16" t="s">
        <v>46</v>
      </c>
      <c r="D47" s="18">
        <f t="shared" si="0"/>
        <v>9.9125583341449826E-3</v>
      </c>
      <c r="E47" s="18">
        <f>VLOOKUP(C47,$H$2:$J$23,3,FALSE)/10000</f>
        <v>1.0209260760473134E-2</v>
      </c>
      <c r="F47" s="20">
        <f t="shared" si="1"/>
        <v>2.9670242632815098E-4</v>
      </c>
    </row>
    <row r="48" spans="2:6" ht="15.6" x14ac:dyDescent="0.3">
      <c r="B48" s="16" t="s">
        <v>63</v>
      </c>
      <c r="C48" s="16" t="s">
        <v>46</v>
      </c>
      <c r="D48" s="18">
        <f t="shared" si="0"/>
        <v>9.9125583341449826E-3</v>
      </c>
      <c r="E48" s="18">
        <f>VLOOKUP(C48,$H$2:$J$23,3,FALSE)/10000</f>
        <v>1.0209260760473134E-2</v>
      </c>
      <c r="F48" s="20">
        <f t="shared" si="1"/>
        <v>2.9670242632815098E-4</v>
      </c>
    </row>
    <row r="49" spans="2:6" ht="15.6" x14ac:dyDescent="0.3">
      <c r="B49" s="16" t="s">
        <v>64</v>
      </c>
      <c r="C49" s="16" t="s">
        <v>41</v>
      </c>
      <c r="D49" s="18">
        <f t="shared" si="0"/>
        <v>2.0644952319986167E-2</v>
      </c>
      <c r="E49" s="18">
        <f>VLOOKUP(C49,$H$2:$J$23,3,FALSE)/10000</f>
        <v>2.1262896471060586E-2</v>
      </c>
      <c r="F49" s="20">
        <f t="shared" si="1"/>
        <v>6.1794415107441908E-4</v>
      </c>
    </row>
    <row r="50" spans="2:6" ht="15.6" x14ac:dyDescent="0.3">
      <c r="B50" s="16" t="s">
        <v>65</v>
      </c>
      <c r="C50" s="16" t="s">
        <v>7</v>
      </c>
      <c r="D50" s="18">
        <f t="shared" si="0"/>
        <v>0</v>
      </c>
      <c r="E50" s="18">
        <f>VLOOKUP(C50,$H$2:$J$23,3,FALSE)/10000</f>
        <v>0</v>
      </c>
      <c r="F50" s="20">
        <f t="shared" si="1"/>
        <v>0</v>
      </c>
    </row>
    <row r="51" spans="2:6" ht="15.6" x14ac:dyDescent="0.3">
      <c r="B51" s="16" t="s">
        <v>66</v>
      </c>
      <c r="C51" s="16" t="s">
        <v>7</v>
      </c>
      <c r="D51" s="18">
        <f t="shared" si="0"/>
        <v>0</v>
      </c>
      <c r="E51" s="18">
        <f>VLOOKUP(C51,$H$2:$J$23,3,FALSE)/10000</f>
        <v>0</v>
      </c>
      <c r="F51" s="20">
        <f t="shared" si="1"/>
        <v>0</v>
      </c>
    </row>
    <row r="52" spans="2:6" ht="15.6" x14ac:dyDescent="0.3">
      <c r="B52" s="16" t="s">
        <v>67</v>
      </c>
      <c r="C52" s="16" t="s">
        <v>5</v>
      </c>
      <c r="D52" s="18">
        <f t="shared" si="0"/>
        <v>5.3736500442996465E-2</v>
      </c>
      <c r="E52" s="18">
        <f>VLOOKUP(C52,$H$2:$J$23,3,FALSE)/10000</f>
        <v>5.5344939912038545E-2</v>
      </c>
      <c r="F52" s="20">
        <f t="shared" si="1"/>
        <v>1.6084394690420792E-3</v>
      </c>
    </row>
    <row r="53" spans="2:6" ht="15.6" x14ac:dyDescent="0.3">
      <c r="B53" s="16" t="s">
        <v>68</v>
      </c>
      <c r="C53" s="16" t="s">
        <v>11</v>
      </c>
      <c r="D53" s="18">
        <f t="shared" si="0"/>
        <v>4.5463613412243892E-2</v>
      </c>
      <c r="E53" s="18">
        <f>VLOOKUP(C53,$H$2:$J$23,3,FALSE)/10000</f>
        <v>4.6824429051794063E-2</v>
      </c>
      <c r="F53" s="20">
        <f t="shared" si="1"/>
        <v>1.3608156395501711E-3</v>
      </c>
    </row>
    <row r="54" spans="2:6" ht="15.6" x14ac:dyDescent="0.3">
      <c r="B54" s="16" t="s">
        <v>69</v>
      </c>
      <c r="C54" s="16" t="s">
        <v>7</v>
      </c>
      <c r="D54" s="18">
        <f t="shared" si="0"/>
        <v>0</v>
      </c>
      <c r="E54" s="18">
        <f>VLOOKUP(C54,$H$2:$J$23,3,FALSE)/10000</f>
        <v>0</v>
      </c>
      <c r="F54" s="20">
        <f t="shared" si="1"/>
        <v>0</v>
      </c>
    </row>
    <row r="55" spans="2:6" ht="15.6" x14ac:dyDescent="0.3">
      <c r="B55" s="16" t="s">
        <v>70</v>
      </c>
      <c r="C55" s="16" t="s">
        <v>41</v>
      </c>
      <c r="D55" s="18">
        <f t="shared" si="0"/>
        <v>2.0644952319986167E-2</v>
      </c>
      <c r="E55" s="18">
        <f>VLOOKUP(C55,$H$2:$J$23,3,FALSE)/10000</f>
        <v>2.1262896471060586E-2</v>
      </c>
      <c r="F55" s="20">
        <f t="shared" si="1"/>
        <v>6.1794415107441908E-4</v>
      </c>
    </row>
    <row r="56" spans="2:6" ht="15.6" x14ac:dyDescent="0.3">
      <c r="B56" s="16" t="s">
        <v>71</v>
      </c>
      <c r="C56" s="16" t="s">
        <v>5</v>
      </c>
      <c r="D56" s="18">
        <f t="shared" si="0"/>
        <v>5.3736500442996465E-2</v>
      </c>
      <c r="E56" s="18">
        <f>VLOOKUP(C56,$H$2:$J$23,3,FALSE)/10000</f>
        <v>5.5344939912038545E-2</v>
      </c>
      <c r="F56" s="20">
        <f t="shared" si="1"/>
        <v>1.6084394690420792E-3</v>
      </c>
    </row>
    <row r="57" spans="2:6" ht="15.6" x14ac:dyDescent="0.3">
      <c r="B57" s="16" t="s">
        <v>72</v>
      </c>
      <c r="C57" s="16" t="s">
        <v>73</v>
      </c>
      <c r="D57" s="18">
        <f t="shared" si="0"/>
        <v>1.3191900940929787E-2</v>
      </c>
      <c r="E57" s="18">
        <f>VLOOKUP(C57,$H$2:$J$23,3,FALSE)/10000</f>
        <v>1.358676056093041E-2</v>
      </c>
      <c r="F57" s="20">
        <f t="shared" si="1"/>
        <v>3.948596200006229E-4</v>
      </c>
    </row>
    <row r="58" spans="2:6" ht="15.6" x14ac:dyDescent="0.3">
      <c r="B58" s="16" t="s">
        <v>74</v>
      </c>
      <c r="C58" s="16" t="s">
        <v>46</v>
      </c>
      <c r="D58" s="18">
        <f t="shared" si="0"/>
        <v>9.9125583341449826E-3</v>
      </c>
      <c r="E58" s="18">
        <f>VLOOKUP(C58,$H$2:$J$23,3,FALSE)/10000</f>
        <v>1.0209260760473134E-2</v>
      </c>
      <c r="F58" s="20">
        <f t="shared" si="1"/>
        <v>2.9670242632815098E-4</v>
      </c>
    </row>
    <row r="59" spans="2:6" ht="15.6" x14ac:dyDescent="0.3">
      <c r="B59" s="16" t="s">
        <v>75</v>
      </c>
      <c r="C59" s="16" t="s">
        <v>17</v>
      </c>
      <c r="D59" s="18">
        <f t="shared" si="0"/>
        <v>1.5725938409808952E-2</v>
      </c>
      <c r="E59" s="18">
        <f>VLOOKUP(C59,$H$2:$J$23,3,FALSE)/10000</f>
        <v>1.6196646770374669E-2</v>
      </c>
      <c r="F59" s="20">
        <f t="shared" si="1"/>
        <v>4.7070836056571641E-4</v>
      </c>
    </row>
    <row r="60" spans="2:6" ht="15.6" x14ac:dyDescent="0.3">
      <c r="B60" s="16" t="s">
        <v>76</v>
      </c>
      <c r="C60" s="16" t="s">
        <v>52</v>
      </c>
      <c r="D60" s="18">
        <f t="shared" si="0"/>
        <v>7.0058682963129943E-3</v>
      </c>
      <c r="E60" s="18">
        <f>VLOOKUP(C60,$H$2:$J$23,3,FALSE)/10000</f>
        <v>7.2155677555223634E-3</v>
      </c>
      <c r="F60" s="20">
        <f t="shared" si="1"/>
        <v>2.0969945920936914E-4</v>
      </c>
    </row>
    <row r="61" spans="2:6" ht="15.6" x14ac:dyDescent="0.3">
      <c r="B61" s="16" t="s">
        <v>77</v>
      </c>
      <c r="C61" s="16" t="s">
        <v>44</v>
      </c>
      <c r="D61" s="18">
        <f t="shared" si="0"/>
        <v>1.8185445364897558E-2</v>
      </c>
      <c r="E61" s="18">
        <f>VLOOKUP(C61,$H$2:$J$23,3,FALSE)/10000</f>
        <v>1.8729771620717626E-2</v>
      </c>
      <c r="F61" s="20">
        <f t="shared" si="1"/>
        <v>5.4432625582006774E-4</v>
      </c>
    </row>
    <row r="62" spans="2:6" ht="15.6" x14ac:dyDescent="0.3">
      <c r="B62" s="16" t="s">
        <v>78</v>
      </c>
      <c r="C62" s="16" t="s">
        <v>13</v>
      </c>
      <c r="D62" s="18">
        <f t="shared" si="0"/>
        <v>4.9935444239677731E-3</v>
      </c>
      <c r="E62" s="18">
        <f>VLOOKUP(C62,$H$2:$J$23,3,FALSE)/10000</f>
        <v>5.1430110597872171E-3</v>
      </c>
      <c r="F62" s="20">
        <f t="shared" si="1"/>
        <v>1.4946663581944398E-4</v>
      </c>
    </row>
    <row r="63" spans="2:6" ht="15.6" x14ac:dyDescent="0.3">
      <c r="B63" s="16" t="s">
        <v>79</v>
      </c>
      <c r="C63" s="16" t="s">
        <v>44</v>
      </c>
      <c r="D63" s="18">
        <f t="shared" si="0"/>
        <v>1.8185445364897558E-2</v>
      </c>
      <c r="E63" s="18">
        <f>VLOOKUP(C63,$H$2:$J$23,3,FALSE)/10000</f>
        <v>1.8729771620717626E-2</v>
      </c>
      <c r="F63" s="20">
        <f t="shared" si="1"/>
        <v>5.4432625582006774E-4</v>
      </c>
    </row>
    <row r="64" spans="2:6" ht="15.6" x14ac:dyDescent="0.3">
      <c r="B64" s="16" t="s">
        <v>80</v>
      </c>
      <c r="C64" s="16" t="s">
        <v>44</v>
      </c>
      <c r="D64" s="18">
        <f t="shared" si="0"/>
        <v>1.8185445364897558E-2</v>
      </c>
      <c r="E64" s="18">
        <f>VLOOKUP(C64,$H$2:$J$23,3,FALSE)/10000</f>
        <v>1.8729771620717626E-2</v>
      </c>
      <c r="F64" s="20">
        <f t="shared" si="1"/>
        <v>5.4432625582006774E-4</v>
      </c>
    </row>
    <row r="65" spans="2:6" ht="15.6" x14ac:dyDescent="0.3">
      <c r="B65" s="16" t="s">
        <v>81</v>
      </c>
      <c r="C65" s="16" t="s">
        <v>11</v>
      </c>
      <c r="D65" s="18">
        <f t="shared" si="0"/>
        <v>4.5463613412243892E-2</v>
      </c>
      <c r="E65" s="18">
        <f>VLOOKUP(C65,$H$2:$J$23,3,FALSE)/10000</f>
        <v>4.6824429051794063E-2</v>
      </c>
      <c r="F65" s="20">
        <f t="shared" si="1"/>
        <v>1.3608156395501711E-3</v>
      </c>
    </row>
    <row r="66" spans="2:6" ht="15.6" x14ac:dyDescent="0.3">
      <c r="B66" s="16" t="s">
        <v>82</v>
      </c>
      <c r="C66" s="16" t="s">
        <v>21</v>
      </c>
      <c r="D66" s="18">
        <f t="shared" si="0"/>
        <v>5.8133800756639742E-3</v>
      </c>
      <c r="E66" s="18">
        <f>VLOOKUP(C66,$H$2:$J$23,3,FALSE)/10000</f>
        <v>5.987386009901537E-3</v>
      </c>
      <c r="F66" s="20">
        <f t="shared" si="1"/>
        <v>1.7400593423756282E-4</v>
      </c>
    </row>
    <row r="67" spans="2:6" ht="15.6" x14ac:dyDescent="0.3">
      <c r="B67" s="16" t="s">
        <v>83</v>
      </c>
      <c r="C67" s="16" t="s">
        <v>84</v>
      </c>
      <c r="D67" s="18">
        <f t="shared" si="0"/>
        <v>2.9737675002434946E-2</v>
      </c>
      <c r="E67" s="18">
        <f>VLOOKUP(C67,$H$2:$J$23,3,FALSE)/10000</f>
        <v>3.0627782281419401E-2</v>
      </c>
      <c r="F67" s="20">
        <f t="shared" si="1"/>
        <v>8.9010727898445469E-4</v>
      </c>
    </row>
    <row r="68" spans="2:6" ht="15.6" x14ac:dyDescent="0.3">
      <c r="B68" s="16" t="s">
        <v>85</v>
      </c>
      <c r="C68" s="16" t="s">
        <v>84</v>
      </c>
      <c r="D68" s="18">
        <f t="shared" ref="D68:D82" si="2">VLOOKUP(C68,$H$2:$J$23,2,FALSE)/10000</f>
        <v>2.9737675002434946E-2</v>
      </c>
      <c r="E68" s="18">
        <f>VLOOKUP(C68,$H$2:$J$23,3,FALSE)/10000</f>
        <v>3.0627782281419401E-2</v>
      </c>
      <c r="F68" s="20">
        <f t="shared" ref="F68:F82" si="3">+E68-D68</f>
        <v>8.9010727898445469E-4</v>
      </c>
    </row>
    <row r="69" spans="2:6" ht="15.6" x14ac:dyDescent="0.3">
      <c r="B69" s="16" t="s">
        <v>86</v>
      </c>
      <c r="C69" s="16" t="s">
        <v>52</v>
      </c>
      <c r="D69" s="18">
        <f t="shared" si="2"/>
        <v>7.0058682963129943E-3</v>
      </c>
      <c r="E69" s="18">
        <f>VLOOKUP(C69,$H$2:$J$23,3,FALSE)/10000</f>
        <v>7.2155677555223634E-3</v>
      </c>
      <c r="F69" s="20">
        <f t="shared" si="3"/>
        <v>2.0969945920936914E-4</v>
      </c>
    </row>
    <row r="70" spans="2:6" ht="15.6" x14ac:dyDescent="0.3">
      <c r="B70" s="16" t="s">
        <v>87</v>
      </c>
      <c r="C70" s="16" t="s">
        <v>73</v>
      </c>
      <c r="D70" s="18">
        <f t="shared" si="2"/>
        <v>1.3191900940929787E-2</v>
      </c>
      <c r="E70" s="18">
        <f>VLOOKUP(C70,$H$2:$J$23,3,FALSE)/10000</f>
        <v>1.358676056093041E-2</v>
      </c>
      <c r="F70" s="20">
        <f t="shared" si="3"/>
        <v>3.948596200006229E-4</v>
      </c>
    </row>
    <row r="71" spans="2:6" ht="15.6" x14ac:dyDescent="0.3">
      <c r="B71" s="16" t="s">
        <v>88</v>
      </c>
      <c r="C71" s="16" t="s">
        <v>44</v>
      </c>
      <c r="D71" s="18">
        <f t="shared" si="2"/>
        <v>1.8185445364897558E-2</v>
      </c>
      <c r="E71" s="18">
        <f>VLOOKUP(C71,$H$2:$J$23,3,FALSE)/10000</f>
        <v>1.8729771620717626E-2</v>
      </c>
      <c r="F71" s="20">
        <f t="shared" si="3"/>
        <v>5.4432625582006774E-4</v>
      </c>
    </row>
    <row r="72" spans="2:6" ht="15.6" x14ac:dyDescent="0.3">
      <c r="B72" s="16" t="s">
        <v>89</v>
      </c>
      <c r="C72" s="16" t="s">
        <v>73</v>
      </c>
      <c r="D72" s="18">
        <f t="shared" si="2"/>
        <v>1.3191900940929787E-2</v>
      </c>
      <c r="E72" s="18">
        <f>VLOOKUP(C72,$H$2:$J$23,3,FALSE)/10000</f>
        <v>1.358676056093041E-2</v>
      </c>
      <c r="F72" s="20">
        <f t="shared" si="3"/>
        <v>3.948596200006229E-4</v>
      </c>
    </row>
    <row r="73" spans="2:6" ht="15.6" x14ac:dyDescent="0.3">
      <c r="B73" s="16" t="s">
        <v>90</v>
      </c>
      <c r="C73" s="16" t="s">
        <v>7</v>
      </c>
      <c r="D73" s="18">
        <f t="shared" si="2"/>
        <v>0</v>
      </c>
      <c r="E73" s="18">
        <f>VLOOKUP(C73,$H$2:$J$23,3,FALSE)/10000</f>
        <v>0</v>
      </c>
      <c r="F73" s="20">
        <f t="shared" si="3"/>
        <v>0</v>
      </c>
    </row>
    <row r="74" spans="2:6" ht="15.6" x14ac:dyDescent="0.3">
      <c r="B74" s="16" t="s">
        <v>91</v>
      </c>
      <c r="C74" s="16" t="s">
        <v>7</v>
      </c>
      <c r="D74" s="18">
        <f t="shared" si="2"/>
        <v>0</v>
      </c>
      <c r="E74" s="18">
        <f>VLOOKUP(C74,$H$2:$J$23,3,FALSE)/10000</f>
        <v>0</v>
      </c>
      <c r="F74" s="20">
        <f t="shared" si="3"/>
        <v>0</v>
      </c>
    </row>
    <row r="75" spans="2:6" ht="15.6" x14ac:dyDescent="0.3">
      <c r="B75" s="16" t="s">
        <v>92</v>
      </c>
      <c r="C75" s="16" t="s">
        <v>73</v>
      </c>
      <c r="D75" s="18">
        <f t="shared" si="2"/>
        <v>1.3191900940929787E-2</v>
      </c>
      <c r="E75" s="18">
        <f>VLOOKUP(C75,$H$2:$J$23,3,FALSE)/10000</f>
        <v>1.358676056093041E-2</v>
      </c>
      <c r="F75" s="20">
        <f t="shared" si="3"/>
        <v>3.948596200006229E-4</v>
      </c>
    </row>
    <row r="76" spans="2:6" ht="15.6" x14ac:dyDescent="0.3">
      <c r="B76" s="16" t="s">
        <v>93</v>
      </c>
      <c r="C76" s="16" t="s">
        <v>11</v>
      </c>
      <c r="D76" s="18">
        <f t="shared" si="2"/>
        <v>4.5463613412243892E-2</v>
      </c>
      <c r="E76" s="18">
        <f>VLOOKUP(C76,$H$2:$J$23,3,FALSE)/10000</f>
        <v>4.6824429051794063E-2</v>
      </c>
      <c r="F76" s="20">
        <f t="shared" si="3"/>
        <v>1.3608156395501711E-3</v>
      </c>
    </row>
    <row r="77" spans="2:6" ht="15.6" x14ac:dyDescent="0.3">
      <c r="B77" s="16" t="s">
        <v>94</v>
      </c>
      <c r="C77" s="16" t="s">
        <v>25</v>
      </c>
      <c r="D77" s="18">
        <f t="shared" si="2"/>
        <v>3.7190726381491325E-2</v>
      </c>
      <c r="E77" s="18">
        <f>VLOOKUP(C77,$H$2:$J$23,3,FALSE)/10000</f>
        <v>3.8303918191549574E-2</v>
      </c>
      <c r="F77" s="20">
        <f t="shared" si="3"/>
        <v>1.1131918100582491E-3</v>
      </c>
    </row>
    <row r="78" spans="2:6" ht="15.6" x14ac:dyDescent="0.3">
      <c r="B78" s="16" t="s">
        <v>95</v>
      </c>
      <c r="C78" s="16" t="s">
        <v>50</v>
      </c>
      <c r="D78" s="18">
        <f t="shared" si="2"/>
        <v>6.1934856959958498E-2</v>
      </c>
      <c r="E78" s="18">
        <f>VLOOKUP(C78,$H$2:$J$23,3,FALSE)/10000</f>
        <v>6.3788689413181762E-2</v>
      </c>
      <c r="F78" s="20">
        <f t="shared" si="3"/>
        <v>1.8538324532232642E-3</v>
      </c>
    </row>
    <row r="79" spans="2:6" ht="15.6" x14ac:dyDescent="0.3">
      <c r="B79" s="16" t="s">
        <v>96</v>
      </c>
      <c r="C79" s="16" t="s">
        <v>2</v>
      </c>
      <c r="D79" s="18">
        <f t="shared" si="2"/>
        <v>4.0991782584810068E-3</v>
      </c>
      <c r="E79" s="18">
        <f>VLOOKUP(C79,$H$2:$J$23,3,FALSE)/10000</f>
        <v>4.2218747505715949E-3</v>
      </c>
      <c r="F79" s="20">
        <f t="shared" si="3"/>
        <v>1.2269649209058816E-4</v>
      </c>
    </row>
    <row r="80" spans="2:6" ht="15.6" x14ac:dyDescent="0.3">
      <c r="B80" s="16" t="s">
        <v>97</v>
      </c>
      <c r="C80" s="16" t="s">
        <v>7</v>
      </c>
      <c r="D80" s="18">
        <f t="shared" si="2"/>
        <v>0</v>
      </c>
      <c r="E80" s="18">
        <f>VLOOKUP(C80,$H$2:$J$23,3,FALSE)/10000</f>
        <v>0</v>
      </c>
      <c r="F80" s="20">
        <f t="shared" si="3"/>
        <v>0</v>
      </c>
    </row>
    <row r="81" spans="2:6" ht="15.6" x14ac:dyDescent="0.3">
      <c r="B81" s="16" t="s">
        <v>98</v>
      </c>
      <c r="C81" s="16" t="s">
        <v>17</v>
      </c>
      <c r="D81" s="18">
        <f t="shared" si="2"/>
        <v>1.5725938409808952E-2</v>
      </c>
      <c r="E81" s="18">
        <f>VLOOKUP(C81,$H$2:$J$23,3,FALSE)/10000</f>
        <v>1.6196646770374669E-2</v>
      </c>
      <c r="F81" s="20">
        <f t="shared" si="3"/>
        <v>4.7070836056571641E-4</v>
      </c>
    </row>
    <row r="82" spans="2:6" ht="16.2" thickBot="1" x14ac:dyDescent="0.35">
      <c r="B82" s="17" t="s">
        <v>99</v>
      </c>
      <c r="C82" s="17" t="s">
        <v>84</v>
      </c>
      <c r="D82" s="19">
        <f t="shared" si="2"/>
        <v>2.9737675002434946E-2</v>
      </c>
      <c r="E82" s="19">
        <f>VLOOKUP(C82,$H$2:$J$23,3,FALSE)/10000</f>
        <v>3.0627782281419401E-2</v>
      </c>
      <c r="F82" s="21">
        <f t="shared" si="3"/>
        <v>8.9010727898445469E-4</v>
      </c>
    </row>
  </sheetData>
  <sheetProtection algorithmName="SHA-512" hashValue="pFP0dPqmr8WlY/GwsHVpCXu6WzaAlLwemum6+lzKOtzyRrBVbDot2ebLFee1IRBj8INFJjdBH4o+vwsFLo4ydg==" saltValue="mDnzPRpDJKXDTRMtAnFXkQ==" spinCount="100000" sheet="1" formatCells="0" formatColumns="0" formatRows="0" insertColumns="0" insertRows="0" insertHyperlinks="0" deleteColumns="0" deleteRows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 Approach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2022-01-23T12:12:45Z</cp:lastPrinted>
  <dcterms:created xsi:type="dcterms:W3CDTF">2022-01-23T11:03:47Z</dcterms:created>
  <dcterms:modified xsi:type="dcterms:W3CDTF">2022-01-23T12:14:42Z</dcterms:modified>
</cp:coreProperties>
</file>