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Module 4\"/>
    </mc:Choice>
  </mc:AlternateContent>
  <xr:revisionPtr revIDLastSave="0" documentId="8_{CA68F8C7-2274-4EE7-89A2-CEB572763350}" xr6:coauthVersionLast="47" xr6:coauthVersionMax="47" xr10:uidLastSave="{00000000-0000-0000-0000-000000000000}"/>
  <bookViews>
    <workbookView xWindow="-110" yWindow="-110" windowWidth="19420" windowHeight="10300" xr2:uid="{7A456123-858F-4B6A-9965-F8EB73882819}"/>
  </bookViews>
  <sheets>
    <sheet name="Model" sheetId="3" r:id="rId1"/>
    <sheet name="Possible Investments" sheetId="2" r:id="rId2"/>
    <sheet name="Payment Years" sheetId="1" r:id="rId3"/>
  </sheets>
  <definedNames>
    <definedName name="solver_adj" localSheetId="0" hidden="1">Model!$D$3:$D$19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Model!$D$3:$D$19</definedName>
    <definedName name="solver_lhs2" localSheetId="0" hidden="1">Model!$G$20:$O$20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Model!$D$20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Model!$G$21:$O$21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3" l="1"/>
  <c r="J20" i="3"/>
  <c r="K20" i="3"/>
  <c r="L20" i="3"/>
  <c r="M20" i="3"/>
  <c r="N20" i="3"/>
  <c r="O20" i="3"/>
  <c r="H20" i="3"/>
  <c r="G20" i="3"/>
  <c r="O4" i="3" a="1"/>
  <c r="O4" i="3" s="1"/>
  <c r="O5" i="3" a="1"/>
  <c r="O5" i="3"/>
  <c r="O6" i="3" a="1"/>
  <c r="O6" i="3"/>
  <c r="O7" i="3" a="1"/>
  <c r="O7" i="3"/>
  <c r="O8" i="3" a="1"/>
  <c r="O8" i="3" s="1"/>
  <c r="O9" i="3" a="1"/>
  <c r="O9" i="3"/>
  <c r="O10" i="3" a="1"/>
  <c r="O10" i="3"/>
  <c r="O11" i="3" a="1"/>
  <c r="O11" i="3"/>
  <c r="O12" i="3" a="1"/>
  <c r="O12" i="3" s="1"/>
  <c r="O13" i="3" a="1"/>
  <c r="O13" i="3"/>
  <c r="O14" i="3" a="1"/>
  <c r="O14" i="3"/>
  <c r="O15" i="3" a="1"/>
  <c r="O15" i="3"/>
  <c r="O16" i="3" a="1"/>
  <c r="O16" i="3" s="1"/>
  <c r="O17" i="3" a="1"/>
  <c r="O17" i="3"/>
  <c r="O18" i="3" a="1"/>
  <c r="O18" i="3"/>
  <c r="O19" i="3" a="1"/>
  <c r="O19" i="3"/>
  <c r="N4" i="3" a="1"/>
  <c r="N4" i="3" s="1"/>
  <c r="N5" i="3" a="1"/>
  <c r="N5" i="3"/>
  <c r="N6" i="3" a="1"/>
  <c r="N6" i="3"/>
  <c r="N7" i="3" a="1"/>
  <c r="N7" i="3"/>
  <c r="N8" i="3" a="1"/>
  <c r="N8" i="3" s="1"/>
  <c r="N9" i="3" a="1"/>
  <c r="N9" i="3"/>
  <c r="N10" i="3" a="1"/>
  <c r="N10" i="3"/>
  <c r="N11" i="3" a="1"/>
  <c r="N11" i="3"/>
  <c r="N12" i="3" a="1"/>
  <c r="N12" i="3" s="1"/>
  <c r="N13" i="3" a="1"/>
  <c r="N13" i="3"/>
  <c r="N14" i="3" a="1"/>
  <c r="N14" i="3"/>
  <c r="N15" i="3" a="1"/>
  <c r="N15" i="3"/>
  <c r="N16" i="3" a="1"/>
  <c r="N16" i="3" s="1"/>
  <c r="N17" i="3" a="1"/>
  <c r="N17" i="3"/>
  <c r="N18" i="3" a="1"/>
  <c r="N18" i="3"/>
  <c r="N19" i="3" a="1"/>
  <c r="N19" i="3"/>
  <c r="M4" i="3" a="1"/>
  <c r="M4" i="3" s="1"/>
  <c r="M5" i="3" a="1"/>
  <c r="M5" i="3"/>
  <c r="M6" i="3" a="1"/>
  <c r="M6" i="3"/>
  <c r="M7" i="3" a="1"/>
  <c r="M7" i="3"/>
  <c r="M8" i="3" a="1"/>
  <c r="M8" i="3" s="1"/>
  <c r="M9" i="3" a="1"/>
  <c r="M9" i="3"/>
  <c r="M10" i="3" a="1"/>
  <c r="M10" i="3"/>
  <c r="M11" i="3" a="1"/>
  <c r="M11" i="3"/>
  <c r="M12" i="3" a="1"/>
  <c r="M12" i="3" s="1"/>
  <c r="M13" i="3" a="1"/>
  <c r="M13" i="3"/>
  <c r="M14" i="3" a="1"/>
  <c r="M14" i="3"/>
  <c r="M15" i="3" a="1"/>
  <c r="M15" i="3"/>
  <c r="M16" i="3" a="1"/>
  <c r="M16" i="3" s="1"/>
  <c r="M17" i="3" a="1"/>
  <c r="M17" i="3"/>
  <c r="M18" i="3" a="1"/>
  <c r="M18" i="3"/>
  <c r="M19" i="3" a="1"/>
  <c r="M19" i="3"/>
  <c r="L4" i="3" a="1"/>
  <c r="L4" i="3" s="1"/>
  <c r="L5" i="3" a="1"/>
  <c r="L5" i="3"/>
  <c r="L6" i="3" a="1"/>
  <c r="L6" i="3"/>
  <c r="L7" i="3" a="1"/>
  <c r="L7" i="3"/>
  <c r="L8" i="3" a="1"/>
  <c r="L8" i="3" s="1"/>
  <c r="L9" i="3" a="1"/>
  <c r="L9" i="3"/>
  <c r="L10" i="3" a="1"/>
  <c r="L10" i="3"/>
  <c r="L11" i="3" a="1"/>
  <c r="L11" i="3"/>
  <c r="L12" i="3" a="1"/>
  <c r="L12" i="3" s="1"/>
  <c r="L13" i="3" a="1"/>
  <c r="L13" i="3"/>
  <c r="L14" i="3" a="1"/>
  <c r="L14" i="3"/>
  <c r="L15" i="3" a="1"/>
  <c r="L15" i="3"/>
  <c r="L16" i="3" a="1"/>
  <c r="L16" i="3" s="1"/>
  <c r="L17" i="3" a="1"/>
  <c r="L17" i="3"/>
  <c r="L18" i="3" a="1"/>
  <c r="L18" i="3"/>
  <c r="L19" i="3" a="1"/>
  <c r="L19" i="3"/>
  <c r="K4" i="3" a="1"/>
  <c r="K4" i="3"/>
  <c r="K5" i="3" a="1"/>
  <c r="K5" i="3"/>
  <c r="K6" i="3" a="1"/>
  <c r="K6" i="3"/>
  <c r="K7" i="3" a="1"/>
  <c r="K7" i="3"/>
  <c r="K8" i="3" a="1"/>
  <c r="K8" i="3"/>
  <c r="K9" i="3" a="1"/>
  <c r="K9" i="3"/>
  <c r="K10" i="3" a="1"/>
  <c r="K10" i="3"/>
  <c r="K11" i="3" a="1"/>
  <c r="K11" i="3"/>
  <c r="K12" i="3" a="1"/>
  <c r="K12" i="3"/>
  <c r="K13" i="3" a="1"/>
  <c r="K13" i="3"/>
  <c r="K14" i="3" a="1"/>
  <c r="K14" i="3"/>
  <c r="K15" i="3" a="1"/>
  <c r="K15" i="3"/>
  <c r="K16" i="3" a="1"/>
  <c r="K16" i="3"/>
  <c r="K17" i="3" a="1"/>
  <c r="K17" i="3"/>
  <c r="K18" i="3" a="1"/>
  <c r="K18" i="3"/>
  <c r="K19" i="3" a="1"/>
  <c r="K19" i="3"/>
  <c r="J4" i="3" a="1"/>
  <c r="J4" i="3" s="1"/>
  <c r="J5" i="3" a="1"/>
  <c r="J5" i="3"/>
  <c r="J6" i="3" a="1"/>
  <c r="J6" i="3"/>
  <c r="J7" i="3" a="1"/>
  <c r="J7" i="3"/>
  <c r="J8" i="3" a="1"/>
  <c r="J8" i="3" s="1"/>
  <c r="J9" i="3" a="1"/>
  <c r="J9" i="3"/>
  <c r="J10" i="3" a="1"/>
  <c r="J10" i="3"/>
  <c r="J11" i="3" a="1"/>
  <c r="J11" i="3"/>
  <c r="J12" i="3" a="1"/>
  <c r="J12" i="3" s="1"/>
  <c r="J13" i="3" a="1"/>
  <c r="J13" i="3"/>
  <c r="J14" i="3" a="1"/>
  <c r="J14" i="3"/>
  <c r="J15" i="3" a="1"/>
  <c r="J15" i="3"/>
  <c r="J16" i="3" a="1"/>
  <c r="J16" i="3" s="1"/>
  <c r="J17" i="3" a="1"/>
  <c r="J17" i="3"/>
  <c r="J18" i="3" a="1"/>
  <c r="J18" i="3"/>
  <c r="J19" i="3" a="1"/>
  <c r="J19" i="3"/>
  <c r="I4" i="3" a="1"/>
  <c r="I4" i="3" s="1"/>
  <c r="I5" i="3" a="1"/>
  <c r="I5" i="3"/>
  <c r="I6" i="3" a="1"/>
  <c r="I6" i="3"/>
  <c r="I7" i="3" a="1"/>
  <c r="I7" i="3"/>
  <c r="I8" i="3" a="1"/>
  <c r="I8" i="3" s="1"/>
  <c r="I9" i="3" a="1"/>
  <c r="I9" i="3"/>
  <c r="I10" i="3" a="1"/>
  <c r="I10" i="3"/>
  <c r="I11" i="3" a="1"/>
  <c r="I11" i="3"/>
  <c r="I12" i="3" a="1"/>
  <c r="I12" i="3" s="1"/>
  <c r="I13" i="3" a="1"/>
  <c r="I13" i="3"/>
  <c r="I14" i="3" a="1"/>
  <c r="I14" i="3"/>
  <c r="I15" i="3" a="1"/>
  <c r="I15" i="3"/>
  <c r="I16" i="3" a="1"/>
  <c r="I16" i="3" s="1"/>
  <c r="I17" i="3" a="1"/>
  <c r="I17" i="3"/>
  <c r="I18" i="3" a="1"/>
  <c r="I18" i="3"/>
  <c r="I19" i="3" a="1"/>
  <c r="I19" i="3"/>
  <c r="H4" i="3" a="1"/>
  <c r="H4" i="3" s="1"/>
  <c r="H5" i="3" a="1"/>
  <c r="H5" i="3"/>
  <c r="H6" i="3" a="1"/>
  <c r="H6" i="3"/>
  <c r="H7" i="3" a="1"/>
  <c r="H7" i="3"/>
  <c r="H8" i="3" a="1"/>
  <c r="H8" i="3" s="1"/>
  <c r="H9" i="3" a="1"/>
  <c r="H9" i="3"/>
  <c r="H10" i="3" a="1"/>
  <c r="H10" i="3"/>
  <c r="H11" i="3" a="1"/>
  <c r="H11" i="3"/>
  <c r="H12" i="3" a="1"/>
  <c r="H12" i="3" s="1"/>
  <c r="H13" i="3" a="1"/>
  <c r="H13" i="3"/>
  <c r="H14" i="3" a="1"/>
  <c r="H14" i="3"/>
  <c r="H15" i="3" a="1"/>
  <c r="H15" i="3"/>
  <c r="H16" i="3" a="1"/>
  <c r="H16" i="3" s="1"/>
  <c r="H17" i="3" a="1"/>
  <c r="H17" i="3"/>
  <c r="H18" i="3" a="1"/>
  <c r="H18" i="3"/>
  <c r="H19" i="3" a="1"/>
  <c r="H19" i="3"/>
  <c r="G4" i="3" a="1"/>
  <c r="G4" i="3" s="1"/>
  <c r="G5" i="3" a="1"/>
  <c r="G5" i="3"/>
  <c r="G6" i="3" a="1"/>
  <c r="G6" i="3"/>
  <c r="G7" i="3" a="1"/>
  <c r="G7" i="3"/>
  <c r="G8" i="3" a="1"/>
  <c r="G8" i="3" s="1"/>
  <c r="G9" i="3" a="1"/>
  <c r="G9" i="3"/>
  <c r="G10" i="3" a="1"/>
  <c r="G10" i="3"/>
  <c r="G11" i="3" a="1"/>
  <c r="G11" i="3"/>
  <c r="G12" i="3" a="1"/>
  <c r="G12" i="3" s="1"/>
  <c r="G13" i="3" a="1"/>
  <c r="G13" i="3"/>
  <c r="G14" i="3" a="1"/>
  <c r="G14" i="3"/>
  <c r="G15" i="3" a="1"/>
  <c r="G15" i="3"/>
  <c r="G16" i="3" a="1"/>
  <c r="G16" i="3" s="1"/>
  <c r="G17" i="3" a="1"/>
  <c r="G17" i="3"/>
  <c r="G18" i="3" a="1"/>
  <c r="G18" i="3"/>
  <c r="G19" i="3" a="1"/>
  <c r="G19" i="3"/>
  <c r="G3" i="3" a="1"/>
  <c r="G3" i="3"/>
  <c r="H3" i="3" a="1"/>
  <c r="H3" i="3"/>
  <c r="I3" i="3" a="1"/>
  <c r="I3" i="3"/>
  <c r="J3" i="3" a="1"/>
  <c r="J3" i="3"/>
  <c r="K3" i="3" a="1"/>
  <c r="K3" i="3"/>
  <c r="L3" i="3" a="1"/>
  <c r="L3" i="3"/>
  <c r="M3" i="3" a="1"/>
  <c r="M3" i="3"/>
  <c r="N3" i="3" a="1"/>
  <c r="N3" i="3"/>
  <c r="O3" i="3" a="1"/>
  <c r="O3" i="3"/>
  <c r="F4" i="3" a="1"/>
  <c r="F4" i="3"/>
  <c r="F5" i="3" a="1"/>
  <c r="F5" i="3"/>
  <c r="F6" i="3" a="1"/>
  <c r="F6" i="3"/>
  <c r="F7" i="3" a="1"/>
  <c r="F7" i="3"/>
  <c r="F8" i="3" a="1"/>
  <c r="F8" i="3" s="1"/>
  <c r="F9" i="3" a="1"/>
  <c r="F9" i="3"/>
  <c r="F10" i="3" a="1"/>
  <c r="F10" i="3"/>
  <c r="F11" i="3" a="1"/>
  <c r="F11" i="3"/>
  <c r="F12" i="3" a="1"/>
  <c r="F12" i="3" s="1"/>
  <c r="F13" i="3" a="1"/>
  <c r="F13" i="3"/>
  <c r="F14" i="3" a="1"/>
  <c r="F14" i="3"/>
  <c r="F15" i="3" a="1"/>
  <c r="F15" i="3"/>
  <c r="F16" i="3" a="1"/>
  <c r="F16" i="3" s="1"/>
  <c r="F17" i="3" a="1"/>
  <c r="F17" i="3"/>
  <c r="F18" i="3" a="1"/>
  <c r="F18" i="3"/>
  <c r="F19" i="3" a="1"/>
  <c r="F19" i="3"/>
  <c r="F3" i="3" a="1"/>
  <c r="F3" i="3" s="1"/>
  <c r="D20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<sst xmlns="http://schemas.openxmlformats.org/spreadsheetml/2006/main" count="47" uniqueCount="28">
  <si>
    <t>final_payment_start_of_year</t>
  </si>
  <si>
    <t>first_payment_year</t>
  </si>
  <si>
    <t>second_payment_year</t>
  </si>
  <si>
    <t>investment_name</t>
  </si>
  <si>
    <t>investment_pct</t>
  </si>
  <si>
    <t>month_can_start_investing</t>
  </si>
  <si>
    <t>can_invest_every</t>
  </si>
  <si>
    <t>A</t>
  </si>
  <si>
    <t>B</t>
  </si>
  <si>
    <t>C</t>
  </si>
  <si>
    <t>D</t>
  </si>
  <si>
    <t>E</t>
  </si>
  <si>
    <t>Licorice Leverage Group (A)</t>
  </si>
  <si>
    <t>LuxeLollipop Asset Management (B)</t>
  </si>
  <si>
    <t>RockCandy Returns ( C )</t>
  </si>
  <si>
    <t>SourPatch Portfolio Group (D)</t>
  </si>
  <si>
    <t>Toffee Turnaround Trust ( E )</t>
  </si>
  <si>
    <t>Investment</t>
  </si>
  <si>
    <t>Return</t>
  </si>
  <si>
    <t>Years To Mature</t>
  </si>
  <si>
    <t>Inflow</t>
  </si>
  <si>
    <t>Outflow</t>
  </si>
  <si>
    <t>Amount</t>
  </si>
  <si>
    <t>Month of Cashflow</t>
  </si>
  <si>
    <t>Total Invested in Month 1 -&gt;</t>
  </si>
  <si>
    <t>Surplus Funds</t>
  </si>
  <si>
    <t>Req'd Funds</t>
  </si>
  <si>
    <t>Cash Flow Summary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</si>
</sst>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5" xfId="0" applyBorder="1"/>
    <xf numFmtId="0" fontId="0" fillId="0" borderId="6" xfId="0" applyBorder="1"/>
    <xf numFmtId="10" fontId="0" fillId="0" borderId="7" xfId="2" applyNumberFormat="1" applyFont="1" applyBorder="1"/>
    <xf numFmtId="0" fontId="0" fillId="0" borderId="8" xfId="0" applyBorder="1"/>
    <xf numFmtId="10" fontId="0" fillId="0" borderId="9" xfId="2" applyNumberFormat="1" applyFont="1" applyBorder="1"/>
    <xf numFmtId="0" fontId="0" fillId="0" borderId="10" xfId="0" applyBorder="1"/>
    <xf numFmtId="0" fontId="0" fillId="0" borderId="11" xfId="0" applyBorder="1"/>
    <xf numFmtId="10" fontId="0" fillId="0" borderId="12" xfId="2" applyNumberFormat="1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44" fontId="0" fillId="0" borderId="6" xfId="1" applyFont="1" applyBorder="1"/>
    <xf numFmtId="44" fontId="0" fillId="0" borderId="0" xfId="1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2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10" fontId="0" fillId="5" borderId="13" xfId="2" applyNumberFormat="1" applyFont="1" applyFill="1" applyBorder="1" applyAlignment="1">
      <alignment horizontal="center" vertical="center"/>
    </xf>
    <xf numFmtId="44" fontId="0" fillId="6" borderId="0" xfId="1" applyFont="1" applyFill="1" applyBorder="1"/>
    <xf numFmtId="44" fontId="0" fillId="6" borderId="11" xfId="1" applyFont="1" applyFill="1" applyBorder="1"/>
    <xf numFmtId="44" fontId="0" fillId="7" borderId="4" xfId="1" applyFont="1" applyFill="1" applyBorder="1"/>
    <xf numFmtId="44" fontId="0" fillId="6" borderId="0" xfId="0" applyNumberFormat="1" applyFill="1"/>
    <xf numFmtId="44" fontId="0" fillId="8" borderId="0" xfId="1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28821084864392"/>
          <c:y val="4.1666666666666664E-2"/>
          <c:w val="0.47534689413823272"/>
          <c:h val="0.792244823563721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Model!$A$3:$A$19</c15:sqref>
                  </c15:fullRef>
                </c:ext>
              </c:extLst>
              <c:f>(Model!$A$4:$A$5,Model!$A$10,Model!$A$17,Model!$A$19)</c:f>
              <c:strCache>
                <c:ptCount val="5"/>
                <c:pt idx="0">
                  <c:v>B</c:v>
                </c:pt>
                <c:pt idx="1">
                  <c:v>E</c:v>
                </c:pt>
                <c:pt idx="2">
                  <c:v>D</c:v>
                </c:pt>
                <c:pt idx="3">
                  <c:v>B</c:v>
                </c:pt>
                <c:pt idx="4">
                  <c:v>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Model!$D$3:$D$19</c15:sqref>
                  </c15:fullRef>
                </c:ext>
              </c:extLst>
              <c:f>(Model!$D$4:$D$5,Model!$D$10,Model!$D$17,Model!$D$19)</c:f>
              <c:numCache>
                <c:formatCode>_("$"* #,##0.00_);_("$"* \(#,##0.00\);_("$"* "-"??_);_(@_)</c:formatCode>
                <c:ptCount val="5"/>
                <c:pt idx="0">
                  <c:v>655.05883317064979</c:v>
                </c:pt>
                <c:pt idx="1">
                  <c:v>225.34703443302686</c:v>
                </c:pt>
                <c:pt idx="2">
                  <c:v>432.70231593045116</c:v>
                </c:pt>
                <c:pt idx="3">
                  <c:v>470.34741741640045</c:v>
                </c:pt>
                <c:pt idx="4">
                  <c:v>490.19607843137254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E370-4AC1-A38B-89FC0D6FD4A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305593</xdr:colOff>
      <xdr:row>2</xdr:row>
      <xdr:rowOff>69057</xdr:rowOff>
    </xdr:from>
    <xdr:to>
      <xdr:col>34</xdr:col>
      <xdr:colOff>599280</xdr:colOff>
      <xdr:row>17</xdr:row>
      <xdr:rowOff>73819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31F17D-D8BC-BED2-6A1B-72BA0972D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BCFB-9F8A-4E93-BFB9-357CB27EDEAD}">
  <dimension ref="A1:R21"/>
  <sheetViews>
    <sheetView showGridLines="0" tabSelected="1" zoomScale="80" zoomScaleNormal="80" workbookViewId="0">
      <selection activeCell="W14" sqref="W14"/>
    </sheetView>
  </sheetViews>
  <sheetFormatPr defaultRowHeight="14.5" x14ac:dyDescent="0.35"/>
  <cols>
    <col min="1" max="1" width="9.81640625" bestFit="1" customWidth="1"/>
    <col min="6" max="6" width="8.54296875" customWidth="1"/>
    <col min="16" max="16" width="9.81640625" bestFit="1" customWidth="1"/>
    <col min="17" max="17" width="13.81640625" bestFit="1" customWidth="1"/>
  </cols>
  <sheetData>
    <row r="1" spans="1:18" ht="15" thickBot="1" x14ac:dyDescent="0.4">
      <c r="A1" s="40" t="s">
        <v>23</v>
      </c>
      <c r="B1" s="40"/>
      <c r="C1" s="40"/>
      <c r="D1" s="40"/>
      <c r="E1" s="40"/>
      <c r="F1" s="39" t="s">
        <v>27</v>
      </c>
      <c r="G1" s="39"/>
      <c r="H1" s="39"/>
      <c r="I1" s="39"/>
      <c r="J1" s="39"/>
      <c r="K1" s="39"/>
      <c r="L1" s="39"/>
      <c r="M1" s="39"/>
      <c r="N1" s="39"/>
      <c r="O1" s="39"/>
    </row>
    <row r="2" spans="1:18" ht="15" thickBot="1" x14ac:dyDescent="0.4">
      <c r="A2" s="36" t="s">
        <v>17</v>
      </c>
      <c r="B2" s="37" t="s">
        <v>20</v>
      </c>
      <c r="C2" s="37" t="s">
        <v>21</v>
      </c>
      <c r="D2" s="37" t="s">
        <v>22</v>
      </c>
      <c r="E2" s="38" t="s">
        <v>18</v>
      </c>
      <c r="F2" s="33">
        <v>1</v>
      </c>
      <c r="G2" s="34">
        <v>2</v>
      </c>
      <c r="H2" s="34">
        <v>3</v>
      </c>
      <c r="I2" s="34">
        <v>4</v>
      </c>
      <c r="J2" s="34">
        <v>5</v>
      </c>
      <c r="K2" s="34">
        <v>6</v>
      </c>
      <c r="L2" s="34">
        <v>7</v>
      </c>
      <c r="M2" s="34">
        <v>8</v>
      </c>
      <c r="N2" s="34">
        <v>9</v>
      </c>
      <c r="O2" s="35">
        <v>10</v>
      </c>
    </row>
    <row r="3" spans="1:18" x14ac:dyDescent="0.35">
      <c r="A3" s="3" t="s">
        <v>7</v>
      </c>
      <c r="B3" s="4">
        <v>1</v>
      </c>
      <c r="C3" s="4">
        <v>2</v>
      </c>
      <c r="D3" s="20">
        <v>0</v>
      </c>
      <c r="E3" s="5">
        <f>_xlfn.XLOOKUP(A3,P$9:P$13,R$9:R$13)</f>
        <v>0.02</v>
      </c>
      <c r="F3" s="11" cm="1">
        <f t="array" ref="F3">_xlfn.IFS(
$B3 = F$2,-1,
$C3 = F$2,1+$E3,
AND($B3&lt;F$2,$C3&gt;F$2),"&lt;---&gt;",
TRUE, ""
)</f>
        <v>-1</v>
      </c>
      <c r="G3" s="12" cm="1">
        <f t="array" ref="G3">_xlfn.IFS(
$B3 = G$2,-1,
$C3 = G$2,1+$E3,
AND($B3&lt;G$2,$C3&gt;G$2),"&lt;---&gt;",
TRUE, ""
)</f>
        <v>1.02</v>
      </c>
      <c r="H3" s="12" t="str" cm="1">
        <f t="array" ref="H3">_xlfn.IFS(
$B3 = H$2,-1,
$C3 = H$2,1+$E3,
AND($B3&lt;H$2,$C3&gt;H$2),"&lt;---&gt;",
TRUE, ""
)</f>
        <v/>
      </c>
      <c r="I3" s="12" t="str" cm="1">
        <f t="array" ref="I3">_xlfn.IFS(
$B3 = I$2,-1,
$C3 = I$2,1+$E3,
AND($B3&lt;I$2,$C3&gt;I$2),"&lt;---&gt;",
TRUE, ""
)</f>
        <v/>
      </c>
      <c r="J3" s="12" t="str" cm="1">
        <f t="array" ref="J3">_xlfn.IFS(
$B3 = J$2,-1,
$C3 = J$2,1+$E3,
AND($B3&lt;J$2,$C3&gt;J$2),"&lt;---&gt;",
TRUE, ""
)</f>
        <v/>
      </c>
      <c r="K3" s="12" t="str" cm="1">
        <f t="array" ref="K3">_xlfn.IFS(
$B3 = K$2,-1,
$C3 = K$2,1+$E3,
AND($B3&lt;K$2,$C3&gt;K$2),"&lt;---&gt;",
TRUE, ""
)</f>
        <v/>
      </c>
      <c r="L3" s="12" t="str" cm="1">
        <f t="array" ref="L3">_xlfn.IFS(
$B3 = L$2,-1,
$C3 = L$2,1+$E3,
AND($B3&lt;L$2,$C3&gt;L$2),"&lt;---&gt;",
TRUE, ""
)</f>
        <v/>
      </c>
      <c r="M3" s="12" t="str" cm="1">
        <f t="array" ref="M3">_xlfn.IFS(
$B3 = M$2,-1,
$C3 = M$2,1+$E3,
AND($B3&lt;M$2,$C3&gt;M$2),"&lt;---&gt;",
TRUE, ""
)</f>
        <v/>
      </c>
      <c r="N3" s="12" t="str" cm="1">
        <f t="array" ref="N3">_xlfn.IFS(
$B3 = N$2,-1,
$C3 = N$2,1+$E3,
AND($B3&lt;N$2,$C3&gt;N$2),"&lt;---&gt;",
TRUE, ""
)</f>
        <v/>
      </c>
      <c r="O3" s="13" t="str" cm="1">
        <f t="array" ref="O3">_xlfn.IFS(
$B3 = O$2,-1,
$C3 = O$2,1+$E3,
AND($B3&lt;O$2,$C3&gt;O$2),"&lt;---&gt;",
TRUE, ""
)</f>
        <v/>
      </c>
    </row>
    <row r="4" spans="1:18" x14ac:dyDescent="0.35">
      <c r="A4" s="6" t="s">
        <v>8</v>
      </c>
      <c r="B4">
        <v>1</v>
      </c>
      <c r="C4">
        <v>3</v>
      </c>
      <c r="D4" s="28">
        <v>655.05883317064979</v>
      </c>
      <c r="E4" s="7">
        <f t="shared" ref="E4:E19" si="0">_xlfn.XLOOKUP(A4,P$9:P$13,R$9:R$13)</f>
        <v>4.2200000000000001E-2</v>
      </c>
      <c r="F4" s="14" cm="1">
        <f t="array" ref="F4">_xlfn.IFS(
$B4 = F$2,-1,
$C4 = F$2,1+$E4,
AND($B4&lt;F$2,$C4&gt;F$2),"&lt;---&gt;",
TRUE, ""
)</f>
        <v>-1</v>
      </c>
      <c r="G4" s="15" t="str" cm="1">
        <f t="array" ref="G4">_xlfn.IFS(
$B4 = G$2,-1,
$C4 = G$2,1+$E4,
AND($B4&lt;G$2,$C4&gt;G$2),"&lt;---&gt;",
TRUE, ""
)</f>
        <v>&lt;---&gt;</v>
      </c>
      <c r="H4" s="15" cm="1">
        <f t="array" ref="H4">_xlfn.IFS(
$B4 = H$2,-1,
$C4 = H$2,1+$E4,
AND($B4&lt;H$2,$C4&gt;H$2),"&lt;---&gt;",
TRUE, ""
)</f>
        <v>1.0422</v>
      </c>
      <c r="I4" s="15" t="str" cm="1">
        <f t="array" ref="I4">_xlfn.IFS(
$B4 = I$2,-1,
$C4 = I$2,1+$E4,
AND($B4&lt;I$2,$C4&gt;I$2),"&lt;---&gt;",
TRUE, ""
)</f>
        <v/>
      </c>
      <c r="J4" s="15" t="str" cm="1">
        <f t="array" ref="J4">_xlfn.IFS(
$B4 = J$2,-1,
$C4 = J$2,1+$E4,
AND($B4&lt;J$2,$C4&gt;J$2),"&lt;---&gt;",
TRUE, ""
)</f>
        <v/>
      </c>
      <c r="K4" s="15" t="str" cm="1">
        <f t="array" ref="K4">_xlfn.IFS(
$B4 = K$2,-1,
$C4 = K$2,1+$E4,
AND($B4&lt;K$2,$C4&gt;K$2),"&lt;---&gt;",
TRUE, ""
)</f>
        <v/>
      </c>
      <c r="L4" s="15" t="str" cm="1">
        <f t="array" ref="L4">_xlfn.IFS(
$B4 = L$2,-1,
$C4 = L$2,1+$E4,
AND($B4&lt;L$2,$C4&gt;L$2),"&lt;---&gt;",
TRUE, ""
)</f>
        <v/>
      </c>
      <c r="M4" s="15" t="str" cm="1">
        <f t="array" ref="M4">_xlfn.IFS(
$B4 = M$2,-1,
$C4 = M$2,1+$E4,
AND($B4&lt;M$2,$C4&gt;M$2),"&lt;---&gt;",
TRUE, ""
)</f>
        <v/>
      </c>
      <c r="N4" s="15" t="str" cm="1">
        <f t="array" ref="N4">_xlfn.IFS(
$B4 = N$2,-1,
$C4 = N$2,1+$E4,
AND($B4&lt;N$2,$C4&gt;N$2),"&lt;---&gt;",
TRUE, ""
)</f>
        <v/>
      </c>
      <c r="O4" s="16" t="str" cm="1">
        <f t="array" ref="O4">_xlfn.IFS(
$B4 = O$2,-1,
$C4 = O$2,1+$E4,
AND($B4&lt;O$2,$C4&gt;O$2),"&lt;---&gt;",
TRUE, ""
)</f>
        <v/>
      </c>
    </row>
    <row r="5" spans="1:18" x14ac:dyDescent="0.35">
      <c r="A5" s="6" t="s">
        <v>11</v>
      </c>
      <c r="B5">
        <v>1</v>
      </c>
      <c r="C5">
        <v>6</v>
      </c>
      <c r="D5" s="28">
        <v>225.34703443302686</v>
      </c>
      <c r="E5" s="7">
        <f t="shared" si="0"/>
        <v>0.1094</v>
      </c>
      <c r="F5" s="14" cm="1">
        <f t="array" ref="F5">_xlfn.IFS(
$B5 = F$2,-1,
$C5 = F$2,1+$E5,
AND($B5&lt;F$2,$C5&gt;F$2),"&lt;---&gt;",
TRUE, ""
)</f>
        <v>-1</v>
      </c>
      <c r="G5" s="15" t="str" cm="1">
        <f t="array" ref="G5">_xlfn.IFS(
$B5 = G$2,-1,
$C5 = G$2,1+$E5,
AND($B5&lt;G$2,$C5&gt;G$2),"&lt;---&gt;",
TRUE, ""
)</f>
        <v>&lt;---&gt;</v>
      </c>
      <c r="H5" s="15" t="str" cm="1">
        <f t="array" ref="H5">_xlfn.IFS(
$B5 = H$2,-1,
$C5 = H$2,1+$E5,
AND($B5&lt;H$2,$C5&gt;H$2),"&lt;---&gt;",
TRUE, ""
)</f>
        <v>&lt;---&gt;</v>
      </c>
      <c r="I5" s="15" t="str" cm="1">
        <f t="array" ref="I5">_xlfn.IFS(
$B5 = I$2,-1,
$C5 = I$2,1+$E5,
AND($B5&lt;I$2,$C5&gt;I$2),"&lt;---&gt;",
TRUE, ""
)</f>
        <v>&lt;---&gt;</v>
      </c>
      <c r="J5" s="15" t="str" cm="1">
        <f t="array" ref="J5">_xlfn.IFS(
$B5 = J$2,-1,
$C5 = J$2,1+$E5,
AND($B5&lt;J$2,$C5&gt;J$2),"&lt;---&gt;",
TRUE, ""
)</f>
        <v>&lt;---&gt;</v>
      </c>
      <c r="K5" s="15" cm="1">
        <f t="array" ref="K5">_xlfn.IFS(
$B5 = K$2,-1,
$C5 = K$2,1+$E5,
AND($B5&lt;K$2,$C5&gt;K$2),"&lt;---&gt;",
TRUE, ""
)</f>
        <v>1.1093999999999999</v>
      </c>
      <c r="L5" s="15" t="str" cm="1">
        <f t="array" ref="L5">_xlfn.IFS(
$B5 = L$2,-1,
$C5 = L$2,1+$E5,
AND($B5&lt;L$2,$C5&gt;L$2),"&lt;---&gt;",
TRUE, ""
)</f>
        <v/>
      </c>
      <c r="M5" s="15" t="str" cm="1">
        <f t="array" ref="M5">_xlfn.IFS(
$B5 = M$2,-1,
$C5 = M$2,1+$E5,
AND($B5&lt;M$2,$C5&gt;M$2),"&lt;---&gt;",
TRUE, ""
)</f>
        <v/>
      </c>
      <c r="N5" s="15" t="str" cm="1">
        <f t="array" ref="N5">_xlfn.IFS(
$B5 = N$2,-1,
$C5 = N$2,1+$E5,
AND($B5&lt;N$2,$C5&gt;N$2),"&lt;---&gt;",
TRUE, ""
)</f>
        <v/>
      </c>
      <c r="O5" s="16" t="str" cm="1">
        <f t="array" ref="O5">_xlfn.IFS(
$B5 = O$2,-1,
$C5 = O$2,1+$E5,
AND($B5&lt;O$2,$C5&gt;O$2),"&lt;---&gt;",
TRUE, ""
)</f>
        <v/>
      </c>
    </row>
    <row r="6" spans="1:18" x14ac:dyDescent="0.35">
      <c r="A6" s="6" t="s">
        <v>7</v>
      </c>
      <c r="B6">
        <v>2</v>
      </c>
      <c r="C6">
        <v>3</v>
      </c>
      <c r="D6" s="21">
        <v>0</v>
      </c>
      <c r="E6" s="7">
        <f t="shared" si="0"/>
        <v>0.02</v>
      </c>
      <c r="F6" s="14" t="str" cm="1">
        <f t="array" ref="F6">_xlfn.IFS(
$B6 = F$2,-1,
$C6 = F$2,1+$E6,
AND($B6&lt;F$2,$C6&gt;F$2),"&lt;---&gt;",
TRUE, ""
)</f>
        <v/>
      </c>
      <c r="G6" s="15" cm="1">
        <f t="array" ref="G6">_xlfn.IFS(
$B6 = G$2,-1,
$C6 = G$2,1+$E6,
AND($B6&lt;G$2,$C6&gt;G$2),"&lt;---&gt;",
TRUE, ""
)</f>
        <v>-1</v>
      </c>
      <c r="H6" s="15" cm="1">
        <f t="array" ref="H6">_xlfn.IFS(
$B6 = H$2,-1,
$C6 = H$2,1+$E6,
AND($B6&lt;H$2,$C6&gt;H$2),"&lt;---&gt;",
TRUE, ""
)</f>
        <v>1.02</v>
      </c>
      <c r="I6" s="15" t="str" cm="1">
        <f t="array" ref="I6">_xlfn.IFS(
$B6 = I$2,-1,
$C6 = I$2,1+$E6,
AND($B6&lt;I$2,$C6&gt;I$2),"&lt;---&gt;",
TRUE, ""
)</f>
        <v/>
      </c>
      <c r="J6" s="15" t="str" cm="1">
        <f t="array" ref="J6">_xlfn.IFS(
$B6 = J$2,-1,
$C6 = J$2,1+$E6,
AND($B6&lt;J$2,$C6&gt;J$2),"&lt;---&gt;",
TRUE, ""
)</f>
        <v/>
      </c>
      <c r="K6" s="15" t="str" cm="1">
        <f t="array" ref="K6">_xlfn.IFS(
$B6 = K$2,-1,
$C6 = K$2,1+$E6,
AND($B6&lt;K$2,$C6&gt;K$2),"&lt;---&gt;",
TRUE, ""
)</f>
        <v/>
      </c>
      <c r="L6" s="15" t="str" cm="1">
        <f t="array" ref="L6">_xlfn.IFS(
$B6 = L$2,-1,
$C6 = L$2,1+$E6,
AND($B6&lt;L$2,$C6&gt;L$2),"&lt;---&gt;",
TRUE, ""
)</f>
        <v/>
      </c>
      <c r="M6" s="15" t="str" cm="1">
        <f t="array" ref="M6">_xlfn.IFS(
$B6 = M$2,-1,
$C6 = M$2,1+$E6,
AND($B6&lt;M$2,$C6&gt;M$2),"&lt;---&gt;",
TRUE, ""
)</f>
        <v/>
      </c>
      <c r="N6" s="15" t="str" cm="1">
        <f t="array" ref="N6">_xlfn.IFS(
$B6 = N$2,-1,
$C6 = N$2,1+$E6,
AND($B6&lt;N$2,$C6&gt;N$2),"&lt;---&gt;",
TRUE, ""
)</f>
        <v/>
      </c>
      <c r="O6" s="16" t="str" cm="1">
        <f t="array" ref="O6">_xlfn.IFS(
$B6 = O$2,-1,
$C6 = O$2,1+$E6,
AND($B6&lt;O$2,$C6&gt;O$2),"&lt;---&gt;",
TRUE, ""
)</f>
        <v/>
      </c>
    </row>
    <row r="7" spans="1:18" x14ac:dyDescent="0.35">
      <c r="A7" s="6" t="s">
        <v>9</v>
      </c>
      <c r="B7">
        <v>2</v>
      </c>
      <c r="C7">
        <v>5</v>
      </c>
      <c r="D7" s="21">
        <v>0</v>
      </c>
      <c r="E7" s="7">
        <f t="shared" si="0"/>
        <v>6.4699999999999994E-2</v>
      </c>
      <c r="F7" s="14" t="str" cm="1">
        <f t="array" ref="F7">_xlfn.IFS(
$B7 = F$2,-1,
$C7 = F$2,1+$E7,
AND($B7&lt;F$2,$C7&gt;F$2),"&lt;---&gt;",
TRUE, ""
)</f>
        <v/>
      </c>
      <c r="G7" s="15" cm="1">
        <f t="array" ref="G7">_xlfn.IFS(
$B7 = G$2,-1,
$C7 = G$2,1+$E7,
AND($B7&lt;G$2,$C7&gt;G$2),"&lt;---&gt;",
TRUE, ""
)</f>
        <v>-1</v>
      </c>
      <c r="H7" s="15" t="str" cm="1">
        <f t="array" ref="H7">_xlfn.IFS(
$B7 = H$2,-1,
$C7 = H$2,1+$E7,
AND($B7&lt;H$2,$C7&gt;H$2),"&lt;---&gt;",
TRUE, ""
)</f>
        <v>&lt;---&gt;</v>
      </c>
      <c r="I7" s="15" t="str" cm="1">
        <f t="array" ref="I7">_xlfn.IFS(
$B7 = I$2,-1,
$C7 = I$2,1+$E7,
AND($B7&lt;I$2,$C7&gt;I$2),"&lt;---&gt;",
TRUE, ""
)</f>
        <v>&lt;---&gt;</v>
      </c>
      <c r="J7" s="15" cm="1">
        <f t="array" ref="J7">_xlfn.IFS(
$B7 = J$2,-1,
$C7 = J$2,1+$E7,
AND($B7&lt;J$2,$C7&gt;J$2),"&lt;---&gt;",
TRUE, ""
)</f>
        <v>1.0647</v>
      </c>
      <c r="K7" s="15" t="str" cm="1">
        <f t="array" ref="K7">_xlfn.IFS(
$B7 = K$2,-1,
$C7 = K$2,1+$E7,
AND($B7&lt;K$2,$C7&gt;K$2),"&lt;---&gt;",
TRUE, ""
)</f>
        <v/>
      </c>
      <c r="L7" s="15" t="str" cm="1">
        <f t="array" ref="L7">_xlfn.IFS(
$B7 = L$2,-1,
$C7 = L$2,1+$E7,
AND($B7&lt;L$2,$C7&gt;L$2),"&lt;---&gt;",
TRUE, ""
)</f>
        <v/>
      </c>
      <c r="M7" s="15" t="str" cm="1">
        <f t="array" ref="M7">_xlfn.IFS(
$B7 = M$2,-1,
$C7 = M$2,1+$E7,
AND($B7&lt;M$2,$C7&gt;M$2),"&lt;---&gt;",
TRUE, ""
)</f>
        <v/>
      </c>
      <c r="N7" s="15" t="str" cm="1">
        <f t="array" ref="N7">_xlfn.IFS(
$B7 = N$2,-1,
$C7 = N$2,1+$E7,
AND($B7&lt;N$2,$C7&gt;N$2),"&lt;---&gt;",
TRUE, ""
)</f>
        <v/>
      </c>
      <c r="O7" s="16" t="str" cm="1">
        <f t="array" ref="O7">_xlfn.IFS(
$B7 = O$2,-1,
$C7 = O$2,1+$E7,
AND($B7&lt;O$2,$C7&gt;O$2),"&lt;---&gt;",
TRUE, ""
)</f>
        <v/>
      </c>
    </row>
    <row r="8" spans="1:18" x14ac:dyDescent="0.35">
      <c r="A8" s="6" t="s">
        <v>7</v>
      </c>
      <c r="B8">
        <v>3</v>
      </c>
      <c r="C8">
        <v>4</v>
      </c>
      <c r="D8" s="21">
        <v>0</v>
      </c>
      <c r="E8" s="7">
        <f t="shared" si="0"/>
        <v>0.02</v>
      </c>
      <c r="F8" s="14" t="str" cm="1">
        <f t="array" ref="F8">_xlfn.IFS(
$B8 = F$2,-1,
$C8 = F$2,1+$E8,
AND($B8&lt;F$2,$C8&gt;F$2),"&lt;---&gt;",
TRUE, ""
)</f>
        <v/>
      </c>
      <c r="G8" s="15" t="str" cm="1">
        <f t="array" ref="G8">_xlfn.IFS(
$B8 = G$2,-1,
$C8 = G$2,1+$E8,
AND($B8&lt;G$2,$C8&gt;G$2),"&lt;---&gt;",
TRUE, ""
)</f>
        <v/>
      </c>
      <c r="H8" s="15" cm="1">
        <f t="array" ref="H8">_xlfn.IFS(
$B8 = H$2,-1,
$C8 = H$2,1+$E8,
AND($B8&lt;H$2,$C8&gt;H$2),"&lt;---&gt;",
TRUE, ""
)</f>
        <v>-1</v>
      </c>
      <c r="I8" s="15" cm="1">
        <f t="array" ref="I8">_xlfn.IFS(
$B8 = I$2,-1,
$C8 = I$2,1+$E8,
AND($B8&lt;I$2,$C8&gt;I$2),"&lt;---&gt;",
TRUE, ""
)</f>
        <v>1.02</v>
      </c>
      <c r="J8" s="15" t="str" cm="1">
        <f t="array" ref="J8">_xlfn.IFS(
$B8 = J$2,-1,
$C8 = J$2,1+$E8,
AND($B8&lt;J$2,$C8&gt;J$2),"&lt;---&gt;",
TRUE, ""
)</f>
        <v/>
      </c>
      <c r="K8" s="15" t="str" cm="1">
        <f t="array" ref="K8">_xlfn.IFS(
$B8 = K$2,-1,
$C8 = K$2,1+$E8,
AND($B8&lt;K$2,$C8&gt;K$2),"&lt;---&gt;",
TRUE, ""
)</f>
        <v/>
      </c>
      <c r="L8" s="15" t="str" cm="1">
        <f t="array" ref="L8">_xlfn.IFS(
$B8 = L$2,-1,
$C8 = L$2,1+$E8,
AND($B8&lt;L$2,$C8&gt;L$2),"&lt;---&gt;",
TRUE, ""
)</f>
        <v/>
      </c>
      <c r="M8" s="15" t="str" cm="1">
        <f t="array" ref="M8">_xlfn.IFS(
$B8 = M$2,-1,
$C8 = M$2,1+$E8,
AND($B8&lt;M$2,$C8&gt;M$2),"&lt;---&gt;",
TRUE, ""
)</f>
        <v/>
      </c>
      <c r="N8" s="15" t="str" cm="1">
        <f t="array" ref="N8">_xlfn.IFS(
$B8 = N$2,-1,
$C8 = N$2,1+$E8,
AND($B8&lt;N$2,$C8&gt;N$2),"&lt;---&gt;",
TRUE, ""
)</f>
        <v/>
      </c>
      <c r="O8" s="23" t="str" cm="1">
        <f t="array" ref="O8">_xlfn.IFS(
$B8 = O$2,-1,
$C8 = O$2,1+$E8,
AND($B8&lt;O$2,$C8&gt;O$2),"&lt;---&gt;",
TRUE, ""
)</f>
        <v/>
      </c>
      <c r="P8" s="24" t="s">
        <v>17</v>
      </c>
      <c r="Q8" s="24" t="s">
        <v>19</v>
      </c>
      <c r="R8" s="24" t="s">
        <v>18</v>
      </c>
    </row>
    <row r="9" spans="1:18" x14ac:dyDescent="0.35">
      <c r="A9" s="6" t="s">
        <v>8</v>
      </c>
      <c r="B9">
        <v>3</v>
      </c>
      <c r="C9">
        <v>5</v>
      </c>
      <c r="D9" s="21">
        <v>0</v>
      </c>
      <c r="E9" s="7">
        <f t="shared" si="0"/>
        <v>4.2200000000000001E-2</v>
      </c>
      <c r="F9" s="14" t="str" cm="1">
        <f t="array" ref="F9">_xlfn.IFS(
$B9 = F$2,-1,
$C9 = F$2,1+$E9,
AND($B9&lt;F$2,$C9&gt;F$2),"&lt;---&gt;",
TRUE, ""
)</f>
        <v/>
      </c>
      <c r="G9" s="15" t="str" cm="1">
        <f t="array" ref="G9">_xlfn.IFS(
$B9 = G$2,-1,
$C9 = G$2,1+$E9,
AND($B9&lt;G$2,$C9&gt;G$2),"&lt;---&gt;",
TRUE, ""
)</f>
        <v/>
      </c>
      <c r="H9" s="15" cm="1">
        <f t="array" ref="H9">_xlfn.IFS(
$B9 = H$2,-1,
$C9 = H$2,1+$E9,
AND($B9&lt;H$2,$C9&gt;H$2),"&lt;---&gt;",
TRUE, ""
)</f>
        <v>-1</v>
      </c>
      <c r="I9" s="15" t="str" cm="1">
        <f t="array" ref="I9">_xlfn.IFS(
$B9 = I$2,-1,
$C9 = I$2,1+$E9,
AND($B9&lt;I$2,$C9&gt;I$2),"&lt;---&gt;",
TRUE, ""
)</f>
        <v>&lt;---&gt;</v>
      </c>
      <c r="J9" s="15" cm="1">
        <f t="array" ref="J9">_xlfn.IFS(
$B9 = J$2,-1,
$C9 = J$2,1+$E9,
AND($B9&lt;J$2,$C9&gt;J$2),"&lt;---&gt;",
TRUE, ""
)</f>
        <v>1.0422</v>
      </c>
      <c r="K9" s="15" t="str" cm="1">
        <f t="array" ref="K9">_xlfn.IFS(
$B9 = K$2,-1,
$C9 = K$2,1+$E9,
AND($B9&lt;K$2,$C9&gt;K$2),"&lt;---&gt;",
TRUE, ""
)</f>
        <v/>
      </c>
      <c r="L9" s="15" t="str" cm="1">
        <f t="array" ref="L9">_xlfn.IFS(
$B9 = L$2,-1,
$C9 = L$2,1+$E9,
AND($B9&lt;L$2,$C9&gt;L$2),"&lt;---&gt;",
TRUE, ""
)</f>
        <v/>
      </c>
      <c r="M9" s="15" t="str" cm="1">
        <f t="array" ref="M9">_xlfn.IFS(
$B9 = M$2,-1,
$C9 = M$2,1+$E9,
AND($B9&lt;M$2,$C9&gt;M$2),"&lt;---&gt;",
TRUE, ""
)</f>
        <v/>
      </c>
      <c r="N9" s="15" t="str" cm="1">
        <f t="array" ref="N9">_xlfn.IFS(
$B9 = N$2,-1,
$C9 = N$2,1+$E9,
AND($B9&lt;N$2,$C9&gt;N$2),"&lt;---&gt;",
TRUE, ""
)</f>
        <v/>
      </c>
      <c r="O9" s="23" t="str" cm="1">
        <f t="array" ref="O9">_xlfn.IFS(
$B9 = O$2,-1,
$C9 = O$2,1+$E9,
AND($B9&lt;O$2,$C9&gt;O$2),"&lt;---&gt;",
TRUE, ""
)</f>
        <v/>
      </c>
      <c r="P9" s="25" t="s">
        <v>7</v>
      </c>
      <c r="Q9" s="26">
        <v>1</v>
      </c>
      <c r="R9" s="27">
        <v>0.02</v>
      </c>
    </row>
    <row r="10" spans="1:18" x14ac:dyDescent="0.35">
      <c r="A10" s="6" t="s">
        <v>10</v>
      </c>
      <c r="B10">
        <v>3</v>
      </c>
      <c r="C10">
        <v>7</v>
      </c>
      <c r="D10" s="28">
        <v>432.70231593045116</v>
      </c>
      <c r="E10" s="7">
        <f t="shared" si="0"/>
        <v>8.6999999999999994E-2</v>
      </c>
      <c r="F10" s="14" t="str" cm="1">
        <f t="array" ref="F10">_xlfn.IFS(
$B10 = F$2,-1,
$C10 = F$2,1+$E10,
AND($B10&lt;F$2,$C10&gt;F$2),"&lt;---&gt;",
TRUE, ""
)</f>
        <v/>
      </c>
      <c r="G10" s="15" t="str" cm="1">
        <f t="array" ref="G10">_xlfn.IFS(
$B10 = G$2,-1,
$C10 = G$2,1+$E10,
AND($B10&lt;G$2,$C10&gt;G$2),"&lt;---&gt;",
TRUE, ""
)</f>
        <v/>
      </c>
      <c r="H10" s="15" cm="1">
        <f t="array" ref="H10">_xlfn.IFS(
$B10 = H$2,-1,
$C10 = H$2,1+$E10,
AND($B10&lt;H$2,$C10&gt;H$2),"&lt;---&gt;",
TRUE, ""
)</f>
        <v>-1</v>
      </c>
      <c r="I10" s="15" t="str" cm="1">
        <f t="array" ref="I10">_xlfn.IFS(
$B10 = I$2,-1,
$C10 = I$2,1+$E10,
AND($B10&lt;I$2,$C10&gt;I$2),"&lt;---&gt;",
TRUE, ""
)</f>
        <v>&lt;---&gt;</v>
      </c>
      <c r="J10" s="15" t="str" cm="1">
        <f t="array" ref="J10">_xlfn.IFS(
$B10 = J$2,-1,
$C10 = J$2,1+$E10,
AND($B10&lt;J$2,$C10&gt;J$2),"&lt;---&gt;",
TRUE, ""
)</f>
        <v>&lt;---&gt;</v>
      </c>
      <c r="K10" s="15" t="str" cm="1">
        <f t="array" ref="K10">_xlfn.IFS(
$B10 = K$2,-1,
$C10 = K$2,1+$E10,
AND($B10&lt;K$2,$C10&gt;K$2),"&lt;---&gt;",
TRUE, ""
)</f>
        <v>&lt;---&gt;</v>
      </c>
      <c r="L10" s="15" cm="1">
        <f t="array" ref="L10">_xlfn.IFS(
$B10 = L$2,-1,
$C10 = L$2,1+$E10,
AND($B10&lt;L$2,$C10&gt;L$2),"&lt;---&gt;",
TRUE, ""
)</f>
        <v>1.087</v>
      </c>
      <c r="M10" s="15" t="str" cm="1">
        <f t="array" ref="M10">_xlfn.IFS(
$B10 = M$2,-1,
$C10 = M$2,1+$E10,
AND($B10&lt;M$2,$C10&gt;M$2),"&lt;---&gt;",
TRUE, ""
)</f>
        <v/>
      </c>
      <c r="N10" s="15" t="str" cm="1">
        <f t="array" ref="N10">_xlfn.IFS(
$B10 = N$2,-1,
$C10 = N$2,1+$E10,
AND($B10&lt;N$2,$C10&gt;N$2),"&lt;---&gt;",
TRUE, ""
)</f>
        <v/>
      </c>
      <c r="O10" s="23" t="str" cm="1">
        <f t="array" ref="O10">_xlfn.IFS(
$B10 = O$2,-1,
$C10 = O$2,1+$E10,
AND($B10&lt;O$2,$C10&gt;O$2),"&lt;---&gt;",
TRUE, ""
)</f>
        <v/>
      </c>
      <c r="P10" s="25" t="s">
        <v>8</v>
      </c>
      <c r="Q10" s="26">
        <v>2</v>
      </c>
      <c r="R10" s="27">
        <v>4.2200000000000001E-2</v>
      </c>
    </row>
    <row r="11" spans="1:18" x14ac:dyDescent="0.35">
      <c r="A11" s="6" t="s">
        <v>7</v>
      </c>
      <c r="B11">
        <v>4</v>
      </c>
      <c r="C11">
        <v>5</v>
      </c>
      <c r="D11" s="21">
        <v>0</v>
      </c>
      <c r="E11" s="7">
        <f t="shared" si="0"/>
        <v>0.02</v>
      </c>
      <c r="F11" s="14" t="str" cm="1">
        <f t="array" ref="F11">_xlfn.IFS(
$B11 = F$2,-1,
$C11 = F$2,1+$E11,
AND($B11&lt;F$2,$C11&gt;F$2),"&lt;---&gt;",
TRUE, ""
)</f>
        <v/>
      </c>
      <c r="G11" s="15" t="str" cm="1">
        <f t="array" ref="G11">_xlfn.IFS(
$B11 = G$2,-1,
$C11 = G$2,1+$E11,
AND($B11&lt;G$2,$C11&gt;G$2),"&lt;---&gt;",
TRUE, ""
)</f>
        <v/>
      </c>
      <c r="H11" s="15" t="str" cm="1">
        <f t="array" ref="H11">_xlfn.IFS(
$B11 = H$2,-1,
$C11 = H$2,1+$E11,
AND($B11&lt;H$2,$C11&gt;H$2),"&lt;---&gt;",
TRUE, ""
)</f>
        <v/>
      </c>
      <c r="I11" s="15" cm="1">
        <f t="array" ref="I11">_xlfn.IFS(
$B11 = I$2,-1,
$C11 = I$2,1+$E11,
AND($B11&lt;I$2,$C11&gt;I$2),"&lt;---&gt;",
TRUE, ""
)</f>
        <v>-1</v>
      </c>
      <c r="J11" s="15" cm="1">
        <f t="array" ref="J11">_xlfn.IFS(
$B11 = J$2,-1,
$C11 = J$2,1+$E11,
AND($B11&lt;J$2,$C11&gt;J$2),"&lt;---&gt;",
TRUE, ""
)</f>
        <v>1.02</v>
      </c>
      <c r="K11" s="15" t="str" cm="1">
        <f t="array" ref="K11">_xlfn.IFS(
$B11 = K$2,-1,
$C11 = K$2,1+$E11,
AND($B11&lt;K$2,$C11&gt;K$2),"&lt;---&gt;",
TRUE, ""
)</f>
        <v/>
      </c>
      <c r="L11" s="15" t="str" cm="1">
        <f t="array" ref="L11">_xlfn.IFS(
$B11 = L$2,-1,
$C11 = L$2,1+$E11,
AND($B11&lt;L$2,$C11&gt;L$2),"&lt;---&gt;",
TRUE, ""
)</f>
        <v/>
      </c>
      <c r="M11" s="15" t="str" cm="1">
        <f t="array" ref="M11">_xlfn.IFS(
$B11 = M$2,-1,
$C11 = M$2,1+$E11,
AND($B11&lt;M$2,$C11&gt;M$2),"&lt;---&gt;",
TRUE, ""
)</f>
        <v/>
      </c>
      <c r="N11" s="15" t="str" cm="1">
        <f t="array" ref="N11">_xlfn.IFS(
$B11 = N$2,-1,
$C11 = N$2,1+$E11,
AND($B11&lt;N$2,$C11&gt;N$2),"&lt;---&gt;",
TRUE, ""
)</f>
        <v/>
      </c>
      <c r="O11" s="23" t="str" cm="1">
        <f t="array" ref="O11">_xlfn.IFS(
$B11 = O$2,-1,
$C11 = O$2,1+$E11,
AND($B11&lt;O$2,$C11&gt;O$2),"&lt;---&gt;",
TRUE, ""
)</f>
        <v/>
      </c>
      <c r="P11" s="25" t="s">
        <v>9</v>
      </c>
      <c r="Q11" s="26">
        <v>3</v>
      </c>
      <c r="R11" s="27">
        <v>6.4699999999999994E-2</v>
      </c>
    </row>
    <row r="12" spans="1:18" x14ac:dyDescent="0.35">
      <c r="A12" s="6" t="s">
        <v>7</v>
      </c>
      <c r="B12">
        <v>5</v>
      </c>
      <c r="C12">
        <v>6</v>
      </c>
      <c r="D12" s="21">
        <v>0</v>
      </c>
      <c r="E12" s="7">
        <f t="shared" si="0"/>
        <v>0.02</v>
      </c>
      <c r="F12" s="14" t="str" cm="1">
        <f t="array" ref="F12">_xlfn.IFS(
$B12 = F$2,-1,
$C12 = F$2,1+$E12,
AND($B12&lt;F$2,$C12&gt;F$2),"&lt;---&gt;",
TRUE, ""
)</f>
        <v/>
      </c>
      <c r="G12" s="15" t="str" cm="1">
        <f t="array" ref="G12">_xlfn.IFS(
$B12 = G$2,-1,
$C12 = G$2,1+$E12,
AND($B12&lt;G$2,$C12&gt;G$2),"&lt;---&gt;",
TRUE, ""
)</f>
        <v/>
      </c>
      <c r="H12" s="15" t="str" cm="1">
        <f t="array" ref="H12">_xlfn.IFS(
$B12 = H$2,-1,
$C12 = H$2,1+$E12,
AND($B12&lt;H$2,$C12&gt;H$2),"&lt;---&gt;",
TRUE, ""
)</f>
        <v/>
      </c>
      <c r="I12" s="15" t="str" cm="1">
        <f t="array" ref="I12">_xlfn.IFS(
$B12 = I$2,-1,
$C12 = I$2,1+$E12,
AND($B12&lt;I$2,$C12&gt;I$2),"&lt;---&gt;",
TRUE, ""
)</f>
        <v/>
      </c>
      <c r="J12" s="15" cm="1">
        <f t="array" ref="J12">_xlfn.IFS(
$B12 = J$2,-1,
$C12 = J$2,1+$E12,
AND($B12&lt;J$2,$C12&gt;J$2),"&lt;---&gt;",
TRUE, ""
)</f>
        <v>-1</v>
      </c>
      <c r="K12" s="15" cm="1">
        <f t="array" ref="K12">_xlfn.IFS(
$B12 = K$2,-1,
$C12 = K$2,1+$E12,
AND($B12&lt;K$2,$C12&gt;K$2),"&lt;---&gt;",
TRUE, ""
)</f>
        <v>1.02</v>
      </c>
      <c r="L12" s="15" t="str" cm="1">
        <f t="array" ref="L12">_xlfn.IFS(
$B12 = L$2,-1,
$C12 = L$2,1+$E12,
AND($B12&lt;L$2,$C12&gt;L$2),"&lt;---&gt;",
TRUE, ""
)</f>
        <v/>
      </c>
      <c r="M12" s="15" t="str" cm="1">
        <f t="array" ref="M12">_xlfn.IFS(
$B12 = M$2,-1,
$C12 = M$2,1+$E12,
AND($B12&lt;M$2,$C12&gt;M$2),"&lt;---&gt;",
TRUE, ""
)</f>
        <v/>
      </c>
      <c r="N12" s="15" t="str" cm="1">
        <f t="array" ref="N12">_xlfn.IFS(
$B12 = N$2,-1,
$C12 = N$2,1+$E12,
AND($B12&lt;N$2,$C12&gt;N$2),"&lt;---&gt;",
TRUE, ""
)</f>
        <v/>
      </c>
      <c r="O12" s="23" t="str" cm="1">
        <f t="array" ref="O12">_xlfn.IFS(
$B12 = O$2,-1,
$C12 = O$2,1+$E12,
AND($B12&lt;O$2,$C12&gt;O$2),"&lt;---&gt;",
TRUE, ""
)</f>
        <v/>
      </c>
      <c r="P12" s="25" t="s">
        <v>10</v>
      </c>
      <c r="Q12" s="26">
        <v>4</v>
      </c>
      <c r="R12" s="27">
        <v>8.6999999999999994E-2</v>
      </c>
    </row>
    <row r="13" spans="1:18" x14ac:dyDescent="0.35">
      <c r="A13" s="6" t="s">
        <v>8</v>
      </c>
      <c r="B13">
        <v>5</v>
      </c>
      <c r="C13">
        <v>7</v>
      </c>
      <c r="D13" s="21">
        <v>0</v>
      </c>
      <c r="E13" s="7">
        <f t="shared" si="0"/>
        <v>4.2200000000000001E-2</v>
      </c>
      <c r="F13" s="14" t="str" cm="1">
        <f t="array" ref="F13">_xlfn.IFS(
$B13 = F$2,-1,
$C13 = F$2,1+$E13,
AND($B13&lt;F$2,$C13&gt;F$2),"&lt;---&gt;",
TRUE, ""
)</f>
        <v/>
      </c>
      <c r="G13" s="15" t="str" cm="1">
        <f t="array" ref="G13">_xlfn.IFS(
$B13 = G$2,-1,
$C13 = G$2,1+$E13,
AND($B13&lt;G$2,$C13&gt;G$2),"&lt;---&gt;",
TRUE, ""
)</f>
        <v/>
      </c>
      <c r="H13" s="15" t="str" cm="1">
        <f t="array" ref="H13">_xlfn.IFS(
$B13 = H$2,-1,
$C13 = H$2,1+$E13,
AND($B13&lt;H$2,$C13&gt;H$2),"&lt;---&gt;",
TRUE, ""
)</f>
        <v/>
      </c>
      <c r="I13" s="15" t="str" cm="1">
        <f t="array" ref="I13">_xlfn.IFS(
$B13 = I$2,-1,
$C13 = I$2,1+$E13,
AND($B13&lt;I$2,$C13&gt;I$2),"&lt;---&gt;",
TRUE, ""
)</f>
        <v/>
      </c>
      <c r="J13" s="15" cm="1">
        <f t="array" ref="J13">_xlfn.IFS(
$B13 = J$2,-1,
$C13 = J$2,1+$E13,
AND($B13&lt;J$2,$C13&gt;J$2),"&lt;---&gt;",
TRUE, ""
)</f>
        <v>-1</v>
      </c>
      <c r="K13" s="15" t="str" cm="1">
        <f t="array" ref="K13">_xlfn.IFS(
$B13 = K$2,-1,
$C13 = K$2,1+$E13,
AND($B13&lt;K$2,$C13&gt;K$2),"&lt;---&gt;",
TRUE, ""
)</f>
        <v>&lt;---&gt;</v>
      </c>
      <c r="L13" s="15" cm="1">
        <f t="array" ref="L13">_xlfn.IFS(
$B13 = L$2,-1,
$C13 = L$2,1+$E13,
AND($B13&lt;L$2,$C13&gt;L$2),"&lt;---&gt;",
TRUE, ""
)</f>
        <v>1.0422</v>
      </c>
      <c r="M13" s="15" t="str" cm="1">
        <f t="array" ref="M13">_xlfn.IFS(
$B13 = M$2,-1,
$C13 = M$2,1+$E13,
AND($B13&lt;M$2,$C13&gt;M$2),"&lt;---&gt;",
TRUE, ""
)</f>
        <v/>
      </c>
      <c r="N13" s="15" t="str" cm="1">
        <f t="array" ref="N13">_xlfn.IFS(
$B13 = N$2,-1,
$C13 = N$2,1+$E13,
AND($B13&lt;N$2,$C13&gt;N$2),"&lt;---&gt;",
TRUE, ""
)</f>
        <v/>
      </c>
      <c r="O13" s="23" t="str" cm="1">
        <f t="array" ref="O13">_xlfn.IFS(
$B13 = O$2,-1,
$C13 = O$2,1+$E13,
AND($B13&lt;O$2,$C13&gt;O$2),"&lt;---&gt;",
TRUE, ""
)</f>
        <v/>
      </c>
      <c r="P13" s="25" t="s">
        <v>11</v>
      </c>
      <c r="Q13" s="26">
        <v>5</v>
      </c>
      <c r="R13" s="27">
        <v>0.1094</v>
      </c>
    </row>
    <row r="14" spans="1:18" x14ac:dyDescent="0.35">
      <c r="A14" s="6" t="s">
        <v>9</v>
      </c>
      <c r="B14">
        <v>5</v>
      </c>
      <c r="C14">
        <v>8</v>
      </c>
      <c r="D14" s="21">
        <v>0</v>
      </c>
      <c r="E14" s="7">
        <f t="shared" si="0"/>
        <v>6.4699999999999994E-2</v>
      </c>
      <c r="F14" s="14" t="str" cm="1">
        <f t="array" ref="F14">_xlfn.IFS(
$B14 = F$2,-1,
$C14 = F$2,1+$E14,
AND($B14&lt;F$2,$C14&gt;F$2),"&lt;---&gt;",
TRUE, ""
)</f>
        <v/>
      </c>
      <c r="G14" s="15" t="str" cm="1">
        <f t="array" ref="G14">_xlfn.IFS(
$B14 = G$2,-1,
$C14 = G$2,1+$E14,
AND($B14&lt;G$2,$C14&gt;G$2),"&lt;---&gt;",
TRUE, ""
)</f>
        <v/>
      </c>
      <c r="H14" s="15" t="str" cm="1">
        <f t="array" ref="H14">_xlfn.IFS(
$B14 = H$2,-1,
$C14 = H$2,1+$E14,
AND($B14&lt;H$2,$C14&gt;H$2),"&lt;---&gt;",
TRUE, ""
)</f>
        <v/>
      </c>
      <c r="I14" s="15" t="str" cm="1">
        <f t="array" ref="I14">_xlfn.IFS(
$B14 = I$2,-1,
$C14 = I$2,1+$E14,
AND($B14&lt;I$2,$C14&gt;I$2),"&lt;---&gt;",
TRUE, ""
)</f>
        <v/>
      </c>
      <c r="J14" s="15" cm="1">
        <f t="array" ref="J14">_xlfn.IFS(
$B14 = J$2,-1,
$C14 = J$2,1+$E14,
AND($B14&lt;J$2,$C14&gt;J$2),"&lt;---&gt;",
TRUE, ""
)</f>
        <v>-1</v>
      </c>
      <c r="K14" s="15" t="str" cm="1">
        <f t="array" ref="K14">_xlfn.IFS(
$B14 = K$2,-1,
$C14 = K$2,1+$E14,
AND($B14&lt;K$2,$C14&gt;K$2),"&lt;---&gt;",
TRUE, ""
)</f>
        <v>&lt;---&gt;</v>
      </c>
      <c r="L14" s="15" t="str" cm="1">
        <f t="array" ref="L14">_xlfn.IFS(
$B14 = L$2,-1,
$C14 = L$2,1+$E14,
AND($B14&lt;L$2,$C14&gt;L$2),"&lt;---&gt;",
TRUE, ""
)</f>
        <v>&lt;---&gt;</v>
      </c>
      <c r="M14" s="15" cm="1">
        <f t="array" ref="M14">_xlfn.IFS(
$B14 = M$2,-1,
$C14 = M$2,1+$E14,
AND($B14&lt;M$2,$C14&gt;M$2),"&lt;---&gt;",
TRUE, ""
)</f>
        <v>1.0647</v>
      </c>
      <c r="N14" s="15" t="str" cm="1">
        <f t="array" ref="N14">_xlfn.IFS(
$B14 = N$2,-1,
$C14 = N$2,1+$E14,
AND($B14&lt;N$2,$C14&gt;N$2),"&lt;---&gt;",
TRUE, ""
)</f>
        <v/>
      </c>
      <c r="O14" s="16" t="str" cm="1">
        <f t="array" ref="O14">_xlfn.IFS(
$B14 = O$2,-1,
$C14 = O$2,1+$E14,
AND($B14&lt;O$2,$C14&gt;O$2),"&lt;---&gt;",
TRUE, ""
)</f>
        <v/>
      </c>
    </row>
    <row r="15" spans="1:18" x14ac:dyDescent="0.35">
      <c r="A15" s="6" t="s">
        <v>7</v>
      </c>
      <c r="B15">
        <v>6</v>
      </c>
      <c r="C15">
        <v>7</v>
      </c>
      <c r="D15" s="21">
        <v>0</v>
      </c>
      <c r="E15" s="7">
        <f t="shared" si="0"/>
        <v>0.02</v>
      </c>
      <c r="F15" s="14" t="str" cm="1">
        <f t="array" ref="F15">_xlfn.IFS(
$B15 = F$2,-1,
$C15 = F$2,1+$E15,
AND($B15&lt;F$2,$C15&gt;F$2),"&lt;---&gt;",
TRUE, ""
)</f>
        <v/>
      </c>
      <c r="G15" s="15" t="str" cm="1">
        <f t="array" ref="G15">_xlfn.IFS(
$B15 = G$2,-1,
$C15 = G$2,1+$E15,
AND($B15&lt;G$2,$C15&gt;G$2),"&lt;---&gt;",
TRUE, ""
)</f>
        <v/>
      </c>
      <c r="H15" s="15" t="str" cm="1">
        <f t="array" ref="H15">_xlfn.IFS(
$B15 = H$2,-1,
$C15 = H$2,1+$E15,
AND($B15&lt;H$2,$C15&gt;H$2),"&lt;---&gt;",
TRUE, ""
)</f>
        <v/>
      </c>
      <c r="I15" s="15" t="str" cm="1">
        <f t="array" ref="I15">_xlfn.IFS(
$B15 = I$2,-1,
$C15 = I$2,1+$E15,
AND($B15&lt;I$2,$C15&gt;I$2),"&lt;---&gt;",
TRUE, ""
)</f>
        <v/>
      </c>
      <c r="J15" s="15" t="str" cm="1">
        <f t="array" ref="J15">_xlfn.IFS(
$B15 = J$2,-1,
$C15 = J$2,1+$E15,
AND($B15&lt;J$2,$C15&gt;J$2),"&lt;---&gt;",
TRUE, ""
)</f>
        <v/>
      </c>
      <c r="K15" s="15" cm="1">
        <f t="array" ref="K15">_xlfn.IFS(
$B15 = K$2,-1,
$C15 = K$2,1+$E15,
AND($B15&lt;K$2,$C15&gt;K$2),"&lt;---&gt;",
TRUE, ""
)</f>
        <v>-1</v>
      </c>
      <c r="L15" s="15" cm="1">
        <f t="array" ref="L15">_xlfn.IFS(
$B15 = L$2,-1,
$C15 = L$2,1+$E15,
AND($B15&lt;L$2,$C15&gt;L$2),"&lt;---&gt;",
TRUE, ""
)</f>
        <v>1.02</v>
      </c>
      <c r="M15" s="15" t="str" cm="1">
        <f t="array" ref="M15">_xlfn.IFS(
$B15 = M$2,-1,
$C15 = M$2,1+$E15,
AND($B15&lt;M$2,$C15&gt;M$2),"&lt;---&gt;",
TRUE, ""
)</f>
        <v/>
      </c>
      <c r="N15" s="15" t="str" cm="1">
        <f t="array" ref="N15">_xlfn.IFS(
$B15 = N$2,-1,
$C15 = N$2,1+$E15,
AND($B15&lt;N$2,$C15&gt;N$2),"&lt;---&gt;",
TRUE, ""
)</f>
        <v/>
      </c>
      <c r="O15" s="16" t="str" cm="1">
        <f t="array" ref="O15">_xlfn.IFS(
$B15 = O$2,-1,
$C15 = O$2,1+$E15,
AND($B15&lt;O$2,$C15&gt;O$2),"&lt;---&gt;",
TRUE, ""
)</f>
        <v/>
      </c>
    </row>
    <row r="16" spans="1:18" x14ac:dyDescent="0.35">
      <c r="A16" s="6" t="s">
        <v>7</v>
      </c>
      <c r="B16">
        <v>7</v>
      </c>
      <c r="C16">
        <v>8</v>
      </c>
      <c r="D16" s="21">
        <v>0</v>
      </c>
      <c r="E16" s="7">
        <f t="shared" si="0"/>
        <v>0.02</v>
      </c>
      <c r="F16" s="14" t="str" cm="1">
        <f t="array" ref="F16">_xlfn.IFS(
$B16 = F$2,-1,
$C16 = F$2,1+$E16,
AND($B16&lt;F$2,$C16&gt;F$2),"&lt;---&gt;",
TRUE, ""
)</f>
        <v/>
      </c>
      <c r="G16" s="15" t="str" cm="1">
        <f t="array" ref="G16">_xlfn.IFS(
$B16 = G$2,-1,
$C16 = G$2,1+$E16,
AND($B16&lt;G$2,$C16&gt;G$2),"&lt;---&gt;",
TRUE, ""
)</f>
        <v/>
      </c>
      <c r="H16" s="15" t="str" cm="1">
        <f t="array" ref="H16">_xlfn.IFS(
$B16 = H$2,-1,
$C16 = H$2,1+$E16,
AND($B16&lt;H$2,$C16&gt;H$2),"&lt;---&gt;",
TRUE, ""
)</f>
        <v/>
      </c>
      <c r="I16" s="15" t="str" cm="1">
        <f t="array" ref="I16">_xlfn.IFS(
$B16 = I$2,-1,
$C16 = I$2,1+$E16,
AND($B16&lt;I$2,$C16&gt;I$2),"&lt;---&gt;",
TRUE, ""
)</f>
        <v/>
      </c>
      <c r="J16" s="15" t="str" cm="1">
        <f t="array" ref="J16">_xlfn.IFS(
$B16 = J$2,-1,
$C16 = J$2,1+$E16,
AND($B16&lt;J$2,$C16&gt;J$2),"&lt;---&gt;",
TRUE, ""
)</f>
        <v/>
      </c>
      <c r="K16" s="15" t="str" cm="1">
        <f t="array" ref="K16">_xlfn.IFS(
$B16 = K$2,-1,
$C16 = K$2,1+$E16,
AND($B16&lt;K$2,$C16&gt;K$2),"&lt;---&gt;",
TRUE, ""
)</f>
        <v/>
      </c>
      <c r="L16" s="15" cm="1">
        <f t="array" ref="L16">_xlfn.IFS(
$B16 = L$2,-1,
$C16 = L$2,1+$E16,
AND($B16&lt;L$2,$C16&gt;L$2),"&lt;---&gt;",
TRUE, ""
)</f>
        <v>-1</v>
      </c>
      <c r="M16" s="15" cm="1">
        <f t="array" ref="M16">_xlfn.IFS(
$B16 = M$2,-1,
$C16 = M$2,1+$E16,
AND($B16&lt;M$2,$C16&gt;M$2),"&lt;---&gt;",
TRUE, ""
)</f>
        <v>1.02</v>
      </c>
      <c r="N16" s="15" t="str" cm="1">
        <f t="array" ref="N16">_xlfn.IFS(
$B16 = N$2,-1,
$C16 = N$2,1+$E16,
AND($B16&lt;N$2,$C16&gt;N$2),"&lt;---&gt;",
TRUE, ""
)</f>
        <v/>
      </c>
      <c r="O16" s="16" t="str" cm="1">
        <f t="array" ref="O16">_xlfn.IFS(
$B16 = O$2,-1,
$C16 = O$2,1+$E16,
AND($B16&lt;O$2,$C16&gt;O$2),"&lt;---&gt;",
TRUE, ""
)</f>
        <v/>
      </c>
    </row>
    <row r="17" spans="1:15" x14ac:dyDescent="0.35">
      <c r="A17" s="6" t="s">
        <v>8</v>
      </c>
      <c r="B17">
        <v>7</v>
      </c>
      <c r="C17">
        <v>9</v>
      </c>
      <c r="D17" s="28">
        <v>470.34741741640045</v>
      </c>
      <c r="E17" s="7">
        <f t="shared" si="0"/>
        <v>4.2200000000000001E-2</v>
      </c>
      <c r="F17" s="14" t="str" cm="1">
        <f t="array" ref="F17">_xlfn.IFS(
$B17 = F$2,-1,
$C17 = F$2,1+$E17,
AND($B17&lt;F$2,$C17&gt;F$2),"&lt;---&gt;",
TRUE, ""
)</f>
        <v/>
      </c>
      <c r="G17" s="15" t="str" cm="1">
        <f t="array" ref="G17">_xlfn.IFS(
$B17 = G$2,-1,
$C17 = G$2,1+$E17,
AND($B17&lt;G$2,$C17&gt;G$2),"&lt;---&gt;",
TRUE, ""
)</f>
        <v/>
      </c>
      <c r="H17" s="15" t="str" cm="1">
        <f t="array" ref="H17">_xlfn.IFS(
$B17 = H$2,-1,
$C17 = H$2,1+$E17,
AND($B17&lt;H$2,$C17&gt;H$2),"&lt;---&gt;",
TRUE, ""
)</f>
        <v/>
      </c>
      <c r="I17" s="15" t="str" cm="1">
        <f t="array" ref="I17">_xlfn.IFS(
$B17 = I$2,-1,
$C17 = I$2,1+$E17,
AND($B17&lt;I$2,$C17&gt;I$2),"&lt;---&gt;",
TRUE, ""
)</f>
        <v/>
      </c>
      <c r="J17" s="15" t="str" cm="1">
        <f t="array" ref="J17">_xlfn.IFS(
$B17 = J$2,-1,
$C17 = J$2,1+$E17,
AND($B17&lt;J$2,$C17&gt;J$2),"&lt;---&gt;",
TRUE, ""
)</f>
        <v/>
      </c>
      <c r="K17" s="15" t="str" cm="1">
        <f t="array" ref="K17">_xlfn.IFS(
$B17 = K$2,-1,
$C17 = K$2,1+$E17,
AND($B17&lt;K$2,$C17&gt;K$2),"&lt;---&gt;",
TRUE, ""
)</f>
        <v/>
      </c>
      <c r="L17" s="15" cm="1">
        <f t="array" ref="L17">_xlfn.IFS(
$B17 = L$2,-1,
$C17 = L$2,1+$E17,
AND($B17&lt;L$2,$C17&gt;L$2),"&lt;---&gt;",
TRUE, ""
)</f>
        <v>-1</v>
      </c>
      <c r="M17" s="15" t="str" cm="1">
        <f t="array" ref="M17">_xlfn.IFS(
$B17 = M$2,-1,
$C17 = M$2,1+$E17,
AND($B17&lt;M$2,$C17&gt;M$2),"&lt;---&gt;",
TRUE, ""
)</f>
        <v>&lt;---&gt;</v>
      </c>
      <c r="N17" s="15" cm="1">
        <f t="array" ref="N17">_xlfn.IFS(
$B17 = N$2,-1,
$C17 = N$2,1+$E17,
AND($B17&lt;N$2,$C17&gt;N$2),"&lt;---&gt;",
TRUE, ""
)</f>
        <v>1.0422</v>
      </c>
      <c r="O17" s="16" t="str" cm="1">
        <f t="array" ref="O17">_xlfn.IFS(
$B17 = O$2,-1,
$C17 = O$2,1+$E17,
AND($B17&lt;O$2,$C17&gt;O$2),"&lt;---&gt;",
TRUE, ""
)</f>
        <v/>
      </c>
    </row>
    <row r="18" spans="1:15" x14ac:dyDescent="0.35">
      <c r="A18" s="6" t="s">
        <v>7</v>
      </c>
      <c r="B18">
        <v>8</v>
      </c>
      <c r="C18">
        <v>9</v>
      </c>
      <c r="D18" s="21">
        <v>0</v>
      </c>
      <c r="E18" s="7">
        <f t="shared" si="0"/>
        <v>0.02</v>
      </c>
      <c r="F18" s="14" t="str" cm="1">
        <f t="array" ref="F18">_xlfn.IFS(
$B18 = F$2,-1,
$C18 = F$2,1+$E18,
AND($B18&lt;F$2,$C18&gt;F$2),"&lt;---&gt;",
TRUE, ""
)</f>
        <v/>
      </c>
      <c r="G18" s="15" t="str" cm="1">
        <f t="array" ref="G18">_xlfn.IFS(
$B18 = G$2,-1,
$C18 = G$2,1+$E18,
AND($B18&lt;G$2,$C18&gt;G$2),"&lt;---&gt;",
TRUE, ""
)</f>
        <v/>
      </c>
      <c r="H18" s="15" t="str" cm="1">
        <f t="array" ref="H18">_xlfn.IFS(
$B18 = H$2,-1,
$C18 = H$2,1+$E18,
AND($B18&lt;H$2,$C18&gt;H$2),"&lt;---&gt;",
TRUE, ""
)</f>
        <v/>
      </c>
      <c r="I18" s="15" t="str" cm="1">
        <f t="array" ref="I18">_xlfn.IFS(
$B18 = I$2,-1,
$C18 = I$2,1+$E18,
AND($B18&lt;I$2,$C18&gt;I$2),"&lt;---&gt;",
TRUE, ""
)</f>
        <v/>
      </c>
      <c r="J18" s="15" t="str" cm="1">
        <f t="array" ref="J18">_xlfn.IFS(
$B18 = J$2,-1,
$C18 = J$2,1+$E18,
AND($B18&lt;J$2,$C18&gt;J$2),"&lt;---&gt;",
TRUE, ""
)</f>
        <v/>
      </c>
      <c r="K18" s="15" t="str" cm="1">
        <f t="array" ref="K18">_xlfn.IFS(
$B18 = K$2,-1,
$C18 = K$2,1+$E18,
AND($B18&lt;K$2,$C18&gt;K$2),"&lt;---&gt;",
TRUE, ""
)</f>
        <v/>
      </c>
      <c r="L18" s="15" t="str" cm="1">
        <f t="array" ref="L18">_xlfn.IFS(
$B18 = L$2,-1,
$C18 = L$2,1+$E18,
AND($B18&lt;L$2,$C18&gt;L$2),"&lt;---&gt;",
TRUE, ""
)</f>
        <v/>
      </c>
      <c r="M18" s="15" cm="1">
        <f t="array" ref="M18">_xlfn.IFS(
$B18 = M$2,-1,
$C18 = M$2,1+$E18,
AND($B18&lt;M$2,$C18&gt;M$2),"&lt;---&gt;",
TRUE, ""
)</f>
        <v>-1</v>
      </c>
      <c r="N18" s="15" cm="1">
        <f t="array" ref="N18">_xlfn.IFS(
$B18 = N$2,-1,
$C18 = N$2,1+$E18,
AND($B18&lt;N$2,$C18&gt;N$2),"&lt;---&gt;",
TRUE, ""
)</f>
        <v>1.02</v>
      </c>
      <c r="O18" s="16" t="str" cm="1">
        <f t="array" ref="O18">_xlfn.IFS(
$B18 = O$2,-1,
$C18 = O$2,1+$E18,
AND($B18&lt;O$2,$C18&gt;O$2),"&lt;---&gt;",
TRUE, ""
)</f>
        <v/>
      </c>
    </row>
    <row r="19" spans="1:15" ht="15" thickBot="1" x14ac:dyDescent="0.4">
      <c r="A19" s="8" t="s">
        <v>7</v>
      </c>
      <c r="B19" s="9">
        <v>9</v>
      </c>
      <c r="C19" s="9">
        <v>10</v>
      </c>
      <c r="D19" s="29">
        <v>490.19607843137254</v>
      </c>
      <c r="E19" s="10">
        <f t="shared" si="0"/>
        <v>0.02</v>
      </c>
      <c r="F19" s="17" t="str" cm="1">
        <f t="array" ref="F19">_xlfn.IFS(
$B19 = F$2,-1,
$C19 = F$2,1+$E19,
AND($B19&lt;F$2,$C19&gt;F$2),"&lt;---&gt;",
TRUE, ""
)</f>
        <v/>
      </c>
      <c r="G19" s="18" t="str" cm="1">
        <f t="array" ref="G19">_xlfn.IFS(
$B19 = G$2,-1,
$C19 = G$2,1+$E19,
AND($B19&lt;G$2,$C19&gt;G$2),"&lt;---&gt;",
TRUE, ""
)</f>
        <v/>
      </c>
      <c r="H19" s="18" t="str" cm="1">
        <f t="array" ref="H19">_xlfn.IFS(
$B19 = H$2,-1,
$C19 = H$2,1+$E19,
AND($B19&lt;H$2,$C19&gt;H$2),"&lt;---&gt;",
TRUE, ""
)</f>
        <v/>
      </c>
      <c r="I19" s="18" t="str" cm="1">
        <f t="array" ref="I19">_xlfn.IFS(
$B19 = I$2,-1,
$C19 = I$2,1+$E19,
AND($B19&lt;I$2,$C19&gt;I$2),"&lt;---&gt;",
TRUE, ""
)</f>
        <v/>
      </c>
      <c r="J19" s="18" t="str" cm="1">
        <f t="array" ref="J19">_xlfn.IFS(
$B19 = J$2,-1,
$C19 = J$2,1+$E19,
AND($B19&lt;J$2,$C19&gt;J$2),"&lt;---&gt;",
TRUE, ""
)</f>
        <v/>
      </c>
      <c r="K19" s="18" t="str" cm="1">
        <f t="array" ref="K19">_xlfn.IFS(
$B19 = K$2,-1,
$C19 = K$2,1+$E19,
AND($B19&lt;K$2,$C19&gt;K$2),"&lt;---&gt;",
TRUE, ""
)</f>
        <v/>
      </c>
      <c r="L19" s="18" t="str" cm="1">
        <f t="array" ref="L19">_xlfn.IFS(
$B19 = L$2,-1,
$C19 = L$2,1+$E19,
AND($B19&lt;L$2,$C19&gt;L$2),"&lt;---&gt;",
TRUE, ""
)</f>
        <v/>
      </c>
      <c r="M19" s="18" t="str" cm="1">
        <f t="array" ref="M19">_xlfn.IFS(
$B19 = M$2,-1,
$C19 = M$2,1+$E19,
AND($B19&lt;M$2,$C19&gt;M$2),"&lt;---&gt;",
TRUE, ""
)</f>
        <v/>
      </c>
      <c r="N19" s="18" cm="1">
        <f t="array" ref="N19">_xlfn.IFS(
$B19 = N$2,-1,
$C19 = N$2,1+$E19,
AND($B19&lt;N$2,$C19&gt;N$2),"&lt;---&gt;",
TRUE, ""
)</f>
        <v>-1</v>
      </c>
      <c r="O19" s="19" cm="1">
        <f t="array" ref="O19">_xlfn.IFS(
$B19 = O$2,-1,
$C19 = O$2,1+$E19,
AND($B19&lt;O$2,$C19&gt;O$2),"&lt;---&gt;",
TRUE, ""
)</f>
        <v>1.02</v>
      </c>
    </row>
    <row r="20" spans="1:15" ht="15" thickBot="1" x14ac:dyDescent="0.4">
      <c r="A20" s="22" t="s">
        <v>24</v>
      </c>
      <c r="B20" s="22"/>
      <c r="C20" s="22"/>
      <c r="D20" s="30">
        <f>SUM(D3:D5)</f>
        <v>880.4058676036766</v>
      </c>
      <c r="E20" s="22" t="s">
        <v>25</v>
      </c>
      <c r="F20" s="22"/>
      <c r="G20" s="2">
        <f>SUMPRODUCT(G3:G19,$D$3:$D$19)</f>
        <v>0</v>
      </c>
      <c r="H20" s="31">
        <f>SUMPRODUCT(H3:H19,$D$3:$D$19)</f>
        <v>250.00000000000011</v>
      </c>
      <c r="I20" s="2">
        <f t="shared" ref="I20:O20" si="1">SUMPRODUCT(I3:I19,$D$3:$D$19)</f>
        <v>0</v>
      </c>
      <c r="J20" s="2">
        <f t="shared" si="1"/>
        <v>0</v>
      </c>
      <c r="K20" s="31">
        <f t="shared" si="1"/>
        <v>250</v>
      </c>
      <c r="L20" s="2">
        <f t="shared" si="1"/>
        <v>-5.6843418860808015E-14</v>
      </c>
      <c r="M20" s="2">
        <f t="shared" si="1"/>
        <v>0</v>
      </c>
      <c r="N20" s="2">
        <f t="shared" si="1"/>
        <v>0</v>
      </c>
      <c r="O20" s="31">
        <f t="shared" si="1"/>
        <v>500</v>
      </c>
    </row>
    <row r="21" spans="1:15" x14ac:dyDescent="0.35">
      <c r="E21" s="22" t="s">
        <v>26</v>
      </c>
      <c r="F21" s="22"/>
      <c r="G21" s="1">
        <v>0</v>
      </c>
      <c r="H21" s="32">
        <v>250</v>
      </c>
      <c r="I21" s="1">
        <v>0</v>
      </c>
      <c r="J21" s="1">
        <v>0</v>
      </c>
      <c r="K21" s="32">
        <v>250</v>
      </c>
      <c r="L21" s="1">
        <v>0</v>
      </c>
      <c r="M21" s="1">
        <v>0</v>
      </c>
      <c r="N21" s="1">
        <v>0</v>
      </c>
      <c r="O21" s="32">
        <v>500</v>
      </c>
    </row>
  </sheetData>
  <mergeCells count="5">
    <mergeCell ref="A1:E1"/>
    <mergeCell ref="A20:C20"/>
    <mergeCell ref="E20:F20"/>
    <mergeCell ref="E21:F21"/>
    <mergeCell ref="F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C950-7BC2-4DC0-81D4-4EEDF724A032}">
  <dimension ref="A1:D6"/>
  <sheetViews>
    <sheetView workbookViewId="0">
      <selection activeCell="D6" sqref="D6"/>
    </sheetView>
  </sheetViews>
  <sheetFormatPr defaultRowHeight="14.5" x14ac:dyDescent="0.35"/>
  <cols>
    <col min="1" max="1" width="29.81640625" bestFit="1" customWidth="1"/>
    <col min="2" max="2" width="13.36328125" bestFit="1" customWidth="1"/>
    <col min="3" max="3" width="22.7265625" bestFit="1" customWidth="1"/>
    <col min="4" max="4" width="14.632812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12</v>
      </c>
      <c r="B2">
        <v>0.02</v>
      </c>
      <c r="C2">
        <v>1</v>
      </c>
      <c r="D2">
        <v>1</v>
      </c>
    </row>
    <row r="3" spans="1:4" x14ac:dyDescent="0.35">
      <c r="A3" t="s">
        <v>13</v>
      </c>
      <c r="B3">
        <v>4.2200000000000001E-2</v>
      </c>
      <c r="C3">
        <v>1</v>
      </c>
      <c r="D3">
        <v>2</v>
      </c>
    </row>
    <row r="4" spans="1:4" x14ac:dyDescent="0.35">
      <c r="A4" t="s">
        <v>14</v>
      </c>
      <c r="B4">
        <v>6.4699999999999994E-2</v>
      </c>
      <c r="C4">
        <v>2</v>
      </c>
      <c r="D4">
        <v>3</v>
      </c>
    </row>
    <row r="5" spans="1:4" x14ac:dyDescent="0.35">
      <c r="A5" t="s">
        <v>15</v>
      </c>
      <c r="B5">
        <v>8.6999999999999994E-2</v>
      </c>
      <c r="C5">
        <v>3</v>
      </c>
      <c r="D5">
        <v>4</v>
      </c>
    </row>
    <row r="6" spans="1:4" x14ac:dyDescent="0.35">
      <c r="A6" t="s">
        <v>16</v>
      </c>
      <c r="B6">
        <v>0.1094</v>
      </c>
      <c r="C6">
        <v>1</v>
      </c>
      <c r="D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1786-7005-4AB2-AA21-26AD96546F42}">
  <dimension ref="A1:C3"/>
  <sheetViews>
    <sheetView workbookViewId="0">
      <selection activeCell="B6" sqref="B6"/>
    </sheetView>
  </sheetViews>
  <sheetFormatPr defaultRowHeight="14.5" x14ac:dyDescent="0.35"/>
  <cols>
    <col min="1" max="1" width="23.6328125" bestFit="1" customWidth="1"/>
    <col min="2" max="2" width="16.1796875" bestFit="1" customWidth="1"/>
    <col min="3" max="3" width="1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3</v>
      </c>
      <c r="C2">
        <v>6</v>
      </c>
    </row>
    <row r="3" spans="1:3" x14ac:dyDescent="0.35">
      <c r="A3">
        <v>500</v>
      </c>
      <c r="B3">
        <v>250</v>
      </c>
      <c r="C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Possible Investments</vt:lpstr>
      <vt:lpstr>Payment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Palladini</dc:creator>
  <cp:lastModifiedBy>Sean Palladini</cp:lastModifiedBy>
  <dcterms:created xsi:type="dcterms:W3CDTF">2025-02-26T23:18:17Z</dcterms:created>
  <dcterms:modified xsi:type="dcterms:W3CDTF">2025-03-05T21:10:42Z</dcterms:modified>
</cp:coreProperties>
</file>