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nsultor\AppData\Local\Microsoft\Windows\INetCache\Content.Outlook\NDGDOCSJ\"/>
    </mc:Choice>
  </mc:AlternateContent>
  <xr:revisionPtr revIDLastSave="0" documentId="13_ncr:1_{9F9F1316-F2CE-4122-87AC-206ACD00711D}" xr6:coauthVersionLast="47" xr6:coauthVersionMax="47" xr10:uidLastSave="{00000000-0000-0000-0000-000000000000}"/>
  <bookViews>
    <workbookView xWindow="-110" yWindow="-110" windowWidth="19420" windowHeight="10420" tabRatio="550" firstSheet="1" activeTab="1" xr2:uid="{D73290F8-7662-4EE1-8DFD-C1EF6AF29FD3}"/>
  </bookViews>
  <sheets>
    <sheet name="TD" sheetId="12" state="hidden" r:id="rId1"/>
    <sheet name="QUESTIONÁRIO_DIAGNÓSTICO_GD (2)" sheetId="13" r:id="rId2"/>
    <sheet name="DASHBOARD_DIAGNÓSTICO_GD" sheetId="11" r:id="rId3"/>
    <sheet name="MATRIZ_PROCESSO_GD" sheetId="3" state="hidden" r:id="rId4"/>
  </sheets>
  <definedNames>
    <definedName name="_xlnm._FilterDatabase" localSheetId="1" hidden="1">'QUESTIONÁRIO_DIAGNÓSTICO_GD (2)'!$F$8:$J$33</definedName>
    <definedName name="SegmentaçãodeDados_ITEM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3" l="1"/>
  <c r="B8" i="13"/>
  <c r="E24" i="13" l="1"/>
  <c r="L24" i="13" s="1"/>
  <c r="E17" i="13"/>
  <c r="L17" i="13" s="1"/>
  <c r="E9" i="13"/>
  <c r="E13" i="13"/>
  <c r="L13" i="13" s="1"/>
  <c r="E18" i="13"/>
  <c r="L18" i="13" s="1"/>
  <c r="E22" i="13"/>
  <c r="L22" i="13" s="1"/>
  <c r="E33" i="13"/>
  <c r="L33" i="13" s="1"/>
  <c r="E28" i="13"/>
  <c r="L28" i="13" s="1"/>
  <c r="E11" i="13"/>
  <c r="L11" i="13" s="1"/>
  <c r="E14" i="13"/>
  <c r="L14" i="13" s="1"/>
  <c r="E15" i="13"/>
  <c r="L15" i="13" s="1"/>
  <c r="E25" i="13"/>
  <c r="L25" i="13" s="1"/>
  <c r="E27" i="13"/>
  <c r="L27" i="13" s="1"/>
  <c r="E29" i="13"/>
  <c r="L29" i="13" s="1"/>
  <c r="E32" i="13"/>
  <c r="L32" i="13" s="1"/>
  <c r="E20" i="13"/>
  <c r="L20" i="13" s="1"/>
  <c r="E12" i="13"/>
  <c r="L12" i="13" s="1"/>
  <c r="E16" i="13"/>
  <c r="L16" i="13" s="1"/>
  <c r="E19" i="13"/>
  <c r="L19" i="13" s="1"/>
  <c r="E21" i="13"/>
  <c r="L21" i="13" s="1"/>
  <c r="E23" i="13"/>
  <c r="L23" i="13" s="1"/>
  <c r="E26" i="13"/>
  <c r="L26" i="13" s="1"/>
  <c r="E30" i="13"/>
  <c r="L30" i="13" s="1"/>
  <c r="L9" i="13" l="1"/>
  <c r="E8" i="13"/>
</calcChain>
</file>

<file path=xl/sharedStrings.xml><?xml version="1.0" encoding="utf-8"?>
<sst xmlns="http://schemas.openxmlformats.org/spreadsheetml/2006/main" count="251" uniqueCount="124">
  <si>
    <t>Nível de Maturidade</t>
  </si>
  <si>
    <t>Contratação de Desempenho</t>
  </si>
  <si>
    <t>Autoavaliação</t>
  </si>
  <si>
    <t>Avaliação de Pares</t>
  </si>
  <si>
    <t>Avaliação de Liderados</t>
  </si>
  <si>
    <t>Avaliação do Gestor</t>
  </si>
  <si>
    <t>Comitê de Gente</t>
  </si>
  <si>
    <t>PDI</t>
  </si>
  <si>
    <t>Periodicidade</t>
  </si>
  <si>
    <t>Modelo</t>
  </si>
  <si>
    <t>90º</t>
  </si>
  <si>
    <t>NÃO</t>
  </si>
  <si>
    <t>SIM</t>
  </si>
  <si>
    <t>Avaliação de Potencial</t>
  </si>
  <si>
    <t>Apuração de Metas</t>
  </si>
  <si>
    <t>Devolutiva de Carreira</t>
  </si>
  <si>
    <t>Análise de Pipeline 
+  
Tomada de Decisão</t>
  </si>
  <si>
    <t xml:space="preserve">Pré Work </t>
  </si>
  <si>
    <t>Básico</t>
  </si>
  <si>
    <t>OPCIONAL</t>
  </si>
  <si>
    <t>Intermediário</t>
  </si>
  <si>
    <t>Avançado</t>
  </si>
  <si>
    <t>180º</t>
  </si>
  <si>
    <t>360º</t>
  </si>
  <si>
    <t>Pesquisa de Satosfação dos Usuários</t>
  </si>
  <si>
    <t>Trimenstral ou Semestral</t>
  </si>
  <si>
    <t>Semestral ou     Anual</t>
  </si>
  <si>
    <t>Devolutiva de Desenvolvimento
(Feedback Formal)</t>
  </si>
  <si>
    <t>Avaliação do Líder</t>
  </si>
  <si>
    <t>One:One 
(quizenal ou mensal)</t>
  </si>
  <si>
    <t>Modelo de Avaliação</t>
  </si>
  <si>
    <t>Critérios e Régua</t>
  </si>
  <si>
    <t>Avaliação de Resultados</t>
  </si>
  <si>
    <t>Há clareza na empresa de que as pessoas com performance superior são reconhecidas de forma diferenciada? Isso é praticado de forma estruturada?</t>
  </si>
  <si>
    <t>PESO</t>
  </si>
  <si>
    <t>Processo</t>
  </si>
  <si>
    <t>A avaliação de resultados (KPIs / metas) é acompanhada de forma periódica?</t>
  </si>
  <si>
    <t>Existe o desdobramento de metas individuais e/ou coletivas?</t>
  </si>
  <si>
    <t>Feedback</t>
  </si>
  <si>
    <t>Rotina de acompanhamento</t>
  </si>
  <si>
    <t>Há uma avaliação de potencial? Como é feita?</t>
  </si>
  <si>
    <t>Há a avaliação de pares? É atribuido peso para este tipo de avaliação? Qual?</t>
  </si>
  <si>
    <t>Há a avaliação de liderados? É atribuido peso para este tipo de avaliação? Qual?</t>
  </si>
  <si>
    <t>Há a avaliação de líder? É atribuido peso para este tipo de avaliação? Qual?</t>
  </si>
  <si>
    <t>Há uma autoavaliação? É atribuido peso para este tipo de avaliação? Qual?</t>
  </si>
  <si>
    <t>É feito o uso de alguma plataforma/sistema de gestão de desempenho para facilitar e/ou automatizar o processo? Quais facilidades oferece?</t>
  </si>
  <si>
    <t>Há um processo de feedback contínuo na rotina de trabalho, como forma constante de direcionamento do desempenho? Como funciona? Há algum recurso que estimule e apoio os líderes na prática de feedbacks precisos e rápidos?</t>
  </si>
  <si>
    <t>Ações de desenvolvimento (PDI) e carreira (mérito, promoção) são tratadas em momentos distintos? Como é feito?</t>
  </si>
  <si>
    <t>Existe a prática de registro de evidências, por parte do líder, no dia a dia ou somente no fim do ciclo?</t>
  </si>
  <si>
    <t>Avaliação Competências</t>
  </si>
  <si>
    <t>O PDI é é opcional ou obrigatório para todos os níveis da organização? Como e em que momento são construídos os PDIs?</t>
  </si>
  <si>
    <t>Qual(s) é o principal viés do processo de avaliação? (ex. performance, entregas, foco no desenvolvimento - futuro)</t>
  </si>
  <si>
    <t>Utiliza a prática de people analytics?</t>
  </si>
  <si>
    <t>B</t>
  </si>
  <si>
    <t>I</t>
  </si>
  <si>
    <t>A</t>
  </si>
  <si>
    <t>QUESTÃO</t>
  </si>
  <si>
    <t>PDCA</t>
  </si>
  <si>
    <t>D</t>
  </si>
  <si>
    <t>P</t>
  </si>
  <si>
    <t>C</t>
  </si>
  <si>
    <t>NOTA 
(FALCONI)</t>
  </si>
  <si>
    <t>PONTUAÇÃO (FALCONI)</t>
  </si>
  <si>
    <t>EVIDÊNCIAS 
(FALCONI)</t>
  </si>
  <si>
    <t>NÍVEL
MATURIDADE</t>
  </si>
  <si>
    <t>AVALIAÇÃO DA CONSULTORIA</t>
  </si>
  <si>
    <r>
      <rPr>
        <sz val="12"/>
        <color theme="0"/>
        <rFont val="Abadi Extra Light"/>
        <family val="2"/>
      </rPr>
      <t xml:space="preserve">DIAGNÓSTIGO &gt; DOMÍNIOS DE GENTE &gt; </t>
    </r>
    <r>
      <rPr>
        <b/>
        <sz val="12"/>
        <color theme="0"/>
        <rFont val="Abadi Extra Light"/>
        <family val="2"/>
      </rPr>
      <t>GESTÃO DE DESEMPENHO</t>
    </r>
  </si>
  <si>
    <t>Recursos</t>
  </si>
  <si>
    <t>ITEM AVALIADO?</t>
  </si>
  <si>
    <t>N/A</t>
  </si>
  <si>
    <t>[0] Não há</t>
  </si>
  <si>
    <t>[1] Incipiente</t>
  </si>
  <si>
    <t>[2] Oportunidade de melhoria</t>
  </si>
  <si>
    <t>[3] Atende plenamente</t>
  </si>
  <si>
    <t>CRITÉRIOS DE AVALIAÇÃO (NOTAS)</t>
  </si>
  <si>
    <t>PONTOS TEMAS</t>
  </si>
  <si>
    <t>PONTOS QUESTÕES</t>
  </si>
  <si>
    <t>ITEM</t>
  </si>
  <si>
    <t>Gestão de Desempenho</t>
  </si>
  <si>
    <t>Estruturação do Processo</t>
  </si>
  <si>
    <t>Sistema/Plataforma</t>
  </si>
  <si>
    <t>People Analytics</t>
  </si>
  <si>
    <t>Líderes/Cargos Estratégicos</t>
  </si>
  <si>
    <t>Não Líderes</t>
  </si>
  <si>
    <t>Avaliação de Liderandos</t>
  </si>
  <si>
    <t>Definição do Modelo de Competências</t>
  </si>
  <si>
    <t>Desdobramento das Competências</t>
  </si>
  <si>
    <t>Entendimento/Prática das Competências</t>
  </si>
  <si>
    <t>Desdobramento de metas</t>
  </si>
  <si>
    <t>Acompanhamento Periódico</t>
  </si>
  <si>
    <t>Escala de Avaliação</t>
  </si>
  <si>
    <t>Rotina Fixa de Acompanhamento</t>
  </si>
  <si>
    <t>Registro de Evidências</t>
  </si>
  <si>
    <t>Reconhecimento por Alta Performance</t>
  </si>
  <si>
    <t>Feedback Contínuo</t>
  </si>
  <si>
    <t>Registro do Feedback (Avaliado)</t>
  </si>
  <si>
    <t>Devolutivas em Momentos Distintos</t>
  </si>
  <si>
    <t>Controle de devolutivas (RH)</t>
  </si>
  <si>
    <t>Obrigatoriedade</t>
  </si>
  <si>
    <t>REF* QUESTÃO FÓRMULA</t>
  </si>
  <si>
    <t>Rótulos de Linha</t>
  </si>
  <si>
    <t>Soma de NÍVEL MATURIDADE</t>
  </si>
  <si>
    <t>Soma de NÍVEL MATURIDADE2</t>
  </si>
  <si>
    <t>Soma de NÍVEL MATURIDADE3</t>
  </si>
  <si>
    <t>Rótulos de Coluna</t>
  </si>
  <si>
    <t>B / C</t>
  </si>
  <si>
    <t>C / D</t>
  </si>
  <si>
    <t>Classificação</t>
  </si>
  <si>
    <t>Avaliação de Cliente Interno</t>
  </si>
  <si>
    <t>RECOMENDADO</t>
  </si>
  <si>
    <t>AVALIAR MATURIDADE</t>
  </si>
  <si>
    <t>Existe um modelo definido de competências (ex.: funcional, técinica, comportamental, liderança, organizacional, etc..)? Como foi definido?</t>
  </si>
  <si>
    <t>Os demais níveis hierarquicos (não líderes) são/serão elegíveis em quais niveis?</t>
  </si>
  <si>
    <t>É realizada a contratação de desempenho/metas? De que forma e em que momento? Metas e Competências?</t>
  </si>
  <si>
    <t>Existe uma escala de avaliação? Quais as Premissas, escalas usadas?</t>
  </si>
  <si>
    <t>Cargos Elegíveis</t>
  </si>
  <si>
    <t>Líderes e cargos estratégicos são/serão elegíveis ao Processo de Gestão de Desempenho?</t>
  </si>
  <si>
    <t>Gestão</t>
  </si>
  <si>
    <t>Existe alguma rotina de acompanhamento e alinhamento entre líder e liderado ao longo do ciclo (ex. reuniões one:one)? Com qual frequencia é realizado?</t>
  </si>
  <si>
    <t>Existe um processo estruturado e periódico de gestão de desempenho (trimestral, semestral, trimestral, anual...)? O processo atual funciona conforme o esperado?</t>
  </si>
  <si>
    <t>O Lider tem visibilidade dos Resultados de gestão de desempenho on time?</t>
  </si>
  <si>
    <t>O avaliado registra sobre o processo de feedback &amp; Feedfoward?</t>
  </si>
  <si>
    <t>Sua empresa tem visibilidade do Pipeline de lIderança?</t>
  </si>
  <si>
    <t>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</si>
</sst>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badi Extra Light"/>
      <family val="2"/>
    </font>
    <font>
      <sz val="12"/>
      <color theme="1"/>
      <name val="Abadi Extra Light"/>
      <family val="2"/>
    </font>
    <font>
      <sz val="13"/>
      <color theme="0"/>
      <name val="Abadi Extra Light"/>
      <family val="2"/>
    </font>
    <font>
      <sz val="18"/>
      <color theme="1"/>
      <name val="Abadi Extra Light"/>
      <family val="2"/>
    </font>
    <font>
      <sz val="11"/>
      <color theme="0"/>
      <name val="Abadi Extra Light"/>
      <family val="2"/>
    </font>
    <font>
      <sz val="11"/>
      <color theme="1"/>
      <name val="Calibri"/>
      <family val="2"/>
      <scheme val="minor"/>
    </font>
    <font>
      <sz val="12"/>
      <color theme="0"/>
      <name val="Abadi Extra Light"/>
      <family val="2"/>
    </font>
    <font>
      <sz val="12"/>
      <name val="Abadi Extra Light"/>
      <family val="2"/>
    </font>
    <font>
      <b/>
      <sz val="12"/>
      <color theme="1"/>
      <name val="Abadi Extra Light"/>
      <family val="2"/>
    </font>
    <font>
      <b/>
      <sz val="11"/>
      <color theme="0" tint="-4.9989318521683403E-2"/>
      <name val="Abadi Extra Light"/>
      <family val="2"/>
    </font>
    <font>
      <b/>
      <sz val="11"/>
      <color theme="0" tint="-0.499984740745262"/>
      <name val="Abadi Extra Light"/>
      <family val="2"/>
    </font>
    <font>
      <b/>
      <sz val="12"/>
      <color theme="0"/>
      <name val="Abadi Extra Light"/>
      <family val="2"/>
    </font>
    <font>
      <b/>
      <sz val="11"/>
      <color theme="0"/>
      <name val="Abadi Extra Light"/>
      <family val="2"/>
    </font>
    <font>
      <sz val="11"/>
      <color theme="0" tint="-0.249977111117893"/>
      <name val="Abadi Extra Light"/>
      <family val="2"/>
    </font>
    <font>
      <sz val="18"/>
      <color theme="1"/>
      <name val="Calibri"/>
      <family val="2"/>
      <scheme val="minor"/>
    </font>
    <font>
      <sz val="12"/>
      <color rgb="FFFF0000"/>
      <name val="Abadi Extra Light"/>
      <family val="2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129E6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gray0625"/>
    </fill>
    <fill>
      <patternFill patternType="solid">
        <fgColor theme="0" tint="-0.14999847407452621"/>
        <bgColor indexed="64"/>
      </patternFill>
    </fill>
    <fill>
      <patternFill patternType="gray0625">
        <bgColor theme="0" tint="-0.14999847407452621"/>
      </patternFill>
    </fill>
  </fills>
  <borders count="1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9" fontId="9" fillId="0" borderId="12" xfId="1" applyFont="1" applyBorder="1" applyAlignment="1">
      <alignment horizontal="center" vertical="center"/>
    </xf>
    <xf numFmtId="9" fontId="3" fillId="0" borderId="0" xfId="1" applyFont="1" applyAlignment="1">
      <alignment wrapText="1"/>
    </xf>
    <xf numFmtId="0" fontId="10" fillId="10" borderId="10" xfId="0" applyFont="1" applyFill="1" applyBorder="1" applyAlignment="1">
      <alignment horizontal="center" vertical="center"/>
    </xf>
    <xf numFmtId="0" fontId="10" fillId="0" borderId="0" xfId="0" applyFont="1"/>
    <xf numFmtId="0" fontId="3" fillId="0" borderId="10" xfId="0" applyFont="1" applyBorder="1" applyAlignment="1">
      <alignment horizontal="center" vertical="center"/>
    </xf>
    <xf numFmtId="0" fontId="8" fillId="0" borderId="0" xfId="0" applyFont="1" applyFill="1"/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right"/>
    </xf>
    <xf numFmtId="0" fontId="3" fillId="0" borderId="0" xfId="1" applyNumberFormat="1" applyFont="1" applyAlignment="1">
      <alignment horizontal="center" wrapText="1"/>
    </xf>
    <xf numFmtId="0" fontId="10" fillId="10" borderId="6" xfId="0" applyFont="1" applyFill="1" applyBorder="1" applyAlignment="1">
      <alignment horizontal="center" vertical="center"/>
    </xf>
    <xf numFmtId="1" fontId="9" fillId="0" borderId="4" xfId="1" applyNumberFormat="1" applyFont="1" applyBorder="1" applyAlignment="1">
      <alignment horizontal="center" vertical="center"/>
    </xf>
    <xf numFmtId="1" fontId="3" fillId="11" borderId="4" xfId="0" applyNumberFormat="1" applyFont="1" applyFill="1" applyBorder="1" applyAlignment="1">
      <alignment horizontal="center" vertical="center"/>
    </xf>
    <xf numFmtId="0" fontId="10" fillId="12" borderId="1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9" fontId="9" fillId="0" borderId="12" xfId="1" applyFont="1" applyFill="1" applyBorder="1" applyAlignment="1">
      <alignment horizontal="center" vertical="center"/>
    </xf>
    <xf numFmtId="1" fontId="9" fillId="0" borderId="4" xfId="1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0" fillId="10" borderId="4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8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/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3"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129E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[Questões Diagnóstico GDVReduzidaactio1.xlsx]TD!Tabela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bg1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NÍVEL GERAL DE MATURIDADE</a:t>
            </a:r>
          </a:p>
        </c:rich>
      </c:tx>
      <c:layout>
        <c:manualLayout>
          <c:xMode val="edge"/>
          <c:yMode val="edge"/>
          <c:x val="0.18639566929133858"/>
          <c:y val="2.7777777777777776E-2"/>
        </c:manualLayout>
      </c:layout>
      <c:overlay val="0"/>
      <c:spPr>
        <a:solidFill>
          <a:schemeClr val="bg1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bg1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.17129842980153798"/>
          <c:w val="0.98443579130724645"/>
          <c:h val="0.699352580927384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TD!$B$3:$B$4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TD!$A$5</c:f>
              <c:strCache>
                <c:ptCount val="1"/>
                <c:pt idx="0">
                  <c:v>Gestão de Desempenho</c:v>
                </c:pt>
              </c:strCache>
            </c:strRef>
          </c:cat>
          <c:val>
            <c:numRef>
              <c:f>TD!$B$5</c:f>
              <c:numCache>
                <c:formatCode>0%</c:formatCode>
                <c:ptCount val="1"/>
                <c:pt idx="0">
                  <c:v>0.49000000000000032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2-4B2F-80AA-67F7C9FB9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551887"/>
        <c:axId val="1760549391"/>
      </c:barChart>
      <c:catAx>
        <c:axId val="176055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pt-BR"/>
          </a:p>
        </c:txPr>
        <c:crossAx val="1760549391"/>
        <c:crosses val="autoZero"/>
        <c:auto val="1"/>
        <c:lblAlgn val="ctr"/>
        <c:lblOffset val="100"/>
        <c:noMultiLvlLbl val="0"/>
      </c:catAx>
      <c:valAx>
        <c:axId val="176054939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6055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badi Extra Light" panose="020B0204020104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[Questões Diagnóstico GDVReduzidaactio1.xlsx]TD!Tabela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bg1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NÍVEL DE MATURIDADE | ITENS</a:t>
            </a:r>
          </a:p>
        </c:rich>
      </c:tx>
      <c:overlay val="0"/>
      <c:spPr>
        <a:solidFill>
          <a:schemeClr val="bg1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bg1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TD!$F$3:$F$4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TD!$E$5</c:f>
              <c:strCache>
                <c:ptCount val="1"/>
                <c:pt idx="0">
                  <c:v>Avaliação Competências</c:v>
                </c:pt>
              </c:strCache>
            </c:strRef>
          </c:cat>
          <c:val>
            <c:numRef>
              <c:f>TD!$F$5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0-4B4D-AFB6-6B69DD2F52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62965871"/>
        <c:axId val="262977103"/>
      </c:barChart>
      <c:catAx>
        <c:axId val="26296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pt-BR"/>
          </a:p>
        </c:txPr>
        <c:crossAx val="262977103"/>
        <c:crosses val="autoZero"/>
        <c:auto val="1"/>
        <c:lblAlgn val="ctr"/>
        <c:lblOffset val="100"/>
        <c:noMultiLvlLbl val="0"/>
      </c:catAx>
      <c:valAx>
        <c:axId val="26297710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6296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badi Extra Light" panose="020B0204020104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[Questões Diagnóstico GDVReduzidaactio1.xlsx]TD!Tabela dinâmica3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bg1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NIVÉL DE MATURIDADE | SUB ITENS </a:t>
            </a:r>
          </a:p>
        </c:rich>
      </c:tx>
      <c:overlay val="0"/>
      <c:spPr>
        <a:solidFill>
          <a:schemeClr val="bg1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bg1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TD!$M$3:$M$4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TD!$L$5:$L$7</c:f>
              <c:strCache>
                <c:ptCount val="3"/>
                <c:pt idx="0">
                  <c:v>Definição do Modelo de Competências</c:v>
                </c:pt>
                <c:pt idx="1">
                  <c:v>Desdobramento das Competências</c:v>
                </c:pt>
                <c:pt idx="2">
                  <c:v>Entendimento/Prática das Competências</c:v>
                </c:pt>
              </c:strCache>
            </c:strRef>
          </c:cat>
          <c:val>
            <c:numRef>
              <c:f>TD!$M$5:$M$7</c:f>
              <c:numCache>
                <c:formatCode>0%</c:formatCode>
                <c:ptCount val="3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7-4F58-B723-831EDC0F6DC0}"/>
            </c:ext>
          </c:extLst>
        </c:ser>
        <c:ser>
          <c:idx val="1"/>
          <c:order val="1"/>
          <c:tx>
            <c:strRef>
              <c:f>TD!$N$3:$N$4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TD!$L$5:$L$7</c:f>
              <c:strCache>
                <c:ptCount val="3"/>
                <c:pt idx="0">
                  <c:v>Definição do Modelo de Competências</c:v>
                </c:pt>
                <c:pt idx="1">
                  <c:v>Desdobramento das Competências</c:v>
                </c:pt>
                <c:pt idx="2">
                  <c:v>Entendimento/Prática das Competências</c:v>
                </c:pt>
              </c:strCache>
            </c:strRef>
          </c:cat>
          <c:val>
            <c:numRef>
              <c:f>TD!$N$5:$N$7</c:f>
              <c:numCache>
                <c:formatCode>0%</c:formatCode>
                <c:ptCount val="3"/>
                <c:pt idx="1">
                  <c:v>0.33333333333333331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F7-4F58-B723-831EDC0F6D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39446895"/>
        <c:axId val="139446479"/>
      </c:barChart>
      <c:catAx>
        <c:axId val="13944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pt-BR"/>
          </a:p>
        </c:txPr>
        <c:crossAx val="139446479"/>
        <c:crosses val="autoZero"/>
        <c:auto val="1"/>
        <c:lblAlgn val="ctr"/>
        <c:lblOffset val="100"/>
        <c:noMultiLvlLbl val="0"/>
      </c:catAx>
      <c:valAx>
        <c:axId val="13944647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394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badi Extra Light" panose="020B0204020104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6</xdr:row>
      <xdr:rowOff>0</xdr:rowOff>
    </xdr:from>
    <xdr:to>
      <xdr:col>18</xdr:col>
      <xdr:colOff>552451</xdr:colOff>
      <xdr:row>51</xdr:row>
      <xdr:rowOff>95251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943560C7-B04D-4279-A302-CDFE611EB9ED}"/>
            </a:ext>
          </a:extLst>
        </xdr:cNvPr>
        <xdr:cNvGrpSpPr/>
      </xdr:nvGrpSpPr>
      <xdr:grpSpPr>
        <a:xfrm>
          <a:off x="0" y="2047875"/>
          <a:ext cx="17411701" cy="8310564"/>
          <a:chOff x="0" y="2038350"/>
          <a:chExt cx="17068801" cy="8239126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4F68F9D7-BC89-48AE-8FE2-E7808B6D3E0D}"/>
              </a:ext>
            </a:extLst>
          </xdr:cNvPr>
          <xdr:cNvGraphicFramePr>
            <a:graphicFrameLocks/>
          </xdr:cNvGraphicFramePr>
        </xdr:nvGraphicFramePr>
        <xdr:xfrm>
          <a:off x="2581275" y="2038350"/>
          <a:ext cx="3038474" cy="42063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BBEA7D29-0951-406A-B181-0E5FCC99B266}"/>
              </a:ext>
            </a:extLst>
          </xdr:cNvPr>
          <xdr:cNvGraphicFramePr>
            <a:graphicFrameLocks/>
          </xdr:cNvGraphicFramePr>
        </xdr:nvGraphicFramePr>
        <xdr:xfrm>
          <a:off x="5619750" y="2038350"/>
          <a:ext cx="11449049" cy="42005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94F67C23-F20B-4909-B4B4-5C9F5A92CD6C}"/>
              </a:ext>
            </a:extLst>
          </xdr:cNvPr>
          <xdr:cNvGraphicFramePr>
            <a:graphicFrameLocks/>
          </xdr:cNvGraphicFramePr>
        </xdr:nvGraphicFramePr>
        <xdr:xfrm>
          <a:off x="0" y="6238876"/>
          <a:ext cx="17068801" cy="403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5" name="ITEM">
                <a:extLst>
                  <a:ext uri="{FF2B5EF4-FFF2-40B4-BE49-F238E27FC236}">
                    <a16:creationId xmlns:a16="http://schemas.microsoft.com/office/drawing/2014/main" id="{041737C6-4681-48C7-A46F-41688BADA8AC}"/>
                  </a:ext>
                </a:extLst>
              </xdr:cNvPr>
              <xdr:cNvGraphicFramePr/>
            </xdr:nvGraphicFramePr>
            <xdr:xfrm>
              <a:off x="0" y="2038351"/>
              <a:ext cx="2600325" cy="4200524"/>
            </xdr:xfrm>
            <a:graphic>
              <a:graphicData uri="http://schemas.microsoft.com/office/drawing/2010/slicer">
                <sle:slicer xmlns:sle="http://schemas.microsoft.com/office/drawing/2010/slicer" name="ITEM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2038351"/>
                <a:ext cx="2600325" cy="420052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260748</xdr:colOff>
      <xdr:row>3</xdr:row>
      <xdr:rowOff>409575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6968A2C-1FBA-48BA-824D-DC27349A7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4375548" cy="16668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sultor" refreshedDate="44414.651819328705" createdVersion="7" refreshedVersion="7" minRefreshableVersion="3" recordCount="47" xr:uid="{75E080D7-183A-42C6-B97A-18C1B3723F31}">
  <cacheSource type="worksheet">
    <worksheetSource ref="B9:J56" sheet="BASE_DIAGNÓSTICO_GD"/>
  </cacheSource>
  <cacheFields count="9">
    <cacheField name="DOMÍNIO" numFmtId="0">
      <sharedItems containsBlank="1" count="2">
        <s v="Gestão de Desempenho"/>
        <m u="1"/>
      </sharedItems>
    </cacheField>
    <cacheField name="NÍVEL MATURIDADE" numFmtId="9">
      <sharedItems containsString="0" containsBlank="1" containsNumber="1" minValue="0.49000000000000032" maxValue="0.49000000000000032"/>
    </cacheField>
    <cacheField name="CLASSIFICAÇÃO" numFmtId="0">
      <sharedItems containsBlank="1" count="2">
        <s v="D"/>
        <m/>
      </sharedItems>
    </cacheField>
    <cacheField name="ITEM" numFmtId="0">
      <sharedItems containsBlank="1" count="16">
        <s v="Processo"/>
        <s v="Recursos"/>
        <s v="Cagos Elegíveis"/>
        <s v="Capacitação"/>
        <s v="Modelo de Avaliação"/>
        <s v="Contratação de Desempenho"/>
        <s v="Avaliação Competências"/>
        <s v="Avaliação de Resultados"/>
        <s v="Avaliação de Potencial"/>
        <s v="Critérios e Régua"/>
        <s v="Rotina de acompanhamento"/>
        <s v="Ranking"/>
        <s v="Reunião de Gente"/>
        <s v="Feedback"/>
        <s v="PDI"/>
        <m u="1"/>
      </sharedItems>
    </cacheField>
    <cacheField name="NÍVEL MATURIDADE2" numFmtId="9">
      <sharedItems containsString="0" containsBlank="1" containsNumber="1" minValue="0" maxValue="1"/>
    </cacheField>
    <cacheField name="CLASSIFICAÇÃO2" numFmtId="0">
      <sharedItems containsBlank="1" count="5">
        <s v="D"/>
        <s v="C"/>
        <m/>
        <s v="A"/>
        <s v="B"/>
      </sharedItems>
    </cacheField>
    <cacheField name="QUESTÃO" numFmtId="0">
      <sharedItems count="47">
        <s v="Estruturação do Processo"/>
        <s v="Sistema/Plataforma"/>
        <s v="People Analytics"/>
        <s v="Autonomia/Budget da Liderança (meritocracia)"/>
        <s v="Líderes/Cargos Estratégicos"/>
        <s v="Não Líderes"/>
        <s v="Treinamento no Processo"/>
        <s v="Entendimento/Prática do Processo"/>
        <s v="Participação Ativa da Liderança"/>
        <s v="Autoavaliação"/>
        <s v="Avaliação do Líder"/>
        <s v="Avaliação de Liderandos"/>
        <s v="Avaliação de Pares"/>
        <s v="Indicação/Validação de Pares"/>
        <s v="Contratação de Desempenho"/>
        <s v="Definição do Modelo de Competências"/>
        <s v="Desdobramento das Competências"/>
        <s v="Entendimento/Prática das Competências"/>
        <s v="Desdobramento de metas"/>
        <s v="Elegíveis sem Card de Metas"/>
        <s v="Acompanhamento Periódico"/>
        <s v="Avaliação por Projeto"/>
        <s v="Avaliação de Potencial"/>
        <s v="Escala de Avaliação"/>
        <s v="Aderência da Escala de Avaliação"/>
        <s v="Rotina Fixa de Acompanhamento"/>
        <s v="Registro de Evidências"/>
        <s v="Método de Rankeamento"/>
        <s v="Divulgação do Ranking"/>
        <s v="Reconhecimento por Alta Performance"/>
        <s v="Consequência por Baixa Performance"/>
        <s v="Mapeadas de Pessoas-Chave"/>
        <s v="Pipeline de Gente para Tomada de Decisão"/>
        <s v="Comitê de Gente/Calibração"/>
        <s v="Pré Work"/>
        <s v="Materias de Apoio"/>
        <s v="Avaliações/Históricos de Ciclos Anteriores"/>
        <s v="Mapeamento de Sucessores"/>
        <s v="Curva Forçada"/>
        <s v="Feedback Contínuo"/>
        <s v="Feedback Formal"/>
        <s v="Devolutivas em Momentos Distintos"/>
        <s v="Registro do Feedback (Avaliado)"/>
        <s v="Controle de devolutivas (RH)"/>
        <s v="Obrigatoriedade"/>
        <s v="Cumprimento Processual"/>
        <s v="Ações Coletivas (LNT)"/>
      </sharedItems>
    </cacheField>
    <cacheField name="NÍVEL MATURIDADE3" numFmtId="9">
      <sharedItems containsSemiMixedTypes="0" containsString="0" containsNumber="1" minValue="0" maxValue="1" count="6">
        <n v="0"/>
        <n v="0.66666666666666674"/>
        <n v="1"/>
        <n v="0.66666666666666663"/>
        <n v="0.33333333333333331"/>
        <n v="0.33333333333333337"/>
      </sharedItems>
    </cacheField>
    <cacheField name="CLASSIFICAÇÃO3" numFmtId="0">
      <sharedItems count="3">
        <s v="D"/>
        <s v="C"/>
        <s v="A"/>
      </sharedItems>
    </cacheField>
  </cacheFields>
  <extLst>
    <ext xmlns:x14="http://schemas.microsoft.com/office/spreadsheetml/2009/9/main" uri="{725AE2AE-9491-48be-B2B4-4EB974FC3084}">
      <x14:pivotCacheDefinition pivotCacheId="13466177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n v="0.49000000000000032"/>
    <x v="0"/>
    <x v="0"/>
    <n v="0"/>
    <x v="0"/>
    <x v="0"/>
    <x v="0"/>
    <x v="0"/>
  </r>
  <r>
    <x v="0"/>
    <m/>
    <x v="1"/>
    <x v="1"/>
    <n v="0.5"/>
    <x v="1"/>
    <x v="1"/>
    <x v="0"/>
    <x v="0"/>
  </r>
  <r>
    <x v="0"/>
    <m/>
    <x v="1"/>
    <x v="1"/>
    <m/>
    <x v="2"/>
    <x v="2"/>
    <x v="1"/>
    <x v="1"/>
  </r>
  <r>
    <x v="0"/>
    <m/>
    <x v="1"/>
    <x v="1"/>
    <m/>
    <x v="2"/>
    <x v="3"/>
    <x v="2"/>
    <x v="2"/>
  </r>
  <r>
    <x v="0"/>
    <m/>
    <x v="1"/>
    <x v="2"/>
    <n v="1"/>
    <x v="3"/>
    <x v="4"/>
    <x v="2"/>
    <x v="2"/>
  </r>
  <r>
    <x v="0"/>
    <m/>
    <x v="1"/>
    <x v="2"/>
    <m/>
    <x v="2"/>
    <x v="5"/>
    <x v="2"/>
    <x v="2"/>
  </r>
  <r>
    <x v="0"/>
    <m/>
    <x v="1"/>
    <x v="3"/>
    <n v="0.41666666666666663"/>
    <x v="0"/>
    <x v="6"/>
    <x v="3"/>
    <x v="1"/>
  </r>
  <r>
    <x v="0"/>
    <m/>
    <x v="1"/>
    <x v="3"/>
    <m/>
    <x v="2"/>
    <x v="7"/>
    <x v="4"/>
    <x v="0"/>
  </r>
  <r>
    <x v="0"/>
    <m/>
    <x v="1"/>
    <x v="3"/>
    <m/>
    <x v="2"/>
    <x v="8"/>
    <x v="4"/>
    <x v="0"/>
  </r>
  <r>
    <x v="0"/>
    <m/>
    <x v="1"/>
    <x v="4"/>
    <n v="0.6333333333333333"/>
    <x v="1"/>
    <x v="9"/>
    <x v="0"/>
    <x v="0"/>
  </r>
  <r>
    <x v="0"/>
    <m/>
    <x v="1"/>
    <x v="4"/>
    <m/>
    <x v="2"/>
    <x v="10"/>
    <x v="2"/>
    <x v="2"/>
  </r>
  <r>
    <x v="0"/>
    <m/>
    <x v="1"/>
    <x v="4"/>
    <m/>
    <x v="2"/>
    <x v="11"/>
    <x v="3"/>
    <x v="1"/>
  </r>
  <r>
    <x v="0"/>
    <m/>
    <x v="1"/>
    <x v="4"/>
    <m/>
    <x v="2"/>
    <x v="12"/>
    <x v="1"/>
    <x v="1"/>
  </r>
  <r>
    <x v="0"/>
    <m/>
    <x v="1"/>
    <x v="4"/>
    <m/>
    <x v="2"/>
    <x v="13"/>
    <x v="1"/>
    <x v="1"/>
  </r>
  <r>
    <x v="0"/>
    <m/>
    <x v="1"/>
    <x v="5"/>
    <n v="0.66666666666666663"/>
    <x v="1"/>
    <x v="14"/>
    <x v="3"/>
    <x v="1"/>
  </r>
  <r>
    <x v="0"/>
    <m/>
    <x v="1"/>
    <x v="6"/>
    <n v="0.4"/>
    <x v="0"/>
    <x v="15"/>
    <x v="3"/>
    <x v="1"/>
  </r>
  <r>
    <x v="0"/>
    <m/>
    <x v="1"/>
    <x v="6"/>
    <m/>
    <x v="2"/>
    <x v="16"/>
    <x v="4"/>
    <x v="0"/>
  </r>
  <r>
    <x v="0"/>
    <m/>
    <x v="1"/>
    <x v="6"/>
    <m/>
    <x v="2"/>
    <x v="17"/>
    <x v="4"/>
    <x v="0"/>
  </r>
  <r>
    <x v="0"/>
    <m/>
    <x v="1"/>
    <x v="7"/>
    <n v="0.5"/>
    <x v="1"/>
    <x v="18"/>
    <x v="2"/>
    <x v="2"/>
  </r>
  <r>
    <x v="0"/>
    <m/>
    <x v="1"/>
    <x v="7"/>
    <m/>
    <x v="2"/>
    <x v="19"/>
    <x v="2"/>
    <x v="2"/>
  </r>
  <r>
    <x v="0"/>
    <m/>
    <x v="1"/>
    <x v="7"/>
    <m/>
    <x v="2"/>
    <x v="20"/>
    <x v="0"/>
    <x v="0"/>
  </r>
  <r>
    <x v="0"/>
    <m/>
    <x v="1"/>
    <x v="7"/>
    <m/>
    <x v="2"/>
    <x v="21"/>
    <x v="0"/>
    <x v="0"/>
  </r>
  <r>
    <x v="0"/>
    <m/>
    <x v="1"/>
    <x v="8"/>
    <n v="0"/>
    <x v="0"/>
    <x v="22"/>
    <x v="0"/>
    <x v="0"/>
  </r>
  <r>
    <x v="0"/>
    <m/>
    <x v="1"/>
    <x v="9"/>
    <n v="0.83333333333333337"/>
    <x v="4"/>
    <x v="23"/>
    <x v="2"/>
    <x v="2"/>
  </r>
  <r>
    <x v="0"/>
    <m/>
    <x v="1"/>
    <x v="9"/>
    <m/>
    <x v="2"/>
    <x v="24"/>
    <x v="3"/>
    <x v="1"/>
  </r>
  <r>
    <x v="0"/>
    <m/>
    <x v="1"/>
    <x v="10"/>
    <n v="0.53333333333333333"/>
    <x v="1"/>
    <x v="25"/>
    <x v="1"/>
    <x v="1"/>
  </r>
  <r>
    <x v="0"/>
    <m/>
    <x v="1"/>
    <x v="10"/>
    <m/>
    <x v="2"/>
    <x v="26"/>
    <x v="4"/>
    <x v="0"/>
  </r>
  <r>
    <x v="0"/>
    <m/>
    <x v="1"/>
    <x v="11"/>
    <n v="0.45238095238095238"/>
    <x v="0"/>
    <x v="27"/>
    <x v="4"/>
    <x v="0"/>
  </r>
  <r>
    <x v="0"/>
    <m/>
    <x v="1"/>
    <x v="11"/>
    <m/>
    <x v="2"/>
    <x v="28"/>
    <x v="5"/>
    <x v="0"/>
  </r>
  <r>
    <x v="0"/>
    <m/>
    <x v="1"/>
    <x v="11"/>
    <m/>
    <x v="2"/>
    <x v="29"/>
    <x v="4"/>
    <x v="0"/>
  </r>
  <r>
    <x v="0"/>
    <m/>
    <x v="1"/>
    <x v="11"/>
    <m/>
    <x v="2"/>
    <x v="30"/>
    <x v="4"/>
    <x v="0"/>
  </r>
  <r>
    <x v="0"/>
    <m/>
    <x v="1"/>
    <x v="11"/>
    <m/>
    <x v="2"/>
    <x v="31"/>
    <x v="3"/>
    <x v="1"/>
  </r>
  <r>
    <x v="0"/>
    <m/>
    <x v="1"/>
    <x v="11"/>
    <m/>
    <x v="2"/>
    <x v="32"/>
    <x v="1"/>
    <x v="1"/>
  </r>
  <r>
    <x v="0"/>
    <m/>
    <x v="1"/>
    <x v="12"/>
    <n v="0.43589743589743585"/>
    <x v="0"/>
    <x v="33"/>
    <x v="2"/>
    <x v="2"/>
  </r>
  <r>
    <x v="0"/>
    <m/>
    <x v="1"/>
    <x v="12"/>
    <m/>
    <x v="2"/>
    <x v="34"/>
    <x v="2"/>
    <x v="2"/>
  </r>
  <r>
    <x v="0"/>
    <m/>
    <x v="1"/>
    <x v="12"/>
    <m/>
    <x v="2"/>
    <x v="35"/>
    <x v="0"/>
    <x v="0"/>
  </r>
  <r>
    <x v="0"/>
    <m/>
    <x v="1"/>
    <x v="12"/>
    <m/>
    <x v="2"/>
    <x v="36"/>
    <x v="0"/>
    <x v="0"/>
  </r>
  <r>
    <x v="0"/>
    <m/>
    <x v="1"/>
    <x v="12"/>
    <m/>
    <x v="2"/>
    <x v="37"/>
    <x v="5"/>
    <x v="0"/>
  </r>
  <r>
    <x v="0"/>
    <m/>
    <x v="1"/>
    <x v="12"/>
    <m/>
    <x v="2"/>
    <x v="38"/>
    <x v="3"/>
    <x v="1"/>
  </r>
  <r>
    <x v="0"/>
    <m/>
    <x v="1"/>
    <x v="13"/>
    <n v="0.76666666666666683"/>
    <x v="4"/>
    <x v="39"/>
    <x v="2"/>
    <x v="2"/>
  </r>
  <r>
    <x v="0"/>
    <m/>
    <x v="1"/>
    <x v="13"/>
    <m/>
    <x v="2"/>
    <x v="40"/>
    <x v="4"/>
    <x v="0"/>
  </r>
  <r>
    <x v="0"/>
    <m/>
    <x v="1"/>
    <x v="13"/>
    <m/>
    <x v="2"/>
    <x v="41"/>
    <x v="1"/>
    <x v="1"/>
  </r>
  <r>
    <x v="0"/>
    <m/>
    <x v="1"/>
    <x v="13"/>
    <m/>
    <x v="2"/>
    <x v="42"/>
    <x v="2"/>
    <x v="2"/>
  </r>
  <r>
    <x v="0"/>
    <m/>
    <x v="1"/>
    <x v="13"/>
    <m/>
    <x v="2"/>
    <x v="43"/>
    <x v="4"/>
    <x v="0"/>
  </r>
  <r>
    <x v="0"/>
    <m/>
    <x v="1"/>
    <x v="14"/>
    <n v="0.66666666666666663"/>
    <x v="1"/>
    <x v="44"/>
    <x v="3"/>
    <x v="1"/>
  </r>
  <r>
    <x v="0"/>
    <m/>
    <x v="1"/>
    <x v="14"/>
    <m/>
    <x v="2"/>
    <x v="45"/>
    <x v="2"/>
    <x v="2"/>
  </r>
  <r>
    <x v="0"/>
    <m/>
    <x v="1"/>
    <x v="14"/>
    <m/>
    <x v="2"/>
    <x v="46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E8A5D-DAA0-4A73-847A-7635F0E94E17}" name="Tabela dinâmica1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4">
  <location ref="A3:B5" firstHeaderRow="1" firstDataRow="2" firstDataCol="1"/>
  <pivotFields count="9">
    <pivotField axis="axisRow" showAll="0">
      <items count="3">
        <item x="0"/>
        <item h="1" m="1" x="1"/>
        <item t="default"/>
      </items>
    </pivotField>
    <pivotField dataField="1" showAll="0"/>
    <pivotField axis="axisCol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numFmtId="9" showAll="0"/>
    <pivotField showAll="0"/>
  </pivotFields>
  <rowFields count="1">
    <field x="0"/>
  </rowFields>
  <rowItems count="1">
    <i>
      <x/>
    </i>
  </rowItems>
  <colFields count="1">
    <field x="2"/>
  </colFields>
  <colItems count="1">
    <i>
      <x/>
    </i>
  </colItems>
  <dataFields count="1">
    <dataField name="Soma de NÍVEL MATURIDADE" fld="1" baseField="0" baseItem="0"/>
  </dataFields>
  <formats count="1">
    <format dxfId="0">
      <pivotArea collapsedLevelsAreSubtotals="1" fieldPosition="0">
        <references count="1">
          <reference field="0" count="1">
            <x v="0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FFA2B-3A1D-40D6-8915-CF0A663A28DD}" name="Tabela dinâmica3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4">
  <location ref="L3:N7" firstHeaderRow="1" firstDataRow="2" firstDataCol="1"/>
  <pivotFields count="9">
    <pivotField showAll="0"/>
    <pivotField showAll="0"/>
    <pivotField showAll="0"/>
    <pivotField showAll="0">
      <items count="17">
        <item x="6"/>
        <item h="1" x="8"/>
        <item h="1" x="7"/>
        <item h="1" x="2"/>
        <item h="1" x="3"/>
        <item h="1" x="5"/>
        <item h="1" x="9"/>
        <item h="1" x="13"/>
        <item h="1" x="4"/>
        <item h="1" x="14"/>
        <item h="1" x="0"/>
        <item h="1" x="11"/>
        <item h="1" x="1"/>
        <item h="1" x="12"/>
        <item h="1" x="10"/>
        <item h="1" m="1" x="15"/>
        <item t="default"/>
      </items>
    </pivotField>
    <pivotField showAll="0"/>
    <pivotField showAll="0"/>
    <pivotField axis="axisRow" showAll="0">
      <items count="48">
        <item x="46"/>
        <item x="20"/>
        <item x="24"/>
        <item x="9"/>
        <item x="3"/>
        <item x="11"/>
        <item x="12"/>
        <item x="22"/>
        <item x="10"/>
        <item x="21"/>
        <item x="36"/>
        <item x="33"/>
        <item x="30"/>
        <item x="14"/>
        <item x="43"/>
        <item x="45"/>
        <item x="38"/>
        <item x="15"/>
        <item x="16"/>
        <item x="18"/>
        <item x="41"/>
        <item x="28"/>
        <item x="19"/>
        <item x="17"/>
        <item x="7"/>
        <item x="23"/>
        <item x="0"/>
        <item x="39"/>
        <item x="40"/>
        <item x="13"/>
        <item x="4"/>
        <item x="31"/>
        <item x="37"/>
        <item x="35"/>
        <item x="27"/>
        <item x="5"/>
        <item x="44"/>
        <item x="8"/>
        <item x="2"/>
        <item x="32"/>
        <item x="34"/>
        <item x="29"/>
        <item x="26"/>
        <item x="42"/>
        <item x="25"/>
        <item x="1"/>
        <item x="6"/>
        <item t="default"/>
      </items>
    </pivotField>
    <pivotField dataField="1" numFmtId="9" showAll="0">
      <items count="7">
        <item x="0"/>
        <item x="4"/>
        <item x="5"/>
        <item x="3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</pivotFields>
  <rowFields count="1">
    <field x="6"/>
  </rowFields>
  <rowItems count="3">
    <i>
      <x v="17"/>
    </i>
    <i>
      <x v="18"/>
    </i>
    <i>
      <x v="23"/>
    </i>
  </rowItems>
  <colFields count="1">
    <field x="8"/>
  </colFields>
  <colItems count="2">
    <i>
      <x v="1"/>
    </i>
    <i>
      <x v="2"/>
    </i>
  </colItems>
  <dataFields count="1">
    <dataField name="Soma de NÍVEL MATURIDADE3" fld="7" baseField="0" baseItem="0"/>
  </dataFields>
  <formats count="1">
    <format dxfId="1">
      <pivotArea outline="0" collapsedLevelsAreSubtotals="1" fieldPosition="0"/>
    </format>
  </formats>
  <chartFormats count="6">
    <chartFormat chart="3" format="4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BAD17-5FB6-4C60-A48B-EFEB772B7212}" name="Tabela dinâmica2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3">
  <location ref="E3:F5" firstHeaderRow="1" firstDataRow="2" firstDataCol="1"/>
  <pivotFields count="9">
    <pivotField showAll="0"/>
    <pivotField showAll="0"/>
    <pivotField showAll="0"/>
    <pivotField axis="axisRow" showAll="0">
      <items count="17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m="1" x="15"/>
        <item t="default"/>
      </items>
    </pivotField>
    <pivotField dataField="1" showAll="0"/>
    <pivotField axis="axisCol" showAll="0">
      <items count="6">
        <item x="3"/>
        <item x="4"/>
        <item x="1"/>
        <item x="0"/>
        <item h="1" x="2"/>
        <item t="default"/>
      </items>
    </pivotField>
    <pivotField showAll="0"/>
    <pivotField numFmtId="9" showAll="0"/>
    <pivotField showAll="0"/>
  </pivotFields>
  <rowFields count="1">
    <field x="3"/>
  </rowFields>
  <rowItems count="1">
    <i>
      <x v="6"/>
    </i>
  </rowItems>
  <colFields count="1">
    <field x="5"/>
  </colFields>
  <colItems count="1">
    <i>
      <x v="3"/>
    </i>
  </colItems>
  <dataFields count="1">
    <dataField name="Soma de NÍVEL MATURIDADE2" fld="4" baseField="0" baseItem="0" numFmtId="9"/>
  </dataFields>
  <formats count="1">
    <format dxfId="2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ITEM" xr10:uid="{4CB1B5B0-76D5-4D54-8C2D-DAFEC7470631}" sourceName="ITEM">
  <pivotTables>
    <pivotTable tabId="12" name="Tabela dinâmica3"/>
    <pivotTable tabId="12" name="Tabela dinâmica2"/>
  </pivotTables>
  <data>
    <tabular pivotCacheId="1346617771">
      <items count="16">
        <i x="6" s="1"/>
        <i x="8"/>
        <i x="7"/>
        <i x="2"/>
        <i x="3"/>
        <i x="5"/>
        <i x="9"/>
        <i x="13"/>
        <i x="4"/>
        <i x="14"/>
        <i x="0"/>
        <i x="11"/>
        <i x="1"/>
        <i x="12"/>
        <i x="10"/>
        <i x="1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TEM" xr10:uid="{46B514B2-29DD-4A80-81AD-216C9D4CD435}" cache="SegmentaçãodeDados_ITEM" caption="ITEM" style="SlicerStyleLight3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0089-5402-49E3-A354-495550E33751}">
  <dimension ref="A3:N19"/>
  <sheetViews>
    <sheetView showGridLines="0" workbookViewId="0">
      <selection activeCell="B29" sqref="B29"/>
    </sheetView>
  </sheetViews>
  <sheetFormatPr defaultRowHeight="14.5" x14ac:dyDescent="0.35"/>
  <cols>
    <col min="1" max="1" width="26.36328125" bestFit="1" customWidth="1"/>
    <col min="2" max="2" width="18.54296875" bestFit="1" customWidth="1"/>
    <col min="3" max="4" width="6.6328125" bestFit="1" customWidth="1"/>
    <col min="5" max="5" width="27.36328125" bestFit="1" customWidth="1"/>
    <col min="6" max="6" width="18.54296875" bestFit="1" customWidth="1"/>
    <col min="7" max="9" width="4.453125" bestFit="1" customWidth="1"/>
    <col min="10" max="10" width="6.6328125" bestFit="1" customWidth="1"/>
    <col min="11" max="11" width="6.6328125" customWidth="1"/>
    <col min="12" max="12" width="34.81640625" bestFit="1" customWidth="1"/>
    <col min="13" max="13" width="18.54296875" bestFit="1" customWidth="1"/>
    <col min="14" max="15" width="4.453125" bestFit="1" customWidth="1"/>
  </cols>
  <sheetData>
    <row r="3" spans="1:14" x14ac:dyDescent="0.35">
      <c r="A3" s="63" t="s">
        <v>101</v>
      </c>
      <c r="B3" s="63" t="s">
        <v>104</v>
      </c>
      <c r="E3" s="63" t="s">
        <v>102</v>
      </c>
      <c r="F3" s="63" t="s">
        <v>104</v>
      </c>
      <c r="L3" s="63" t="s">
        <v>103</v>
      </c>
      <c r="M3" s="63" t="s">
        <v>104</v>
      </c>
    </row>
    <row r="4" spans="1:14" x14ac:dyDescent="0.35">
      <c r="A4" s="63" t="s">
        <v>100</v>
      </c>
      <c r="B4" t="s">
        <v>58</v>
      </c>
      <c r="E4" s="63" t="s">
        <v>100</v>
      </c>
      <c r="F4" t="s">
        <v>58</v>
      </c>
      <c r="L4" s="63" t="s">
        <v>100</v>
      </c>
      <c r="M4" t="s">
        <v>60</v>
      </c>
      <c r="N4" t="s">
        <v>58</v>
      </c>
    </row>
    <row r="5" spans="1:14" x14ac:dyDescent="0.35">
      <c r="A5" s="64" t="s">
        <v>78</v>
      </c>
      <c r="B5" s="65">
        <v>0.49000000000000032</v>
      </c>
      <c r="E5" s="64" t="s">
        <v>49</v>
      </c>
      <c r="F5" s="65">
        <v>0.4</v>
      </c>
      <c r="K5" s="65"/>
      <c r="L5" s="64" t="s">
        <v>85</v>
      </c>
      <c r="M5" s="65">
        <v>0.66666666666666663</v>
      </c>
      <c r="N5" s="65"/>
    </row>
    <row r="6" spans="1:14" x14ac:dyDescent="0.35">
      <c r="K6" s="65"/>
      <c r="L6" s="64" t="s">
        <v>86</v>
      </c>
      <c r="M6" s="65"/>
      <c r="N6" s="65">
        <v>0.33333333333333331</v>
      </c>
    </row>
    <row r="7" spans="1:14" x14ac:dyDescent="0.35">
      <c r="K7" s="65"/>
      <c r="L7" s="64" t="s">
        <v>87</v>
      </c>
      <c r="M7" s="65"/>
      <c r="N7" s="65">
        <v>0.33333333333333331</v>
      </c>
    </row>
    <row r="8" spans="1:14" x14ac:dyDescent="0.35">
      <c r="K8" s="65"/>
    </row>
    <row r="9" spans="1:14" x14ac:dyDescent="0.35">
      <c r="K9" s="65"/>
    </row>
    <row r="10" spans="1:14" x14ac:dyDescent="0.35">
      <c r="K10" s="65"/>
    </row>
    <row r="11" spans="1:14" x14ac:dyDescent="0.35">
      <c r="K11" s="65"/>
    </row>
    <row r="12" spans="1:14" x14ac:dyDescent="0.35">
      <c r="K12" s="65"/>
    </row>
    <row r="13" spans="1:14" x14ac:dyDescent="0.35">
      <c r="K13" s="65"/>
    </row>
    <row r="14" spans="1:14" x14ac:dyDescent="0.35">
      <c r="K14" s="65"/>
    </row>
    <row r="15" spans="1:14" x14ac:dyDescent="0.35">
      <c r="K15" s="65"/>
    </row>
    <row r="16" spans="1:14" x14ac:dyDescent="0.35">
      <c r="K16" s="65"/>
    </row>
    <row r="17" spans="11:11" x14ac:dyDescent="0.35">
      <c r="K17" s="65"/>
    </row>
    <row r="18" spans="11:11" x14ac:dyDescent="0.35">
      <c r="K18" s="65"/>
    </row>
    <row r="19" spans="11:11" x14ac:dyDescent="0.35">
      <c r="K19" s="6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95469-E979-412E-9B86-C9F09592D185}">
  <dimension ref="A1:Y40"/>
  <sheetViews>
    <sheetView showGridLines="0" tabSelected="1" zoomScale="66" zoomScaleNormal="66" workbookViewId="0">
      <selection activeCell="K14" sqref="K14"/>
    </sheetView>
  </sheetViews>
  <sheetFormatPr defaultColWidth="0" defaultRowHeight="15.5" outlineLevelCol="1" x14ac:dyDescent="0.35"/>
  <cols>
    <col min="1" max="1" width="1" style="18" customWidth="1"/>
    <col min="2" max="2" width="13.1796875" style="18" hidden="1" customWidth="1" outlineLevel="1"/>
    <col min="3" max="3" width="34" style="18" hidden="1" customWidth="1" outlineLevel="1"/>
    <col min="4" max="5" width="13.1796875" style="18" hidden="1" customWidth="1" outlineLevel="1"/>
    <col min="6" max="6" width="28.6328125" style="18" customWidth="1" collapsed="1"/>
    <col min="7" max="7" width="12.26953125" style="18" customWidth="1"/>
    <col min="8" max="8" width="107.453125" style="20" customWidth="1"/>
    <col min="9" max="10" width="13.54296875" style="22" customWidth="1"/>
    <col min="11" max="11" width="13.54296875" style="21" customWidth="1"/>
    <col min="12" max="12" width="13.54296875" style="21" customWidth="1" outlineLevel="1"/>
    <col min="13" max="13" width="47.90625" style="18" customWidth="1"/>
    <col min="14" max="14" width="1.453125" style="39" customWidth="1"/>
    <col min="15" max="15" width="10.54296875" style="18" hidden="1" customWidth="1" outlineLevel="1"/>
    <col min="16" max="16" width="2.6328125" style="18" customWidth="1" collapsed="1"/>
    <col min="17" max="25" width="0" style="18" hidden="1" customWidth="1"/>
    <col min="26" max="16384" width="8.90625" style="18" hidden="1"/>
  </cols>
  <sheetData>
    <row r="1" spans="2:15" x14ac:dyDescent="0.35">
      <c r="F1" s="37" t="s">
        <v>74</v>
      </c>
      <c r="O1" s="43" t="s">
        <v>12</v>
      </c>
    </row>
    <row r="2" spans="2:15" x14ac:dyDescent="0.35">
      <c r="F2" s="19" t="s">
        <v>70</v>
      </c>
      <c r="H2" s="35"/>
      <c r="O2" s="43" t="s">
        <v>11</v>
      </c>
    </row>
    <row r="3" spans="2:15" x14ac:dyDescent="0.35">
      <c r="F3" s="19" t="s">
        <v>71</v>
      </c>
      <c r="H3" s="44"/>
      <c r="O3" s="43">
        <v>0</v>
      </c>
    </row>
    <row r="4" spans="2:15" x14ac:dyDescent="0.35">
      <c r="F4" s="19" t="s">
        <v>72</v>
      </c>
      <c r="H4" s="35"/>
      <c r="O4" s="43">
        <v>1</v>
      </c>
    </row>
    <row r="5" spans="2:15" x14ac:dyDescent="0.35">
      <c r="F5" s="19" t="s">
        <v>73</v>
      </c>
      <c r="O5" s="43">
        <v>2</v>
      </c>
    </row>
    <row r="6" spans="2:15" ht="16" thickBot="1" x14ac:dyDescent="0.4">
      <c r="F6" s="19"/>
      <c r="O6" s="43">
        <v>3</v>
      </c>
    </row>
    <row r="7" spans="2:15" ht="24.65" customHeight="1" x14ac:dyDescent="0.35">
      <c r="B7" s="2" t="s">
        <v>75</v>
      </c>
      <c r="C7" s="2"/>
      <c r="D7" s="6" t="s">
        <v>34</v>
      </c>
      <c r="E7" s="2" t="s">
        <v>76</v>
      </c>
      <c r="F7" s="75" t="s">
        <v>66</v>
      </c>
      <c r="G7" s="75"/>
      <c r="H7" s="75"/>
      <c r="I7" s="75"/>
      <c r="J7" s="75"/>
      <c r="K7" s="76" t="s">
        <v>65</v>
      </c>
      <c r="L7" s="77"/>
      <c r="M7" s="78"/>
      <c r="N7" s="40"/>
      <c r="O7" s="43"/>
    </row>
    <row r="8" spans="2:15" s="16" customFormat="1" ht="33" customHeight="1" x14ac:dyDescent="0.3">
      <c r="B8" s="49">
        <f>SUM(B9:B33)</f>
        <v>320</v>
      </c>
      <c r="C8" s="51" t="s">
        <v>99</v>
      </c>
      <c r="D8" s="50">
        <f>SUM(D9:D33)</f>
        <v>0.51000000000000023</v>
      </c>
      <c r="E8" s="51">
        <f>SUM(E9:E33)</f>
        <v>163.20000000000002</v>
      </c>
      <c r="F8" s="27" t="s">
        <v>77</v>
      </c>
      <c r="G8" s="26" t="s">
        <v>68</v>
      </c>
      <c r="H8" s="26" t="s">
        <v>56</v>
      </c>
      <c r="I8" s="27" t="s">
        <v>57</v>
      </c>
      <c r="J8" s="29" t="s">
        <v>64</v>
      </c>
      <c r="K8" s="30" t="s">
        <v>61</v>
      </c>
      <c r="L8" s="28" t="s">
        <v>62</v>
      </c>
      <c r="M8" s="31" t="s">
        <v>63</v>
      </c>
      <c r="N8" s="41"/>
    </row>
    <row r="9" spans="2:15" s="19" customFormat="1" ht="33" customHeight="1" x14ac:dyDescent="0.35">
      <c r="B9" s="79">
        <v>10</v>
      </c>
      <c r="C9" s="61" t="s">
        <v>79</v>
      </c>
      <c r="D9" s="34">
        <v>0.1</v>
      </c>
      <c r="E9" s="46">
        <f>D9*$B$8</f>
        <v>32</v>
      </c>
      <c r="F9" s="23" t="s">
        <v>35</v>
      </c>
      <c r="G9" s="55" t="s">
        <v>12</v>
      </c>
      <c r="H9" s="24" t="s">
        <v>119</v>
      </c>
      <c r="I9" s="25" t="s">
        <v>58</v>
      </c>
      <c r="J9" s="25" t="s">
        <v>53</v>
      </c>
      <c r="K9" s="38">
        <v>0</v>
      </c>
      <c r="L9" s="47">
        <f>IF(G9="SIM",K9*E9/3,"")</f>
        <v>0</v>
      </c>
      <c r="M9" s="32"/>
      <c r="N9" s="42"/>
    </row>
    <row r="10" spans="2:15" s="19" customFormat="1" ht="33" customHeight="1" x14ac:dyDescent="0.35">
      <c r="B10" s="80"/>
      <c r="C10" s="62" t="s">
        <v>69</v>
      </c>
      <c r="D10" s="45" t="s">
        <v>69</v>
      </c>
      <c r="E10" s="45" t="s">
        <v>69</v>
      </c>
      <c r="F10" s="23" t="s">
        <v>35</v>
      </c>
      <c r="G10" s="55" t="s">
        <v>12</v>
      </c>
      <c r="H10" s="24" t="s">
        <v>51</v>
      </c>
      <c r="I10" s="25" t="s">
        <v>58</v>
      </c>
      <c r="J10" s="25" t="s">
        <v>53</v>
      </c>
      <c r="K10" s="36" t="s">
        <v>69</v>
      </c>
      <c r="L10" s="48" t="s">
        <v>69</v>
      </c>
      <c r="M10" s="32"/>
      <c r="N10" s="42"/>
    </row>
    <row r="11" spans="2:15" s="60" customFormat="1" ht="33" customHeight="1" x14ac:dyDescent="0.35">
      <c r="B11" s="81">
        <v>30</v>
      </c>
      <c r="C11" s="61" t="s">
        <v>80</v>
      </c>
      <c r="D11" s="52">
        <v>0.03</v>
      </c>
      <c r="E11" s="53">
        <f t="shared" ref="E11:E33" si="0">D11*$B$8</f>
        <v>9.6</v>
      </c>
      <c r="F11" s="54" t="s">
        <v>67</v>
      </c>
      <c r="G11" s="55" t="s">
        <v>12</v>
      </c>
      <c r="H11" s="56" t="s">
        <v>45</v>
      </c>
      <c r="I11" s="57" t="s">
        <v>58</v>
      </c>
      <c r="J11" s="57" t="s">
        <v>54</v>
      </c>
      <c r="K11" s="58">
        <v>0</v>
      </c>
      <c r="L11" s="47">
        <f t="shared" ref="L11:L33" si="1">IF(G11="SIM",K11*E11/3,"")</f>
        <v>0</v>
      </c>
      <c r="M11" s="59"/>
      <c r="N11" s="42"/>
    </row>
    <row r="12" spans="2:15" s="60" customFormat="1" ht="33" customHeight="1" x14ac:dyDescent="0.35">
      <c r="B12" s="82"/>
      <c r="C12" s="61" t="s">
        <v>81</v>
      </c>
      <c r="D12" s="52">
        <v>0.03</v>
      </c>
      <c r="E12" s="53">
        <f t="shared" si="0"/>
        <v>9.6</v>
      </c>
      <c r="F12" s="54" t="s">
        <v>67</v>
      </c>
      <c r="G12" s="55" t="s">
        <v>12</v>
      </c>
      <c r="H12" s="56" t="s">
        <v>52</v>
      </c>
      <c r="I12" s="57" t="s">
        <v>60</v>
      </c>
      <c r="J12" s="57" t="s">
        <v>55</v>
      </c>
      <c r="K12" s="58">
        <v>2</v>
      </c>
      <c r="L12" s="47">
        <f t="shared" si="1"/>
        <v>6.3999999999999995</v>
      </c>
      <c r="M12" s="59"/>
      <c r="N12" s="42"/>
    </row>
    <row r="13" spans="2:15" s="19" customFormat="1" ht="33" customHeight="1" x14ac:dyDescent="0.35">
      <c r="B13" s="79">
        <v>20</v>
      </c>
      <c r="C13" s="61" t="s">
        <v>82</v>
      </c>
      <c r="D13" s="34">
        <v>0.01</v>
      </c>
      <c r="E13" s="46">
        <f t="shared" si="0"/>
        <v>3.2</v>
      </c>
      <c r="F13" s="54" t="s">
        <v>115</v>
      </c>
      <c r="G13" s="55" t="s">
        <v>12</v>
      </c>
      <c r="H13" s="24" t="s">
        <v>116</v>
      </c>
      <c r="I13" s="25" t="s">
        <v>58</v>
      </c>
      <c r="J13" s="25" t="s">
        <v>53</v>
      </c>
      <c r="K13" s="38">
        <v>3</v>
      </c>
      <c r="L13" s="47">
        <f t="shared" si="1"/>
        <v>3.2000000000000006</v>
      </c>
      <c r="M13" s="32"/>
      <c r="N13" s="42"/>
    </row>
    <row r="14" spans="2:15" s="19" customFormat="1" ht="33" customHeight="1" x14ac:dyDescent="0.35">
      <c r="B14" s="80"/>
      <c r="C14" s="61" t="s">
        <v>83</v>
      </c>
      <c r="D14" s="34">
        <v>0.01</v>
      </c>
      <c r="E14" s="46">
        <f t="shared" si="0"/>
        <v>3.2</v>
      </c>
      <c r="F14" s="54" t="s">
        <v>115</v>
      </c>
      <c r="G14" s="55" t="s">
        <v>12</v>
      </c>
      <c r="H14" s="24" t="s">
        <v>112</v>
      </c>
      <c r="I14" s="25" t="s">
        <v>58</v>
      </c>
      <c r="J14" s="25" t="s">
        <v>53</v>
      </c>
      <c r="K14" s="38">
        <v>3</v>
      </c>
      <c r="L14" s="47">
        <f t="shared" si="1"/>
        <v>3.2000000000000006</v>
      </c>
      <c r="M14" s="32"/>
      <c r="N14" s="42"/>
    </row>
    <row r="15" spans="2:15" s="19" customFormat="1" ht="33" customHeight="1" x14ac:dyDescent="0.35">
      <c r="B15" s="79">
        <v>50</v>
      </c>
      <c r="C15" s="61" t="s">
        <v>2</v>
      </c>
      <c r="D15" s="34">
        <v>0.01</v>
      </c>
      <c r="E15" s="46">
        <f t="shared" si="0"/>
        <v>3.2</v>
      </c>
      <c r="F15" s="23" t="s">
        <v>30</v>
      </c>
      <c r="G15" s="55" t="s">
        <v>12</v>
      </c>
      <c r="H15" s="24" t="s">
        <v>44</v>
      </c>
      <c r="I15" s="25" t="s">
        <v>58</v>
      </c>
      <c r="J15" s="25" t="s">
        <v>53</v>
      </c>
      <c r="K15" s="38">
        <v>0</v>
      </c>
      <c r="L15" s="47">
        <f t="shared" si="1"/>
        <v>0</v>
      </c>
      <c r="M15" s="32"/>
      <c r="N15" s="42"/>
    </row>
    <row r="16" spans="2:15" s="19" customFormat="1" ht="33" customHeight="1" x14ac:dyDescent="0.35">
      <c r="B16" s="83"/>
      <c r="C16" s="61" t="s">
        <v>28</v>
      </c>
      <c r="D16" s="34">
        <v>0.01</v>
      </c>
      <c r="E16" s="46">
        <f t="shared" si="0"/>
        <v>3.2</v>
      </c>
      <c r="F16" s="23" t="s">
        <v>30</v>
      </c>
      <c r="G16" s="55" t="s">
        <v>12</v>
      </c>
      <c r="H16" s="24" t="s">
        <v>43</v>
      </c>
      <c r="I16" s="25" t="s">
        <v>58</v>
      </c>
      <c r="J16" s="25" t="s">
        <v>53</v>
      </c>
      <c r="K16" s="38">
        <v>3</v>
      </c>
      <c r="L16" s="47">
        <f t="shared" si="1"/>
        <v>3.2000000000000006</v>
      </c>
      <c r="M16" s="32"/>
      <c r="N16" s="42"/>
    </row>
    <row r="17" spans="2:14" s="19" customFormat="1" ht="33" customHeight="1" x14ac:dyDescent="0.35">
      <c r="B17" s="83"/>
      <c r="C17" s="61" t="s">
        <v>84</v>
      </c>
      <c r="D17" s="34">
        <v>0.02</v>
      </c>
      <c r="E17" s="46">
        <f t="shared" si="0"/>
        <v>6.4</v>
      </c>
      <c r="F17" s="23" t="s">
        <v>30</v>
      </c>
      <c r="G17" s="55" t="s">
        <v>12</v>
      </c>
      <c r="H17" s="24" t="s">
        <v>42</v>
      </c>
      <c r="I17" s="25" t="s">
        <v>58</v>
      </c>
      <c r="J17" s="25" t="s">
        <v>54</v>
      </c>
      <c r="K17" s="38">
        <v>2</v>
      </c>
      <c r="L17" s="47">
        <f t="shared" si="1"/>
        <v>4.2666666666666666</v>
      </c>
      <c r="M17" s="32"/>
      <c r="N17" s="42"/>
    </row>
    <row r="18" spans="2:14" s="19" customFormat="1" ht="33" customHeight="1" x14ac:dyDescent="0.35">
      <c r="B18" s="83"/>
      <c r="C18" s="61" t="s">
        <v>3</v>
      </c>
      <c r="D18" s="34">
        <v>0.03</v>
      </c>
      <c r="E18" s="46">
        <f t="shared" si="0"/>
        <v>9.6</v>
      </c>
      <c r="F18" s="23" t="s">
        <v>30</v>
      </c>
      <c r="G18" s="55" t="s">
        <v>12</v>
      </c>
      <c r="H18" s="24" t="s">
        <v>41</v>
      </c>
      <c r="I18" s="25" t="s">
        <v>58</v>
      </c>
      <c r="J18" s="25" t="s">
        <v>55</v>
      </c>
      <c r="K18" s="38">
        <v>2</v>
      </c>
      <c r="L18" s="47">
        <f t="shared" si="1"/>
        <v>6.3999999999999995</v>
      </c>
      <c r="M18" s="32"/>
      <c r="N18" s="42"/>
    </row>
    <row r="19" spans="2:14" s="19" customFormat="1" ht="33" customHeight="1" x14ac:dyDescent="0.35">
      <c r="B19" s="33">
        <v>10</v>
      </c>
      <c r="C19" s="61" t="s">
        <v>1</v>
      </c>
      <c r="D19" s="34">
        <v>0.01</v>
      </c>
      <c r="E19" s="46">
        <f t="shared" si="0"/>
        <v>3.2</v>
      </c>
      <c r="F19" s="23" t="s">
        <v>1</v>
      </c>
      <c r="G19" s="55" t="s">
        <v>12</v>
      </c>
      <c r="H19" s="24" t="s">
        <v>113</v>
      </c>
      <c r="I19" s="25" t="s">
        <v>58</v>
      </c>
      <c r="J19" s="25" t="s">
        <v>53</v>
      </c>
      <c r="K19" s="38">
        <v>2</v>
      </c>
      <c r="L19" s="47">
        <f t="shared" si="1"/>
        <v>2.1333333333333333</v>
      </c>
      <c r="M19" s="32"/>
      <c r="N19" s="42"/>
    </row>
    <row r="20" spans="2:14" s="19" customFormat="1" ht="33" customHeight="1" x14ac:dyDescent="0.35">
      <c r="B20" s="73">
        <v>30</v>
      </c>
      <c r="C20" s="61" t="s">
        <v>85</v>
      </c>
      <c r="D20" s="34">
        <v>0.01</v>
      </c>
      <c r="E20" s="46">
        <f t="shared" si="0"/>
        <v>3.2</v>
      </c>
      <c r="F20" s="23" t="s">
        <v>49</v>
      </c>
      <c r="G20" s="55" t="s">
        <v>12</v>
      </c>
      <c r="H20" s="24" t="s">
        <v>111</v>
      </c>
      <c r="I20" s="25" t="s">
        <v>59</v>
      </c>
      <c r="J20" s="25" t="s">
        <v>53</v>
      </c>
      <c r="K20" s="38">
        <v>2</v>
      </c>
      <c r="L20" s="47">
        <f t="shared" si="1"/>
        <v>2.1333333333333333</v>
      </c>
      <c r="M20" s="32"/>
      <c r="N20" s="42"/>
    </row>
    <row r="21" spans="2:14" s="19" customFormat="1" ht="33" customHeight="1" x14ac:dyDescent="0.35">
      <c r="B21" s="79">
        <v>40</v>
      </c>
      <c r="C21" s="61" t="s">
        <v>88</v>
      </c>
      <c r="D21" s="34">
        <v>0.02</v>
      </c>
      <c r="E21" s="46">
        <f t="shared" si="0"/>
        <v>6.4</v>
      </c>
      <c r="F21" s="23" t="s">
        <v>32</v>
      </c>
      <c r="G21" s="55" t="s">
        <v>12</v>
      </c>
      <c r="H21" s="24" t="s">
        <v>37</v>
      </c>
      <c r="I21" s="25" t="s">
        <v>59</v>
      </c>
      <c r="J21" s="25" t="s">
        <v>54</v>
      </c>
      <c r="K21" s="38">
        <v>3</v>
      </c>
      <c r="L21" s="47">
        <f t="shared" si="1"/>
        <v>6.4000000000000012</v>
      </c>
      <c r="M21" s="32"/>
      <c r="N21" s="42"/>
    </row>
    <row r="22" spans="2:14" s="19" customFormat="1" ht="33" customHeight="1" x14ac:dyDescent="0.35">
      <c r="B22" s="83"/>
      <c r="C22" s="61" t="s">
        <v>89</v>
      </c>
      <c r="D22" s="34">
        <v>0.01</v>
      </c>
      <c r="E22" s="46">
        <f t="shared" si="0"/>
        <v>3.2</v>
      </c>
      <c r="F22" s="23" t="s">
        <v>32</v>
      </c>
      <c r="G22" s="55" t="s">
        <v>12</v>
      </c>
      <c r="H22" s="24" t="s">
        <v>36</v>
      </c>
      <c r="I22" s="25" t="s">
        <v>60</v>
      </c>
      <c r="J22" s="25" t="s">
        <v>53</v>
      </c>
      <c r="K22" s="38">
        <v>0</v>
      </c>
      <c r="L22" s="47">
        <f t="shared" si="1"/>
        <v>0</v>
      </c>
      <c r="M22" s="32"/>
      <c r="N22" s="42"/>
    </row>
    <row r="23" spans="2:14" s="19" customFormat="1" ht="33" customHeight="1" x14ac:dyDescent="0.35">
      <c r="B23" s="33">
        <v>10</v>
      </c>
      <c r="C23" s="61" t="s">
        <v>13</v>
      </c>
      <c r="D23" s="34">
        <v>0.02</v>
      </c>
      <c r="E23" s="46">
        <f t="shared" si="0"/>
        <v>6.4</v>
      </c>
      <c r="F23" s="23" t="s">
        <v>13</v>
      </c>
      <c r="G23" s="55" t="s">
        <v>12</v>
      </c>
      <c r="H23" s="24" t="s">
        <v>40</v>
      </c>
      <c r="I23" s="25" t="s">
        <v>58</v>
      </c>
      <c r="J23" s="25" t="s">
        <v>54</v>
      </c>
      <c r="K23" s="38">
        <v>0</v>
      </c>
      <c r="L23" s="47">
        <f t="shared" si="1"/>
        <v>0</v>
      </c>
      <c r="M23" s="32"/>
      <c r="N23" s="42"/>
    </row>
    <row r="24" spans="2:14" s="19" customFormat="1" ht="33" customHeight="1" x14ac:dyDescent="0.35">
      <c r="B24" s="73">
        <v>20</v>
      </c>
      <c r="C24" s="61" t="s">
        <v>90</v>
      </c>
      <c r="D24" s="34">
        <v>0.01</v>
      </c>
      <c r="E24" s="46">
        <f t="shared" si="0"/>
        <v>3.2</v>
      </c>
      <c r="F24" s="23" t="s">
        <v>31</v>
      </c>
      <c r="G24" s="55" t="s">
        <v>12</v>
      </c>
      <c r="H24" s="24" t="s">
        <v>114</v>
      </c>
      <c r="I24" s="25" t="s">
        <v>59</v>
      </c>
      <c r="J24" s="25" t="s">
        <v>53</v>
      </c>
      <c r="K24" s="38">
        <v>3</v>
      </c>
      <c r="L24" s="47">
        <f t="shared" si="1"/>
        <v>3.2000000000000006</v>
      </c>
      <c r="M24" s="32"/>
      <c r="N24" s="42"/>
    </row>
    <row r="25" spans="2:14" s="19" customFormat="1" ht="33" customHeight="1" x14ac:dyDescent="0.35">
      <c r="B25" s="79">
        <v>20</v>
      </c>
      <c r="C25" s="61" t="s">
        <v>91</v>
      </c>
      <c r="D25" s="34">
        <v>0.03</v>
      </c>
      <c r="E25" s="46">
        <f t="shared" si="0"/>
        <v>9.6</v>
      </c>
      <c r="F25" s="23" t="s">
        <v>39</v>
      </c>
      <c r="G25" s="55" t="s">
        <v>12</v>
      </c>
      <c r="H25" s="24" t="s">
        <v>118</v>
      </c>
      <c r="I25" s="25" t="s">
        <v>60</v>
      </c>
      <c r="J25" s="25" t="s">
        <v>55</v>
      </c>
      <c r="K25" s="38">
        <v>2</v>
      </c>
      <c r="L25" s="47">
        <f t="shared" si="1"/>
        <v>6.3999999999999995</v>
      </c>
      <c r="M25" s="32"/>
      <c r="N25" s="42"/>
    </row>
    <row r="26" spans="2:14" s="19" customFormat="1" ht="33" customHeight="1" x14ac:dyDescent="0.35">
      <c r="B26" s="80"/>
      <c r="C26" s="61" t="s">
        <v>92</v>
      </c>
      <c r="D26" s="34">
        <v>0.02</v>
      </c>
      <c r="E26" s="46">
        <f t="shared" si="0"/>
        <v>6.4</v>
      </c>
      <c r="F26" s="23" t="s">
        <v>39</v>
      </c>
      <c r="G26" s="55" t="s">
        <v>12</v>
      </c>
      <c r="H26" s="24" t="s">
        <v>48</v>
      </c>
      <c r="I26" s="25" t="s">
        <v>58</v>
      </c>
      <c r="J26" s="25" t="s">
        <v>54</v>
      </c>
      <c r="K26" s="38">
        <v>1</v>
      </c>
      <c r="L26" s="47">
        <f t="shared" si="1"/>
        <v>2.1333333333333333</v>
      </c>
      <c r="M26" s="32"/>
      <c r="N26" s="42"/>
    </row>
    <row r="27" spans="2:14" s="19" customFormat="1" ht="33" customHeight="1" x14ac:dyDescent="0.35">
      <c r="B27" s="74"/>
      <c r="C27" s="61" t="s">
        <v>93</v>
      </c>
      <c r="D27" s="34">
        <v>0.02</v>
      </c>
      <c r="E27" s="46">
        <f t="shared" si="0"/>
        <v>6.4</v>
      </c>
      <c r="F27" s="23" t="s">
        <v>123</v>
      </c>
      <c r="G27" s="55" t="s">
        <v>12</v>
      </c>
      <c r="H27" s="24" t="s">
        <v>33</v>
      </c>
      <c r="I27" s="25" t="s">
        <v>60</v>
      </c>
      <c r="J27" s="25" t="s">
        <v>54</v>
      </c>
      <c r="K27" s="38">
        <v>1</v>
      </c>
      <c r="L27" s="47">
        <f t="shared" si="1"/>
        <v>2.1333333333333333</v>
      </c>
      <c r="M27" s="32"/>
      <c r="N27" s="42"/>
    </row>
    <row r="28" spans="2:14" s="19" customFormat="1" ht="59" customHeight="1" x14ac:dyDescent="0.35">
      <c r="B28" s="79">
        <v>50</v>
      </c>
      <c r="C28" s="61" t="s">
        <v>94</v>
      </c>
      <c r="D28" s="34">
        <v>0.03</v>
      </c>
      <c r="E28" s="46">
        <f t="shared" si="0"/>
        <v>9.6</v>
      </c>
      <c r="F28" s="23" t="s">
        <v>38</v>
      </c>
      <c r="G28" s="55" t="s">
        <v>12</v>
      </c>
      <c r="H28" s="24" t="s">
        <v>46</v>
      </c>
      <c r="I28" s="25" t="s">
        <v>55</v>
      </c>
      <c r="J28" s="25" t="s">
        <v>55</v>
      </c>
      <c r="K28" s="38">
        <v>3</v>
      </c>
      <c r="L28" s="47">
        <f t="shared" si="1"/>
        <v>9.6</v>
      </c>
      <c r="M28" s="32"/>
      <c r="N28" s="42"/>
    </row>
    <row r="29" spans="2:14" s="19" customFormat="1" ht="33" customHeight="1" x14ac:dyDescent="0.35">
      <c r="B29" s="83"/>
      <c r="C29" s="61" t="s">
        <v>96</v>
      </c>
      <c r="D29" s="34">
        <v>0.03</v>
      </c>
      <c r="E29" s="46">
        <f t="shared" si="0"/>
        <v>9.6</v>
      </c>
      <c r="F29" s="23" t="s">
        <v>38</v>
      </c>
      <c r="G29" s="55" t="s">
        <v>12</v>
      </c>
      <c r="H29" s="24" t="s">
        <v>47</v>
      </c>
      <c r="I29" s="25" t="s">
        <v>58</v>
      </c>
      <c r="J29" s="25" t="s">
        <v>55</v>
      </c>
      <c r="K29" s="38">
        <v>2</v>
      </c>
      <c r="L29" s="47">
        <f t="shared" si="1"/>
        <v>6.3999999999999995</v>
      </c>
      <c r="M29" s="32"/>
      <c r="N29" s="42"/>
    </row>
    <row r="30" spans="2:14" s="19" customFormat="1" ht="33" customHeight="1" x14ac:dyDescent="0.35">
      <c r="B30" s="83"/>
      <c r="C30" s="61" t="s">
        <v>95</v>
      </c>
      <c r="D30" s="34">
        <v>0.02</v>
      </c>
      <c r="E30" s="46">
        <f t="shared" si="0"/>
        <v>6.4</v>
      </c>
      <c r="F30" s="23" t="s">
        <v>38</v>
      </c>
      <c r="G30" s="55" t="s">
        <v>12</v>
      </c>
      <c r="H30" s="24" t="s">
        <v>121</v>
      </c>
      <c r="I30" s="25" t="s">
        <v>55</v>
      </c>
      <c r="J30" s="25" t="s">
        <v>54</v>
      </c>
      <c r="K30" s="38">
        <v>3</v>
      </c>
      <c r="L30" s="47">
        <f t="shared" si="1"/>
        <v>6.4000000000000012</v>
      </c>
      <c r="M30" s="32"/>
      <c r="N30" s="42"/>
    </row>
    <row r="31" spans="2:14" s="19" customFormat="1" ht="33" customHeight="1" x14ac:dyDescent="0.35">
      <c r="B31" s="83"/>
      <c r="C31" s="61"/>
      <c r="D31" s="34"/>
      <c r="E31" s="46"/>
      <c r="F31" s="23" t="s">
        <v>117</v>
      </c>
      <c r="G31" s="55" t="s">
        <v>12</v>
      </c>
      <c r="H31" s="24" t="s">
        <v>120</v>
      </c>
      <c r="I31" s="25"/>
      <c r="J31" s="25"/>
      <c r="K31" s="38"/>
      <c r="L31" s="47"/>
      <c r="M31" s="32"/>
      <c r="N31" s="42"/>
    </row>
    <row r="32" spans="2:14" s="19" customFormat="1" ht="33" customHeight="1" x14ac:dyDescent="0.35">
      <c r="B32" s="80"/>
      <c r="C32" s="61" t="s">
        <v>97</v>
      </c>
      <c r="D32" s="34">
        <v>0.01</v>
      </c>
      <c r="E32" s="46">
        <f t="shared" si="0"/>
        <v>3.2</v>
      </c>
      <c r="F32" s="23" t="s">
        <v>123</v>
      </c>
      <c r="G32" s="55" t="s">
        <v>12</v>
      </c>
      <c r="H32" s="24" t="s">
        <v>122</v>
      </c>
      <c r="I32" s="25" t="s">
        <v>60</v>
      </c>
      <c r="J32" s="25" t="s">
        <v>53</v>
      </c>
      <c r="K32" s="38">
        <v>1</v>
      </c>
      <c r="L32" s="47">
        <f t="shared" si="1"/>
        <v>1.0666666666666667</v>
      </c>
      <c r="M32" s="32"/>
      <c r="N32" s="42"/>
    </row>
    <row r="33" spans="2:14" s="19" customFormat="1" ht="33" customHeight="1" x14ac:dyDescent="0.35">
      <c r="B33" s="73">
        <v>30</v>
      </c>
      <c r="C33" s="61" t="s">
        <v>98</v>
      </c>
      <c r="D33" s="34">
        <v>0.02</v>
      </c>
      <c r="E33" s="46">
        <f t="shared" si="0"/>
        <v>6.4</v>
      </c>
      <c r="F33" s="23" t="s">
        <v>7</v>
      </c>
      <c r="G33" s="55" t="s">
        <v>12</v>
      </c>
      <c r="H33" s="24" t="s">
        <v>50</v>
      </c>
      <c r="I33" s="25" t="s">
        <v>55</v>
      </c>
      <c r="J33" s="25" t="s">
        <v>54</v>
      </c>
      <c r="K33" s="38">
        <v>2</v>
      </c>
      <c r="L33" s="47">
        <f t="shared" si="1"/>
        <v>4.2666666666666666</v>
      </c>
      <c r="M33" s="32"/>
      <c r="N33" s="42"/>
    </row>
    <row r="34" spans="2:14" x14ac:dyDescent="0.35">
      <c r="B34" s="17"/>
      <c r="C34" s="17"/>
      <c r="D34" s="17"/>
      <c r="E34" s="17"/>
    </row>
    <row r="35" spans="2:14" x14ac:dyDescent="0.35">
      <c r="B35" s="17"/>
      <c r="C35" s="17"/>
      <c r="D35" s="17"/>
      <c r="E35" s="17"/>
    </row>
    <row r="36" spans="2:14" x14ac:dyDescent="0.35">
      <c r="B36" s="17"/>
      <c r="C36" s="17"/>
      <c r="D36" s="17"/>
      <c r="E36" s="17"/>
    </row>
    <row r="37" spans="2:14" x14ac:dyDescent="0.35">
      <c r="B37" s="17"/>
      <c r="C37" s="17"/>
      <c r="D37" s="17"/>
      <c r="E37" s="17"/>
    </row>
    <row r="38" spans="2:14" x14ac:dyDescent="0.35">
      <c r="B38" s="17"/>
      <c r="C38" s="17"/>
      <c r="D38" s="17"/>
      <c r="E38" s="17"/>
    </row>
    <row r="39" spans="2:14" x14ac:dyDescent="0.35">
      <c r="B39" s="17"/>
      <c r="C39" s="17"/>
      <c r="D39" s="17"/>
      <c r="E39" s="17"/>
    </row>
    <row r="40" spans="2:14" x14ac:dyDescent="0.35">
      <c r="B40" s="17"/>
      <c r="C40" s="17"/>
      <c r="D40" s="17"/>
      <c r="E40" s="17"/>
    </row>
  </sheetData>
  <autoFilter ref="F8:J33" xr:uid="{5077F3E6-1DF6-4619-8EA9-47F4A2899871}"/>
  <mergeCells count="9">
    <mergeCell ref="B28:B32"/>
    <mergeCell ref="B15:B18"/>
    <mergeCell ref="B21:B22"/>
    <mergeCell ref="B25:B26"/>
    <mergeCell ref="F7:J7"/>
    <mergeCell ref="K7:M7"/>
    <mergeCell ref="B9:B10"/>
    <mergeCell ref="B11:B12"/>
    <mergeCell ref="B13:B14"/>
  </mergeCells>
  <dataValidations count="2">
    <dataValidation type="list" allowBlank="1" showInputMessage="1" showErrorMessage="1" sqref="K9 K11:K33" xr:uid="{177AB812-5420-4D70-8CFC-585542E300E1}">
      <formula1>$O$3:$O$6</formula1>
    </dataValidation>
    <dataValidation type="list" allowBlank="1" showInputMessage="1" showErrorMessage="1" sqref="G9:G33" xr:uid="{8906FA8F-57EB-4E3E-B236-0B97E4597F55}">
      <formula1>$O$1:$O$2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0362-AEB9-44DC-9406-6ABC4CDD4B96}">
  <dimension ref="A1:AI61"/>
  <sheetViews>
    <sheetView showGridLines="0" topLeftCell="A19" zoomScale="80" zoomScaleNormal="80" workbookViewId="0">
      <selection activeCell="D60" sqref="D60"/>
    </sheetView>
  </sheetViews>
  <sheetFormatPr defaultColWidth="0" defaultRowHeight="14.5" x14ac:dyDescent="0.35"/>
  <cols>
    <col min="1" max="3" width="15.6328125" customWidth="1"/>
    <col min="4" max="21" width="12.90625" customWidth="1"/>
    <col min="22" max="35" width="8.90625" customWidth="1"/>
    <col min="36" max="16384" width="8.90625" hidden="1"/>
  </cols>
  <sheetData>
    <row r="1" ht="33" customHeight="1" x14ac:dyDescent="0.35"/>
    <row r="2" ht="33" customHeight="1" x14ac:dyDescent="0.35"/>
    <row r="3" ht="33" customHeight="1" x14ac:dyDescent="0.35"/>
    <row r="4" ht="33" customHeight="1" x14ac:dyDescent="0.35"/>
    <row r="54" spans="1:26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9" x14ac:dyDescent="0.35">
      <c r="A55" s="7" t="s">
        <v>109</v>
      </c>
      <c r="B55" s="8" t="s">
        <v>19</v>
      </c>
      <c r="C55" s="9" t="s">
        <v>110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4" customFormat="1" ht="95.4" customHeight="1" x14ac:dyDescent="0.35">
      <c r="A57" s="66" t="s">
        <v>107</v>
      </c>
      <c r="B57" s="66" t="s">
        <v>9</v>
      </c>
      <c r="C57" s="66" t="s">
        <v>8</v>
      </c>
      <c r="D57" s="12" t="s">
        <v>1</v>
      </c>
      <c r="E57" s="12" t="s">
        <v>29</v>
      </c>
      <c r="F57" s="12" t="s">
        <v>14</v>
      </c>
      <c r="G57" s="12" t="s">
        <v>17</v>
      </c>
      <c r="H57" s="12" t="s">
        <v>2</v>
      </c>
      <c r="I57" s="12" t="s">
        <v>28</v>
      </c>
      <c r="J57" s="12" t="s">
        <v>5</v>
      </c>
      <c r="K57" s="12" t="s">
        <v>3</v>
      </c>
      <c r="L57" s="12" t="s">
        <v>4</v>
      </c>
      <c r="M57" s="12" t="s">
        <v>108</v>
      </c>
      <c r="N57" s="12" t="s">
        <v>13</v>
      </c>
      <c r="O57" s="12" t="s">
        <v>6</v>
      </c>
      <c r="P57" s="12" t="s">
        <v>16</v>
      </c>
      <c r="Q57" s="12" t="s">
        <v>15</v>
      </c>
      <c r="R57" s="12" t="s">
        <v>81</v>
      </c>
      <c r="S57" s="12" t="s">
        <v>27</v>
      </c>
      <c r="T57" s="12" t="s">
        <v>7</v>
      </c>
      <c r="U57" s="12" t="s">
        <v>24</v>
      </c>
      <c r="V57" s="3"/>
      <c r="W57" s="3"/>
      <c r="X57" s="3"/>
      <c r="Y57" s="3"/>
      <c r="Z57" s="3"/>
    </row>
    <row r="58" spans="1:26" s="6" customFormat="1" ht="47.4" customHeight="1" x14ac:dyDescent="0.35">
      <c r="A58" s="67" t="s">
        <v>106</v>
      </c>
      <c r="B58" s="70"/>
      <c r="C58" s="68" t="s">
        <v>26</v>
      </c>
      <c r="D58" s="13">
        <v>3</v>
      </c>
      <c r="E58" s="13">
        <v>3</v>
      </c>
      <c r="F58" s="13">
        <v>3</v>
      </c>
      <c r="G58" s="13">
        <v>2</v>
      </c>
      <c r="H58" s="13">
        <v>3</v>
      </c>
      <c r="I58" s="13">
        <v>1</v>
      </c>
      <c r="J58" s="13">
        <v>3</v>
      </c>
      <c r="K58" s="13">
        <v>1</v>
      </c>
      <c r="L58" s="13">
        <v>1</v>
      </c>
      <c r="M58" s="13">
        <v>1</v>
      </c>
      <c r="N58" s="13">
        <v>2</v>
      </c>
      <c r="O58" s="13">
        <v>2</v>
      </c>
      <c r="P58" s="13">
        <v>3</v>
      </c>
      <c r="Q58" s="13">
        <v>3</v>
      </c>
      <c r="R58" s="13">
        <v>2</v>
      </c>
      <c r="S58" s="13">
        <v>3</v>
      </c>
      <c r="T58" s="13">
        <v>2</v>
      </c>
      <c r="U58" s="13">
        <v>2</v>
      </c>
      <c r="V58" s="2"/>
      <c r="W58" s="2"/>
      <c r="X58" s="2"/>
      <c r="Y58" s="2"/>
      <c r="Z58" s="2"/>
    </row>
    <row r="59" spans="1:26" s="6" customFormat="1" ht="47.4" customHeight="1" x14ac:dyDescent="0.35">
      <c r="A59" s="68" t="s">
        <v>105</v>
      </c>
      <c r="B59" s="71"/>
      <c r="C59" s="68" t="s">
        <v>25</v>
      </c>
      <c r="D59" s="11">
        <v>3</v>
      </c>
      <c r="E59" s="13">
        <v>3</v>
      </c>
      <c r="F59" s="11">
        <v>3</v>
      </c>
      <c r="G59" s="11">
        <v>3</v>
      </c>
      <c r="H59" s="11">
        <v>3</v>
      </c>
      <c r="I59" s="11">
        <v>3</v>
      </c>
      <c r="J59" s="11">
        <v>3</v>
      </c>
      <c r="K59" s="11">
        <v>1</v>
      </c>
      <c r="L59" s="11">
        <v>1</v>
      </c>
      <c r="M59" s="11">
        <v>1</v>
      </c>
      <c r="N59" s="11">
        <v>2</v>
      </c>
      <c r="O59" s="11">
        <v>2</v>
      </c>
      <c r="P59" s="11">
        <v>3</v>
      </c>
      <c r="Q59" s="11">
        <v>3</v>
      </c>
      <c r="R59" s="13">
        <v>2</v>
      </c>
      <c r="S59" s="11">
        <v>3</v>
      </c>
      <c r="T59" s="11">
        <v>2</v>
      </c>
      <c r="U59" s="11">
        <v>2</v>
      </c>
      <c r="V59" s="2"/>
      <c r="W59" s="2"/>
      <c r="X59" s="2"/>
      <c r="Y59" s="2"/>
      <c r="Z59" s="2"/>
    </row>
    <row r="60" spans="1:26" s="6" customFormat="1" ht="47.4" customHeight="1" x14ac:dyDescent="0.35">
      <c r="A60" s="68" t="s">
        <v>55</v>
      </c>
      <c r="B60" s="71"/>
      <c r="C60" s="68" t="s">
        <v>25</v>
      </c>
      <c r="D60" s="11">
        <v>3</v>
      </c>
      <c r="E60" s="11">
        <v>3</v>
      </c>
      <c r="F60" s="11">
        <v>3</v>
      </c>
      <c r="G60" s="11">
        <v>3</v>
      </c>
      <c r="H60" s="11">
        <v>3</v>
      </c>
      <c r="I60" s="11">
        <v>3</v>
      </c>
      <c r="J60" s="11">
        <v>3</v>
      </c>
      <c r="K60" s="11">
        <v>3</v>
      </c>
      <c r="L60" s="11">
        <v>3</v>
      </c>
      <c r="M60" s="11">
        <v>2</v>
      </c>
      <c r="N60" s="11">
        <v>2</v>
      </c>
      <c r="O60" s="11">
        <v>3</v>
      </c>
      <c r="P60" s="11">
        <v>3</v>
      </c>
      <c r="Q60" s="11">
        <v>3</v>
      </c>
      <c r="R60" s="11">
        <v>2</v>
      </c>
      <c r="S60" s="11">
        <v>3</v>
      </c>
      <c r="T60" s="11">
        <v>2</v>
      </c>
      <c r="U60" s="11">
        <v>2</v>
      </c>
      <c r="V60" s="2"/>
      <c r="W60" s="2"/>
      <c r="X60" s="2"/>
      <c r="Y60" s="2"/>
      <c r="Z60" s="2"/>
    </row>
    <row r="61" spans="1:26" ht="23.5" x14ac:dyDescent="0.55000000000000004">
      <c r="B61" s="72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</row>
  </sheetData>
  <conditionalFormatting sqref="D58 N58:Q58 D60:Q60 S60:T60 S58:T58 F58:L58">
    <cfRule type="iconSet" priority="10">
      <iconSet showValue="0">
        <cfvo type="percent" val="0"/>
        <cfvo type="num" val="2"/>
        <cfvo type="num" val="3"/>
      </iconSet>
    </cfRule>
  </conditionalFormatting>
  <conditionalFormatting sqref="U58 U60">
    <cfRule type="iconSet" priority="11">
      <iconSet showValue="0">
        <cfvo type="percent" val="0"/>
        <cfvo type="num" val="2"/>
        <cfvo type="num" val="3"/>
      </iconSet>
    </cfRule>
  </conditionalFormatting>
  <conditionalFormatting sqref="D59 P59:Q59 H59:L59 N59 S59:T59 F59">
    <cfRule type="iconSet" priority="8">
      <iconSet showValue="0">
        <cfvo type="percent" val="0"/>
        <cfvo type="num" val="2"/>
        <cfvo type="num" val="3"/>
      </iconSet>
    </cfRule>
  </conditionalFormatting>
  <conditionalFormatting sqref="U59">
    <cfRule type="iconSet" priority="9">
      <iconSet showValue="0">
        <cfvo type="percent" val="0"/>
        <cfvo type="num" val="2"/>
        <cfvo type="num" val="3"/>
      </iconSet>
    </cfRule>
  </conditionalFormatting>
  <conditionalFormatting sqref="O59">
    <cfRule type="iconSet" priority="7">
      <iconSet showValue="0">
        <cfvo type="percent" val="0"/>
        <cfvo type="num" val="2"/>
        <cfvo type="num" val="3"/>
      </iconSet>
    </cfRule>
  </conditionalFormatting>
  <conditionalFormatting sqref="G59">
    <cfRule type="iconSet" priority="6">
      <iconSet showValue="0">
        <cfvo type="percent" val="0"/>
        <cfvo type="num" val="2"/>
        <cfvo type="num" val="3"/>
      </iconSet>
    </cfRule>
  </conditionalFormatting>
  <conditionalFormatting sqref="M58">
    <cfRule type="iconSet" priority="5">
      <iconSet showValue="0">
        <cfvo type="percent" val="0"/>
        <cfvo type="num" val="2"/>
        <cfvo type="num" val="3"/>
      </iconSet>
    </cfRule>
  </conditionalFormatting>
  <conditionalFormatting sqref="M59">
    <cfRule type="iconSet" priority="4">
      <iconSet showValue="0">
        <cfvo type="percent" val="0"/>
        <cfvo type="num" val="2"/>
        <cfvo type="num" val="3"/>
      </iconSet>
    </cfRule>
  </conditionalFormatting>
  <conditionalFormatting sqref="R58:R59">
    <cfRule type="iconSet" priority="3">
      <iconSet showValue="0">
        <cfvo type="percent" val="0"/>
        <cfvo type="num" val="2"/>
        <cfvo type="num" val="3"/>
      </iconSet>
    </cfRule>
  </conditionalFormatting>
  <conditionalFormatting sqref="E58:E59">
    <cfRule type="iconSet" priority="2">
      <iconSet showValue="0">
        <cfvo type="percent" val="0"/>
        <cfvo type="num" val="2"/>
        <cfvo type="num" val="3"/>
      </iconSet>
    </cfRule>
  </conditionalFormatting>
  <conditionalFormatting sqref="R60">
    <cfRule type="iconSet" priority="1">
      <iconSet showValue="0">
        <cfvo type="percent" val="0"/>
        <cfvo type="num" val="2"/>
        <cfvo type="num" val="3"/>
      </iconSe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5DEF1-B175-4635-BF83-E64C4DADE8A0}">
  <dimension ref="A2:X13"/>
  <sheetViews>
    <sheetView showGridLines="0" workbookViewId="0">
      <selection sqref="A1:XFD7"/>
    </sheetView>
  </sheetViews>
  <sheetFormatPr defaultRowHeight="14.5" x14ac:dyDescent="0.35"/>
  <cols>
    <col min="1" max="3" width="16.6328125" style="1" customWidth="1"/>
    <col min="4" max="19" width="14" style="1" customWidth="1"/>
    <col min="20" max="24" width="20" style="1" customWidth="1"/>
  </cols>
  <sheetData>
    <row r="2" spans="1:24" x14ac:dyDescent="0.35">
      <c r="B2" s="7" t="s">
        <v>12</v>
      </c>
      <c r="C2" s="8" t="s">
        <v>19</v>
      </c>
      <c r="D2" s="9" t="s">
        <v>11</v>
      </c>
    </row>
    <row r="4" spans="1:24" s="4" customFormat="1" ht="72.650000000000006" customHeight="1" x14ac:dyDescent="0.35">
      <c r="A4" s="15" t="s">
        <v>0</v>
      </c>
      <c r="B4" s="15" t="s">
        <v>9</v>
      </c>
      <c r="C4" s="15" t="s">
        <v>8</v>
      </c>
      <c r="D4" s="12" t="s">
        <v>1</v>
      </c>
      <c r="E4" s="12" t="s">
        <v>29</v>
      </c>
      <c r="F4" s="12" t="s">
        <v>14</v>
      </c>
      <c r="G4" s="12" t="s">
        <v>17</v>
      </c>
      <c r="H4" s="12" t="s">
        <v>2</v>
      </c>
      <c r="I4" s="12" t="s">
        <v>28</v>
      </c>
      <c r="J4" s="12" t="s">
        <v>5</v>
      </c>
      <c r="K4" s="12" t="s">
        <v>3</v>
      </c>
      <c r="L4" s="12" t="s">
        <v>4</v>
      </c>
      <c r="M4" s="12" t="s">
        <v>13</v>
      </c>
      <c r="N4" s="12" t="s">
        <v>6</v>
      </c>
      <c r="O4" s="12" t="s">
        <v>16</v>
      </c>
      <c r="P4" s="12" t="s">
        <v>15</v>
      </c>
      <c r="Q4" s="12" t="s">
        <v>27</v>
      </c>
      <c r="R4" s="12" t="s">
        <v>7</v>
      </c>
      <c r="S4" s="12" t="s">
        <v>24</v>
      </c>
      <c r="T4" s="3"/>
      <c r="U4" s="3"/>
      <c r="V4" s="3"/>
      <c r="W4" s="3"/>
      <c r="X4" s="3"/>
    </row>
    <row r="5" spans="1:24" s="6" customFormat="1" ht="36.65" customHeight="1" x14ac:dyDescent="0.35">
      <c r="A5" s="14" t="s">
        <v>18</v>
      </c>
      <c r="B5" s="14" t="s">
        <v>10</v>
      </c>
      <c r="C5" s="10" t="s">
        <v>26</v>
      </c>
      <c r="D5" s="13">
        <v>3</v>
      </c>
      <c r="E5" s="13">
        <v>3</v>
      </c>
      <c r="F5" s="13">
        <v>3</v>
      </c>
      <c r="G5" s="13">
        <v>2</v>
      </c>
      <c r="H5" s="13">
        <v>3</v>
      </c>
      <c r="I5" s="13">
        <v>1</v>
      </c>
      <c r="J5" s="13">
        <v>3</v>
      </c>
      <c r="K5" s="13">
        <v>1</v>
      </c>
      <c r="L5" s="13">
        <v>1</v>
      </c>
      <c r="M5" s="13">
        <v>2</v>
      </c>
      <c r="N5" s="13">
        <v>2</v>
      </c>
      <c r="O5" s="13">
        <v>3</v>
      </c>
      <c r="P5" s="13">
        <v>3</v>
      </c>
      <c r="Q5" s="13">
        <v>3</v>
      </c>
      <c r="R5" s="13">
        <v>2</v>
      </c>
      <c r="S5" s="13">
        <v>2</v>
      </c>
      <c r="T5" s="2"/>
      <c r="U5" s="2"/>
      <c r="V5" s="2"/>
      <c r="W5" s="2"/>
      <c r="X5" s="2"/>
    </row>
    <row r="6" spans="1:24" s="6" customFormat="1" ht="36.65" customHeight="1" x14ac:dyDescent="0.35">
      <c r="A6" s="10" t="s">
        <v>20</v>
      </c>
      <c r="B6" s="10" t="s">
        <v>22</v>
      </c>
      <c r="C6" s="10" t="s">
        <v>25</v>
      </c>
      <c r="D6" s="11">
        <v>3</v>
      </c>
      <c r="E6" s="11">
        <v>3</v>
      </c>
      <c r="F6" s="11">
        <v>3</v>
      </c>
      <c r="G6" s="11">
        <v>3</v>
      </c>
      <c r="H6" s="11">
        <v>3</v>
      </c>
      <c r="I6" s="11">
        <v>3</v>
      </c>
      <c r="J6" s="11">
        <v>3</v>
      </c>
      <c r="K6" s="11">
        <v>1</v>
      </c>
      <c r="L6" s="11">
        <v>1</v>
      </c>
      <c r="M6" s="11">
        <v>2</v>
      </c>
      <c r="N6" s="11">
        <v>3</v>
      </c>
      <c r="O6" s="11">
        <v>3</v>
      </c>
      <c r="P6" s="11">
        <v>3</v>
      </c>
      <c r="Q6" s="11">
        <v>3</v>
      </c>
      <c r="R6" s="11">
        <v>2</v>
      </c>
      <c r="S6" s="11">
        <v>2</v>
      </c>
      <c r="T6" s="2"/>
      <c r="U6" s="2"/>
      <c r="V6" s="2"/>
      <c r="W6" s="2"/>
      <c r="X6" s="2"/>
    </row>
    <row r="7" spans="1:24" s="6" customFormat="1" ht="36.65" customHeight="1" x14ac:dyDescent="0.35">
      <c r="A7" s="10" t="s">
        <v>21</v>
      </c>
      <c r="B7" s="10" t="s">
        <v>23</v>
      </c>
      <c r="C7" s="10" t="s">
        <v>25</v>
      </c>
      <c r="D7" s="11">
        <v>3</v>
      </c>
      <c r="E7" s="11">
        <v>3</v>
      </c>
      <c r="F7" s="11">
        <v>3</v>
      </c>
      <c r="G7" s="11">
        <v>3</v>
      </c>
      <c r="H7" s="11">
        <v>3</v>
      </c>
      <c r="I7" s="11">
        <v>3</v>
      </c>
      <c r="J7" s="11">
        <v>3</v>
      </c>
      <c r="K7" s="11">
        <v>3</v>
      </c>
      <c r="L7" s="11">
        <v>3</v>
      </c>
      <c r="M7" s="11">
        <v>2</v>
      </c>
      <c r="N7" s="11">
        <v>3</v>
      </c>
      <c r="O7" s="11">
        <v>3</v>
      </c>
      <c r="P7" s="11">
        <v>3</v>
      </c>
      <c r="Q7" s="11">
        <v>3</v>
      </c>
      <c r="R7" s="11">
        <v>2</v>
      </c>
      <c r="S7" s="11">
        <v>3</v>
      </c>
      <c r="T7" s="2"/>
      <c r="U7" s="2"/>
      <c r="V7" s="2"/>
      <c r="W7" s="2"/>
      <c r="X7" s="2"/>
    </row>
    <row r="8" spans="1:24" s="6" customFormat="1" ht="36.65" customHeight="1" x14ac:dyDescent="0.35">
      <c r="A8" s="2"/>
      <c r="B8" s="2"/>
      <c r="C8" s="2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2"/>
      <c r="T8" s="2"/>
      <c r="U8" s="2"/>
      <c r="V8" s="2"/>
      <c r="W8" s="2"/>
      <c r="X8" s="2"/>
    </row>
    <row r="9" spans="1:24" s="6" customFormat="1" ht="36.65" customHeight="1" x14ac:dyDescent="0.35">
      <c r="A9" s="2"/>
      <c r="B9" s="2"/>
      <c r="C9" s="2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2"/>
      <c r="T9" s="2"/>
      <c r="U9" s="2"/>
      <c r="V9" s="2"/>
      <c r="W9" s="2"/>
      <c r="X9" s="2"/>
    </row>
    <row r="10" spans="1:24" s="6" customFormat="1" ht="36.65" customHeight="1" x14ac:dyDescent="0.35">
      <c r="A10" s="2"/>
      <c r="B10" s="2"/>
      <c r="C10" s="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2"/>
      <c r="T10" s="2"/>
      <c r="U10" s="2"/>
      <c r="V10" s="2"/>
      <c r="W10" s="2"/>
      <c r="X10" s="2"/>
    </row>
    <row r="11" spans="1:24" ht="36.65" customHeight="1" x14ac:dyDescent="0.35"/>
    <row r="12" spans="1:24" ht="36.65" customHeight="1" x14ac:dyDescent="0.35"/>
    <row r="13" spans="1:24" ht="36.65" customHeight="1" x14ac:dyDescent="0.35"/>
  </sheetData>
  <conditionalFormatting sqref="D5:R5 D7:R10">
    <cfRule type="iconSet" priority="11">
      <iconSet showValue="0">
        <cfvo type="percent" val="0"/>
        <cfvo type="num" val="2"/>
        <cfvo type="num" val="3"/>
      </iconSet>
    </cfRule>
  </conditionalFormatting>
  <conditionalFormatting sqref="S5 S7">
    <cfRule type="iconSet" priority="12">
      <iconSet showValue="0">
        <cfvo type="percent" val="0"/>
        <cfvo type="num" val="2"/>
        <cfvo type="num" val="3"/>
      </iconSet>
    </cfRule>
  </conditionalFormatting>
  <conditionalFormatting sqref="D6:F6 O6:R6 H6:M6">
    <cfRule type="iconSet" priority="3">
      <iconSet showValue="0">
        <cfvo type="percent" val="0"/>
        <cfvo type="num" val="2"/>
        <cfvo type="num" val="3"/>
      </iconSet>
    </cfRule>
  </conditionalFormatting>
  <conditionalFormatting sqref="S6">
    <cfRule type="iconSet" priority="4">
      <iconSet showValue="0">
        <cfvo type="percent" val="0"/>
        <cfvo type="num" val="2"/>
        <cfvo type="num" val="3"/>
      </iconSet>
    </cfRule>
  </conditionalFormatting>
  <conditionalFormatting sqref="N6">
    <cfRule type="iconSet" priority="2">
      <iconSet showValue="0">
        <cfvo type="percent" val="0"/>
        <cfvo type="num" val="2"/>
        <cfvo type="num" val="3"/>
      </iconSet>
    </cfRule>
  </conditionalFormatting>
  <conditionalFormatting sqref="G6">
    <cfRule type="iconSet" priority="1">
      <iconSet showValue="0">
        <cfvo type="percent" val="0"/>
        <cfvo type="num" val="2"/>
        <cfvo type="num" val="3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CBF0F7B021934E89F2BF371599D908" ma:contentTypeVersion="15" ma:contentTypeDescription="Create a new document." ma:contentTypeScope="" ma:versionID="573a2ea0b0de8cd91b9ffc20e40a7cdb">
  <xsd:schema xmlns:xsd="http://www.w3.org/2001/XMLSchema" xmlns:xs="http://www.w3.org/2001/XMLSchema" xmlns:p="http://schemas.microsoft.com/office/2006/metadata/properties" xmlns:ns1="http://schemas.microsoft.com/sharepoint/v3" xmlns:ns2="eb33c5a6-54d1-477f-83bb-93291d03e373" xmlns:ns3="bc0b4af4-b0f8-42c0-963b-a62ca41b6a4e" targetNamespace="http://schemas.microsoft.com/office/2006/metadata/properties" ma:root="true" ma:fieldsID="23bc76185c1c567d2d59dafadb01a53e" ns1:_="" ns2:_="" ns3:_="">
    <xsd:import namespace="http://schemas.microsoft.com/sharepoint/v3"/>
    <xsd:import namespace="eb33c5a6-54d1-477f-83bb-93291d03e373"/>
    <xsd:import namespace="bc0b4af4-b0f8-42c0-963b-a62ca41b6a4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33c5a6-54d1-477f-83bb-93291d03e3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b4af4-b0f8-42c0-963b-a62ca41b6a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1D0CBE-7D3B-4965-B86D-5157D25BDCD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FE8646EA-FC8D-4A21-B40F-18623DCB17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b33c5a6-54d1-477f-83bb-93291d03e373"/>
    <ds:schemaRef ds:uri="bc0b4af4-b0f8-42c0-963b-a62ca41b6a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2DEFE0-5FC5-4BCD-B599-DFC07F1919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TD</vt:lpstr>
      <vt:lpstr>QUESTIONÁRIO_DIAGNÓSTICO_GD (2)</vt:lpstr>
      <vt:lpstr>DASHBOARD_DIAGNÓSTICO_GD</vt:lpstr>
      <vt:lpstr>MATRIZ_PROCESSO_GD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</dc:creator>
  <cp:lastModifiedBy>Consultor</cp:lastModifiedBy>
  <dcterms:created xsi:type="dcterms:W3CDTF">2021-07-14T15:10:29Z</dcterms:created>
  <dcterms:modified xsi:type="dcterms:W3CDTF">2021-11-01T19:56:45Z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0x010100B7CBF0F7B021934E89F2BF371599D908</vt:lpwstr>
  </property>
</Properties>
</file>