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<sst xmlns="http://schemas.openxmlformats.org/spreadsheetml/2006/main" count="8" uniqueCount="7">
  <si>
    <t>GW instek GDS-1102A-U   8div vertical,   10 div horizontal</t>
  </si>
  <si>
    <t>Frecuencia (Hz)</t>
  </si>
  <si>
    <t>Tension Entrada (V)</t>
  </si>
  <si>
    <t>Tension Salida (V)</t>
  </si>
  <si>
    <t>Delay (us)</t>
  </si>
  <si>
    <t>Ganancia [dB]</t>
  </si>
  <si>
    <t>Fase [rad]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</si>
</sst>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Respuesta en frecuencia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Sheet1!$A$3:$A$33</c:f>
            </c:strRef>
          </c:cat>
          <c:val>
            <c:numRef>
              <c:f>Sheet1!$F$3:$F$33</c:f>
              <c:numCache/>
            </c:numRef>
          </c:val>
          <c:smooth val="0"/>
        </c:ser>
        <c:axId val="1660283820"/>
        <c:axId val="610972865"/>
      </c:lineChart>
      <c:catAx>
        <c:axId val="1660283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Frecuencia [Hz]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972865"/>
      </c:catAx>
      <c:valAx>
        <c:axId val="610972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Magnitud [dB]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283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Fase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Sheet1!$A$3:$A$33</c:f>
            </c:strRef>
          </c:cat>
          <c:val>
            <c:numRef>
              <c:f>Sheet1!$G$3:$G$33</c:f>
              <c:numCache/>
            </c:numRef>
          </c:val>
          <c:smooth val="0"/>
        </c:ser>
        <c:axId val="1079526253"/>
        <c:axId val="920835906"/>
      </c:lineChart>
      <c:catAx>
        <c:axId val="1079526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Frecuencia [Hz]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0835906"/>
      </c:catAx>
      <c:valAx>
        <c:axId val="920835906"/>
        <c:scaling>
          <c:orientation val="minMax"/>
          <c:max val="3.141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Fase [rad]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526253"/>
        <c:majorUnit val="1.5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Retardo de Grupo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Sheet1!$J$3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Sheet1!$I$4:$I$32</c:f>
            </c:strRef>
          </c:cat>
          <c:val>
            <c:numRef>
              <c:f>Sheet1!$J$4:$J$32</c:f>
              <c:numCache/>
            </c:numRef>
          </c:val>
          <c:smooth val="0"/>
        </c:ser>
        <c:axId val="2097987197"/>
        <c:axId val="525279314"/>
      </c:lineChart>
      <c:catAx>
        <c:axId val="2097987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Frecuencia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279314"/>
      </c:catAx>
      <c:valAx>
        <c:axId val="525279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987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942975</xdr:colOff>
      <xdr:row>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942975</xdr:colOff>
      <xdr:row>18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942975</xdr:colOff>
      <xdr:row>37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16.5"/>
    <col customWidth="1" min="3" max="3" width="17.88"/>
    <col customWidth="1" min="4" max="4" width="17.13"/>
    <col customWidth="1" min="5" max="5" width="14.38"/>
    <col customWidth="1" min="8" max="8" width="15.38"/>
    <col customWidth="1" min="9" max="9" width="13.13"/>
    <col customWidth="1" min="10" max="10" width="19.38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F2" s="2" t="s">
        <v>5</v>
      </c>
      <c r="G2" s="2" t="s">
        <v>6</v>
      </c>
      <c r="H2" s="2"/>
      <c r="I2" s="2" t="s">
        <v>1</v>
      </c>
    </row>
    <row r="3">
      <c r="A3" s="1">
        <v>400.0</v>
      </c>
      <c r="B3" s="1">
        <v>3.46</v>
      </c>
      <c r="C3" s="1">
        <v>0.0963</v>
      </c>
      <c r="D3" s="1">
        <v>620.0</v>
      </c>
      <c r="F3" s="3">
        <f t="shared" ref="F3:F33" si="1">20*log10(C3/B3)</f>
        <v>-31.10899623</v>
      </c>
      <c r="G3" s="4">
        <f t="shared" ref="G3:G33" si="2">PI()-2*PI()*A3*D3/10^6</f>
        <v>1.583362697</v>
      </c>
      <c r="I3" s="4">
        <f t="shared" ref="I3:I32" si="3">(A4+A3)/2</f>
        <v>500</v>
      </c>
      <c r="J3" s="4">
        <f t="shared" ref="J3:J32" si="4">-(G4-G3)/(A4-A3)</f>
        <v>0.0001256637061</v>
      </c>
    </row>
    <row r="4">
      <c r="A4" s="1">
        <v>600.0</v>
      </c>
      <c r="B4" s="1">
        <v>3.28</v>
      </c>
      <c r="C4" s="1">
        <v>0.147</v>
      </c>
      <c r="D4" s="1">
        <v>420.0</v>
      </c>
      <c r="F4" s="3">
        <f t="shared" si="1"/>
        <v>-26.97113018</v>
      </c>
      <c r="G4" s="4">
        <f t="shared" si="2"/>
        <v>1.558229956</v>
      </c>
      <c r="I4" s="4">
        <f t="shared" si="3"/>
        <v>700</v>
      </c>
      <c r="J4" s="4">
        <f t="shared" si="4"/>
        <v>0.0001256637061</v>
      </c>
    </row>
    <row r="5">
      <c r="A5" s="1">
        <v>800.0</v>
      </c>
      <c r="B5" s="1">
        <v>3.54</v>
      </c>
      <c r="C5" s="1">
        <v>0.176</v>
      </c>
      <c r="D5" s="1">
        <v>320.0</v>
      </c>
      <c r="F5" s="3">
        <f t="shared" si="1"/>
        <v>-26.06981188</v>
      </c>
      <c r="G5" s="4">
        <f t="shared" si="2"/>
        <v>1.533097215</v>
      </c>
      <c r="I5" s="4">
        <f t="shared" si="3"/>
        <v>900</v>
      </c>
      <c r="J5" s="4">
        <f t="shared" si="4"/>
        <v>0.0002513274123</v>
      </c>
    </row>
    <row r="6">
      <c r="A6" s="1">
        <v>1000.0</v>
      </c>
      <c r="B6" s="1">
        <v>3.55</v>
      </c>
      <c r="C6" s="1">
        <v>0.222</v>
      </c>
      <c r="D6" s="1">
        <v>264.0</v>
      </c>
      <c r="F6" s="3">
        <f t="shared" si="1"/>
        <v>-24.07750757</v>
      </c>
      <c r="G6" s="4">
        <f t="shared" si="2"/>
        <v>1.482831732</v>
      </c>
      <c r="I6" s="4">
        <f t="shared" si="3"/>
        <v>1500</v>
      </c>
      <c r="J6" s="4">
        <f t="shared" si="4"/>
        <v>0.00005026548246</v>
      </c>
    </row>
    <row r="7">
      <c r="A7" s="1">
        <v>2000.0</v>
      </c>
      <c r="B7" s="1">
        <v>3.58</v>
      </c>
      <c r="C7" s="1">
        <v>0.482</v>
      </c>
      <c r="D7" s="1">
        <v>136.0</v>
      </c>
      <c r="F7" s="3">
        <f t="shared" si="1"/>
        <v>-17.41671977</v>
      </c>
      <c r="G7" s="4">
        <f t="shared" si="2"/>
        <v>1.43256625</v>
      </c>
      <c r="I7" s="4">
        <f t="shared" si="3"/>
        <v>3000</v>
      </c>
      <c r="J7" s="4">
        <f t="shared" si="4"/>
        <v>0.0001507964474</v>
      </c>
    </row>
    <row r="8">
      <c r="A8" s="1">
        <v>4000.0</v>
      </c>
      <c r="B8" s="1">
        <v>3.59</v>
      </c>
      <c r="C8" s="5">
        <v>1.43</v>
      </c>
      <c r="D8" s="1">
        <v>80.0</v>
      </c>
      <c r="F8" s="3">
        <f t="shared" si="1"/>
        <v>-7.995168222</v>
      </c>
      <c r="G8" s="4">
        <f t="shared" si="2"/>
        <v>1.130973355</v>
      </c>
      <c r="I8" s="4">
        <f t="shared" si="3"/>
        <v>4500</v>
      </c>
      <c r="J8" s="4">
        <f t="shared" si="4"/>
        <v>0.0003455751919</v>
      </c>
    </row>
    <row r="9">
      <c r="A9" s="1">
        <v>5000.0</v>
      </c>
      <c r="B9" s="1">
        <v>3.59</v>
      </c>
      <c r="C9" s="1">
        <v>2.48</v>
      </c>
      <c r="D9" s="1">
        <v>75.0</v>
      </c>
      <c r="F9" s="3">
        <f t="shared" si="1"/>
        <v>-3.212855355</v>
      </c>
      <c r="G9" s="4">
        <f t="shared" si="2"/>
        <v>0.7853981634</v>
      </c>
      <c r="I9" s="4">
        <f t="shared" si="3"/>
        <v>5040</v>
      </c>
      <c r="J9" s="4">
        <f t="shared" si="4"/>
        <v>0.000870221165</v>
      </c>
    </row>
    <row r="10">
      <c r="A10" s="1">
        <v>5080.0</v>
      </c>
      <c r="B10" s="1">
        <v>3.61</v>
      </c>
      <c r="C10" s="1">
        <v>2.62</v>
      </c>
      <c r="D10" s="1">
        <v>76.0</v>
      </c>
      <c r="F10" s="3">
        <f t="shared" si="1"/>
        <v>-2.784118212</v>
      </c>
      <c r="G10" s="4">
        <f t="shared" si="2"/>
        <v>0.7157804702</v>
      </c>
      <c r="I10" s="4">
        <f t="shared" si="3"/>
        <v>5140</v>
      </c>
      <c r="J10" s="4">
        <f t="shared" si="4"/>
        <v>0.0007497934467</v>
      </c>
    </row>
    <row r="11">
      <c r="A11" s="1">
        <v>5200.0</v>
      </c>
      <c r="B11" s="1">
        <v>3.2</v>
      </c>
      <c r="C11" s="1">
        <v>2.76</v>
      </c>
      <c r="D11" s="1">
        <v>77.0</v>
      </c>
      <c r="F11" s="3">
        <f t="shared" si="1"/>
        <v>-1.284817925</v>
      </c>
      <c r="G11" s="4">
        <f t="shared" si="2"/>
        <v>0.6258052566</v>
      </c>
      <c r="I11" s="4">
        <f t="shared" si="3"/>
        <v>5300</v>
      </c>
      <c r="J11" s="4">
        <f t="shared" si="4"/>
        <v>0.0005177344693</v>
      </c>
    </row>
    <row r="12">
      <c r="A12" s="1">
        <v>5400.0</v>
      </c>
      <c r="B12" s="1">
        <v>3.59</v>
      </c>
      <c r="C12" s="1">
        <v>3.05</v>
      </c>
      <c r="D12" s="1">
        <v>77.2</v>
      </c>
      <c r="F12" s="3">
        <f t="shared" si="1"/>
        <v>-1.415892185</v>
      </c>
      <c r="G12" s="4">
        <f t="shared" si="2"/>
        <v>0.5222583627</v>
      </c>
      <c r="I12" s="4">
        <f t="shared" si="3"/>
        <v>5450</v>
      </c>
      <c r="J12" s="4">
        <f t="shared" si="4"/>
        <v>0.0004159468673</v>
      </c>
    </row>
    <row r="13">
      <c r="A13" s="1">
        <v>5500.0</v>
      </c>
      <c r="B13" s="1">
        <v>3.59</v>
      </c>
      <c r="C13" s="1">
        <v>3.18</v>
      </c>
      <c r="D13" s="1">
        <v>77.0</v>
      </c>
      <c r="F13" s="3">
        <f t="shared" si="1"/>
        <v>-1.053346572</v>
      </c>
      <c r="G13" s="4">
        <f t="shared" si="2"/>
        <v>0.480663676</v>
      </c>
      <c r="I13" s="4">
        <f t="shared" si="3"/>
        <v>5550</v>
      </c>
      <c r="J13" s="4">
        <f t="shared" si="4"/>
        <v>0.0009764069967</v>
      </c>
    </row>
    <row r="14">
      <c r="A14" s="1">
        <v>5600.0</v>
      </c>
      <c r="B14" s="1">
        <v>3.59</v>
      </c>
      <c r="C14" s="1">
        <v>3.3</v>
      </c>
      <c r="D14" s="1">
        <v>78.4</v>
      </c>
      <c r="F14" s="3">
        <f t="shared" si="1"/>
        <v>-0.731610174</v>
      </c>
      <c r="G14" s="4">
        <f t="shared" si="2"/>
        <v>0.3830229763</v>
      </c>
      <c r="I14" s="4">
        <f t="shared" si="3"/>
        <v>5650</v>
      </c>
      <c r="J14" s="4">
        <f t="shared" si="4"/>
        <v>0.0009223716031</v>
      </c>
    </row>
    <row r="15">
      <c r="A15" s="1">
        <v>5700.0</v>
      </c>
      <c r="B15" s="1">
        <v>3.59</v>
      </c>
      <c r="C15" s="1">
        <v>3.41</v>
      </c>
      <c r="D15" s="1">
        <v>79.6</v>
      </c>
      <c r="F15" s="3">
        <f t="shared" si="1"/>
        <v>-0.4468013917</v>
      </c>
      <c r="G15" s="4">
        <f t="shared" si="2"/>
        <v>0.290785816</v>
      </c>
      <c r="I15" s="4">
        <f t="shared" si="3"/>
        <v>5750</v>
      </c>
      <c r="J15" s="4">
        <f t="shared" si="4"/>
        <v>0.0006459114496</v>
      </c>
    </row>
    <row r="16">
      <c r="A16" s="1">
        <v>5800.0</v>
      </c>
      <c r="B16" s="1">
        <v>3.59</v>
      </c>
      <c r="C16" s="1">
        <v>3.48</v>
      </c>
      <c r="D16" s="1">
        <v>80.0</v>
      </c>
      <c r="F16" s="3">
        <f t="shared" si="1"/>
        <v>-0.2703040926</v>
      </c>
      <c r="G16" s="4">
        <f t="shared" si="2"/>
        <v>0.2261946711</v>
      </c>
      <c r="I16" s="4">
        <f t="shared" si="3"/>
        <v>5850</v>
      </c>
      <c r="J16" s="4">
        <f t="shared" si="4"/>
        <v>0.0005026548246</v>
      </c>
    </row>
    <row r="17">
      <c r="A17" s="1">
        <v>5900.0</v>
      </c>
      <c r="B17" s="1">
        <v>3.49</v>
      </c>
      <c r="C17" s="1">
        <v>3.53</v>
      </c>
      <c r="D17" s="1">
        <v>80.0</v>
      </c>
      <c r="F17" s="3">
        <f t="shared" si="1"/>
        <v>0.09898556857</v>
      </c>
      <c r="G17" s="4">
        <f t="shared" si="2"/>
        <v>0.1759291886</v>
      </c>
      <c r="I17" s="4">
        <f t="shared" si="3"/>
        <v>5950</v>
      </c>
      <c r="J17" s="4">
        <f t="shared" si="4"/>
        <v>0.001105840614</v>
      </c>
    </row>
    <row r="18">
      <c r="A18" s="1">
        <v>6000.0</v>
      </c>
      <c r="B18" s="1">
        <v>3.59</v>
      </c>
      <c r="C18" s="1">
        <v>3.56</v>
      </c>
      <c r="D18" s="1">
        <v>81.6</v>
      </c>
      <c r="F18" s="3">
        <f t="shared" si="1"/>
        <v>-0.07288901211</v>
      </c>
      <c r="G18" s="4">
        <f t="shared" si="2"/>
        <v>0.06534512719</v>
      </c>
      <c r="I18" s="4">
        <f t="shared" si="3"/>
        <v>6050</v>
      </c>
      <c r="J18" s="4">
        <f t="shared" si="4"/>
        <v>0.0008193273641</v>
      </c>
    </row>
    <row r="19">
      <c r="A19" s="1">
        <v>6100.0</v>
      </c>
      <c r="B19" s="1">
        <v>3.57</v>
      </c>
      <c r="C19" s="1">
        <v>3.56</v>
      </c>
      <c r="D19" s="1">
        <v>82.4</v>
      </c>
      <c r="F19" s="3">
        <f t="shared" si="1"/>
        <v>-0.02436436279</v>
      </c>
      <c r="G19" s="4">
        <f t="shared" si="2"/>
        <v>-0.01658760921</v>
      </c>
      <c r="I19" s="4">
        <f t="shared" si="3"/>
        <v>6150</v>
      </c>
      <c r="J19" s="4">
        <f t="shared" si="4"/>
        <v>0.0008293804605</v>
      </c>
    </row>
    <row r="20">
      <c r="A20" s="1">
        <v>6200.0</v>
      </c>
      <c r="B20" s="1">
        <v>3.58</v>
      </c>
      <c r="C20" s="1">
        <v>3.5</v>
      </c>
      <c r="D20" s="1">
        <v>83.2</v>
      </c>
      <c r="F20" s="3">
        <f t="shared" si="1"/>
        <v>-0.1962996459</v>
      </c>
      <c r="G20" s="4">
        <f t="shared" si="2"/>
        <v>-0.09952565527</v>
      </c>
      <c r="I20" s="4">
        <f t="shared" si="3"/>
        <v>6250</v>
      </c>
      <c r="J20" s="4">
        <f t="shared" si="4"/>
        <v>0.0005227610176</v>
      </c>
    </row>
    <row r="21">
      <c r="A21" s="1">
        <v>6300.0</v>
      </c>
      <c r="B21" s="6">
        <v>3.58</v>
      </c>
      <c r="C21" s="1">
        <v>3.46</v>
      </c>
      <c r="D21" s="1">
        <v>83.2</v>
      </c>
      <c r="F21" s="3">
        <f t="shared" si="1"/>
        <v>-0.296138557</v>
      </c>
      <c r="G21" s="4">
        <f t="shared" si="2"/>
        <v>-0.151801757</v>
      </c>
      <c r="I21" s="4">
        <f t="shared" si="3"/>
        <v>6350</v>
      </c>
      <c r="J21" s="4">
        <f t="shared" si="4"/>
        <v>0.001327008737</v>
      </c>
    </row>
    <row r="22">
      <c r="A22" s="1">
        <v>6400.0</v>
      </c>
      <c r="B22" s="6">
        <v>3.58</v>
      </c>
      <c r="C22" s="1">
        <v>3.38</v>
      </c>
      <c r="D22" s="1">
        <v>85.2</v>
      </c>
      <c r="F22" s="3">
        <f t="shared" si="1"/>
        <v>-0.4993265273</v>
      </c>
      <c r="G22" s="4">
        <f t="shared" si="2"/>
        <v>-0.2845026307</v>
      </c>
      <c r="I22" s="4">
        <f t="shared" si="3"/>
        <v>6450</v>
      </c>
      <c r="J22" s="4">
        <f t="shared" si="4"/>
        <v>0.0008620530241</v>
      </c>
    </row>
    <row r="23">
      <c r="A23" s="1">
        <v>6500.0</v>
      </c>
      <c r="B23" s="6">
        <v>3.59</v>
      </c>
      <c r="C23" s="1">
        <v>3.3</v>
      </c>
      <c r="D23" s="1">
        <v>86.0</v>
      </c>
      <c r="F23" s="3">
        <f t="shared" si="1"/>
        <v>-0.731610174</v>
      </c>
      <c r="G23" s="4">
        <f t="shared" si="2"/>
        <v>-0.3707079331</v>
      </c>
      <c r="I23" s="4">
        <f t="shared" si="3"/>
        <v>6550</v>
      </c>
      <c r="J23" s="4">
        <f t="shared" si="4"/>
        <v>0.0007062300285</v>
      </c>
    </row>
    <row r="24">
      <c r="A24" s="1">
        <v>6600.0</v>
      </c>
      <c r="B24" s="6">
        <v>3.59</v>
      </c>
      <c r="C24" s="1">
        <v>3.21</v>
      </c>
      <c r="D24" s="1">
        <v>86.4</v>
      </c>
      <c r="F24" s="3">
        <f t="shared" si="1"/>
        <v>-0.9717883235</v>
      </c>
      <c r="G24" s="4">
        <f t="shared" si="2"/>
        <v>-0.441330936</v>
      </c>
      <c r="I24" s="4">
        <f t="shared" si="3"/>
        <v>6650</v>
      </c>
      <c r="J24" s="4">
        <f t="shared" si="4"/>
        <v>0.001048035309</v>
      </c>
    </row>
    <row r="25">
      <c r="A25" s="1">
        <v>6700.0</v>
      </c>
      <c r="B25" s="1">
        <v>3.59</v>
      </c>
      <c r="C25" s="6">
        <v>3.1</v>
      </c>
      <c r="D25" s="1">
        <v>87.6</v>
      </c>
      <c r="F25" s="3">
        <f t="shared" si="1"/>
        <v>-1.274655095</v>
      </c>
      <c r="G25" s="4">
        <f t="shared" si="2"/>
        <v>-0.5461344669</v>
      </c>
      <c r="I25" s="4">
        <f t="shared" si="3"/>
        <v>6850</v>
      </c>
      <c r="J25" s="4">
        <f t="shared" si="4"/>
        <v>0.0004331209072</v>
      </c>
    </row>
    <row r="26">
      <c r="A26" s="1">
        <v>7000.0</v>
      </c>
      <c r="B26" s="1">
        <v>3.58</v>
      </c>
      <c r="C26" s="6">
        <v>2.78</v>
      </c>
      <c r="D26" s="1">
        <v>86.8</v>
      </c>
      <c r="F26" s="3">
        <f t="shared" si="1"/>
        <v>-2.196764615</v>
      </c>
      <c r="G26" s="4">
        <f t="shared" si="2"/>
        <v>-0.6760707391</v>
      </c>
      <c r="I26" s="4">
        <f t="shared" si="3"/>
        <v>7040</v>
      </c>
      <c r="J26" s="4">
        <f t="shared" si="4"/>
        <v>0.0005453804847</v>
      </c>
    </row>
    <row r="27">
      <c r="A27" s="1">
        <v>7080.0</v>
      </c>
      <c r="B27" s="1">
        <v>3.77</v>
      </c>
      <c r="C27" s="1">
        <v>2.69</v>
      </c>
      <c r="D27" s="1">
        <v>86.8</v>
      </c>
      <c r="F27" s="3">
        <f t="shared" si="1"/>
        <v>-2.931781404</v>
      </c>
      <c r="G27" s="4">
        <f t="shared" si="2"/>
        <v>-0.7197011778</v>
      </c>
      <c r="I27" s="4">
        <f t="shared" si="3"/>
        <v>7540</v>
      </c>
      <c r="J27" s="4">
        <f t="shared" si="4"/>
        <v>0.0002831257936</v>
      </c>
    </row>
    <row r="28">
      <c r="A28" s="1">
        <v>8000.0</v>
      </c>
      <c r="B28" s="1">
        <v>3.59</v>
      </c>
      <c r="C28" s="1">
        <v>1.95</v>
      </c>
      <c r="D28" s="1">
        <v>82.0</v>
      </c>
      <c r="F28" s="3">
        <f t="shared" si="1"/>
        <v>-5.301196744</v>
      </c>
      <c r="G28" s="4">
        <f t="shared" si="2"/>
        <v>-0.9801769079</v>
      </c>
      <c r="I28" s="4">
        <f t="shared" si="3"/>
        <v>9000</v>
      </c>
      <c r="J28" s="4">
        <f t="shared" si="4"/>
        <v>0.0001256637061</v>
      </c>
    </row>
    <row r="29">
      <c r="A29" s="1">
        <v>10000.0</v>
      </c>
      <c r="B29" s="1">
        <v>3.58</v>
      </c>
      <c r="C29" s="6">
        <v>1.18</v>
      </c>
      <c r="D29" s="1">
        <v>69.6</v>
      </c>
      <c r="F29" s="3">
        <f t="shared" si="1"/>
        <v>-9.640020387</v>
      </c>
      <c r="G29" s="4">
        <f t="shared" si="2"/>
        <v>-1.23150432</v>
      </c>
      <c r="I29" s="4">
        <f t="shared" si="3"/>
        <v>20000</v>
      </c>
      <c r="J29" s="4">
        <f t="shared" si="4"/>
        <v>0.000009424777961</v>
      </c>
    </row>
    <row r="30">
      <c r="A30" s="1">
        <v>30000.0</v>
      </c>
      <c r="B30" s="1">
        <v>3.57</v>
      </c>
      <c r="C30" s="1">
        <v>0.277</v>
      </c>
      <c r="D30" s="1">
        <v>24.2</v>
      </c>
      <c r="F30" s="3">
        <f t="shared" si="1"/>
        <v>-22.20376894</v>
      </c>
      <c r="G30" s="4">
        <f t="shared" si="2"/>
        <v>-1.419999879</v>
      </c>
      <c r="I30" s="4">
        <f t="shared" si="3"/>
        <v>42500</v>
      </c>
      <c r="J30" s="4">
        <f t="shared" si="4"/>
        <v>0.000004146902303</v>
      </c>
    </row>
    <row r="31">
      <c r="A31" s="1">
        <v>55000.0</v>
      </c>
      <c r="B31" s="1">
        <v>3.57</v>
      </c>
      <c r="C31" s="1">
        <v>0.147</v>
      </c>
      <c r="D31" s="1">
        <v>13.5</v>
      </c>
      <c r="F31" s="3">
        <f t="shared" si="1"/>
        <v>-27.70701763</v>
      </c>
      <c r="G31" s="4">
        <f t="shared" si="2"/>
        <v>-1.523672437</v>
      </c>
      <c r="I31" s="4">
        <f t="shared" si="3"/>
        <v>57500</v>
      </c>
      <c r="J31" s="4">
        <f t="shared" si="4"/>
        <v>0.000001884955592</v>
      </c>
    </row>
    <row r="32">
      <c r="A32" s="1">
        <v>60000.0</v>
      </c>
      <c r="B32" s="1">
        <v>3.57</v>
      </c>
      <c r="C32" s="1">
        <v>0.134</v>
      </c>
      <c r="D32" s="1">
        <v>12.4</v>
      </c>
      <c r="F32" s="3">
        <f t="shared" si="1"/>
        <v>-28.51126835</v>
      </c>
      <c r="G32" s="4">
        <f t="shared" si="2"/>
        <v>-1.533097215</v>
      </c>
      <c r="I32" s="4">
        <f t="shared" si="3"/>
        <v>62500</v>
      </c>
      <c r="J32" s="4">
        <f t="shared" si="4"/>
        <v>0.000004398229715</v>
      </c>
    </row>
    <row r="33">
      <c r="A33" s="1">
        <v>65000.0</v>
      </c>
      <c r="B33" s="1">
        <v>3.56</v>
      </c>
      <c r="C33" s="1">
        <v>0.125</v>
      </c>
      <c r="D33" s="1">
        <v>11.5</v>
      </c>
      <c r="F33" s="3">
        <f t="shared" si="1"/>
        <v>-29.0907997</v>
      </c>
      <c r="G33" s="4">
        <f t="shared" si="2"/>
        <v>-1.555088364</v>
      </c>
    </row>
  </sheetData>
  <mergeCells count="1">
    <mergeCell ref="A1:F1"/>
  </mergeCells>
  <drawing r:id="rId1"/>
</worksheet>
</file>