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100\"/>
    </mc:Choice>
  </mc:AlternateContent>
  <xr:revisionPtr revIDLastSave="0" documentId="13_ncr:1_{3A895568-91EA-459D-AF5F-08F38173DE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I_spec_diff" sheetId="3" r:id="rId1"/>
    <sheet name="NaI_spec_PuBe" sheetId="1" r:id="rId2"/>
    <sheet name="NaI_spec_bg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1" i="3" l="1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F241" i="3"/>
  <c r="M241" i="3" s="1"/>
  <c r="F240" i="3"/>
  <c r="F239" i="3"/>
  <c r="F238" i="3"/>
  <c r="F237" i="3"/>
  <c r="M237" i="3" s="1"/>
  <c r="F236" i="3"/>
  <c r="F235" i="3"/>
  <c r="F234" i="3"/>
  <c r="F233" i="3"/>
  <c r="M233" i="3" s="1"/>
  <c r="F232" i="3"/>
  <c r="F231" i="3"/>
  <c r="F230" i="3"/>
  <c r="F229" i="3"/>
  <c r="M229" i="3" s="1"/>
  <c r="F228" i="3"/>
  <c r="F227" i="3"/>
  <c r="F226" i="3"/>
  <c r="F225" i="3"/>
  <c r="M225" i="3" s="1"/>
  <c r="F224" i="3"/>
  <c r="F223" i="3"/>
  <c r="F222" i="3"/>
  <c r="F221" i="3"/>
  <c r="M221" i="3" s="1"/>
  <c r="F220" i="3"/>
  <c r="F219" i="3"/>
  <c r="F218" i="3"/>
  <c r="F217" i="3"/>
  <c r="M217" i="3" s="1"/>
  <c r="F216" i="3"/>
  <c r="F215" i="3"/>
  <c r="F214" i="3"/>
  <c r="F213" i="3"/>
  <c r="M213" i="3" s="1"/>
  <c r="F212" i="3"/>
  <c r="F211" i="3"/>
  <c r="F210" i="3"/>
  <c r="F209" i="3"/>
  <c r="M209" i="3" s="1"/>
  <c r="F208" i="3"/>
  <c r="F207" i="3"/>
  <c r="F206" i="3"/>
  <c r="F205" i="3"/>
  <c r="M205" i="3" s="1"/>
  <c r="F204" i="3"/>
  <c r="F203" i="3"/>
  <c r="F202" i="3"/>
  <c r="F201" i="3"/>
  <c r="M201" i="3" s="1"/>
  <c r="F200" i="3"/>
  <c r="F199" i="3"/>
  <c r="F198" i="3"/>
  <c r="F197" i="3"/>
  <c r="M197" i="3" s="1"/>
  <c r="F196" i="3"/>
  <c r="F195" i="3"/>
  <c r="F194" i="3"/>
  <c r="F193" i="3"/>
  <c r="M193" i="3" s="1"/>
  <c r="F192" i="3"/>
  <c r="F191" i="3"/>
  <c r="F190" i="3"/>
  <c r="F189" i="3"/>
  <c r="M189" i="3" s="1"/>
  <c r="F188" i="3"/>
  <c r="F187" i="3"/>
  <c r="F186" i="3"/>
  <c r="F185" i="3"/>
  <c r="M185" i="3" s="1"/>
  <c r="F184" i="3"/>
  <c r="F183" i="3"/>
  <c r="F182" i="3"/>
  <c r="F181" i="3"/>
  <c r="M181" i="3" s="1"/>
  <c r="F180" i="3"/>
  <c r="F179" i="3"/>
  <c r="F178" i="3"/>
  <c r="F177" i="3"/>
  <c r="M177" i="3" s="1"/>
  <c r="F176" i="3"/>
  <c r="F175" i="3"/>
  <c r="F174" i="3"/>
  <c r="F173" i="3"/>
  <c r="M173" i="3" s="1"/>
  <c r="F172" i="3"/>
  <c r="F171" i="3"/>
  <c r="F170" i="3"/>
  <c r="F169" i="3"/>
  <c r="M169" i="3" s="1"/>
  <c r="F168" i="3"/>
  <c r="F167" i="3"/>
  <c r="F166" i="3"/>
  <c r="F165" i="3"/>
  <c r="M165" i="3" s="1"/>
  <c r="F164" i="3"/>
  <c r="F163" i="3"/>
  <c r="F162" i="3"/>
  <c r="F161" i="3"/>
  <c r="M161" i="3" s="1"/>
  <c r="F160" i="3"/>
  <c r="F159" i="3"/>
  <c r="F158" i="3"/>
  <c r="F157" i="3"/>
  <c r="M157" i="3" s="1"/>
  <c r="F156" i="3"/>
  <c r="F155" i="3"/>
  <c r="F154" i="3"/>
  <c r="F153" i="3"/>
  <c r="M153" i="3" s="1"/>
  <c r="F152" i="3"/>
  <c r="F151" i="3"/>
  <c r="F150" i="3"/>
  <c r="F149" i="3"/>
  <c r="M149" i="3" s="1"/>
  <c r="F148" i="3"/>
  <c r="F147" i="3"/>
  <c r="F146" i="3"/>
  <c r="F145" i="3"/>
  <c r="M145" i="3" s="1"/>
  <c r="F144" i="3"/>
  <c r="F143" i="3"/>
  <c r="F142" i="3"/>
  <c r="F141" i="3"/>
  <c r="M141" i="3" s="1"/>
  <c r="F140" i="3"/>
  <c r="F139" i="3"/>
  <c r="F138" i="3"/>
  <c r="F137" i="3"/>
  <c r="M137" i="3" s="1"/>
  <c r="F136" i="3"/>
  <c r="F135" i="3"/>
  <c r="F134" i="3"/>
  <c r="F133" i="3"/>
  <c r="M133" i="3" s="1"/>
  <c r="F132" i="3"/>
  <c r="F131" i="3"/>
  <c r="F130" i="3"/>
  <c r="F129" i="3"/>
  <c r="M129" i="3" s="1"/>
  <c r="F128" i="3"/>
  <c r="F127" i="3"/>
  <c r="F126" i="3"/>
  <c r="F125" i="3"/>
  <c r="M125" i="3" s="1"/>
  <c r="F124" i="3"/>
  <c r="F123" i="3"/>
  <c r="F122" i="3"/>
  <c r="F121" i="3"/>
  <c r="M121" i="3" s="1"/>
  <c r="F120" i="3"/>
  <c r="F119" i="3"/>
  <c r="F118" i="3"/>
  <c r="F117" i="3"/>
  <c r="M117" i="3" s="1"/>
  <c r="F116" i="3"/>
  <c r="F115" i="3"/>
  <c r="F114" i="3"/>
  <c r="F113" i="3"/>
  <c r="M113" i="3" s="1"/>
  <c r="F112" i="3"/>
  <c r="F111" i="3"/>
  <c r="F110" i="3"/>
  <c r="M110" i="3" s="1"/>
  <c r="F109" i="3"/>
  <c r="M109" i="3" s="1"/>
  <c r="F108" i="3"/>
  <c r="F107" i="3"/>
  <c r="F106" i="3"/>
  <c r="F105" i="3"/>
  <c r="M105" i="3" s="1"/>
  <c r="F104" i="3"/>
  <c r="F103" i="3"/>
  <c r="F102" i="3"/>
  <c r="M102" i="3" s="1"/>
  <c r="F101" i="3"/>
  <c r="M101" i="3" s="1"/>
  <c r="F100" i="3"/>
  <c r="F99" i="3"/>
  <c r="F98" i="3"/>
  <c r="F97" i="3"/>
  <c r="M97" i="3" s="1"/>
  <c r="F96" i="3"/>
  <c r="F95" i="3"/>
  <c r="F94" i="3"/>
  <c r="F93" i="3"/>
  <c r="M93" i="3" s="1"/>
  <c r="F92" i="3"/>
  <c r="F91" i="3"/>
  <c r="F90" i="3"/>
  <c r="F89" i="3"/>
  <c r="M89" i="3" s="1"/>
  <c r="F88" i="3"/>
  <c r="F87" i="3"/>
  <c r="F86" i="3"/>
  <c r="F85" i="3"/>
  <c r="M85" i="3" s="1"/>
  <c r="F84" i="3"/>
  <c r="F83" i="3"/>
  <c r="F82" i="3"/>
  <c r="F81" i="3"/>
  <c r="M81" i="3" s="1"/>
  <c r="F80" i="3"/>
  <c r="F79" i="3"/>
  <c r="F78" i="3"/>
  <c r="M78" i="3" s="1"/>
  <c r="F77" i="3"/>
  <c r="M77" i="3" s="1"/>
  <c r="F76" i="3"/>
  <c r="F75" i="3"/>
  <c r="F74" i="3"/>
  <c r="F73" i="3"/>
  <c r="M73" i="3" s="1"/>
  <c r="F72" i="3"/>
  <c r="F71" i="3"/>
  <c r="F70" i="3"/>
  <c r="F69" i="3"/>
  <c r="M69" i="3" s="1"/>
  <c r="F68" i="3"/>
  <c r="F67" i="3"/>
  <c r="F66" i="3"/>
  <c r="F65" i="3"/>
  <c r="M65" i="3" s="1"/>
  <c r="F64" i="3"/>
  <c r="F63" i="3"/>
  <c r="F62" i="3"/>
  <c r="F61" i="3"/>
  <c r="M61" i="3" s="1"/>
  <c r="F60" i="3"/>
  <c r="F59" i="3"/>
  <c r="F58" i="3"/>
  <c r="F57" i="3"/>
  <c r="M57" i="3" s="1"/>
  <c r="F56" i="3"/>
  <c r="F55" i="3"/>
  <c r="F54" i="3"/>
  <c r="F53" i="3"/>
  <c r="M53" i="3" s="1"/>
  <c r="F52" i="3"/>
  <c r="F51" i="3"/>
  <c r="F50" i="3"/>
  <c r="F49" i="3"/>
  <c r="M49" i="3" s="1"/>
  <c r="F48" i="3"/>
  <c r="F47" i="3"/>
  <c r="F46" i="3"/>
  <c r="F45" i="3"/>
  <c r="M45" i="3" s="1"/>
  <c r="F44" i="3"/>
  <c r="F43" i="3"/>
  <c r="F42" i="3"/>
  <c r="F41" i="3"/>
  <c r="M41" i="3" s="1"/>
  <c r="F40" i="3"/>
  <c r="F39" i="3"/>
  <c r="F38" i="3"/>
  <c r="F37" i="3"/>
  <c r="M37" i="3" s="1"/>
  <c r="F36" i="3"/>
  <c r="F35" i="3"/>
  <c r="F34" i="3"/>
  <c r="F33" i="3"/>
  <c r="M33" i="3" s="1"/>
  <c r="F32" i="3"/>
  <c r="F31" i="3"/>
  <c r="F30" i="3"/>
  <c r="F29" i="3"/>
  <c r="M29" i="3" s="1"/>
  <c r="F28" i="3"/>
  <c r="F27" i="3"/>
  <c r="F26" i="3"/>
  <c r="F25" i="3"/>
  <c r="M25" i="3" s="1"/>
  <c r="F24" i="3"/>
  <c r="F23" i="3"/>
  <c r="F22" i="3"/>
  <c r="F21" i="3"/>
  <c r="M21" i="3" s="1"/>
  <c r="F20" i="3"/>
  <c r="F19" i="3"/>
  <c r="F18" i="3"/>
  <c r="F17" i="3"/>
  <c r="M17" i="3" s="1"/>
  <c r="F16" i="3"/>
  <c r="F15" i="3"/>
  <c r="F14" i="3"/>
  <c r="F13" i="3"/>
  <c r="M13" i="3" s="1"/>
  <c r="F12" i="3"/>
  <c r="F11" i="3"/>
  <c r="F10" i="3"/>
  <c r="F9" i="3"/>
  <c r="M9" i="3" s="1"/>
  <c r="F8" i="3"/>
  <c r="F7" i="3"/>
  <c r="F6" i="3"/>
  <c r="F5" i="3"/>
  <c r="M5" i="3" s="1"/>
  <c r="F4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E243" i="2"/>
  <c r="E242" i="2"/>
  <c r="E241" i="2"/>
  <c r="E240" i="2"/>
  <c r="F240" i="2" s="1"/>
  <c r="E239" i="2"/>
  <c r="E238" i="2"/>
  <c r="E237" i="2"/>
  <c r="E236" i="2"/>
  <c r="F236" i="2" s="1"/>
  <c r="E235" i="2"/>
  <c r="E234" i="2"/>
  <c r="E233" i="2"/>
  <c r="E232" i="2"/>
  <c r="F232" i="2" s="1"/>
  <c r="E231" i="2"/>
  <c r="E230" i="2"/>
  <c r="E229" i="2"/>
  <c r="E228" i="2"/>
  <c r="F228" i="2" s="1"/>
  <c r="E227" i="2"/>
  <c r="E226" i="2"/>
  <c r="E225" i="2"/>
  <c r="E224" i="2"/>
  <c r="F224" i="2" s="1"/>
  <c r="E223" i="2"/>
  <c r="E222" i="2"/>
  <c r="E221" i="2"/>
  <c r="E220" i="2"/>
  <c r="F220" i="2" s="1"/>
  <c r="E219" i="2"/>
  <c r="E218" i="2"/>
  <c r="E217" i="2"/>
  <c r="E216" i="2"/>
  <c r="F216" i="2" s="1"/>
  <c r="E215" i="2"/>
  <c r="E214" i="2"/>
  <c r="E213" i="2"/>
  <c r="E212" i="2"/>
  <c r="F212" i="2" s="1"/>
  <c r="E211" i="2"/>
  <c r="E210" i="2"/>
  <c r="E209" i="2"/>
  <c r="E208" i="2"/>
  <c r="F208" i="2" s="1"/>
  <c r="E207" i="2"/>
  <c r="E206" i="2"/>
  <c r="E205" i="2"/>
  <c r="E204" i="2"/>
  <c r="F204" i="2" s="1"/>
  <c r="F243" i="2"/>
  <c r="D243" i="2"/>
  <c r="C243" i="2"/>
  <c r="F242" i="2"/>
  <c r="D242" i="2"/>
  <c r="C242" i="2"/>
  <c r="F241" i="2"/>
  <c r="D241" i="2"/>
  <c r="C241" i="2"/>
  <c r="D240" i="2"/>
  <c r="C240" i="2"/>
  <c r="F239" i="2"/>
  <c r="D239" i="2"/>
  <c r="C239" i="2"/>
  <c r="F238" i="2"/>
  <c r="D238" i="2"/>
  <c r="C238" i="2"/>
  <c r="F237" i="2"/>
  <c r="D237" i="2"/>
  <c r="C237" i="2"/>
  <c r="D236" i="2"/>
  <c r="C236" i="2"/>
  <c r="F235" i="2"/>
  <c r="D235" i="2"/>
  <c r="C235" i="2"/>
  <c r="F234" i="2"/>
  <c r="D234" i="2"/>
  <c r="C234" i="2"/>
  <c r="F233" i="2"/>
  <c r="D233" i="2"/>
  <c r="C233" i="2"/>
  <c r="D232" i="2"/>
  <c r="C232" i="2"/>
  <c r="F231" i="2"/>
  <c r="D231" i="2"/>
  <c r="C231" i="2"/>
  <c r="F230" i="2"/>
  <c r="D230" i="2"/>
  <c r="C230" i="2"/>
  <c r="F229" i="2"/>
  <c r="D229" i="2"/>
  <c r="C229" i="2"/>
  <c r="D228" i="2"/>
  <c r="C228" i="2"/>
  <c r="F227" i="2"/>
  <c r="D227" i="2"/>
  <c r="C227" i="2"/>
  <c r="F226" i="2"/>
  <c r="D226" i="2"/>
  <c r="C226" i="2"/>
  <c r="F225" i="2"/>
  <c r="D225" i="2"/>
  <c r="C225" i="2"/>
  <c r="D224" i="2"/>
  <c r="C224" i="2"/>
  <c r="F223" i="2"/>
  <c r="D223" i="2"/>
  <c r="C223" i="2"/>
  <c r="F222" i="2"/>
  <c r="D222" i="2"/>
  <c r="C222" i="2"/>
  <c r="F221" i="2"/>
  <c r="D221" i="2"/>
  <c r="C221" i="2"/>
  <c r="D220" i="2"/>
  <c r="C220" i="2"/>
  <c r="F219" i="2"/>
  <c r="D219" i="2"/>
  <c r="C219" i="2"/>
  <c r="F218" i="2"/>
  <c r="D218" i="2"/>
  <c r="C218" i="2"/>
  <c r="F217" i="2"/>
  <c r="D217" i="2"/>
  <c r="C217" i="2"/>
  <c r="D216" i="2"/>
  <c r="C216" i="2"/>
  <c r="F215" i="2"/>
  <c r="D215" i="2"/>
  <c r="C215" i="2"/>
  <c r="F214" i="2"/>
  <c r="D214" i="2"/>
  <c r="C214" i="2"/>
  <c r="F213" i="2"/>
  <c r="D213" i="2"/>
  <c r="C213" i="2"/>
  <c r="D212" i="2"/>
  <c r="C212" i="2"/>
  <c r="F211" i="2"/>
  <c r="D211" i="2"/>
  <c r="C211" i="2"/>
  <c r="F210" i="2"/>
  <c r="D210" i="2"/>
  <c r="C210" i="2"/>
  <c r="F209" i="2"/>
  <c r="D209" i="2"/>
  <c r="C209" i="2"/>
  <c r="D208" i="2"/>
  <c r="C208" i="2"/>
  <c r="F207" i="2"/>
  <c r="D207" i="2"/>
  <c r="C207" i="2"/>
  <c r="F206" i="2"/>
  <c r="D206" i="2"/>
  <c r="C206" i="2"/>
  <c r="F205" i="2"/>
  <c r="D205" i="2"/>
  <c r="C205" i="2"/>
  <c r="D204" i="2"/>
  <c r="C204" i="2"/>
  <c r="E203" i="2"/>
  <c r="F203" i="2" s="1"/>
  <c r="D203" i="2"/>
  <c r="C203" i="2"/>
  <c r="E202" i="2"/>
  <c r="F202" i="2" s="1"/>
  <c r="D202" i="2"/>
  <c r="C202" i="2"/>
  <c r="E201" i="2"/>
  <c r="F201" i="2" s="1"/>
  <c r="D201" i="2"/>
  <c r="C201" i="2"/>
  <c r="E200" i="2"/>
  <c r="F200" i="2" s="1"/>
  <c r="D200" i="2"/>
  <c r="C200" i="2"/>
  <c r="E199" i="2"/>
  <c r="F199" i="2" s="1"/>
  <c r="D199" i="2"/>
  <c r="C199" i="2"/>
  <c r="E198" i="2"/>
  <c r="F198" i="2" s="1"/>
  <c r="D198" i="2"/>
  <c r="C198" i="2"/>
  <c r="E197" i="2"/>
  <c r="F197" i="2" s="1"/>
  <c r="D197" i="2"/>
  <c r="C197" i="2"/>
  <c r="E196" i="2"/>
  <c r="F196" i="2" s="1"/>
  <c r="D196" i="2"/>
  <c r="C196" i="2"/>
  <c r="E195" i="2"/>
  <c r="F195" i="2" s="1"/>
  <c r="D195" i="2"/>
  <c r="C195" i="2"/>
  <c r="E194" i="2"/>
  <c r="F194" i="2" s="1"/>
  <c r="D194" i="2"/>
  <c r="C194" i="2"/>
  <c r="E193" i="2"/>
  <c r="F193" i="2" s="1"/>
  <c r="D193" i="2"/>
  <c r="C193" i="2"/>
  <c r="E192" i="2"/>
  <c r="F192" i="2" s="1"/>
  <c r="D192" i="2"/>
  <c r="C192" i="2"/>
  <c r="E191" i="2"/>
  <c r="F191" i="2" s="1"/>
  <c r="D191" i="2"/>
  <c r="C191" i="2"/>
  <c r="E190" i="2"/>
  <c r="F190" i="2" s="1"/>
  <c r="D190" i="2"/>
  <c r="C190" i="2"/>
  <c r="E189" i="2"/>
  <c r="F189" i="2" s="1"/>
  <c r="D189" i="2"/>
  <c r="C189" i="2"/>
  <c r="E188" i="2"/>
  <c r="F188" i="2" s="1"/>
  <c r="D188" i="2"/>
  <c r="C188" i="2"/>
  <c r="E187" i="2"/>
  <c r="F187" i="2" s="1"/>
  <c r="D187" i="2"/>
  <c r="C187" i="2"/>
  <c r="E186" i="2"/>
  <c r="F186" i="2" s="1"/>
  <c r="D186" i="2"/>
  <c r="C186" i="2"/>
  <c r="E185" i="2"/>
  <c r="F185" i="2" s="1"/>
  <c r="D185" i="2"/>
  <c r="C185" i="2"/>
  <c r="E184" i="2"/>
  <c r="F184" i="2" s="1"/>
  <c r="D184" i="2"/>
  <c r="C184" i="2"/>
  <c r="E183" i="2"/>
  <c r="F183" i="2" s="1"/>
  <c r="D183" i="2"/>
  <c r="C183" i="2"/>
  <c r="E182" i="2"/>
  <c r="F182" i="2" s="1"/>
  <c r="D182" i="2"/>
  <c r="C182" i="2"/>
  <c r="E181" i="2"/>
  <c r="F181" i="2" s="1"/>
  <c r="D181" i="2"/>
  <c r="C181" i="2"/>
  <c r="E180" i="2"/>
  <c r="F180" i="2" s="1"/>
  <c r="D180" i="2"/>
  <c r="C180" i="2"/>
  <c r="E179" i="2"/>
  <c r="F179" i="2" s="1"/>
  <c r="D179" i="2"/>
  <c r="C179" i="2"/>
  <c r="E178" i="2"/>
  <c r="F178" i="2" s="1"/>
  <c r="D178" i="2"/>
  <c r="C178" i="2"/>
  <c r="E177" i="2"/>
  <c r="F177" i="2" s="1"/>
  <c r="D177" i="2"/>
  <c r="C177" i="2"/>
  <c r="E176" i="2"/>
  <c r="F176" i="2" s="1"/>
  <c r="D176" i="2"/>
  <c r="C176" i="2"/>
  <c r="E175" i="2"/>
  <c r="F175" i="2" s="1"/>
  <c r="D175" i="2"/>
  <c r="C175" i="2"/>
  <c r="E174" i="2"/>
  <c r="F174" i="2" s="1"/>
  <c r="D174" i="2"/>
  <c r="C174" i="2"/>
  <c r="E173" i="2"/>
  <c r="F173" i="2" s="1"/>
  <c r="D173" i="2"/>
  <c r="C173" i="2"/>
  <c r="E172" i="2"/>
  <c r="F172" i="2" s="1"/>
  <c r="D172" i="2"/>
  <c r="C172" i="2"/>
  <c r="E171" i="2"/>
  <c r="F171" i="2" s="1"/>
  <c r="D171" i="2"/>
  <c r="C171" i="2"/>
  <c r="E170" i="2"/>
  <c r="F170" i="2" s="1"/>
  <c r="D170" i="2"/>
  <c r="C170" i="2"/>
  <c r="E169" i="2"/>
  <c r="F169" i="2" s="1"/>
  <c r="D169" i="2"/>
  <c r="C169" i="2"/>
  <c r="E168" i="2"/>
  <c r="F168" i="2" s="1"/>
  <c r="D168" i="2"/>
  <c r="C168" i="2"/>
  <c r="E167" i="2"/>
  <c r="F167" i="2" s="1"/>
  <c r="D167" i="2"/>
  <c r="C167" i="2"/>
  <c r="E166" i="2"/>
  <c r="F166" i="2" s="1"/>
  <c r="D166" i="2"/>
  <c r="C166" i="2"/>
  <c r="E165" i="2"/>
  <c r="F165" i="2" s="1"/>
  <c r="D165" i="2"/>
  <c r="C165" i="2"/>
  <c r="F164" i="2"/>
  <c r="E164" i="2"/>
  <c r="D164" i="2"/>
  <c r="C164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161" i="1"/>
  <c r="O161" i="1" s="1"/>
  <c r="N160" i="1"/>
  <c r="O160" i="1" s="1"/>
  <c r="O159" i="1"/>
  <c r="N159" i="1"/>
  <c r="N158" i="1"/>
  <c r="O158" i="1" s="1"/>
  <c r="O157" i="1"/>
  <c r="N157" i="1"/>
  <c r="N156" i="1"/>
  <c r="O156" i="1" s="1"/>
  <c r="O155" i="1"/>
  <c r="N155" i="1"/>
  <c r="N154" i="1"/>
  <c r="O154" i="1" s="1"/>
  <c r="O153" i="1"/>
  <c r="N153" i="1"/>
  <c r="N152" i="1"/>
  <c r="O152" i="1" s="1"/>
  <c r="O151" i="1"/>
  <c r="N151" i="1"/>
  <c r="N150" i="1"/>
  <c r="O150" i="1" s="1"/>
  <c r="O149" i="1"/>
  <c r="N149" i="1"/>
  <c r="N148" i="1"/>
  <c r="O148" i="1" s="1"/>
  <c r="O147" i="1"/>
  <c r="N147" i="1"/>
  <c r="N146" i="1"/>
  <c r="O146" i="1" s="1"/>
  <c r="O145" i="1"/>
  <c r="N145" i="1"/>
  <c r="N144" i="1"/>
  <c r="O144" i="1" s="1"/>
  <c r="O143" i="1"/>
  <c r="N143" i="1"/>
  <c r="N142" i="1"/>
  <c r="O142" i="1" s="1"/>
  <c r="O141" i="1"/>
  <c r="N141" i="1"/>
  <c r="N140" i="1"/>
  <c r="O140" i="1" s="1"/>
  <c r="O139" i="1"/>
  <c r="N139" i="1"/>
  <c r="N138" i="1"/>
  <c r="O138" i="1" s="1"/>
  <c r="O137" i="1"/>
  <c r="N137" i="1"/>
  <c r="N136" i="1"/>
  <c r="O136" i="1" s="1"/>
  <c r="O135" i="1"/>
  <c r="N135" i="1"/>
  <c r="N134" i="1"/>
  <c r="O134" i="1" s="1"/>
  <c r="O133" i="1"/>
  <c r="N133" i="1"/>
  <c r="N132" i="1"/>
  <c r="O132" i="1" s="1"/>
  <c r="O131" i="1"/>
  <c r="N131" i="1"/>
  <c r="N130" i="1"/>
  <c r="O130" i="1" s="1"/>
  <c r="O129" i="1"/>
  <c r="N129" i="1"/>
  <c r="N128" i="1"/>
  <c r="O128" i="1" s="1"/>
  <c r="O127" i="1"/>
  <c r="N127" i="1"/>
  <c r="N126" i="1"/>
  <c r="O126" i="1" s="1"/>
  <c r="O125" i="1"/>
  <c r="N125" i="1"/>
  <c r="N124" i="1"/>
  <c r="O124" i="1" s="1"/>
  <c r="O123" i="1"/>
  <c r="N123" i="1"/>
  <c r="N122" i="1"/>
  <c r="O122" i="1" s="1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3" i="1"/>
  <c r="V3" i="1"/>
  <c r="W3" i="1" s="1"/>
  <c r="Y3" i="1" s="1"/>
  <c r="Z3" i="1" s="1"/>
  <c r="AA3" i="1" s="1"/>
  <c r="X2" i="1"/>
  <c r="V2" i="1"/>
  <c r="W2" i="1" s="1"/>
  <c r="X1" i="1"/>
  <c r="W1" i="1"/>
  <c r="Y1" i="1" s="1"/>
  <c r="Z1" i="1" s="1"/>
  <c r="AA1" i="1" s="1"/>
  <c r="AC2" i="1" s="1"/>
  <c r="V1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F220" i="1"/>
  <c r="F219" i="1" s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4" i="1"/>
  <c r="M4" i="3" l="1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82" i="3"/>
  <c r="M86" i="3"/>
  <c r="M90" i="3"/>
  <c r="M94" i="3"/>
  <c r="M98" i="3"/>
  <c r="M106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202" i="3"/>
  <c r="M206" i="3"/>
  <c r="M210" i="3"/>
  <c r="M214" i="3"/>
  <c r="M218" i="3"/>
  <c r="M222" i="3"/>
  <c r="M226" i="3"/>
  <c r="M230" i="3"/>
  <c r="M234" i="3"/>
  <c r="M238" i="3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Y2" i="1"/>
  <c r="Z2" i="1" s="1"/>
  <c r="AA2" i="1" s="1"/>
  <c r="AC3" i="1" s="1"/>
  <c r="AC4" i="1" s="1"/>
  <c r="P2" i="1"/>
  <c r="P1" i="1"/>
  <c r="F218" i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AA4" i="1" l="1"/>
</calcChain>
</file>

<file path=xl/sharedStrings.xml><?xml version="1.0" encoding="utf-8"?>
<sst xmlns="http://schemas.openxmlformats.org/spreadsheetml/2006/main" count="267" uniqueCount="258">
  <si>
    <t>lower (MeV)</t>
  </si>
  <si>
    <t xml:space="preserve"> upper (MeV)</t>
  </si>
  <si>
    <t xml:space="preserve"> rate</t>
  </si>
  <si>
    <t>bin center [MeV]</t>
  </si>
  <si>
    <t>cumulative, max 11</t>
  </si>
  <si>
    <t>cpb</t>
  </si>
  <si>
    <t>ttotal</t>
  </si>
  <si>
    <t>sec/bin</t>
  </si>
  <si>
    <t>lower (MeV), upper (MeV), rate</t>
  </si>
  <si>
    <t>0.000000, 0.050000, 326.100006</t>
  </si>
  <si>
    <t>0.050000, 0.100000, 119062.867188</t>
  </si>
  <si>
    <t>0.100000, 0.150000, 231.000000</t>
  </si>
  <si>
    <t>0.150000, 0.200000, 195.300003</t>
  </si>
  <si>
    <t>0.200000, 0.250000, 154.233322</t>
  </si>
  <si>
    <t>0.250000, 0.300000, 128.300003</t>
  </si>
  <si>
    <t>0.300000, 0.350000, 117.366669</t>
  </si>
  <si>
    <t>0.350000, 0.400000, 105.033333</t>
  </si>
  <si>
    <t>0.400000, 0.450000, 97.933327</t>
  </si>
  <si>
    <t>0.450000, 0.500000, 89.500000</t>
  </si>
  <si>
    <t>0.500000, 0.550000, 83.900002</t>
  </si>
  <si>
    <t>0.550000, 0.600000, 73.299995</t>
  </si>
  <si>
    <t>0.600000, 0.650000, 65.966667</t>
  </si>
  <si>
    <t>0.650000, 0.700000, 61.300003</t>
  </si>
  <si>
    <t>0.700000, 0.750000, 56.666668</t>
  </si>
  <si>
    <t>0.750000, 0.800000, 54.299999</t>
  </si>
  <si>
    <t>0.800000, 0.850000, 51.899998</t>
  </si>
  <si>
    <t>0.850000, 0.900000, 50.966663</t>
  </si>
  <si>
    <t>0.900000, 0.950000, 49.033329</t>
  </si>
  <si>
    <t>0.950000, 1.000000, 41.400002</t>
  </si>
  <si>
    <t>1.000000, 1.050000, 40.433331</t>
  </si>
  <si>
    <t>1.050000, 1.100000, 39.233334</t>
  </si>
  <si>
    <t>1.100000, 1.150000, 36.533333</t>
  </si>
  <si>
    <t>1.150000, 1.200000, 32.933334</t>
  </si>
  <si>
    <t>1.200000, 1.250000, 27.233332</t>
  </si>
  <si>
    <t>1.250000, 1.300000, 28.533333</t>
  </si>
  <si>
    <t>1.300000, 1.350000, 37.399998</t>
  </si>
  <si>
    <t>1.350000, 1.400000, 41.566669</t>
  </si>
  <si>
    <t>1.400000, 1.450000, 43.233334</t>
  </si>
  <si>
    <t>1.450000, 1.500000, 34.466667</t>
  </si>
  <si>
    <t>1.500000, 1.550000, 26.766668</t>
  </si>
  <si>
    <t>1.550000, 1.600000, 14.400001</t>
  </si>
  <si>
    <t>1.600000, 1.649999, 9.833333</t>
  </si>
  <si>
    <t>1.649999, 1.699999, 8.600000</t>
  </si>
  <si>
    <t>1.699999, 1.749999, 8.000000</t>
  </si>
  <si>
    <t>1.749999, 1.799999, 8.066667</t>
  </si>
  <si>
    <t>1.799999, 1.849999, 6.800000</t>
  </si>
  <si>
    <t>1.849999, 1.899999, 5.200000</t>
  </si>
  <si>
    <t>1.899999, 1.949999, 5.133333</t>
  </si>
  <si>
    <t>1.949999, 1.999999, 4.333333</t>
  </si>
  <si>
    <t>1.999999, 2.049999, 4.233333</t>
  </si>
  <si>
    <t>2.049999, 2.099999, 4.966667</t>
  </si>
  <si>
    <t>2.099999, 2.149999, 4.466667</t>
  </si>
  <si>
    <t>2.149999, 2.199999, 4.400000</t>
  </si>
  <si>
    <t>2.199999, 2.249999, 5.600000</t>
  </si>
  <si>
    <t>2.249999, 2.299999, 2.866667</t>
  </si>
  <si>
    <t>2.299999, 2.349999, 3.666667</t>
  </si>
  <si>
    <t>2.349999, 2.399999, 2.700000</t>
  </si>
  <si>
    <t>2.399999, 2.449999, 2.866667</t>
  </si>
  <si>
    <t>2.449999, 2.499999, 4.033333</t>
  </si>
  <si>
    <t>2.499999, 2.549999, 3.866667</t>
  </si>
  <si>
    <t>2.549999, 2.599999, 5.000000</t>
  </si>
  <si>
    <t>2.599999, 2.649999, 4.400000</t>
  </si>
  <si>
    <t>2.649999, 2.699999, 3.700000</t>
  </si>
  <si>
    <t>2.699999, 2.749999, 1.800000</t>
  </si>
  <si>
    <t>2.749999, 2.799999, 1.600000</t>
  </si>
  <si>
    <t>2.799999, 2.849998, 0.833333</t>
  </si>
  <si>
    <t>2.849998, 2.899998, 0.233333</t>
  </si>
  <si>
    <t>2.899998, 2.949998, 0.300000</t>
  </si>
  <si>
    <t>2.949998, 2.999998, 0.300000</t>
  </si>
  <si>
    <t>2.999998, 3.049998, 0.266667</t>
  </si>
  <si>
    <t>3.049998, 3.099998, 0.166667</t>
  </si>
  <si>
    <t>3.099998, 3.149998, 0.233333</t>
  </si>
  <si>
    <t>3.149998, 3.199998, 0.066667</t>
  </si>
  <si>
    <t>3.199998, 3.249998, 0.100000</t>
  </si>
  <si>
    <t>3.249998, 3.299998, 0.100000</t>
  </si>
  <si>
    <t>3.299998, 3.349998, 0.066667</t>
  </si>
  <si>
    <t>3.349998, 3.399998, 0.166667</t>
  </si>
  <si>
    <t>3.399998, 3.449998, 0.266667</t>
  </si>
  <si>
    <t>3.449998, 3.499998, 0.166667</t>
  </si>
  <si>
    <t>3.499998, 3.549998, 0.300000</t>
  </si>
  <si>
    <t>3.549998, 3.599998, 0.233333</t>
  </si>
  <si>
    <t>3.599998, 3.649998, 0.266667</t>
  </si>
  <si>
    <t>3.649998, 3.699998, 0.266667</t>
  </si>
  <si>
    <t>3.699998, 3.749998, 0.066667</t>
  </si>
  <si>
    <t>3.749998, 3.799998, 0.133333</t>
  </si>
  <si>
    <t>3.799998, 3.849998, 0.200000</t>
  </si>
  <si>
    <t>3.849998, 3.899997, 0.133333</t>
  </si>
  <si>
    <t>3.899997, 3.949997, 0.133333</t>
  </si>
  <si>
    <t>3.949997, 3.999997, 0.300000</t>
  </si>
  <si>
    <t>3.999997, 4.049997, 0.133333</t>
  </si>
  <si>
    <t>4.049997, 4.099998, 0.133333</t>
  </si>
  <si>
    <t>4.099998, 4.149998, 0.333333</t>
  </si>
  <si>
    <t>4.149998, 4.199998, 0.133333</t>
  </si>
  <si>
    <t>4.199998, 4.249998, 0.100000</t>
  </si>
  <si>
    <t>4.249998, 4.299998, 0.166667</t>
  </si>
  <si>
    <t>4.299998, 4.349998, 0.100000</t>
  </si>
  <si>
    <t>4.349998, 4.399999, 0.233333</t>
  </si>
  <si>
    <t>4.399999, 4.449999, 0.233333</t>
  </si>
  <si>
    <t>4.449999, 4.499999, 0.133333</t>
  </si>
  <si>
    <t>4.499999, 4.549999, 0.100000</t>
  </si>
  <si>
    <t>4.549999, 4.599999, 0.166667</t>
  </si>
  <si>
    <t>4.599999, 4.650000, 0.200000</t>
  </si>
  <si>
    <t>4.650000, 4.700000, 0.066667</t>
  </si>
  <si>
    <t>4.700000, 4.750000, 0.033333</t>
  </si>
  <si>
    <t>4.750000, 4.800000, 0.033333</t>
  </si>
  <si>
    <t>4.800000, 4.850000, 0.066667</t>
  </si>
  <si>
    <t>4.850000, 4.900001, 0.166667</t>
  </si>
  <si>
    <t>4.900001, 4.950001, 0.133333</t>
  </si>
  <si>
    <t>4.950001, 5.000001, 0.066667</t>
  </si>
  <si>
    <t>5.000001, 5.050001, 0.000000</t>
  </si>
  <si>
    <t>5.050001, 5.100001, 0.033333</t>
  </si>
  <si>
    <t>5.100001, 5.150002, 0.200000</t>
  </si>
  <si>
    <t>5.150002, 5.200002, 0.100000</t>
  </si>
  <si>
    <t>5.200002, 5.250002, 0.100000</t>
  </si>
  <si>
    <t>5.250002, 5.300002, 0.166667</t>
  </si>
  <si>
    <t>5.300002, 5.350002, 0.133333</t>
  </si>
  <si>
    <t>5.350002, 5.400002, 0.166667</t>
  </si>
  <si>
    <t>5.400002, 5.450003, 0.100000</t>
  </si>
  <si>
    <t>5.450003, 5.500003, 0.066667</t>
  </si>
  <si>
    <t>5.500003, 5.550003, 0.066667</t>
  </si>
  <si>
    <t>5.550003, 5.600003, 0.000000</t>
  </si>
  <si>
    <t>5.600003, 5.650003, 0.166667</t>
  </si>
  <si>
    <t>5.650003, 5.700004, 0.266667</t>
  </si>
  <si>
    <t>5.700004, 5.750004, 0.000000</t>
  </si>
  <si>
    <t>5.750004, 5.800004, 0.066667</t>
  </si>
  <si>
    <t>5.800004, 5.850004, 0.100000</t>
  </si>
  <si>
    <t>5.850004, 5.900004, 0.100000</t>
  </si>
  <si>
    <t>5.900004, 5.950005, 0.166667</t>
  </si>
  <si>
    <t>5.950005, 6.000005, 0.100000</t>
  </si>
  <si>
    <t>6.000000, 6.050000, 0.087500</t>
  </si>
  <si>
    <t>6.050000, 6.100000, 0.105000</t>
  </si>
  <si>
    <t>6.100000, 6.150001, 0.072500</t>
  </si>
  <si>
    <t>6.150001, 6.200001, 0.090000</t>
  </si>
  <si>
    <t>6.200001, 6.250001, 0.075000</t>
  </si>
  <si>
    <t>6.250001, 6.300001, 0.082500</t>
  </si>
  <si>
    <t>6.300001, 6.350001, 0.067500</t>
  </si>
  <si>
    <t>6.350001, 6.400002, 0.062500</t>
  </si>
  <si>
    <t>6.400002, 6.450002, 0.067500</t>
  </si>
  <si>
    <t>6.450002, 6.500002, 0.070000</t>
  </si>
  <si>
    <t>6.500002, 6.550002, 0.060000</t>
  </si>
  <si>
    <t>6.550002, 6.600002, 0.070000</t>
  </si>
  <si>
    <t>6.600002, 6.650002, 0.062500</t>
  </si>
  <si>
    <t>6.650002, 6.700003, 0.075000</t>
  </si>
  <si>
    <t>6.700003, 6.750003, 0.040000</t>
  </si>
  <si>
    <t>6.750003, 6.800003, 0.045000</t>
  </si>
  <si>
    <t>6.800003, 6.850003, 0.062500</t>
  </si>
  <si>
    <t>6.850003, 6.900003, 0.060000</t>
  </si>
  <si>
    <t>6.900003, 6.950004, 0.040000</t>
  </si>
  <si>
    <t>6.950004, 7.000004, 0.075000</t>
  </si>
  <si>
    <t>7.000004, 7.050004, 0.055000</t>
  </si>
  <si>
    <t>7.050004, 7.100004, 0.055000</t>
  </si>
  <si>
    <t>7.100004, 7.150004, 0.057500</t>
  </si>
  <si>
    <t>7.150004, 7.200005, 0.052500</t>
  </si>
  <si>
    <t>7.200005, 7.250005, 0.035000</t>
  </si>
  <si>
    <t>7.250005, 7.300005, 0.057500</t>
  </si>
  <si>
    <t>7.300005, 7.350005, 0.042500</t>
  </si>
  <si>
    <t>7.350005, 7.400005, 0.060000</t>
  </si>
  <si>
    <t>7.400005, 7.450006, 0.030000</t>
  </si>
  <si>
    <t>7.450006, 7.500006, 0.050000</t>
  </si>
  <si>
    <t>7.500006, 7.550006, 0.040000</t>
  </si>
  <si>
    <t>7.550006, 7.600006, 0.045000</t>
  </si>
  <si>
    <t>7.600006, 7.650006, 0.047500</t>
  </si>
  <si>
    <t>7.650006, 7.700006, 0.032500</t>
  </si>
  <si>
    <t>7.700006, 7.750007, 0.052500</t>
  </si>
  <si>
    <t>7.750007, 7.800007, 0.045000</t>
  </si>
  <si>
    <t>7.800007, 7.850007, 0.050000</t>
  </si>
  <si>
    <t>7.850007, 7.900007, 0.050000</t>
  </si>
  <si>
    <t>7.900007, 7.950007, 0.047500</t>
  </si>
  <si>
    <t>7.950007, 8.000008, 0.057500</t>
  </si>
  <si>
    <t>rate</t>
  </si>
  <si>
    <t>error</t>
  </si>
  <si>
    <t>8.000000, 8.050000, 0.055000</t>
  </si>
  <si>
    <t>8.050000, 8.100000, 0.040000</t>
  </si>
  <si>
    <t>8.100000, 8.150001, 0.057500</t>
  </si>
  <si>
    <t>8.150001, 8.200001, 0.046250</t>
  </si>
  <si>
    <t>8.200001, 8.250001, 0.040000</t>
  </si>
  <si>
    <t>8.250001, 8.300001, 0.041250</t>
  </si>
  <si>
    <t>8.300001, 8.350001, 0.046250</t>
  </si>
  <si>
    <t>8.350001, 8.400002, 0.048750</t>
  </si>
  <si>
    <t>8.400002, 8.450002, 0.037500</t>
  </si>
  <si>
    <t>8.450002, 8.500002, 0.037500</t>
  </si>
  <si>
    <t>8.500002, 8.550002, 0.033750</t>
  </si>
  <si>
    <t>8.550002, 8.600002, 0.041250</t>
  </si>
  <si>
    <t>8.600002, 8.650002, 0.043750</t>
  </si>
  <si>
    <t>8.650002, 8.700003, 0.053750</t>
  </si>
  <si>
    <t>8.700003, 8.750003, 0.043750</t>
  </si>
  <si>
    <t>8.750003, 8.800003, 0.036250</t>
  </si>
  <si>
    <t>8.800003, 8.850003, 0.036250</t>
  </si>
  <si>
    <t>8.850003, 8.900003, 0.040000</t>
  </si>
  <si>
    <t>8.900003, 8.950004, 0.040000</t>
  </si>
  <si>
    <t>8.950004, 9.000004, 0.048750</t>
  </si>
  <si>
    <t>9.000004, 9.050004, 0.036250</t>
  </si>
  <si>
    <t>9.050004, 9.100004, 0.042500</t>
  </si>
  <si>
    <t>9.100004, 9.150004, 0.043750</t>
  </si>
  <si>
    <t>9.150004, 9.200005, 0.032500</t>
  </si>
  <si>
    <t>9.200005, 9.250005, 0.036250</t>
  </si>
  <si>
    <t>9.250005, 9.300005, 0.031250</t>
  </si>
  <si>
    <t>9.300005, 9.350005, 0.038750</t>
  </si>
  <si>
    <t>9.350005, 9.400005, 0.023750</t>
  </si>
  <si>
    <t>9.400005, 9.450006, 0.045000</t>
  </si>
  <si>
    <t>9.450006, 9.500006, 0.043750</t>
  </si>
  <si>
    <t>9.500006, 9.550006, 0.041250</t>
  </si>
  <si>
    <t>9.550006, 9.600006, 0.040000</t>
  </si>
  <si>
    <t>9.600006, 9.650006, 0.040000</t>
  </si>
  <si>
    <t>9.650006, 9.700006, 0.043750</t>
  </si>
  <si>
    <t>9.700006, 9.750007, 0.031250</t>
  </si>
  <si>
    <t>9.750007, 9.800007, 0.036250</t>
  </si>
  <si>
    <t>9.800007, 9.850007, 0.036250</t>
  </si>
  <si>
    <t>9.850007, 9.900007, 0.048750</t>
  </si>
  <si>
    <t>9.900007, 9.950007, 0.037500</t>
  </si>
  <si>
    <t>9.950007, 10.000008, 0.035000</t>
  </si>
  <si>
    <t>10.000008, 10.050008, 0.041250</t>
  </si>
  <si>
    <t>10.050008, 10.100008, 0.035000</t>
  </si>
  <si>
    <t>10.100008, 10.150008, 0.023750</t>
  </si>
  <si>
    <t>10.150008, 10.200008, 0.025000</t>
  </si>
  <si>
    <t>10.200008, 10.250009, 0.028750</t>
  </si>
  <si>
    <t>10.250009, 10.300009, 0.040000</t>
  </si>
  <si>
    <t>10.300009, 10.350009, 0.043750</t>
  </si>
  <si>
    <t>10.350009, 10.400009, 0.045000</t>
  </si>
  <si>
    <t>10.400009, 10.450009, 0.036250</t>
  </si>
  <si>
    <t>10.450009, 10.500010, 0.046250</t>
  </si>
  <si>
    <t>10.500010, 10.550010, 0.051250</t>
  </si>
  <si>
    <t>10.550010, 10.600010, 0.043750</t>
  </si>
  <si>
    <t>10.600010, 10.650010, 0.033750</t>
  </si>
  <si>
    <t>10.650010, 10.700010, 0.033750</t>
  </si>
  <si>
    <t>10.700010, 10.750010, 0.035000</t>
  </si>
  <si>
    <t>10.750010, 10.800011, 0.035000</t>
  </si>
  <si>
    <t>10.800011, 10.850011, 0.042500</t>
  </si>
  <si>
    <t>10.850011, 10.900011, 0.036250</t>
  </si>
  <si>
    <t>10.900011, 10.950011, 0.026250</t>
  </si>
  <si>
    <t>10.950011, 11.000011, 0.050000</t>
  </si>
  <si>
    <t>11.000011, 11.050012, 3.190000</t>
  </si>
  <si>
    <t>11.050012, 11.100012, 0.028750</t>
  </si>
  <si>
    <t>11.100012, 11.150012, 0.407500</t>
  </si>
  <si>
    <t>11.150012, 11.200012, 0.031250</t>
  </si>
  <si>
    <t>11.200012, 11.250012, 0.048750</t>
  </si>
  <si>
    <t>11.250012, 11.300013, 0.032500</t>
  </si>
  <si>
    <t>11.300013, 11.350013, 0.038750</t>
  </si>
  <si>
    <t>11.350013, 11.400013, 0.026250</t>
  </si>
  <si>
    <t>11.400013, 11.450013, 0.035000</t>
  </si>
  <si>
    <t>11.450013, 11.500013, 0.023750</t>
  </si>
  <si>
    <t>11.500013, 11.550014, 0.042500</t>
  </si>
  <si>
    <t>11.550014, 11.600014, 0.033750</t>
  </si>
  <si>
    <t>11.600014, 11.650014, 0.031250</t>
  </si>
  <si>
    <t>11.650014, 11.700014, 4.520000</t>
  </si>
  <si>
    <t>11.700014, 11.750014, 0.035000</t>
  </si>
  <si>
    <t>11.750014, 11.800014, 0.985000</t>
  </si>
  <si>
    <t>11.800014, 11.850015, 0.026250</t>
  </si>
  <si>
    <t>11.850015, 11.900015, 1.087500</t>
  </si>
  <si>
    <t>11.900015, 11.950015, 0.040000</t>
  </si>
  <si>
    <t>11.950015, 12.000015, 0.032500</t>
  </si>
  <si>
    <t xml:space="preserve"> rate [Hz]</t>
  </si>
  <si>
    <t>center [MeV]</t>
  </si>
  <si>
    <t>background</t>
  </si>
  <si>
    <t>samp t [s]</t>
  </si>
  <si>
    <t>error [MeV]</t>
  </si>
  <si>
    <t>difference</t>
  </si>
  <si>
    <t>PuBe + 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</si>
</sst>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NaI_spec_diff!$D$2</c:f>
              <c:strCache>
                <c:ptCount val="1"/>
                <c:pt idx="0">
                  <c:v>PuBe + bg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NaI_spec_diff!$C$3:$C$241</c:f>
              <c:numCache>
                <c:formatCode>General</c:formatCode>
                <c:ptCount val="239"/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0.375</c:v>
                </c:pt>
                <c:pt idx="7">
                  <c:v>0.42500000000000004</c:v>
                </c:pt>
                <c:pt idx="8">
                  <c:v>0.47499999999999998</c:v>
                </c:pt>
                <c:pt idx="9">
                  <c:v>0.52500000000000002</c:v>
                </c:pt>
                <c:pt idx="10">
                  <c:v>0.57499999999999996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0.72499999999999998</c:v>
                </c:pt>
                <c:pt idx="14">
                  <c:v>0.77500000000000002</c:v>
                </c:pt>
                <c:pt idx="15">
                  <c:v>0.82499999999999996</c:v>
                </c:pt>
                <c:pt idx="16">
                  <c:v>0.875</c:v>
                </c:pt>
                <c:pt idx="17">
                  <c:v>0.92500000000000004</c:v>
                </c:pt>
                <c:pt idx="18">
                  <c:v>0.97499999999999998</c:v>
                </c:pt>
                <c:pt idx="19">
                  <c:v>1.0249999999999999</c:v>
                </c:pt>
                <c:pt idx="20">
                  <c:v>1.0750000000000002</c:v>
                </c:pt>
                <c:pt idx="21">
                  <c:v>1.125</c:v>
                </c:pt>
                <c:pt idx="22">
                  <c:v>1.1749999999999998</c:v>
                </c:pt>
                <c:pt idx="23">
                  <c:v>1.2250000000000001</c:v>
                </c:pt>
                <c:pt idx="24">
                  <c:v>1.2749999999999999</c:v>
                </c:pt>
                <c:pt idx="25">
                  <c:v>1.3250000000000002</c:v>
                </c:pt>
                <c:pt idx="26">
                  <c:v>1.375</c:v>
                </c:pt>
                <c:pt idx="27">
                  <c:v>1.4249999999999998</c:v>
                </c:pt>
                <c:pt idx="28">
                  <c:v>1.4750000000000001</c:v>
                </c:pt>
                <c:pt idx="29">
                  <c:v>1.5249999999999999</c:v>
                </c:pt>
                <c:pt idx="30">
                  <c:v>1.5750000000000002</c:v>
                </c:pt>
                <c:pt idx="31">
                  <c:v>1.6249994999999999</c:v>
                </c:pt>
                <c:pt idx="32">
                  <c:v>1.6749990000000001</c:v>
                </c:pt>
                <c:pt idx="33">
                  <c:v>1.7249989999999999</c:v>
                </c:pt>
                <c:pt idx="34">
                  <c:v>1.774999</c:v>
                </c:pt>
                <c:pt idx="35">
                  <c:v>1.824999</c:v>
                </c:pt>
                <c:pt idx="36">
                  <c:v>1.8749989999999999</c:v>
                </c:pt>
                <c:pt idx="37">
                  <c:v>1.9249990000000001</c:v>
                </c:pt>
                <c:pt idx="38">
                  <c:v>1.9749989999999999</c:v>
                </c:pt>
                <c:pt idx="39">
                  <c:v>2.0249990000000002</c:v>
                </c:pt>
                <c:pt idx="40">
                  <c:v>2.074999</c:v>
                </c:pt>
                <c:pt idx="41">
                  <c:v>2.1249989999999999</c:v>
                </c:pt>
                <c:pt idx="42">
                  <c:v>2.1749990000000001</c:v>
                </c:pt>
                <c:pt idx="43">
                  <c:v>2.2249989999999999</c:v>
                </c:pt>
                <c:pt idx="44">
                  <c:v>2.2749990000000002</c:v>
                </c:pt>
                <c:pt idx="45">
                  <c:v>2.324999</c:v>
                </c:pt>
                <c:pt idx="46">
                  <c:v>2.3749989999999999</c:v>
                </c:pt>
                <c:pt idx="47">
                  <c:v>2.4249990000000001</c:v>
                </c:pt>
                <c:pt idx="48">
                  <c:v>2.4749989999999999</c:v>
                </c:pt>
                <c:pt idx="49">
                  <c:v>2.5249990000000002</c:v>
                </c:pt>
                <c:pt idx="50">
                  <c:v>2.574999</c:v>
                </c:pt>
                <c:pt idx="51">
                  <c:v>2.6249989999999999</c:v>
                </c:pt>
                <c:pt idx="52">
                  <c:v>2.6749990000000001</c:v>
                </c:pt>
                <c:pt idx="53">
                  <c:v>2.7249989999999999</c:v>
                </c:pt>
                <c:pt idx="54">
                  <c:v>2.7749990000000002</c:v>
                </c:pt>
                <c:pt idx="55">
                  <c:v>2.8249985</c:v>
                </c:pt>
                <c:pt idx="56">
                  <c:v>2.8749979999999997</c:v>
                </c:pt>
                <c:pt idx="57">
                  <c:v>2.924998</c:v>
                </c:pt>
                <c:pt idx="58">
                  <c:v>2.9749980000000003</c:v>
                </c:pt>
                <c:pt idx="59">
                  <c:v>3.0249980000000001</c:v>
                </c:pt>
                <c:pt idx="60">
                  <c:v>3.0749979999999999</c:v>
                </c:pt>
                <c:pt idx="61">
                  <c:v>3.1249979999999997</c:v>
                </c:pt>
                <c:pt idx="62">
                  <c:v>3.174998</c:v>
                </c:pt>
                <c:pt idx="63">
                  <c:v>3.2249980000000003</c:v>
                </c:pt>
                <c:pt idx="64">
                  <c:v>3.2749980000000001</c:v>
                </c:pt>
                <c:pt idx="65">
                  <c:v>3.3249979999999999</c:v>
                </c:pt>
                <c:pt idx="66">
                  <c:v>3.3749979999999997</c:v>
                </c:pt>
                <c:pt idx="67">
                  <c:v>3.424998</c:v>
                </c:pt>
                <c:pt idx="68">
                  <c:v>3.4749980000000003</c:v>
                </c:pt>
                <c:pt idx="69">
                  <c:v>3.5249980000000001</c:v>
                </c:pt>
                <c:pt idx="70">
                  <c:v>3.5749979999999999</c:v>
                </c:pt>
                <c:pt idx="71">
                  <c:v>3.6249979999999997</c:v>
                </c:pt>
                <c:pt idx="72">
                  <c:v>3.674998</c:v>
                </c:pt>
                <c:pt idx="73">
                  <c:v>3.7249980000000003</c:v>
                </c:pt>
                <c:pt idx="74">
                  <c:v>3.7749980000000001</c:v>
                </c:pt>
                <c:pt idx="75">
                  <c:v>3.8249979999999999</c:v>
                </c:pt>
                <c:pt idx="76">
                  <c:v>3.8749975000000001</c:v>
                </c:pt>
                <c:pt idx="77">
                  <c:v>3.9249970000000003</c:v>
                </c:pt>
                <c:pt idx="78">
                  <c:v>3.9749970000000001</c:v>
                </c:pt>
                <c:pt idx="79">
                  <c:v>4.0249969999999999</c:v>
                </c:pt>
                <c:pt idx="80">
                  <c:v>4.0749975000000003</c:v>
                </c:pt>
                <c:pt idx="81">
                  <c:v>4.1249979999999997</c:v>
                </c:pt>
                <c:pt idx="82">
                  <c:v>4.1749980000000004</c:v>
                </c:pt>
                <c:pt idx="83">
                  <c:v>4.2249979999999994</c:v>
                </c:pt>
                <c:pt idx="84">
                  <c:v>4.2749980000000001</c:v>
                </c:pt>
                <c:pt idx="85">
                  <c:v>4.3249980000000008</c:v>
                </c:pt>
                <c:pt idx="86">
                  <c:v>4.3749985000000002</c:v>
                </c:pt>
                <c:pt idx="87">
                  <c:v>4.4249989999999997</c:v>
                </c:pt>
                <c:pt idx="88">
                  <c:v>4.4749990000000004</c:v>
                </c:pt>
                <c:pt idx="89">
                  <c:v>4.5249989999999993</c:v>
                </c:pt>
                <c:pt idx="90">
                  <c:v>4.574999</c:v>
                </c:pt>
                <c:pt idx="91">
                  <c:v>4.6249995000000004</c:v>
                </c:pt>
                <c:pt idx="92">
                  <c:v>4.6750000000000007</c:v>
                </c:pt>
                <c:pt idx="93">
                  <c:v>4.7249999999999996</c:v>
                </c:pt>
                <c:pt idx="94">
                  <c:v>4.7750000000000004</c:v>
                </c:pt>
                <c:pt idx="95">
                  <c:v>4.8249999999999993</c:v>
                </c:pt>
                <c:pt idx="96">
                  <c:v>4.8750004999999996</c:v>
                </c:pt>
                <c:pt idx="97">
                  <c:v>4.925001</c:v>
                </c:pt>
                <c:pt idx="98">
                  <c:v>4.9750010000000007</c:v>
                </c:pt>
                <c:pt idx="99">
                  <c:v>5.0250009999999996</c:v>
                </c:pt>
                <c:pt idx="100">
                  <c:v>5.0750010000000003</c:v>
                </c:pt>
                <c:pt idx="101">
                  <c:v>5.1250014999999998</c:v>
                </c:pt>
                <c:pt idx="102">
                  <c:v>5.1750019999999992</c:v>
                </c:pt>
                <c:pt idx="103">
                  <c:v>5.2250019999999999</c:v>
                </c:pt>
                <c:pt idx="104">
                  <c:v>5.2750020000000006</c:v>
                </c:pt>
                <c:pt idx="105">
                  <c:v>5.3250019999999996</c:v>
                </c:pt>
                <c:pt idx="106">
                  <c:v>5.3750020000000003</c:v>
                </c:pt>
                <c:pt idx="107">
                  <c:v>5.4250024999999997</c:v>
                </c:pt>
                <c:pt idx="108">
                  <c:v>5.4750030000000001</c:v>
                </c:pt>
                <c:pt idx="109">
                  <c:v>5.5250029999999999</c:v>
                </c:pt>
                <c:pt idx="110">
                  <c:v>5.5750030000000006</c:v>
                </c:pt>
                <c:pt idx="111">
                  <c:v>5.6250029999999995</c:v>
                </c:pt>
                <c:pt idx="112">
                  <c:v>5.6750034999999999</c:v>
                </c:pt>
                <c:pt idx="113">
                  <c:v>5.7250040000000002</c:v>
                </c:pt>
                <c:pt idx="114">
                  <c:v>5.775004</c:v>
                </c:pt>
                <c:pt idx="115">
                  <c:v>5.8250039999999998</c:v>
                </c:pt>
                <c:pt idx="116">
                  <c:v>5.8750040000000006</c:v>
                </c:pt>
                <c:pt idx="117">
                  <c:v>5.9250045</c:v>
                </c:pt>
                <c:pt idx="118">
                  <c:v>5.9750049999999995</c:v>
                </c:pt>
                <c:pt idx="119">
                  <c:v>6.0250050000000002</c:v>
                </c:pt>
                <c:pt idx="120">
                  <c:v>6.075005</c:v>
                </c:pt>
                <c:pt idx="121">
                  <c:v>6.1250049999999998</c:v>
                </c:pt>
                <c:pt idx="122">
                  <c:v>6.1750055000000001</c:v>
                </c:pt>
                <c:pt idx="123">
                  <c:v>6.2250060000000005</c:v>
                </c:pt>
                <c:pt idx="124">
                  <c:v>6.2750059999999994</c:v>
                </c:pt>
                <c:pt idx="125">
                  <c:v>6.3250060000000001</c:v>
                </c:pt>
                <c:pt idx="126">
                  <c:v>6.375006</c:v>
                </c:pt>
                <c:pt idx="127">
                  <c:v>6.4250059999999998</c:v>
                </c:pt>
                <c:pt idx="128">
                  <c:v>6.4750065000000001</c:v>
                </c:pt>
                <c:pt idx="129">
                  <c:v>6.5250070000000004</c:v>
                </c:pt>
                <c:pt idx="130">
                  <c:v>6.5750069999999994</c:v>
                </c:pt>
                <c:pt idx="131">
                  <c:v>6.6250070000000001</c:v>
                </c:pt>
                <c:pt idx="132">
                  <c:v>6.6750069999999999</c:v>
                </c:pt>
                <c:pt idx="133">
                  <c:v>6.7250075000000002</c:v>
                </c:pt>
                <c:pt idx="134">
                  <c:v>6.7750079999999997</c:v>
                </c:pt>
                <c:pt idx="135">
                  <c:v>6.8250080000000004</c:v>
                </c:pt>
                <c:pt idx="136">
                  <c:v>6.8750079999999993</c:v>
                </c:pt>
                <c:pt idx="137">
                  <c:v>6.9250080000000001</c:v>
                </c:pt>
                <c:pt idx="138">
                  <c:v>6.9750085000000004</c:v>
                </c:pt>
                <c:pt idx="139">
                  <c:v>7.0250090000000007</c:v>
                </c:pt>
                <c:pt idx="140">
                  <c:v>7.0750089999999997</c:v>
                </c:pt>
                <c:pt idx="141">
                  <c:v>7.1250090000000004</c:v>
                </c:pt>
                <c:pt idx="142">
                  <c:v>7.1750089999999993</c:v>
                </c:pt>
                <c:pt idx="143">
                  <c:v>7.2250094999999996</c:v>
                </c:pt>
                <c:pt idx="144">
                  <c:v>7.27501</c:v>
                </c:pt>
                <c:pt idx="145">
                  <c:v>7.3250100000000007</c:v>
                </c:pt>
                <c:pt idx="146">
                  <c:v>7.3750099999999996</c:v>
                </c:pt>
                <c:pt idx="147">
                  <c:v>7.4250100000000003</c:v>
                </c:pt>
                <c:pt idx="148">
                  <c:v>7.4750099999999993</c:v>
                </c:pt>
                <c:pt idx="149">
                  <c:v>7.5250104999999996</c:v>
                </c:pt>
                <c:pt idx="150">
                  <c:v>7.5750109999999999</c:v>
                </c:pt>
                <c:pt idx="151">
                  <c:v>7.6250110000000006</c:v>
                </c:pt>
                <c:pt idx="152">
                  <c:v>7.6750109999999996</c:v>
                </c:pt>
                <c:pt idx="153">
                  <c:v>7.7250110000000003</c:v>
                </c:pt>
                <c:pt idx="154">
                  <c:v>7.7750114999999997</c:v>
                </c:pt>
                <c:pt idx="155">
                  <c:v>7.8250120000000001</c:v>
                </c:pt>
                <c:pt idx="156">
                  <c:v>7.8750119999999999</c:v>
                </c:pt>
                <c:pt idx="157">
                  <c:v>7.9250120000000006</c:v>
                </c:pt>
                <c:pt idx="158">
                  <c:v>7.9750119999999995</c:v>
                </c:pt>
                <c:pt idx="159">
                  <c:v>8.025012499999999</c:v>
                </c:pt>
                <c:pt idx="160">
                  <c:v>8.0750130000000002</c:v>
                </c:pt>
                <c:pt idx="161">
                  <c:v>8.1250129999999992</c:v>
                </c:pt>
                <c:pt idx="162">
                  <c:v>8.1750129999999999</c:v>
                </c:pt>
                <c:pt idx="163">
                  <c:v>8.2250130000000006</c:v>
                </c:pt>
                <c:pt idx="164">
                  <c:v>8.2750135</c:v>
                </c:pt>
                <c:pt idx="165">
                  <c:v>8.3250139999999995</c:v>
                </c:pt>
                <c:pt idx="166">
                  <c:v>8.3750140000000002</c:v>
                </c:pt>
                <c:pt idx="167">
                  <c:v>8.4250140000000009</c:v>
                </c:pt>
                <c:pt idx="168">
                  <c:v>8.4750139999999998</c:v>
                </c:pt>
                <c:pt idx="169">
                  <c:v>8.5250139999999988</c:v>
                </c:pt>
                <c:pt idx="170">
                  <c:v>8.5750145</c:v>
                </c:pt>
                <c:pt idx="171">
                  <c:v>8.6250150000000012</c:v>
                </c:pt>
                <c:pt idx="172">
                  <c:v>8.6750150000000001</c:v>
                </c:pt>
                <c:pt idx="173">
                  <c:v>8.7250149999999991</c:v>
                </c:pt>
                <c:pt idx="174">
                  <c:v>8.7750149999999998</c:v>
                </c:pt>
                <c:pt idx="175">
                  <c:v>8.8250154999999992</c:v>
                </c:pt>
                <c:pt idx="176">
                  <c:v>8.8750160000000005</c:v>
                </c:pt>
                <c:pt idx="177">
                  <c:v>8.9250159999999994</c:v>
                </c:pt>
                <c:pt idx="178">
                  <c:v>8.9750160000000001</c:v>
                </c:pt>
                <c:pt idx="179">
                  <c:v>9.0250160000000008</c:v>
                </c:pt>
                <c:pt idx="180">
                  <c:v>9.0750165000000003</c:v>
                </c:pt>
                <c:pt idx="181">
                  <c:v>9.1250169999999997</c:v>
                </c:pt>
                <c:pt idx="182">
                  <c:v>9.1750170000000004</c:v>
                </c:pt>
                <c:pt idx="183">
                  <c:v>9.2250170000000011</c:v>
                </c:pt>
                <c:pt idx="184">
                  <c:v>9.2750170000000001</c:v>
                </c:pt>
                <c:pt idx="185">
                  <c:v>9.3250175000000013</c:v>
                </c:pt>
                <c:pt idx="186">
                  <c:v>9.3750180000000007</c:v>
                </c:pt>
                <c:pt idx="187">
                  <c:v>9.4250179999999997</c:v>
                </c:pt>
                <c:pt idx="188">
                  <c:v>9.4750180000000004</c:v>
                </c:pt>
                <c:pt idx="189">
                  <c:v>9.5250179999999993</c:v>
                </c:pt>
                <c:pt idx="190">
                  <c:v>9.5750184999999988</c:v>
                </c:pt>
                <c:pt idx="191">
                  <c:v>9.625019</c:v>
                </c:pt>
                <c:pt idx="192">
                  <c:v>9.6750189999999989</c:v>
                </c:pt>
                <c:pt idx="193">
                  <c:v>9.7250189999999996</c:v>
                </c:pt>
                <c:pt idx="194">
                  <c:v>9.7750190000000003</c:v>
                </c:pt>
                <c:pt idx="195">
                  <c:v>9.8250190000000011</c:v>
                </c:pt>
                <c:pt idx="196">
                  <c:v>9.8750195000000005</c:v>
                </c:pt>
                <c:pt idx="197">
                  <c:v>9.92502</c:v>
                </c:pt>
                <c:pt idx="198">
                  <c:v>9.9750200000000007</c:v>
                </c:pt>
                <c:pt idx="199">
                  <c:v>10.02502</c:v>
                </c:pt>
                <c:pt idx="200">
                  <c:v>10.07502</c:v>
                </c:pt>
                <c:pt idx="201">
                  <c:v>10.125020500000002</c:v>
                </c:pt>
                <c:pt idx="202">
                  <c:v>10.175021000000001</c:v>
                </c:pt>
                <c:pt idx="203">
                  <c:v>10.225021</c:v>
                </c:pt>
                <c:pt idx="204">
                  <c:v>10.275020999999999</c:v>
                </c:pt>
                <c:pt idx="205">
                  <c:v>10.325021</c:v>
                </c:pt>
                <c:pt idx="206">
                  <c:v>10.375021499999999</c:v>
                </c:pt>
                <c:pt idx="207">
                  <c:v>10.425022</c:v>
                </c:pt>
                <c:pt idx="208">
                  <c:v>10.475021999999999</c:v>
                </c:pt>
                <c:pt idx="209">
                  <c:v>10.525022</c:v>
                </c:pt>
                <c:pt idx="210">
                  <c:v>10.575022000000001</c:v>
                </c:pt>
                <c:pt idx="211">
                  <c:v>10.6250225</c:v>
                </c:pt>
                <c:pt idx="212">
                  <c:v>10.675022999999999</c:v>
                </c:pt>
                <c:pt idx="213">
                  <c:v>10.725023</c:v>
                </c:pt>
                <c:pt idx="214">
                  <c:v>10.775023000000001</c:v>
                </c:pt>
                <c:pt idx="215">
                  <c:v>10.825023</c:v>
                </c:pt>
                <c:pt idx="216">
                  <c:v>10.875022999999999</c:v>
                </c:pt>
                <c:pt idx="217">
                  <c:v>10.9250235</c:v>
                </c:pt>
                <c:pt idx="218">
                  <c:v>10.975024000000001</c:v>
                </c:pt>
                <c:pt idx="219">
                  <c:v>11.025024</c:v>
                </c:pt>
                <c:pt idx="220">
                  <c:v>11.075023999999999</c:v>
                </c:pt>
                <c:pt idx="221">
                  <c:v>11.125024</c:v>
                </c:pt>
                <c:pt idx="222">
                  <c:v>11.175024499999999</c:v>
                </c:pt>
                <c:pt idx="223">
                  <c:v>11.225025</c:v>
                </c:pt>
                <c:pt idx="224">
                  <c:v>11.275024999999999</c:v>
                </c:pt>
                <c:pt idx="225">
                  <c:v>11.325025</c:v>
                </c:pt>
                <c:pt idx="226">
                  <c:v>11.375025000000001</c:v>
                </c:pt>
                <c:pt idx="227">
                  <c:v>11.4250255</c:v>
                </c:pt>
                <c:pt idx="228">
                  <c:v>11.475026</c:v>
                </c:pt>
                <c:pt idx="229">
                  <c:v>11.525026</c:v>
                </c:pt>
                <c:pt idx="230">
                  <c:v>11.575026000000001</c:v>
                </c:pt>
                <c:pt idx="231">
                  <c:v>11.625026</c:v>
                </c:pt>
                <c:pt idx="232">
                  <c:v>11.675026500000001</c:v>
                </c:pt>
                <c:pt idx="233">
                  <c:v>11.725027000000001</c:v>
                </c:pt>
                <c:pt idx="234">
                  <c:v>11.775027</c:v>
                </c:pt>
                <c:pt idx="235">
                  <c:v>11.825027</c:v>
                </c:pt>
                <c:pt idx="236">
                  <c:v>11.875026999999999</c:v>
                </c:pt>
                <c:pt idx="237">
                  <c:v>11.925027</c:v>
                </c:pt>
                <c:pt idx="238">
                  <c:v>11.975027499999999</c:v>
                </c:pt>
              </c:numCache>
            </c:numRef>
          </c:xVal>
          <c:yVal>
            <c:numRef>
              <c:f>NaI_spec_diff!$D$3:$D$241</c:f>
              <c:numCache>
                <c:formatCode>General</c:formatCode>
                <c:ptCount val="239"/>
                <c:pt idx="1">
                  <c:v>473.43093900000002</c:v>
                </c:pt>
                <c:pt idx="2">
                  <c:v>384.11831699999999</c:v>
                </c:pt>
                <c:pt idx="3">
                  <c:v>323.62966899999998</c:v>
                </c:pt>
                <c:pt idx="4">
                  <c:v>307.21121199999999</c:v>
                </c:pt>
                <c:pt idx="5">
                  <c:v>355.75915500000002</c:v>
                </c:pt>
                <c:pt idx="6">
                  <c:v>357.68313599999999</c:v>
                </c:pt>
                <c:pt idx="7">
                  <c:v>268.44229100000001</c:v>
                </c:pt>
                <c:pt idx="8">
                  <c:v>186.60844399999999</c:v>
                </c:pt>
                <c:pt idx="9">
                  <c:v>153.20562699999999</c:v>
                </c:pt>
                <c:pt idx="10">
                  <c:v>139.278885</c:v>
                </c:pt>
                <c:pt idx="11">
                  <c:v>129.52392599999999</c:v>
                </c:pt>
                <c:pt idx="12">
                  <c:v>121.82392900000001</c:v>
                </c:pt>
                <c:pt idx="13">
                  <c:v>115.378868</c:v>
                </c:pt>
                <c:pt idx="14">
                  <c:v>110.933807</c:v>
                </c:pt>
                <c:pt idx="15">
                  <c:v>104.635216</c:v>
                </c:pt>
                <c:pt idx="16">
                  <c:v>100.391548</c:v>
                </c:pt>
                <c:pt idx="17">
                  <c:v>94.392966999999999</c:v>
                </c:pt>
                <c:pt idx="18">
                  <c:v>88.622542999999993</c:v>
                </c:pt>
                <c:pt idx="19">
                  <c:v>84.361960999999994</c:v>
                </c:pt>
                <c:pt idx="20">
                  <c:v>80.642264999999995</c:v>
                </c:pt>
                <c:pt idx="21">
                  <c:v>75.446479999999994</c:v>
                </c:pt>
                <c:pt idx="22">
                  <c:v>70.750693999999996</c:v>
                </c:pt>
                <c:pt idx="23">
                  <c:v>66.325355999999999</c:v>
                </c:pt>
                <c:pt idx="24">
                  <c:v>65.498588999999996</c:v>
                </c:pt>
                <c:pt idx="25">
                  <c:v>70.894356000000002</c:v>
                </c:pt>
                <c:pt idx="26">
                  <c:v>74.923942999999994</c:v>
                </c:pt>
                <c:pt idx="27">
                  <c:v>73.716904</c:v>
                </c:pt>
                <c:pt idx="28">
                  <c:v>65.318306000000007</c:v>
                </c:pt>
                <c:pt idx="29">
                  <c:v>51.639434999999999</c:v>
                </c:pt>
                <c:pt idx="30">
                  <c:v>41.107044000000002</c:v>
                </c:pt>
                <c:pt idx="31">
                  <c:v>36.818306</c:v>
                </c:pt>
                <c:pt idx="32">
                  <c:v>35.084499000000001</c:v>
                </c:pt>
                <c:pt idx="33">
                  <c:v>34.133803999999998</c:v>
                </c:pt>
                <c:pt idx="34">
                  <c:v>31.719716999999999</c:v>
                </c:pt>
                <c:pt idx="35">
                  <c:v>28.964791999999999</c:v>
                </c:pt>
                <c:pt idx="36">
                  <c:v>25.801407000000001</c:v>
                </c:pt>
                <c:pt idx="37">
                  <c:v>23.636617999999999</c:v>
                </c:pt>
                <c:pt idx="38">
                  <c:v>22.460561999999999</c:v>
                </c:pt>
                <c:pt idx="39">
                  <c:v>22.712675000000001</c:v>
                </c:pt>
                <c:pt idx="40">
                  <c:v>25.19014</c:v>
                </c:pt>
                <c:pt idx="41">
                  <c:v>27.114082</c:v>
                </c:pt>
                <c:pt idx="42">
                  <c:v>26.929576999999998</c:v>
                </c:pt>
                <c:pt idx="43">
                  <c:v>24.677461999999998</c:v>
                </c:pt>
                <c:pt idx="44">
                  <c:v>22.212675000000001</c:v>
                </c:pt>
                <c:pt idx="45">
                  <c:v>18.414085</c:v>
                </c:pt>
                <c:pt idx="46">
                  <c:v>15.660563</c:v>
                </c:pt>
                <c:pt idx="47">
                  <c:v>14.016902999999999</c:v>
                </c:pt>
                <c:pt idx="48">
                  <c:v>13.912675</c:v>
                </c:pt>
                <c:pt idx="49">
                  <c:v>13.988731</c:v>
                </c:pt>
                <c:pt idx="50">
                  <c:v>14.194366</c:v>
                </c:pt>
                <c:pt idx="51">
                  <c:v>13.897183999999999</c:v>
                </c:pt>
                <c:pt idx="52">
                  <c:v>12.857742999999999</c:v>
                </c:pt>
                <c:pt idx="53">
                  <c:v>11.700005000000001</c:v>
                </c:pt>
                <c:pt idx="54">
                  <c:v>10.488731</c:v>
                </c:pt>
                <c:pt idx="55">
                  <c:v>9.6239430000000006</c:v>
                </c:pt>
                <c:pt idx="56">
                  <c:v>9.3507049999999996</c:v>
                </c:pt>
                <c:pt idx="57">
                  <c:v>9.3873239999999996</c:v>
                </c:pt>
                <c:pt idx="58">
                  <c:v>8.9492940000000001</c:v>
                </c:pt>
                <c:pt idx="59">
                  <c:v>8.6929569999999998</c:v>
                </c:pt>
                <c:pt idx="60">
                  <c:v>8.6436609999999998</c:v>
                </c:pt>
                <c:pt idx="61">
                  <c:v>8.5774650000000001</c:v>
                </c:pt>
                <c:pt idx="62">
                  <c:v>8.3591549999999994</c:v>
                </c:pt>
                <c:pt idx="63">
                  <c:v>8.2084489999999999</c:v>
                </c:pt>
                <c:pt idx="64">
                  <c:v>8.0352119999999996</c:v>
                </c:pt>
                <c:pt idx="65">
                  <c:v>8.0239440000000002</c:v>
                </c:pt>
                <c:pt idx="66">
                  <c:v>7.7915479999999997</c:v>
                </c:pt>
                <c:pt idx="67">
                  <c:v>7.7859160000000003</c:v>
                </c:pt>
                <c:pt idx="68">
                  <c:v>7.7633809999999999</c:v>
                </c:pt>
                <c:pt idx="69">
                  <c:v>7.6211279999999997</c:v>
                </c:pt>
                <c:pt idx="70">
                  <c:v>7.5760560000000003</c:v>
                </c:pt>
                <c:pt idx="71">
                  <c:v>7.2521110000000002</c:v>
                </c:pt>
                <c:pt idx="72">
                  <c:v>7.3816889999999997</c:v>
                </c:pt>
                <c:pt idx="73">
                  <c:v>7.3295789999999998</c:v>
                </c:pt>
                <c:pt idx="74">
                  <c:v>6.9704220000000001</c:v>
                </c:pt>
                <c:pt idx="75">
                  <c:v>7.0056339999999997</c:v>
                </c:pt>
                <c:pt idx="76">
                  <c:v>6.7647880000000002</c:v>
                </c:pt>
                <c:pt idx="77">
                  <c:v>6.7267609999999998</c:v>
                </c:pt>
                <c:pt idx="78">
                  <c:v>6.574649</c:v>
                </c:pt>
                <c:pt idx="79">
                  <c:v>6.5718310000000004</c:v>
                </c:pt>
                <c:pt idx="80">
                  <c:v>6.4873250000000002</c:v>
                </c:pt>
                <c:pt idx="81">
                  <c:v>6.409859</c:v>
                </c:pt>
                <c:pt idx="82">
                  <c:v>6.3366199999999999</c:v>
                </c:pt>
                <c:pt idx="83">
                  <c:v>6.1605629999999998</c:v>
                </c:pt>
                <c:pt idx="84">
                  <c:v>6.1591550000000002</c:v>
                </c:pt>
                <c:pt idx="85">
                  <c:v>5.9323949999999996</c:v>
                </c:pt>
                <c:pt idx="86">
                  <c:v>6.0056330000000004</c:v>
                </c:pt>
                <c:pt idx="87">
                  <c:v>5.9549310000000002</c:v>
                </c:pt>
                <c:pt idx="88">
                  <c:v>5.6957740000000001</c:v>
                </c:pt>
                <c:pt idx="89">
                  <c:v>5.6000009999999998</c:v>
                </c:pt>
                <c:pt idx="90">
                  <c:v>5.6084509999999996</c:v>
                </c:pt>
                <c:pt idx="91">
                  <c:v>5.3746479999999996</c:v>
                </c:pt>
                <c:pt idx="92">
                  <c:v>5.2859160000000003</c:v>
                </c:pt>
                <c:pt idx="93">
                  <c:v>5.2732390000000002</c:v>
                </c:pt>
                <c:pt idx="94">
                  <c:v>5.2323950000000004</c:v>
                </c:pt>
                <c:pt idx="95">
                  <c:v>5.0521130000000003</c:v>
                </c:pt>
                <c:pt idx="96">
                  <c:v>4.901408</c:v>
                </c:pt>
                <c:pt idx="97">
                  <c:v>4.8887320000000001</c:v>
                </c:pt>
                <c:pt idx="98">
                  <c:v>4.7521129999999996</c:v>
                </c:pt>
                <c:pt idx="99">
                  <c:v>4.6873240000000003</c:v>
                </c:pt>
                <c:pt idx="100">
                  <c:v>4.6915480000000001</c:v>
                </c:pt>
                <c:pt idx="101">
                  <c:v>4.5028170000000003</c:v>
                </c:pt>
                <c:pt idx="102">
                  <c:v>4.467606</c:v>
                </c:pt>
                <c:pt idx="103">
                  <c:v>4.5281690000000001</c:v>
                </c:pt>
                <c:pt idx="104">
                  <c:v>4.3971819999999999</c:v>
                </c:pt>
                <c:pt idx="105">
                  <c:v>4.2732400000000004</c:v>
                </c:pt>
                <c:pt idx="106">
                  <c:v>4.369014</c:v>
                </c:pt>
                <c:pt idx="107">
                  <c:v>4.242254</c:v>
                </c:pt>
                <c:pt idx="108">
                  <c:v>4.2774640000000002</c:v>
                </c:pt>
                <c:pt idx="109">
                  <c:v>4.2070420000000004</c:v>
                </c:pt>
                <c:pt idx="110">
                  <c:v>4.0859139999999998</c:v>
                </c:pt>
                <c:pt idx="111">
                  <c:v>3.9521130000000002</c:v>
                </c:pt>
                <c:pt idx="112">
                  <c:v>3.8450709999999999</c:v>
                </c:pt>
                <c:pt idx="113">
                  <c:v>3.8126760000000002</c:v>
                </c:pt>
                <c:pt idx="114">
                  <c:v>3.6718310000000001</c:v>
                </c:pt>
                <c:pt idx="115">
                  <c:v>3.6718310000000001</c:v>
                </c:pt>
                <c:pt idx="116">
                  <c:v>3.6563379999999999</c:v>
                </c:pt>
                <c:pt idx="117">
                  <c:v>3.3929580000000001</c:v>
                </c:pt>
                <c:pt idx="118">
                  <c:v>3.4056340000000001</c:v>
                </c:pt>
                <c:pt idx="119">
                  <c:v>3.2408459999999999</c:v>
                </c:pt>
                <c:pt idx="120">
                  <c:v>3.2183099999999998</c:v>
                </c:pt>
                <c:pt idx="121">
                  <c:v>3.1154929999999998</c:v>
                </c:pt>
                <c:pt idx="122">
                  <c:v>2.9873240000000001</c:v>
                </c:pt>
                <c:pt idx="123">
                  <c:v>2.8971830000000001</c:v>
                </c:pt>
                <c:pt idx="124">
                  <c:v>2.7760570000000002</c:v>
                </c:pt>
                <c:pt idx="125">
                  <c:v>2.62676</c:v>
                </c:pt>
                <c:pt idx="126">
                  <c:v>2.5605630000000001</c:v>
                </c:pt>
                <c:pt idx="127">
                  <c:v>2.5619719999999999</c:v>
                </c:pt>
                <c:pt idx="128">
                  <c:v>2.3577469999999998</c:v>
                </c:pt>
                <c:pt idx="129">
                  <c:v>2.3366199999999999</c:v>
                </c:pt>
                <c:pt idx="130">
                  <c:v>2.1746479999999999</c:v>
                </c:pt>
                <c:pt idx="131">
                  <c:v>2.1154929999999998</c:v>
                </c:pt>
                <c:pt idx="132">
                  <c:v>1.9971829999999999</c:v>
                </c:pt>
                <c:pt idx="133">
                  <c:v>1.8408450000000001</c:v>
                </c:pt>
                <c:pt idx="134">
                  <c:v>1.8</c:v>
                </c:pt>
                <c:pt idx="135">
                  <c:v>1.766197</c:v>
                </c:pt>
                <c:pt idx="136">
                  <c:v>1.6239440000000001</c:v>
                </c:pt>
                <c:pt idx="137">
                  <c:v>1.483098</c:v>
                </c:pt>
                <c:pt idx="138">
                  <c:v>1.4577469999999999</c:v>
                </c:pt>
                <c:pt idx="139">
                  <c:v>1.360563</c:v>
                </c:pt>
                <c:pt idx="140">
                  <c:v>1.3169010000000001</c:v>
                </c:pt>
                <c:pt idx="141">
                  <c:v>1.160563</c:v>
                </c:pt>
                <c:pt idx="142">
                  <c:v>1.0507040000000001</c:v>
                </c:pt>
                <c:pt idx="143">
                  <c:v>0.95915499999999998</c:v>
                </c:pt>
                <c:pt idx="144">
                  <c:v>0.96619699999999997</c:v>
                </c:pt>
                <c:pt idx="145">
                  <c:v>0.94506999999999997</c:v>
                </c:pt>
                <c:pt idx="146">
                  <c:v>0.82394400000000001</c:v>
                </c:pt>
                <c:pt idx="147">
                  <c:v>0.75070400000000004</c:v>
                </c:pt>
                <c:pt idx="148">
                  <c:v>0.69295799999999996</c:v>
                </c:pt>
                <c:pt idx="149">
                  <c:v>0.65211300000000005</c:v>
                </c:pt>
                <c:pt idx="150">
                  <c:v>0.54788700000000001</c:v>
                </c:pt>
                <c:pt idx="151">
                  <c:v>0.55493000000000003</c:v>
                </c:pt>
                <c:pt idx="152">
                  <c:v>0.52676100000000003</c:v>
                </c:pt>
                <c:pt idx="153">
                  <c:v>0.471831</c:v>
                </c:pt>
                <c:pt idx="154">
                  <c:v>0.46478900000000001</c:v>
                </c:pt>
                <c:pt idx="155">
                  <c:v>0.483099</c:v>
                </c:pt>
                <c:pt idx="156">
                  <c:v>0.40845100000000001</c:v>
                </c:pt>
                <c:pt idx="157">
                  <c:v>0.35352099999999997</c:v>
                </c:pt>
                <c:pt idx="158">
                  <c:v>0.387324</c:v>
                </c:pt>
                <c:pt idx="159">
                  <c:v>0.35070400000000002</c:v>
                </c:pt>
                <c:pt idx="160">
                  <c:v>0.31690099999999999</c:v>
                </c:pt>
                <c:pt idx="161">
                  <c:v>0.27183099999999999</c:v>
                </c:pt>
                <c:pt idx="162">
                  <c:v>0.29014099999999998</c:v>
                </c:pt>
                <c:pt idx="163">
                  <c:v>0.28450700000000001</c:v>
                </c:pt>
                <c:pt idx="164">
                  <c:v>0.25492999999999999</c:v>
                </c:pt>
                <c:pt idx="165">
                  <c:v>0.23239399999999999</c:v>
                </c:pt>
                <c:pt idx="166">
                  <c:v>0.247887</c:v>
                </c:pt>
                <c:pt idx="167">
                  <c:v>0.18732399999999999</c:v>
                </c:pt>
                <c:pt idx="168">
                  <c:v>0.174648</c:v>
                </c:pt>
                <c:pt idx="169">
                  <c:v>0.129577</c:v>
                </c:pt>
                <c:pt idx="170">
                  <c:v>0.13943700000000001</c:v>
                </c:pt>
                <c:pt idx="171">
                  <c:v>0.11831</c:v>
                </c:pt>
                <c:pt idx="172">
                  <c:v>0.10281700000000001</c:v>
                </c:pt>
                <c:pt idx="173">
                  <c:v>8.7323999999999999E-2</c:v>
                </c:pt>
                <c:pt idx="174">
                  <c:v>0.1</c:v>
                </c:pt>
                <c:pt idx="175">
                  <c:v>9.0140999999999999E-2</c:v>
                </c:pt>
                <c:pt idx="176">
                  <c:v>5.2113E-2</c:v>
                </c:pt>
                <c:pt idx="177">
                  <c:v>6.6197000000000006E-2</c:v>
                </c:pt>
                <c:pt idx="178">
                  <c:v>5.7745999999999999E-2</c:v>
                </c:pt>
                <c:pt idx="179">
                  <c:v>6.1971999999999999E-2</c:v>
                </c:pt>
                <c:pt idx="180">
                  <c:v>5.3520999999999999E-2</c:v>
                </c:pt>
                <c:pt idx="181">
                  <c:v>3.9437E-2</c:v>
                </c:pt>
                <c:pt idx="182">
                  <c:v>4.6478999999999999E-2</c:v>
                </c:pt>
                <c:pt idx="183">
                  <c:v>4.6478999999999999E-2</c:v>
                </c:pt>
                <c:pt idx="184">
                  <c:v>2.9576999999999999E-2</c:v>
                </c:pt>
                <c:pt idx="185">
                  <c:v>5.7745999999999999E-2</c:v>
                </c:pt>
                <c:pt idx="186">
                  <c:v>5.2113E-2</c:v>
                </c:pt>
                <c:pt idx="187">
                  <c:v>3.2393999999999999E-2</c:v>
                </c:pt>
                <c:pt idx="188">
                  <c:v>5.7745999999999999E-2</c:v>
                </c:pt>
                <c:pt idx="189">
                  <c:v>4.2254E-2</c:v>
                </c:pt>
                <c:pt idx="190">
                  <c:v>3.0986E-2</c:v>
                </c:pt>
                <c:pt idx="191">
                  <c:v>2.6761E-2</c:v>
                </c:pt>
                <c:pt idx="192">
                  <c:v>3.2393999999999999E-2</c:v>
                </c:pt>
                <c:pt idx="193">
                  <c:v>3.662E-2</c:v>
                </c:pt>
                <c:pt idx="194">
                  <c:v>4.0844999999999999E-2</c:v>
                </c:pt>
                <c:pt idx="195">
                  <c:v>5.3520999999999999E-2</c:v>
                </c:pt>
                <c:pt idx="196">
                  <c:v>4.6478999999999999E-2</c:v>
                </c:pt>
                <c:pt idx="197">
                  <c:v>4.3661999999999999E-2</c:v>
                </c:pt>
                <c:pt idx="198">
                  <c:v>4.2254E-2</c:v>
                </c:pt>
                <c:pt idx="199">
                  <c:v>3.5210999999999999E-2</c:v>
                </c:pt>
                <c:pt idx="200">
                  <c:v>3.9437E-2</c:v>
                </c:pt>
                <c:pt idx="201">
                  <c:v>4.0844999999999999E-2</c:v>
                </c:pt>
                <c:pt idx="202">
                  <c:v>5.9154999999999999E-2</c:v>
                </c:pt>
                <c:pt idx="203">
                  <c:v>3.2393999999999999E-2</c:v>
                </c:pt>
                <c:pt idx="204">
                  <c:v>2.5352E-2</c:v>
                </c:pt>
                <c:pt idx="205">
                  <c:v>4.2254E-2</c:v>
                </c:pt>
                <c:pt idx="206">
                  <c:v>2.2534999999999999E-2</c:v>
                </c:pt>
                <c:pt idx="207">
                  <c:v>4.3661999999999999E-2</c:v>
                </c:pt>
                <c:pt idx="208">
                  <c:v>4.9296E-2</c:v>
                </c:pt>
                <c:pt idx="209">
                  <c:v>2.8169E-2</c:v>
                </c:pt>
                <c:pt idx="210">
                  <c:v>2.5352E-2</c:v>
                </c:pt>
                <c:pt idx="211">
                  <c:v>3.0986E-2</c:v>
                </c:pt>
                <c:pt idx="212">
                  <c:v>3.5210999999999999E-2</c:v>
                </c:pt>
                <c:pt idx="213">
                  <c:v>3.662E-2</c:v>
                </c:pt>
                <c:pt idx="214">
                  <c:v>3.3803E-2</c:v>
                </c:pt>
                <c:pt idx="215">
                  <c:v>3.5210999999999999E-2</c:v>
                </c:pt>
                <c:pt idx="216">
                  <c:v>3.0986E-2</c:v>
                </c:pt>
                <c:pt idx="217">
                  <c:v>4.7886999999999999E-2</c:v>
                </c:pt>
                <c:pt idx="218">
                  <c:v>3.8027999999999999E-2</c:v>
                </c:pt>
                <c:pt idx="219">
                  <c:v>2.9957750000000001</c:v>
                </c:pt>
                <c:pt idx="220">
                  <c:v>3.3803E-2</c:v>
                </c:pt>
                <c:pt idx="221">
                  <c:v>0.42535200000000001</c:v>
                </c:pt>
                <c:pt idx="222">
                  <c:v>3.9437E-2</c:v>
                </c:pt>
                <c:pt idx="223">
                  <c:v>3.0986E-2</c:v>
                </c:pt>
                <c:pt idx="224">
                  <c:v>3.0986E-2</c:v>
                </c:pt>
                <c:pt idx="225">
                  <c:v>3.9437E-2</c:v>
                </c:pt>
                <c:pt idx="226">
                  <c:v>5.7745999999999999E-2</c:v>
                </c:pt>
                <c:pt idx="227">
                  <c:v>3.8027999999999999E-2</c:v>
                </c:pt>
                <c:pt idx="228">
                  <c:v>4.0844999999999999E-2</c:v>
                </c:pt>
                <c:pt idx="229">
                  <c:v>4.6478999999999999E-2</c:v>
                </c:pt>
                <c:pt idx="230">
                  <c:v>4.5069999999999999E-2</c:v>
                </c:pt>
                <c:pt idx="231">
                  <c:v>3.3803E-2</c:v>
                </c:pt>
                <c:pt idx="232">
                  <c:v>4.5380279999999997</c:v>
                </c:pt>
                <c:pt idx="233">
                  <c:v>2.9576999999999999E-2</c:v>
                </c:pt>
                <c:pt idx="234">
                  <c:v>0.91830999999999996</c:v>
                </c:pt>
                <c:pt idx="235">
                  <c:v>3.0986E-2</c:v>
                </c:pt>
                <c:pt idx="236">
                  <c:v>1.143662</c:v>
                </c:pt>
                <c:pt idx="237">
                  <c:v>3.5210999999999999E-2</c:v>
                </c:pt>
                <c:pt idx="238">
                  <c:v>4.0844999999999999E-2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9-479C-88F7-F9C3BDD23AAD}"/>
            </c:ext>
          </c:extLst>
        </c:ser>
        <c:ser>
          <c:idx val="1"/>
          <c:order val="1"/>
          <c:tx>
            <c:strRef>
              <c:f>NaI_spec_diff!$H$2</c:f>
              <c:strCache>
                <c:ptCount val="1"/>
                <c:pt idx="0">
                  <c:v>background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NaI_spec_diff!$C$3:$C$241</c:f>
              <c:numCache>
                <c:formatCode>General</c:formatCode>
                <c:ptCount val="239"/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0.375</c:v>
                </c:pt>
                <c:pt idx="7">
                  <c:v>0.42500000000000004</c:v>
                </c:pt>
                <c:pt idx="8">
                  <c:v>0.47499999999999998</c:v>
                </c:pt>
                <c:pt idx="9">
                  <c:v>0.52500000000000002</c:v>
                </c:pt>
                <c:pt idx="10">
                  <c:v>0.57499999999999996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0.72499999999999998</c:v>
                </c:pt>
                <c:pt idx="14">
                  <c:v>0.77500000000000002</c:v>
                </c:pt>
                <c:pt idx="15">
                  <c:v>0.82499999999999996</c:v>
                </c:pt>
                <c:pt idx="16">
                  <c:v>0.875</c:v>
                </c:pt>
                <c:pt idx="17">
                  <c:v>0.92500000000000004</c:v>
                </c:pt>
                <c:pt idx="18">
                  <c:v>0.97499999999999998</c:v>
                </c:pt>
                <c:pt idx="19">
                  <c:v>1.0249999999999999</c:v>
                </c:pt>
                <c:pt idx="20">
                  <c:v>1.0750000000000002</c:v>
                </c:pt>
                <c:pt idx="21">
                  <c:v>1.125</c:v>
                </c:pt>
                <c:pt idx="22">
                  <c:v>1.1749999999999998</c:v>
                </c:pt>
                <c:pt idx="23">
                  <c:v>1.2250000000000001</c:v>
                </c:pt>
                <c:pt idx="24">
                  <c:v>1.2749999999999999</c:v>
                </c:pt>
                <c:pt idx="25">
                  <c:v>1.3250000000000002</c:v>
                </c:pt>
                <c:pt idx="26">
                  <c:v>1.375</c:v>
                </c:pt>
                <c:pt idx="27">
                  <c:v>1.4249999999999998</c:v>
                </c:pt>
                <c:pt idx="28">
                  <c:v>1.4750000000000001</c:v>
                </c:pt>
                <c:pt idx="29">
                  <c:v>1.5249999999999999</c:v>
                </c:pt>
                <c:pt idx="30">
                  <c:v>1.5750000000000002</c:v>
                </c:pt>
                <c:pt idx="31">
                  <c:v>1.6249994999999999</c:v>
                </c:pt>
                <c:pt idx="32">
                  <c:v>1.6749990000000001</c:v>
                </c:pt>
                <c:pt idx="33">
                  <c:v>1.7249989999999999</c:v>
                </c:pt>
                <c:pt idx="34">
                  <c:v>1.774999</c:v>
                </c:pt>
                <c:pt idx="35">
                  <c:v>1.824999</c:v>
                </c:pt>
                <c:pt idx="36">
                  <c:v>1.8749989999999999</c:v>
                </c:pt>
                <c:pt idx="37">
                  <c:v>1.9249990000000001</c:v>
                </c:pt>
                <c:pt idx="38">
                  <c:v>1.9749989999999999</c:v>
                </c:pt>
                <c:pt idx="39">
                  <c:v>2.0249990000000002</c:v>
                </c:pt>
                <c:pt idx="40">
                  <c:v>2.074999</c:v>
                </c:pt>
                <c:pt idx="41">
                  <c:v>2.1249989999999999</c:v>
                </c:pt>
                <c:pt idx="42">
                  <c:v>2.1749990000000001</c:v>
                </c:pt>
                <c:pt idx="43">
                  <c:v>2.2249989999999999</c:v>
                </c:pt>
                <c:pt idx="44">
                  <c:v>2.2749990000000002</c:v>
                </c:pt>
                <c:pt idx="45">
                  <c:v>2.324999</c:v>
                </c:pt>
                <c:pt idx="46">
                  <c:v>2.3749989999999999</c:v>
                </c:pt>
                <c:pt idx="47">
                  <c:v>2.4249990000000001</c:v>
                </c:pt>
                <c:pt idx="48">
                  <c:v>2.4749989999999999</c:v>
                </c:pt>
                <c:pt idx="49">
                  <c:v>2.5249990000000002</c:v>
                </c:pt>
                <c:pt idx="50">
                  <c:v>2.574999</c:v>
                </c:pt>
                <c:pt idx="51">
                  <c:v>2.6249989999999999</c:v>
                </c:pt>
                <c:pt idx="52">
                  <c:v>2.6749990000000001</c:v>
                </c:pt>
                <c:pt idx="53">
                  <c:v>2.7249989999999999</c:v>
                </c:pt>
                <c:pt idx="54">
                  <c:v>2.7749990000000002</c:v>
                </c:pt>
                <c:pt idx="55">
                  <c:v>2.8249985</c:v>
                </c:pt>
                <c:pt idx="56">
                  <c:v>2.8749979999999997</c:v>
                </c:pt>
                <c:pt idx="57">
                  <c:v>2.924998</c:v>
                </c:pt>
                <c:pt idx="58">
                  <c:v>2.9749980000000003</c:v>
                </c:pt>
                <c:pt idx="59">
                  <c:v>3.0249980000000001</c:v>
                </c:pt>
                <c:pt idx="60">
                  <c:v>3.0749979999999999</c:v>
                </c:pt>
                <c:pt idx="61">
                  <c:v>3.1249979999999997</c:v>
                </c:pt>
                <c:pt idx="62">
                  <c:v>3.174998</c:v>
                </c:pt>
                <c:pt idx="63">
                  <c:v>3.2249980000000003</c:v>
                </c:pt>
                <c:pt idx="64">
                  <c:v>3.2749980000000001</c:v>
                </c:pt>
                <c:pt idx="65">
                  <c:v>3.3249979999999999</c:v>
                </c:pt>
                <c:pt idx="66">
                  <c:v>3.3749979999999997</c:v>
                </c:pt>
                <c:pt idx="67">
                  <c:v>3.424998</c:v>
                </c:pt>
                <c:pt idx="68">
                  <c:v>3.4749980000000003</c:v>
                </c:pt>
                <c:pt idx="69">
                  <c:v>3.5249980000000001</c:v>
                </c:pt>
                <c:pt idx="70">
                  <c:v>3.5749979999999999</c:v>
                </c:pt>
                <c:pt idx="71">
                  <c:v>3.6249979999999997</c:v>
                </c:pt>
                <c:pt idx="72">
                  <c:v>3.674998</c:v>
                </c:pt>
                <c:pt idx="73">
                  <c:v>3.7249980000000003</c:v>
                </c:pt>
                <c:pt idx="74">
                  <c:v>3.7749980000000001</c:v>
                </c:pt>
                <c:pt idx="75">
                  <c:v>3.8249979999999999</c:v>
                </c:pt>
                <c:pt idx="76">
                  <c:v>3.8749975000000001</c:v>
                </c:pt>
                <c:pt idx="77">
                  <c:v>3.9249970000000003</c:v>
                </c:pt>
                <c:pt idx="78">
                  <c:v>3.9749970000000001</c:v>
                </c:pt>
                <c:pt idx="79">
                  <c:v>4.0249969999999999</c:v>
                </c:pt>
                <c:pt idx="80">
                  <c:v>4.0749975000000003</c:v>
                </c:pt>
                <c:pt idx="81">
                  <c:v>4.1249979999999997</c:v>
                </c:pt>
                <c:pt idx="82">
                  <c:v>4.1749980000000004</c:v>
                </c:pt>
                <c:pt idx="83">
                  <c:v>4.2249979999999994</c:v>
                </c:pt>
                <c:pt idx="84">
                  <c:v>4.2749980000000001</c:v>
                </c:pt>
                <c:pt idx="85">
                  <c:v>4.3249980000000008</c:v>
                </c:pt>
                <c:pt idx="86">
                  <c:v>4.3749985000000002</c:v>
                </c:pt>
                <c:pt idx="87">
                  <c:v>4.4249989999999997</c:v>
                </c:pt>
                <c:pt idx="88">
                  <c:v>4.4749990000000004</c:v>
                </c:pt>
                <c:pt idx="89">
                  <c:v>4.5249989999999993</c:v>
                </c:pt>
                <c:pt idx="90">
                  <c:v>4.574999</c:v>
                </c:pt>
                <c:pt idx="91">
                  <c:v>4.6249995000000004</c:v>
                </c:pt>
                <c:pt idx="92">
                  <c:v>4.6750000000000007</c:v>
                </c:pt>
                <c:pt idx="93">
                  <c:v>4.7249999999999996</c:v>
                </c:pt>
                <c:pt idx="94">
                  <c:v>4.7750000000000004</c:v>
                </c:pt>
                <c:pt idx="95">
                  <c:v>4.8249999999999993</c:v>
                </c:pt>
                <c:pt idx="96">
                  <c:v>4.8750004999999996</c:v>
                </c:pt>
                <c:pt idx="97">
                  <c:v>4.925001</c:v>
                </c:pt>
                <c:pt idx="98">
                  <c:v>4.9750010000000007</c:v>
                </c:pt>
                <c:pt idx="99">
                  <c:v>5.0250009999999996</c:v>
                </c:pt>
                <c:pt idx="100">
                  <c:v>5.0750010000000003</c:v>
                </c:pt>
                <c:pt idx="101">
                  <c:v>5.1250014999999998</c:v>
                </c:pt>
                <c:pt idx="102">
                  <c:v>5.1750019999999992</c:v>
                </c:pt>
                <c:pt idx="103">
                  <c:v>5.2250019999999999</c:v>
                </c:pt>
                <c:pt idx="104">
                  <c:v>5.2750020000000006</c:v>
                </c:pt>
                <c:pt idx="105">
                  <c:v>5.3250019999999996</c:v>
                </c:pt>
                <c:pt idx="106">
                  <c:v>5.3750020000000003</c:v>
                </c:pt>
                <c:pt idx="107">
                  <c:v>5.4250024999999997</c:v>
                </c:pt>
                <c:pt idx="108">
                  <c:v>5.4750030000000001</c:v>
                </c:pt>
                <c:pt idx="109">
                  <c:v>5.5250029999999999</c:v>
                </c:pt>
                <c:pt idx="110">
                  <c:v>5.5750030000000006</c:v>
                </c:pt>
                <c:pt idx="111">
                  <c:v>5.6250029999999995</c:v>
                </c:pt>
                <c:pt idx="112">
                  <c:v>5.6750034999999999</c:v>
                </c:pt>
                <c:pt idx="113">
                  <c:v>5.7250040000000002</c:v>
                </c:pt>
                <c:pt idx="114">
                  <c:v>5.775004</c:v>
                </c:pt>
                <c:pt idx="115">
                  <c:v>5.8250039999999998</c:v>
                </c:pt>
                <c:pt idx="116">
                  <c:v>5.8750040000000006</c:v>
                </c:pt>
                <c:pt idx="117">
                  <c:v>5.9250045</c:v>
                </c:pt>
                <c:pt idx="118">
                  <c:v>5.9750049999999995</c:v>
                </c:pt>
                <c:pt idx="119">
                  <c:v>6.0250050000000002</c:v>
                </c:pt>
                <c:pt idx="120">
                  <c:v>6.075005</c:v>
                </c:pt>
                <c:pt idx="121">
                  <c:v>6.1250049999999998</c:v>
                </c:pt>
                <c:pt idx="122">
                  <c:v>6.1750055000000001</c:v>
                </c:pt>
                <c:pt idx="123">
                  <c:v>6.2250060000000005</c:v>
                </c:pt>
                <c:pt idx="124">
                  <c:v>6.2750059999999994</c:v>
                </c:pt>
                <c:pt idx="125">
                  <c:v>6.3250060000000001</c:v>
                </c:pt>
                <c:pt idx="126">
                  <c:v>6.375006</c:v>
                </c:pt>
                <c:pt idx="127">
                  <c:v>6.4250059999999998</c:v>
                </c:pt>
                <c:pt idx="128">
                  <c:v>6.4750065000000001</c:v>
                </c:pt>
                <c:pt idx="129">
                  <c:v>6.5250070000000004</c:v>
                </c:pt>
                <c:pt idx="130">
                  <c:v>6.5750069999999994</c:v>
                </c:pt>
                <c:pt idx="131">
                  <c:v>6.6250070000000001</c:v>
                </c:pt>
                <c:pt idx="132">
                  <c:v>6.6750069999999999</c:v>
                </c:pt>
                <c:pt idx="133">
                  <c:v>6.7250075000000002</c:v>
                </c:pt>
                <c:pt idx="134">
                  <c:v>6.7750079999999997</c:v>
                </c:pt>
                <c:pt idx="135">
                  <c:v>6.8250080000000004</c:v>
                </c:pt>
                <c:pt idx="136">
                  <c:v>6.8750079999999993</c:v>
                </c:pt>
                <c:pt idx="137">
                  <c:v>6.9250080000000001</c:v>
                </c:pt>
                <c:pt idx="138">
                  <c:v>6.9750085000000004</c:v>
                </c:pt>
                <c:pt idx="139">
                  <c:v>7.0250090000000007</c:v>
                </c:pt>
                <c:pt idx="140">
                  <c:v>7.0750089999999997</c:v>
                </c:pt>
                <c:pt idx="141">
                  <c:v>7.1250090000000004</c:v>
                </c:pt>
                <c:pt idx="142">
                  <c:v>7.1750089999999993</c:v>
                </c:pt>
                <c:pt idx="143">
                  <c:v>7.2250094999999996</c:v>
                </c:pt>
                <c:pt idx="144">
                  <c:v>7.27501</c:v>
                </c:pt>
                <c:pt idx="145">
                  <c:v>7.3250100000000007</c:v>
                </c:pt>
                <c:pt idx="146">
                  <c:v>7.3750099999999996</c:v>
                </c:pt>
                <c:pt idx="147">
                  <c:v>7.4250100000000003</c:v>
                </c:pt>
                <c:pt idx="148">
                  <c:v>7.4750099999999993</c:v>
                </c:pt>
                <c:pt idx="149">
                  <c:v>7.5250104999999996</c:v>
                </c:pt>
                <c:pt idx="150">
                  <c:v>7.5750109999999999</c:v>
                </c:pt>
                <c:pt idx="151">
                  <c:v>7.6250110000000006</c:v>
                </c:pt>
                <c:pt idx="152">
                  <c:v>7.6750109999999996</c:v>
                </c:pt>
                <c:pt idx="153">
                  <c:v>7.7250110000000003</c:v>
                </c:pt>
                <c:pt idx="154">
                  <c:v>7.7750114999999997</c:v>
                </c:pt>
                <c:pt idx="155">
                  <c:v>7.8250120000000001</c:v>
                </c:pt>
                <c:pt idx="156">
                  <c:v>7.8750119999999999</c:v>
                </c:pt>
                <c:pt idx="157">
                  <c:v>7.9250120000000006</c:v>
                </c:pt>
                <c:pt idx="158">
                  <c:v>7.9750119999999995</c:v>
                </c:pt>
                <c:pt idx="159">
                  <c:v>8.025012499999999</c:v>
                </c:pt>
                <c:pt idx="160">
                  <c:v>8.0750130000000002</c:v>
                </c:pt>
                <c:pt idx="161">
                  <c:v>8.1250129999999992</c:v>
                </c:pt>
                <c:pt idx="162">
                  <c:v>8.1750129999999999</c:v>
                </c:pt>
                <c:pt idx="163">
                  <c:v>8.2250130000000006</c:v>
                </c:pt>
                <c:pt idx="164">
                  <c:v>8.2750135</c:v>
                </c:pt>
                <c:pt idx="165">
                  <c:v>8.3250139999999995</c:v>
                </c:pt>
                <c:pt idx="166">
                  <c:v>8.3750140000000002</c:v>
                </c:pt>
                <c:pt idx="167">
                  <c:v>8.4250140000000009</c:v>
                </c:pt>
                <c:pt idx="168">
                  <c:v>8.4750139999999998</c:v>
                </c:pt>
                <c:pt idx="169">
                  <c:v>8.5250139999999988</c:v>
                </c:pt>
                <c:pt idx="170">
                  <c:v>8.5750145</c:v>
                </c:pt>
                <c:pt idx="171">
                  <c:v>8.6250150000000012</c:v>
                </c:pt>
                <c:pt idx="172">
                  <c:v>8.6750150000000001</c:v>
                </c:pt>
                <c:pt idx="173">
                  <c:v>8.7250149999999991</c:v>
                </c:pt>
                <c:pt idx="174">
                  <c:v>8.7750149999999998</c:v>
                </c:pt>
                <c:pt idx="175">
                  <c:v>8.8250154999999992</c:v>
                </c:pt>
                <c:pt idx="176">
                  <c:v>8.8750160000000005</c:v>
                </c:pt>
                <c:pt idx="177">
                  <c:v>8.9250159999999994</c:v>
                </c:pt>
                <c:pt idx="178">
                  <c:v>8.9750160000000001</c:v>
                </c:pt>
                <c:pt idx="179">
                  <c:v>9.0250160000000008</c:v>
                </c:pt>
                <c:pt idx="180">
                  <c:v>9.0750165000000003</c:v>
                </c:pt>
                <c:pt idx="181">
                  <c:v>9.1250169999999997</c:v>
                </c:pt>
                <c:pt idx="182">
                  <c:v>9.1750170000000004</c:v>
                </c:pt>
                <c:pt idx="183">
                  <c:v>9.2250170000000011</c:v>
                </c:pt>
                <c:pt idx="184">
                  <c:v>9.2750170000000001</c:v>
                </c:pt>
                <c:pt idx="185">
                  <c:v>9.3250175000000013</c:v>
                </c:pt>
                <c:pt idx="186">
                  <c:v>9.3750180000000007</c:v>
                </c:pt>
                <c:pt idx="187">
                  <c:v>9.4250179999999997</c:v>
                </c:pt>
                <c:pt idx="188">
                  <c:v>9.4750180000000004</c:v>
                </c:pt>
                <c:pt idx="189">
                  <c:v>9.5250179999999993</c:v>
                </c:pt>
                <c:pt idx="190">
                  <c:v>9.5750184999999988</c:v>
                </c:pt>
                <c:pt idx="191">
                  <c:v>9.625019</c:v>
                </c:pt>
                <c:pt idx="192">
                  <c:v>9.6750189999999989</c:v>
                </c:pt>
                <c:pt idx="193">
                  <c:v>9.7250189999999996</c:v>
                </c:pt>
                <c:pt idx="194">
                  <c:v>9.7750190000000003</c:v>
                </c:pt>
                <c:pt idx="195">
                  <c:v>9.8250190000000011</c:v>
                </c:pt>
                <c:pt idx="196">
                  <c:v>9.8750195000000005</c:v>
                </c:pt>
                <c:pt idx="197">
                  <c:v>9.92502</c:v>
                </c:pt>
                <c:pt idx="198">
                  <c:v>9.9750200000000007</c:v>
                </c:pt>
                <c:pt idx="199">
                  <c:v>10.02502</c:v>
                </c:pt>
                <c:pt idx="200">
                  <c:v>10.07502</c:v>
                </c:pt>
                <c:pt idx="201">
                  <c:v>10.125020500000002</c:v>
                </c:pt>
                <c:pt idx="202">
                  <c:v>10.175021000000001</c:v>
                </c:pt>
                <c:pt idx="203">
                  <c:v>10.225021</c:v>
                </c:pt>
                <c:pt idx="204">
                  <c:v>10.275020999999999</c:v>
                </c:pt>
                <c:pt idx="205">
                  <c:v>10.325021</c:v>
                </c:pt>
                <c:pt idx="206">
                  <c:v>10.375021499999999</c:v>
                </c:pt>
                <c:pt idx="207">
                  <c:v>10.425022</c:v>
                </c:pt>
                <c:pt idx="208">
                  <c:v>10.475021999999999</c:v>
                </c:pt>
                <c:pt idx="209">
                  <c:v>10.525022</c:v>
                </c:pt>
                <c:pt idx="210">
                  <c:v>10.575022000000001</c:v>
                </c:pt>
                <c:pt idx="211">
                  <c:v>10.6250225</c:v>
                </c:pt>
                <c:pt idx="212">
                  <c:v>10.675022999999999</c:v>
                </c:pt>
                <c:pt idx="213">
                  <c:v>10.725023</c:v>
                </c:pt>
                <c:pt idx="214">
                  <c:v>10.775023000000001</c:v>
                </c:pt>
                <c:pt idx="215">
                  <c:v>10.825023</c:v>
                </c:pt>
                <c:pt idx="216">
                  <c:v>10.875022999999999</c:v>
                </c:pt>
                <c:pt idx="217">
                  <c:v>10.9250235</c:v>
                </c:pt>
                <c:pt idx="218">
                  <c:v>10.975024000000001</c:v>
                </c:pt>
                <c:pt idx="219">
                  <c:v>11.025024</c:v>
                </c:pt>
                <c:pt idx="220">
                  <c:v>11.075023999999999</c:v>
                </c:pt>
                <c:pt idx="221">
                  <c:v>11.125024</c:v>
                </c:pt>
                <c:pt idx="222">
                  <c:v>11.175024499999999</c:v>
                </c:pt>
                <c:pt idx="223">
                  <c:v>11.225025</c:v>
                </c:pt>
                <c:pt idx="224">
                  <c:v>11.275024999999999</c:v>
                </c:pt>
                <c:pt idx="225">
                  <c:v>11.325025</c:v>
                </c:pt>
                <c:pt idx="226">
                  <c:v>11.375025000000001</c:v>
                </c:pt>
                <c:pt idx="227">
                  <c:v>11.4250255</c:v>
                </c:pt>
                <c:pt idx="228">
                  <c:v>11.475026</c:v>
                </c:pt>
                <c:pt idx="229">
                  <c:v>11.525026</c:v>
                </c:pt>
                <c:pt idx="230">
                  <c:v>11.575026000000001</c:v>
                </c:pt>
                <c:pt idx="231">
                  <c:v>11.625026</c:v>
                </c:pt>
                <c:pt idx="232">
                  <c:v>11.675026500000001</c:v>
                </c:pt>
                <c:pt idx="233">
                  <c:v>11.725027000000001</c:v>
                </c:pt>
                <c:pt idx="234">
                  <c:v>11.775027</c:v>
                </c:pt>
                <c:pt idx="235">
                  <c:v>11.825027</c:v>
                </c:pt>
                <c:pt idx="236">
                  <c:v>11.875026999999999</c:v>
                </c:pt>
                <c:pt idx="237">
                  <c:v>11.925027</c:v>
                </c:pt>
                <c:pt idx="238">
                  <c:v>11.975027499999999</c:v>
                </c:pt>
              </c:numCache>
            </c:numRef>
          </c:xVal>
          <c:yVal>
            <c:numRef>
              <c:f>NaI_spec_diff!$H$3:$H$241</c:f>
              <c:numCache>
                <c:formatCode>General</c:formatCode>
                <c:ptCount val="239"/>
                <c:pt idx="1">
                  <c:v>231</c:v>
                </c:pt>
                <c:pt idx="2">
                  <c:v>195.300003</c:v>
                </c:pt>
                <c:pt idx="3">
                  <c:v>154.23332199999999</c:v>
                </c:pt>
                <c:pt idx="4">
                  <c:v>128.300003</c:v>
                </c:pt>
                <c:pt idx="5">
                  <c:v>117.366669</c:v>
                </c:pt>
                <c:pt idx="6">
                  <c:v>105.033333</c:v>
                </c:pt>
                <c:pt idx="7">
                  <c:v>97.933327000000006</c:v>
                </c:pt>
                <c:pt idx="8">
                  <c:v>89.5</c:v>
                </c:pt>
                <c:pt idx="9">
                  <c:v>83.900002000000001</c:v>
                </c:pt>
                <c:pt idx="10">
                  <c:v>73.299994999999996</c:v>
                </c:pt>
                <c:pt idx="11">
                  <c:v>65.966667000000001</c:v>
                </c:pt>
                <c:pt idx="12">
                  <c:v>61.300002999999997</c:v>
                </c:pt>
                <c:pt idx="13">
                  <c:v>56.666668000000001</c:v>
                </c:pt>
                <c:pt idx="14">
                  <c:v>54.299999</c:v>
                </c:pt>
                <c:pt idx="15">
                  <c:v>51.899997999999997</c:v>
                </c:pt>
                <c:pt idx="16">
                  <c:v>50.966662999999997</c:v>
                </c:pt>
                <c:pt idx="17">
                  <c:v>49.033329000000002</c:v>
                </c:pt>
                <c:pt idx="18">
                  <c:v>41.400002000000001</c:v>
                </c:pt>
                <c:pt idx="19">
                  <c:v>40.433331000000003</c:v>
                </c:pt>
                <c:pt idx="20">
                  <c:v>39.233333999999999</c:v>
                </c:pt>
                <c:pt idx="21">
                  <c:v>36.533332999999999</c:v>
                </c:pt>
                <c:pt idx="22">
                  <c:v>32.933334000000002</c:v>
                </c:pt>
                <c:pt idx="23">
                  <c:v>27.233332000000001</c:v>
                </c:pt>
                <c:pt idx="24">
                  <c:v>28.533332999999999</c:v>
                </c:pt>
                <c:pt idx="25">
                  <c:v>37.399997999999997</c:v>
                </c:pt>
                <c:pt idx="26">
                  <c:v>41.566668999999997</c:v>
                </c:pt>
                <c:pt idx="27">
                  <c:v>43.233333999999999</c:v>
                </c:pt>
                <c:pt idx="28">
                  <c:v>34.466667000000001</c:v>
                </c:pt>
                <c:pt idx="29">
                  <c:v>26.766667999999999</c:v>
                </c:pt>
                <c:pt idx="30">
                  <c:v>14.400001</c:v>
                </c:pt>
                <c:pt idx="31">
                  <c:v>9.8333329999999997</c:v>
                </c:pt>
                <c:pt idx="32">
                  <c:v>8.6</c:v>
                </c:pt>
                <c:pt idx="33">
                  <c:v>8</c:v>
                </c:pt>
                <c:pt idx="34">
                  <c:v>8.0666670000000007</c:v>
                </c:pt>
                <c:pt idx="35">
                  <c:v>6.8</c:v>
                </c:pt>
                <c:pt idx="36">
                  <c:v>5.2</c:v>
                </c:pt>
                <c:pt idx="37">
                  <c:v>5.1333330000000004</c:v>
                </c:pt>
                <c:pt idx="38">
                  <c:v>4.3333329999999997</c:v>
                </c:pt>
                <c:pt idx="39">
                  <c:v>4.233333</c:v>
                </c:pt>
                <c:pt idx="40">
                  <c:v>4.9666670000000002</c:v>
                </c:pt>
                <c:pt idx="41">
                  <c:v>4.4666670000000002</c:v>
                </c:pt>
                <c:pt idx="42">
                  <c:v>4.4000000000000004</c:v>
                </c:pt>
                <c:pt idx="43">
                  <c:v>5.6</c:v>
                </c:pt>
                <c:pt idx="44">
                  <c:v>2.8666670000000001</c:v>
                </c:pt>
                <c:pt idx="45">
                  <c:v>3.6666669999999999</c:v>
                </c:pt>
                <c:pt idx="46">
                  <c:v>2.7</c:v>
                </c:pt>
                <c:pt idx="47">
                  <c:v>2.8666670000000001</c:v>
                </c:pt>
                <c:pt idx="48">
                  <c:v>4.0333329999999998</c:v>
                </c:pt>
                <c:pt idx="49">
                  <c:v>3.8666670000000001</c:v>
                </c:pt>
                <c:pt idx="50">
                  <c:v>5</c:v>
                </c:pt>
                <c:pt idx="51">
                  <c:v>4.4000000000000004</c:v>
                </c:pt>
                <c:pt idx="52">
                  <c:v>3.7</c:v>
                </c:pt>
                <c:pt idx="53">
                  <c:v>1.8</c:v>
                </c:pt>
                <c:pt idx="54">
                  <c:v>1.6</c:v>
                </c:pt>
                <c:pt idx="55">
                  <c:v>0.83333299999999999</c:v>
                </c:pt>
                <c:pt idx="56">
                  <c:v>0.23333300000000001</c:v>
                </c:pt>
                <c:pt idx="57">
                  <c:v>0.3</c:v>
                </c:pt>
                <c:pt idx="58">
                  <c:v>0.3</c:v>
                </c:pt>
                <c:pt idx="59">
                  <c:v>0.26666699999999999</c:v>
                </c:pt>
                <c:pt idx="60">
                  <c:v>0.16666700000000001</c:v>
                </c:pt>
                <c:pt idx="61">
                  <c:v>0.23333300000000001</c:v>
                </c:pt>
                <c:pt idx="62">
                  <c:v>6.6667000000000004E-2</c:v>
                </c:pt>
                <c:pt idx="63">
                  <c:v>0.1</c:v>
                </c:pt>
                <c:pt idx="64">
                  <c:v>0.1</c:v>
                </c:pt>
                <c:pt idx="65">
                  <c:v>6.6667000000000004E-2</c:v>
                </c:pt>
                <c:pt idx="66">
                  <c:v>0.16666700000000001</c:v>
                </c:pt>
                <c:pt idx="67">
                  <c:v>0.26666699999999999</c:v>
                </c:pt>
                <c:pt idx="68">
                  <c:v>0.16666700000000001</c:v>
                </c:pt>
                <c:pt idx="69">
                  <c:v>0.3</c:v>
                </c:pt>
                <c:pt idx="70">
                  <c:v>0.23333300000000001</c:v>
                </c:pt>
                <c:pt idx="71">
                  <c:v>0.26666699999999999</c:v>
                </c:pt>
                <c:pt idx="72">
                  <c:v>0.26666699999999999</c:v>
                </c:pt>
                <c:pt idx="73">
                  <c:v>6.6667000000000004E-2</c:v>
                </c:pt>
                <c:pt idx="74">
                  <c:v>0.13333300000000001</c:v>
                </c:pt>
                <c:pt idx="75">
                  <c:v>0.2</c:v>
                </c:pt>
                <c:pt idx="76">
                  <c:v>0.13333300000000001</c:v>
                </c:pt>
                <c:pt idx="77">
                  <c:v>0.13333300000000001</c:v>
                </c:pt>
                <c:pt idx="78">
                  <c:v>0.3</c:v>
                </c:pt>
                <c:pt idx="79">
                  <c:v>0.13333300000000001</c:v>
                </c:pt>
                <c:pt idx="80">
                  <c:v>0.13333300000000001</c:v>
                </c:pt>
                <c:pt idx="81">
                  <c:v>0.33333299999999999</c:v>
                </c:pt>
                <c:pt idx="82">
                  <c:v>0.13333300000000001</c:v>
                </c:pt>
                <c:pt idx="83">
                  <c:v>0.1</c:v>
                </c:pt>
                <c:pt idx="84">
                  <c:v>0.16666700000000001</c:v>
                </c:pt>
                <c:pt idx="85">
                  <c:v>0.1</c:v>
                </c:pt>
                <c:pt idx="86">
                  <c:v>0.23333300000000001</c:v>
                </c:pt>
                <c:pt idx="87">
                  <c:v>0.23333300000000001</c:v>
                </c:pt>
                <c:pt idx="88">
                  <c:v>0.13333300000000001</c:v>
                </c:pt>
                <c:pt idx="89">
                  <c:v>0.1</c:v>
                </c:pt>
                <c:pt idx="90">
                  <c:v>0.16666700000000001</c:v>
                </c:pt>
                <c:pt idx="91">
                  <c:v>0.2</c:v>
                </c:pt>
                <c:pt idx="92">
                  <c:v>6.6667000000000004E-2</c:v>
                </c:pt>
                <c:pt idx="93">
                  <c:v>3.3333000000000002E-2</c:v>
                </c:pt>
                <c:pt idx="94">
                  <c:v>3.3333000000000002E-2</c:v>
                </c:pt>
                <c:pt idx="95">
                  <c:v>6.6667000000000004E-2</c:v>
                </c:pt>
                <c:pt idx="96">
                  <c:v>0.16666700000000001</c:v>
                </c:pt>
                <c:pt idx="97">
                  <c:v>0.13333300000000001</c:v>
                </c:pt>
                <c:pt idx="98">
                  <c:v>6.6667000000000004E-2</c:v>
                </c:pt>
                <c:pt idx="99">
                  <c:v>0</c:v>
                </c:pt>
                <c:pt idx="100">
                  <c:v>3.3333000000000002E-2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0.16666700000000001</c:v>
                </c:pt>
                <c:pt idx="105">
                  <c:v>0.13333300000000001</c:v>
                </c:pt>
                <c:pt idx="106">
                  <c:v>0.16666700000000001</c:v>
                </c:pt>
                <c:pt idx="107">
                  <c:v>0.1</c:v>
                </c:pt>
                <c:pt idx="108">
                  <c:v>6.6667000000000004E-2</c:v>
                </c:pt>
                <c:pt idx="109">
                  <c:v>6.6667000000000004E-2</c:v>
                </c:pt>
                <c:pt idx="110">
                  <c:v>0</c:v>
                </c:pt>
                <c:pt idx="111">
                  <c:v>0.16666700000000001</c:v>
                </c:pt>
                <c:pt idx="112">
                  <c:v>0.26666699999999999</c:v>
                </c:pt>
                <c:pt idx="113">
                  <c:v>0</c:v>
                </c:pt>
                <c:pt idx="114">
                  <c:v>6.6667000000000004E-2</c:v>
                </c:pt>
                <c:pt idx="115">
                  <c:v>0.1</c:v>
                </c:pt>
                <c:pt idx="116">
                  <c:v>0.1</c:v>
                </c:pt>
                <c:pt idx="117">
                  <c:v>0.16666700000000001</c:v>
                </c:pt>
                <c:pt idx="118">
                  <c:v>0.1</c:v>
                </c:pt>
                <c:pt idx="119">
                  <c:v>8.7499999999999994E-2</c:v>
                </c:pt>
                <c:pt idx="120">
                  <c:v>0.105</c:v>
                </c:pt>
                <c:pt idx="121">
                  <c:v>7.2499999999999995E-2</c:v>
                </c:pt>
                <c:pt idx="122">
                  <c:v>0.09</c:v>
                </c:pt>
                <c:pt idx="123">
                  <c:v>7.4999999999999997E-2</c:v>
                </c:pt>
                <c:pt idx="124">
                  <c:v>8.2500000000000004E-2</c:v>
                </c:pt>
                <c:pt idx="125">
                  <c:v>6.7500000000000004E-2</c:v>
                </c:pt>
                <c:pt idx="126">
                  <c:v>6.25E-2</c:v>
                </c:pt>
                <c:pt idx="127">
                  <c:v>6.7500000000000004E-2</c:v>
                </c:pt>
                <c:pt idx="128">
                  <c:v>7.0000000000000007E-2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6.25E-2</c:v>
                </c:pt>
                <c:pt idx="132">
                  <c:v>7.4999999999999997E-2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6.25E-2</c:v>
                </c:pt>
                <c:pt idx="136">
                  <c:v>0.06</c:v>
                </c:pt>
                <c:pt idx="137">
                  <c:v>0.04</c:v>
                </c:pt>
                <c:pt idx="138">
                  <c:v>7.4999999999999997E-2</c:v>
                </c:pt>
                <c:pt idx="139">
                  <c:v>5.5E-2</c:v>
                </c:pt>
                <c:pt idx="140">
                  <c:v>5.5E-2</c:v>
                </c:pt>
                <c:pt idx="141">
                  <c:v>5.7500000000000002E-2</c:v>
                </c:pt>
                <c:pt idx="142">
                  <c:v>5.2499999999999998E-2</c:v>
                </c:pt>
                <c:pt idx="143">
                  <c:v>3.5000000000000003E-2</c:v>
                </c:pt>
                <c:pt idx="144">
                  <c:v>5.7500000000000002E-2</c:v>
                </c:pt>
                <c:pt idx="145">
                  <c:v>4.2500000000000003E-2</c:v>
                </c:pt>
                <c:pt idx="146">
                  <c:v>0.06</c:v>
                </c:pt>
                <c:pt idx="147">
                  <c:v>0.03</c:v>
                </c:pt>
                <c:pt idx="148">
                  <c:v>0.05</c:v>
                </c:pt>
                <c:pt idx="149">
                  <c:v>0.04</c:v>
                </c:pt>
                <c:pt idx="150">
                  <c:v>4.4999999999999998E-2</c:v>
                </c:pt>
                <c:pt idx="151">
                  <c:v>4.7500000000000001E-2</c:v>
                </c:pt>
                <c:pt idx="152">
                  <c:v>3.2500000000000001E-2</c:v>
                </c:pt>
                <c:pt idx="153">
                  <c:v>5.2499999999999998E-2</c:v>
                </c:pt>
                <c:pt idx="154">
                  <c:v>4.4999999999999998E-2</c:v>
                </c:pt>
                <c:pt idx="155">
                  <c:v>0.05</c:v>
                </c:pt>
                <c:pt idx="156">
                  <c:v>0.05</c:v>
                </c:pt>
                <c:pt idx="157">
                  <c:v>4.7500000000000001E-2</c:v>
                </c:pt>
                <c:pt idx="158">
                  <c:v>5.7500000000000002E-2</c:v>
                </c:pt>
                <c:pt idx="159">
                  <c:v>5.5E-2</c:v>
                </c:pt>
                <c:pt idx="160">
                  <c:v>0.04</c:v>
                </c:pt>
                <c:pt idx="161">
                  <c:v>5.7500000000000002E-2</c:v>
                </c:pt>
                <c:pt idx="162">
                  <c:v>4.6249999999999999E-2</c:v>
                </c:pt>
                <c:pt idx="163">
                  <c:v>0.04</c:v>
                </c:pt>
                <c:pt idx="164">
                  <c:v>4.1250000000000002E-2</c:v>
                </c:pt>
                <c:pt idx="165">
                  <c:v>4.6249999999999999E-2</c:v>
                </c:pt>
                <c:pt idx="166">
                  <c:v>4.8750000000000002E-2</c:v>
                </c:pt>
                <c:pt idx="167">
                  <c:v>3.7499999999999999E-2</c:v>
                </c:pt>
                <c:pt idx="168">
                  <c:v>3.7499999999999999E-2</c:v>
                </c:pt>
                <c:pt idx="169">
                  <c:v>3.3750000000000002E-2</c:v>
                </c:pt>
                <c:pt idx="170">
                  <c:v>4.1250000000000002E-2</c:v>
                </c:pt>
                <c:pt idx="171">
                  <c:v>4.3749999999999997E-2</c:v>
                </c:pt>
                <c:pt idx="172">
                  <c:v>5.3749999999999999E-2</c:v>
                </c:pt>
                <c:pt idx="173">
                  <c:v>4.3749999999999997E-2</c:v>
                </c:pt>
                <c:pt idx="174">
                  <c:v>3.6249999999999998E-2</c:v>
                </c:pt>
                <c:pt idx="175">
                  <c:v>3.6249999999999998E-2</c:v>
                </c:pt>
                <c:pt idx="176">
                  <c:v>0.04</c:v>
                </c:pt>
                <c:pt idx="177">
                  <c:v>0.04</c:v>
                </c:pt>
                <c:pt idx="178">
                  <c:v>4.8750000000000002E-2</c:v>
                </c:pt>
                <c:pt idx="179">
                  <c:v>3.6249999999999998E-2</c:v>
                </c:pt>
                <c:pt idx="180">
                  <c:v>4.2500000000000003E-2</c:v>
                </c:pt>
                <c:pt idx="181">
                  <c:v>4.3749999999999997E-2</c:v>
                </c:pt>
                <c:pt idx="182">
                  <c:v>3.2500000000000001E-2</c:v>
                </c:pt>
                <c:pt idx="183">
                  <c:v>3.6249999999999998E-2</c:v>
                </c:pt>
                <c:pt idx="184">
                  <c:v>3.125E-2</c:v>
                </c:pt>
                <c:pt idx="185">
                  <c:v>3.875E-2</c:v>
                </c:pt>
                <c:pt idx="186">
                  <c:v>2.375E-2</c:v>
                </c:pt>
                <c:pt idx="187">
                  <c:v>4.4999999999999998E-2</c:v>
                </c:pt>
                <c:pt idx="188">
                  <c:v>4.3749999999999997E-2</c:v>
                </c:pt>
                <c:pt idx="189">
                  <c:v>4.1250000000000002E-2</c:v>
                </c:pt>
                <c:pt idx="190">
                  <c:v>0.04</c:v>
                </c:pt>
                <c:pt idx="191">
                  <c:v>0.04</c:v>
                </c:pt>
                <c:pt idx="192">
                  <c:v>4.3749999999999997E-2</c:v>
                </c:pt>
                <c:pt idx="193">
                  <c:v>3.125E-2</c:v>
                </c:pt>
                <c:pt idx="194">
                  <c:v>3.6249999999999998E-2</c:v>
                </c:pt>
                <c:pt idx="195">
                  <c:v>3.6249999999999998E-2</c:v>
                </c:pt>
                <c:pt idx="196">
                  <c:v>4.8750000000000002E-2</c:v>
                </c:pt>
                <c:pt idx="197">
                  <c:v>3.7499999999999999E-2</c:v>
                </c:pt>
                <c:pt idx="198">
                  <c:v>3.5000000000000003E-2</c:v>
                </c:pt>
                <c:pt idx="199">
                  <c:v>4.1250000000000002E-2</c:v>
                </c:pt>
                <c:pt idx="200">
                  <c:v>3.5000000000000003E-2</c:v>
                </c:pt>
                <c:pt idx="201">
                  <c:v>2.375E-2</c:v>
                </c:pt>
                <c:pt idx="202">
                  <c:v>2.5000000000000001E-2</c:v>
                </c:pt>
                <c:pt idx="203">
                  <c:v>2.8750000000000001E-2</c:v>
                </c:pt>
                <c:pt idx="204">
                  <c:v>0.04</c:v>
                </c:pt>
                <c:pt idx="205">
                  <c:v>4.3749999999999997E-2</c:v>
                </c:pt>
                <c:pt idx="206">
                  <c:v>4.4999999999999998E-2</c:v>
                </c:pt>
                <c:pt idx="207">
                  <c:v>3.6249999999999998E-2</c:v>
                </c:pt>
                <c:pt idx="208">
                  <c:v>4.6249999999999999E-2</c:v>
                </c:pt>
                <c:pt idx="209">
                  <c:v>5.1249999999999997E-2</c:v>
                </c:pt>
                <c:pt idx="210">
                  <c:v>4.3749999999999997E-2</c:v>
                </c:pt>
                <c:pt idx="211">
                  <c:v>3.3750000000000002E-2</c:v>
                </c:pt>
                <c:pt idx="212">
                  <c:v>3.3750000000000002E-2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4.2500000000000003E-2</c:v>
                </c:pt>
                <c:pt idx="216">
                  <c:v>3.6249999999999998E-2</c:v>
                </c:pt>
                <c:pt idx="217">
                  <c:v>2.6249999999999999E-2</c:v>
                </c:pt>
                <c:pt idx="218">
                  <c:v>0.05</c:v>
                </c:pt>
                <c:pt idx="219">
                  <c:v>3.19</c:v>
                </c:pt>
                <c:pt idx="220">
                  <c:v>2.8750000000000001E-2</c:v>
                </c:pt>
                <c:pt idx="221">
                  <c:v>0.40749999999999997</c:v>
                </c:pt>
                <c:pt idx="222">
                  <c:v>3.125E-2</c:v>
                </c:pt>
                <c:pt idx="223">
                  <c:v>4.8750000000000002E-2</c:v>
                </c:pt>
                <c:pt idx="224">
                  <c:v>3.2500000000000001E-2</c:v>
                </c:pt>
                <c:pt idx="225">
                  <c:v>3.875E-2</c:v>
                </c:pt>
                <c:pt idx="226">
                  <c:v>2.6249999999999999E-2</c:v>
                </c:pt>
                <c:pt idx="227">
                  <c:v>3.5000000000000003E-2</c:v>
                </c:pt>
                <c:pt idx="228">
                  <c:v>2.375E-2</c:v>
                </c:pt>
                <c:pt idx="229">
                  <c:v>4.2500000000000003E-2</c:v>
                </c:pt>
                <c:pt idx="230">
                  <c:v>3.3750000000000002E-2</c:v>
                </c:pt>
                <c:pt idx="231">
                  <c:v>3.125E-2</c:v>
                </c:pt>
                <c:pt idx="232">
                  <c:v>4.5199999999999996</c:v>
                </c:pt>
                <c:pt idx="233">
                  <c:v>3.5000000000000003E-2</c:v>
                </c:pt>
                <c:pt idx="234">
                  <c:v>0.98499999999999999</c:v>
                </c:pt>
                <c:pt idx="235">
                  <c:v>2.6249999999999999E-2</c:v>
                </c:pt>
                <c:pt idx="236">
                  <c:v>1.0874999999999999</c:v>
                </c:pt>
                <c:pt idx="237">
                  <c:v>0.04</c:v>
                </c:pt>
                <c:pt idx="238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9-479C-88F7-F9C3BDD23AAD}"/>
            </c:ext>
          </c:extLst>
        </c:ser>
        <c:ser>
          <c:idx val="2"/>
          <c:order val="2"/>
          <c:tx>
            <c:strRef>
              <c:f>NaI_spec_diff!$L$2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NaI_spec_diff!$C$3:$C$241</c:f>
              <c:numCache>
                <c:formatCode>General</c:formatCode>
                <c:ptCount val="239"/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0.375</c:v>
                </c:pt>
                <c:pt idx="7">
                  <c:v>0.42500000000000004</c:v>
                </c:pt>
                <c:pt idx="8">
                  <c:v>0.47499999999999998</c:v>
                </c:pt>
                <c:pt idx="9">
                  <c:v>0.52500000000000002</c:v>
                </c:pt>
                <c:pt idx="10">
                  <c:v>0.57499999999999996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0.72499999999999998</c:v>
                </c:pt>
                <c:pt idx="14">
                  <c:v>0.77500000000000002</c:v>
                </c:pt>
                <c:pt idx="15">
                  <c:v>0.82499999999999996</c:v>
                </c:pt>
                <c:pt idx="16">
                  <c:v>0.875</c:v>
                </c:pt>
                <c:pt idx="17">
                  <c:v>0.92500000000000004</c:v>
                </c:pt>
                <c:pt idx="18">
                  <c:v>0.97499999999999998</c:v>
                </c:pt>
                <c:pt idx="19">
                  <c:v>1.0249999999999999</c:v>
                </c:pt>
                <c:pt idx="20">
                  <c:v>1.0750000000000002</c:v>
                </c:pt>
                <c:pt idx="21">
                  <c:v>1.125</c:v>
                </c:pt>
                <c:pt idx="22">
                  <c:v>1.1749999999999998</c:v>
                </c:pt>
                <c:pt idx="23">
                  <c:v>1.2250000000000001</c:v>
                </c:pt>
                <c:pt idx="24">
                  <c:v>1.2749999999999999</c:v>
                </c:pt>
                <c:pt idx="25">
                  <c:v>1.3250000000000002</c:v>
                </c:pt>
                <c:pt idx="26">
                  <c:v>1.375</c:v>
                </c:pt>
                <c:pt idx="27">
                  <c:v>1.4249999999999998</c:v>
                </c:pt>
                <c:pt idx="28">
                  <c:v>1.4750000000000001</c:v>
                </c:pt>
                <c:pt idx="29">
                  <c:v>1.5249999999999999</c:v>
                </c:pt>
                <c:pt idx="30">
                  <c:v>1.5750000000000002</c:v>
                </c:pt>
                <c:pt idx="31">
                  <c:v>1.6249994999999999</c:v>
                </c:pt>
                <c:pt idx="32">
                  <c:v>1.6749990000000001</c:v>
                </c:pt>
                <c:pt idx="33">
                  <c:v>1.7249989999999999</c:v>
                </c:pt>
                <c:pt idx="34">
                  <c:v>1.774999</c:v>
                </c:pt>
                <c:pt idx="35">
                  <c:v>1.824999</c:v>
                </c:pt>
                <c:pt idx="36">
                  <c:v>1.8749989999999999</c:v>
                </c:pt>
                <c:pt idx="37">
                  <c:v>1.9249990000000001</c:v>
                </c:pt>
                <c:pt idx="38">
                  <c:v>1.9749989999999999</c:v>
                </c:pt>
                <c:pt idx="39">
                  <c:v>2.0249990000000002</c:v>
                </c:pt>
                <c:pt idx="40">
                  <c:v>2.074999</c:v>
                </c:pt>
                <c:pt idx="41">
                  <c:v>2.1249989999999999</c:v>
                </c:pt>
                <c:pt idx="42">
                  <c:v>2.1749990000000001</c:v>
                </c:pt>
                <c:pt idx="43">
                  <c:v>2.2249989999999999</c:v>
                </c:pt>
                <c:pt idx="44">
                  <c:v>2.2749990000000002</c:v>
                </c:pt>
                <c:pt idx="45">
                  <c:v>2.324999</c:v>
                </c:pt>
                <c:pt idx="46">
                  <c:v>2.3749989999999999</c:v>
                </c:pt>
                <c:pt idx="47">
                  <c:v>2.4249990000000001</c:v>
                </c:pt>
                <c:pt idx="48">
                  <c:v>2.4749989999999999</c:v>
                </c:pt>
                <c:pt idx="49">
                  <c:v>2.5249990000000002</c:v>
                </c:pt>
                <c:pt idx="50">
                  <c:v>2.574999</c:v>
                </c:pt>
                <c:pt idx="51">
                  <c:v>2.6249989999999999</c:v>
                </c:pt>
                <c:pt idx="52">
                  <c:v>2.6749990000000001</c:v>
                </c:pt>
                <c:pt idx="53">
                  <c:v>2.7249989999999999</c:v>
                </c:pt>
                <c:pt idx="54">
                  <c:v>2.7749990000000002</c:v>
                </c:pt>
                <c:pt idx="55">
                  <c:v>2.8249985</c:v>
                </c:pt>
                <c:pt idx="56">
                  <c:v>2.8749979999999997</c:v>
                </c:pt>
                <c:pt idx="57">
                  <c:v>2.924998</c:v>
                </c:pt>
                <c:pt idx="58">
                  <c:v>2.9749980000000003</c:v>
                </c:pt>
                <c:pt idx="59">
                  <c:v>3.0249980000000001</c:v>
                </c:pt>
                <c:pt idx="60">
                  <c:v>3.0749979999999999</c:v>
                </c:pt>
                <c:pt idx="61">
                  <c:v>3.1249979999999997</c:v>
                </c:pt>
                <c:pt idx="62">
                  <c:v>3.174998</c:v>
                </c:pt>
                <c:pt idx="63">
                  <c:v>3.2249980000000003</c:v>
                </c:pt>
                <c:pt idx="64">
                  <c:v>3.2749980000000001</c:v>
                </c:pt>
                <c:pt idx="65">
                  <c:v>3.3249979999999999</c:v>
                </c:pt>
                <c:pt idx="66">
                  <c:v>3.3749979999999997</c:v>
                </c:pt>
                <c:pt idx="67">
                  <c:v>3.424998</c:v>
                </c:pt>
                <c:pt idx="68">
                  <c:v>3.4749980000000003</c:v>
                </c:pt>
                <c:pt idx="69">
                  <c:v>3.5249980000000001</c:v>
                </c:pt>
                <c:pt idx="70">
                  <c:v>3.5749979999999999</c:v>
                </c:pt>
                <c:pt idx="71">
                  <c:v>3.6249979999999997</c:v>
                </c:pt>
                <c:pt idx="72">
                  <c:v>3.674998</c:v>
                </c:pt>
                <c:pt idx="73">
                  <c:v>3.7249980000000003</c:v>
                </c:pt>
                <c:pt idx="74">
                  <c:v>3.7749980000000001</c:v>
                </c:pt>
                <c:pt idx="75">
                  <c:v>3.8249979999999999</c:v>
                </c:pt>
                <c:pt idx="76">
                  <c:v>3.8749975000000001</c:v>
                </c:pt>
                <c:pt idx="77">
                  <c:v>3.9249970000000003</c:v>
                </c:pt>
                <c:pt idx="78">
                  <c:v>3.9749970000000001</c:v>
                </c:pt>
                <c:pt idx="79">
                  <c:v>4.0249969999999999</c:v>
                </c:pt>
                <c:pt idx="80">
                  <c:v>4.0749975000000003</c:v>
                </c:pt>
                <c:pt idx="81">
                  <c:v>4.1249979999999997</c:v>
                </c:pt>
                <c:pt idx="82">
                  <c:v>4.1749980000000004</c:v>
                </c:pt>
                <c:pt idx="83">
                  <c:v>4.2249979999999994</c:v>
                </c:pt>
                <c:pt idx="84">
                  <c:v>4.2749980000000001</c:v>
                </c:pt>
                <c:pt idx="85">
                  <c:v>4.3249980000000008</c:v>
                </c:pt>
                <c:pt idx="86">
                  <c:v>4.3749985000000002</c:v>
                </c:pt>
                <c:pt idx="87">
                  <c:v>4.4249989999999997</c:v>
                </c:pt>
                <c:pt idx="88">
                  <c:v>4.4749990000000004</c:v>
                </c:pt>
                <c:pt idx="89">
                  <c:v>4.5249989999999993</c:v>
                </c:pt>
                <c:pt idx="90">
                  <c:v>4.574999</c:v>
                </c:pt>
                <c:pt idx="91">
                  <c:v>4.6249995000000004</c:v>
                </c:pt>
                <c:pt idx="92">
                  <c:v>4.6750000000000007</c:v>
                </c:pt>
                <c:pt idx="93">
                  <c:v>4.7249999999999996</c:v>
                </c:pt>
                <c:pt idx="94">
                  <c:v>4.7750000000000004</c:v>
                </c:pt>
                <c:pt idx="95">
                  <c:v>4.8249999999999993</c:v>
                </c:pt>
                <c:pt idx="96">
                  <c:v>4.8750004999999996</c:v>
                </c:pt>
                <c:pt idx="97">
                  <c:v>4.925001</c:v>
                </c:pt>
                <c:pt idx="98">
                  <c:v>4.9750010000000007</c:v>
                </c:pt>
                <c:pt idx="99">
                  <c:v>5.0250009999999996</c:v>
                </c:pt>
                <c:pt idx="100">
                  <c:v>5.0750010000000003</c:v>
                </c:pt>
                <c:pt idx="101">
                  <c:v>5.1250014999999998</c:v>
                </c:pt>
                <c:pt idx="102">
                  <c:v>5.1750019999999992</c:v>
                </c:pt>
                <c:pt idx="103">
                  <c:v>5.2250019999999999</c:v>
                </c:pt>
                <c:pt idx="104">
                  <c:v>5.2750020000000006</c:v>
                </c:pt>
                <c:pt idx="105">
                  <c:v>5.3250019999999996</c:v>
                </c:pt>
                <c:pt idx="106">
                  <c:v>5.3750020000000003</c:v>
                </c:pt>
                <c:pt idx="107">
                  <c:v>5.4250024999999997</c:v>
                </c:pt>
                <c:pt idx="108">
                  <c:v>5.4750030000000001</c:v>
                </c:pt>
                <c:pt idx="109">
                  <c:v>5.5250029999999999</c:v>
                </c:pt>
                <c:pt idx="110">
                  <c:v>5.5750030000000006</c:v>
                </c:pt>
                <c:pt idx="111">
                  <c:v>5.6250029999999995</c:v>
                </c:pt>
                <c:pt idx="112">
                  <c:v>5.6750034999999999</c:v>
                </c:pt>
                <c:pt idx="113">
                  <c:v>5.7250040000000002</c:v>
                </c:pt>
                <c:pt idx="114">
                  <c:v>5.775004</c:v>
                </c:pt>
                <c:pt idx="115">
                  <c:v>5.8250039999999998</c:v>
                </c:pt>
                <c:pt idx="116">
                  <c:v>5.8750040000000006</c:v>
                </c:pt>
                <c:pt idx="117">
                  <c:v>5.9250045</c:v>
                </c:pt>
                <c:pt idx="118">
                  <c:v>5.9750049999999995</c:v>
                </c:pt>
                <c:pt idx="119">
                  <c:v>6.0250050000000002</c:v>
                </c:pt>
                <c:pt idx="120">
                  <c:v>6.075005</c:v>
                </c:pt>
                <c:pt idx="121">
                  <c:v>6.1250049999999998</c:v>
                </c:pt>
                <c:pt idx="122">
                  <c:v>6.1750055000000001</c:v>
                </c:pt>
                <c:pt idx="123">
                  <c:v>6.2250060000000005</c:v>
                </c:pt>
                <c:pt idx="124">
                  <c:v>6.2750059999999994</c:v>
                </c:pt>
                <c:pt idx="125">
                  <c:v>6.3250060000000001</c:v>
                </c:pt>
                <c:pt idx="126">
                  <c:v>6.375006</c:v>
                </c:pt>
                <c:pt idx="127">
                  <c:v>6.4250059999999998</c:v>
                </c:pt>
                <c:pt idx="128">
                  <c:v>6.4750065000000001</c:v>
                </c:pt>
                <c:pt idx="129">
                  <c:v>6.5250070000000004</c:v>
                </c:pt>
                <c:pt idx="130">
                  <c:v>6.5750069999999994</c:v>
                </c:pt>
                <c:pt idx="131">
                  <c:v>6.6250070000000001</c:v>
                </c:pt>
                <c:pt idx="132">
                  <c:v>6.6750069999999999</c:v>
                </c:pt>
                <c:pt idx="133">
                  <c:v>6.7250075000000002</c:v>
                </c:pt>
                <c:pt idx="134">
                  <c:v>6.7750079999999997</c:v>
                </c:pt>
                <c:pt idx="135">
                  <c:v>6.8250080000000004</c:v>
                </c:pt>
                <c:pt idx="136">
                  <c:v>6.8750079999999993</c:v>
                </c:pt>
                <c:pt idx="137">
                  <c:v>6.9250080000000001</c:v>
                </c:pt>
                <c:pt idx="138">
                  <c:v>6.9750085000000004</c:v>
                </c:pt>
                <c:pt idx="139">
                  <c:v>7.0250090000000007</c:v>
                </c:pt>
                <c:pt idx="140">
                  <c:v>7.0750089999999997</c:v>
                </c:pt>
                <c:pt idx="141">
                  <c:v>7.1250090000000004</c:v>
                </c:pt>
                <c:pt idx="142">
                  <c:v>7.1750089999999993</c:v>
                </c:pt>
                <c:pt idx="143">
                  <c:v>7.2250094999999996</c:v>
                </c:pt>
                <c:pt idx="144">
                  <c:v>7.27501</c:v>
                </c:pt>
                <c:pt idx="145">
                  <c:v>7.3250100000000007</c:v>
                </c:pt>
                <c:pt idx="146">
                  <c:v>7.3750099999999996</c:v>
                </c:pt>
                <c:pt idx="147">
                  <c:v>7.4250100000000003</c:v>
                </c:pt>
                <c:pt idx="148">
                  <c:v>7.4750099999999993</c:v>
                </c:pt>
                <c:pt idx="149">
                  <c:v>7.5250104999999996</c:v>
                </c:pt>
                <c:pt idx="150">
                  <c:v>7.5750109999999999</c:v>
                </c:pt>
                <c:pt idx="151">
                  <c:v>7.6250110000000006</c:v>
                </c:pt>
                <c:pt idx="152">
                  <c:v>7.6750109999999996</c:v>
                </c:pt>
                <c:pt idx="153">
                  <c:v>7.7250110000000003</c:v>
                </c:pt>
                <c:pt idx="154">
                  <c:v>7.7750114999999997</c:v>
                </c:pt>
                <c:pt idx="155">
                  <c:v>7.8250120000000001</c:v>
                </c:pt>
                <c:pt idx="156">
                  <c:v>7.8750119999999999</c:v>
                </c:pt>
                <c:pt idx="157">
                  <c:v>7.9250120000000006</c:v>
                </c:pt>
                <c:pt idx="158">
                  <c:v>7.9750119999999995</c:v>
                </c:pt>
                <c:pt idx="159">
                  <c:v>8.025012499999999</c:v>
                </c:pt>
                <c:pt idx="160">
                  <c:v>8.0750130000000002</c:v>
                </c:pt>
                <c:pt idx="161">
                  <c:v>8.1250129999999992</c:v>
                </c:pt>
                <c:pt idx="162">
                  <c:v>8.1750129999999999</c:v>
                </c:pt>
                <c:pt idx="163">
                  <c:v>8.2250130000000006</c:v>
                </c:pt>
                <c:pt idx="164">
                  <c:v>8.2750135</c:v>
                </c:pt>
                <c:pt idx="165">
                  <c:v>8.3250139999999995</c:v>
                </c:pt>
                <c:pt idx="166">
                  <c:v>8.3750140000000002</c:v>
                </c:pt>
                <c:pt idx="167">
                  <c:v>8.4250140000000009</c:v>
                </c:pt>
                <c:pt idx="168">
                  <c:v>8.4750139999999998</c:v>
                </c:pt>
                <c:pt idx="169">
                  <c:v>8.5250139999999988</c:v>
                </c:pt>
                <c:pt idx="170">
                  <c:v>8.5750145</c:v>
                </c:pt>
                <c:pt idx="171">
                  <c:v>8.6250150000000012</c:v>
                </c:pt>
                <c:pt idx="172">
                  <c:v>8.6750150000000001</c:v>
                </c:pt>
                <c:pt idx="173">
                  <c:v>8.7250149999999991</c:v>
                </c:pt>
                <c:pt idx="174">
                  <c:v>8.7750149999999998</c:v>
                </c:pt>
                <c:pt idx="175">
                  <c:v>8.8250154999999992</c:v>
                </c:pt>
                <c:pt idx="176">
                  <c:v>8.8750160000000005</c:v>
                </c:pt>
                <c:pt idx="177">
                  <c:v>8.9250159999999994</c:v>
                </c:pt>
                <c:pt idx="178">
                  <c:v>8.9750160000000001</c:v>
                </c:pt>
                <c:pt idx="179">
                  <c:v>9.0250160000000008</c:v>
                </c:pt>
                <c:pt idx="180">
                  <c:v>9.0750165000000003</c:v>
                </c:pt>
                <c:pt idx="181">
                  <c:v>9.1250169999999997</c:v>
                </c:pt>
                <c:pt idx="182">
                  <c:v>9.1750170000000004</c:v>
                </c:pt>
                <c:pt idx="183">
                  <c:v>9.2250170000000011</c:v>
                </c:pt>
                <c:pt idx="184">
                  <c:v>9.2750170000000001</c:v>
                </c:pt>
                <c:pt idx="185">
                  <c:v>9.3250175000000013</c:v>
                </c:pt>
                <c:pt idx="186">
                  <c:v>9.3750180000000007</c:v>
                </c:pt>
                <c:pt idx="187">
                  <c:v>9.4250179999999997</c:v>
                </c:pt>
                <c:pt idx="188">
                  <c:v>9.4750180000000004</c:v>
                </c:pt>
                <c:pt idx="189">
                  <c:v>9.5250179999999993</c:v>
                </c:pt>
                <c:pt idx="190">
                  <c:v>9.5750184999999988</c:v>
                </c:pt>
                <c:pt idx="191">
                  <c:v>9.625019</c:v>
                </c:pt>
                <c:pt idx="192">
                  <c:v>9.6750189999999989</c:v>
                </c:pt>
                <c:pt idx="193">
                  <c:v>9.7250189999999996</c:v>
                </c:pt>
                <c:pt idx="194">
                  <c:v>9.7750190000000003</c:v>
                </c:pt>
                <c:pt idx="195">
                  <c:v>9.8250190000000011</c:v>
                </c:pt>
                <c:pt idx="196">
                  <c:v>9.8750195000000005</c:v>
                </c:pt>
                <c:pt idx="197">
                  <c:v>9.92502</c:v>
                </c:pt>
                <c:pt idx="198">
                  <c:v>9.9750200000000007</c:v>
                </c:pt>
                <c:pt idx="199">
                  <c:v>10.02502</c:v>
                </c:pt>
                <c:pt idx="200">
                  <c:v>10.07502</c:v>
                </c:pt>
                <c:pt idx="201">
                  <c:v>10.125020500000002</c:v>
                </c:pt>
                <c:pt idx="202">
                  <c:v>10.175021000000001</c:v>
                </c:pt>
                <c:pt idx="203">
                  <c:v>10.225021</c:v>
                </c:pt>
                <c:pt idx="204">
                  <c:v>10.275020999999999</c:v>
                </c:pt>
                <c:pt idx="205">
                  <c:v>10.325021</c:v>
                </c:pt>
                <c:pt idx="206">
                  <c:v>10.375021499999999</c:v>
                </c:pt>
                <c:pt idx="207">
                  <c:v>10.425022</c:v>
                </c:pt>
                <c:pt idx="208">
                  <c:v>10.475021999999999</c:v>
                </c:pt>
                <c:pt idx="209">
                  <c:v>10.525022</c:v>
                </c:pt>
                <c:pt idx="210">
                  <c:v>10.575022000000001</c:v>
                </c:pt>
                <c:pt idx="211">
                  <c:v>10.6250225</c:v>
                </c:pt>
                <c:pt idx="212">
                  <c:v>10.675022999999999</c:v>
                </c:pt>
                <c:pt idx="213">
                  <c:v>10.725023</c:v>
                </c:pt>
                <c:pt idx="214">
                  <c:v>10.775023000000001</c:v>
                </c:pt>
                <c:pt idx="215">
                  <c:v>10.825023</c:v>
                </c:pt>
                <c:pt idx="216">
                  <c:v>10.875022999999999</c:v>
                </c:pt>
                <c:pt idx="217">
                  <c:v>10.9250235</c:v>
                </c:pt>
                <c:pt idx="218">
                  <c:v>10.975024000000001</c:v>
                </c:pt>
                <c:pt idx="219">
                  <c:v>11.025024</c:v>
                </c:pt>
                <c:pt idx="220">
                  <c:v>11.075023999999999</c:v>
                </c:pt>
                <c:pt idx="221">
                  <c:v>11.125024</c:v>
                </c:pt>
                <c:pt idx="222">
                  <c:v>11.175024499999999</c:v>
                </c:pt>
                <c:pt idx="223">
                  <c:v>11.225025</c:v>
                </c:pt>
                <c:pt idx="224">
                  <c:v>11.275024999999999</c:v>
                </c:pt>
                <c:pt idx="225">
                  <c:v>11.325025</c:v>
                </c:pt>
                <c:pt idx="226">
                  <c:v>11.375025000000001</c:v>
                </c:pt>
                <c:pt idx="227">
                  <c:v>11.4250255</c:v>
                </c:pt>
                <c:pt idx="228">
                  <c:v>11.475026</c:v>
                </c:pt>
                <c:pt idx="229">
                  <c:v>11.525026</c:v>
                </c:pt>
                <c:pt idx="230">
                  <c:v>11.575026000000001</c:v>
                </c:pt>
                <c:pt idx="231">
                  <c:v>11.625026</c:v>
                </c:pt>
                <c:pt idx="232">
                  <c:v>11.675026500000001</c:v>
                </c:pt>
                <c:pt idx="233">
                  <c:v>11.725027000000001</c:v>
                </c:pt>
                <c:pt idx="234">
                  <c:v>11.775027</c:v>
                </c:pt>
                <c:pt idx="235">
                  <c:v>11.825027</c:v>
                </c:pt>
                <c:pt idx="236">
                  <c:v>11.875026999999999</c:v>
                </c:pt>
                <c:pt idx="237">
                  <c:v>11.925027</c:v>
                </c:pt>
                <c:pt idx="238">
                  <c:v>11.975027499999999</c:v>
                </c:pt>
              </c:numCache>
            </c:numRef>
          </c:xVal>
          <c:yVal>
            <c:numRef>
              <c:f>NaI_spec_diff!$L$3:$L$241</c:f>
              <c:numCache>
                <c:formatCode>General</c:formatCode>
                <c:ptCount val="239"/>
                <c:pt idx="1">
                  <c:v>242.43093900000002</c:v>
                </c:pt>
                <c:pt idx="2">
                  <c:v>188.81831399999999</c:v>
                </c:pt>
                <c:pt idx="3">
                  <c:v>169.39634699999999</c:v>
                </c:pt>
                <c:pt idx="4">
                  <c:v>178.91120899999999</c:v>
                </c:pt>
                <c:pt idx="5">
                  <c:v>238.39248600000002</c:v>
                </c:pt>
                <c:pt idx="6">
                  <c:v>252.64980299999999</c:v>
                </c:pt>
                <c:pt idx="7">
                  <c:v>170.50896399999999</c:v>
                </c:pt>
                <c:pt idx="8">
                  <c:v>97.108443999999992</c:v>
                </c:pt>
                <c:pt idx="9">
                  <c:v>69.305624999999992</c:v>
                </c:pt>
                <c:pt idx="10">
                  <c:v>65.978890000000007</c:v>
                </c:pt>
                <c:pt idx="11">
                  <c:v>63.557258999999988</c:v>
                </c:pt>
                <c:pt idx="12">
                  <c:v>60.52392600000001</c:v>
                </c:pt>
                <c:pt idx="13">
                  <c:v>58.712199999999996</c:v>
                </c:pt>
                <c:pt idx="14">
                  <c:v>56.633808000000002</c:v>
                </c:pt>
                <c:pt idx="15">
                  <c:v>52.735218000000003</c:v>
                </c:pt>
                <c:pt idx="16">
                  <c:v>49.424885000000003</c:v>
                </c:pt>
                <c:pt idx="17">
                  <c:v>45.359637999999997</c:v>
                </c:pt>
                <c:pt idx="18">
                  <c:v>47.222540999999993</c:v>
                </c:pt>
                <c:pt idx="19">
                  <c:v>43.928629999999991</c:v>
                </c:pt>
                <c:pt idx="20">
                  <c:v>41.408930999999995</c:v>
                </c:pt>
                <c:pt idx="21">
                  <c:v>38.913146999999995</c:v>
                </c:pt>
                <c:pt idx="22">
                  <c:v>37.817359999999994</c:v>
                </c:pt>
                <c:pt idx="23">
                  <c:v>39.092023999999995</c:v>
                </c:pt>
                <c:pt idx="24">
                  <c:v>36.965255999999997</c:v>
                </c:pt>
                <c:pt idx="25">
                  <c:v>33.494358000000005</c:v>
                </c:pt>
                <c:pt idx="26">
                  <c:v>33.357273999999997</c:v>
                </c:pt>
                <c:pt idx="27">
                  <c:v>30.48357</c:v>
                </c:pt>
                <c:pt idx="28">
                  <c:v>30.851639000000006</c:v>
                </c:pt>
                <c:pt idx="29">
                  <c:v>24.872767</c:v>
                </c:pt>
                <c:pt idx="30">
                  <c:v>26.707043000000002</c:v>
                </c:pt>
                <c:pt idx="31">
                  <c:v>26.984973</c:v>
                </c:pt>
                <c:pt idx="32">
                  <c:v>26.484499</c:v>
                </c:pt>
                <c:pt idx="33">
                  <c:v>26.133803999999998</c:v>
                </c:pt>
                <c:pt idx="34">
                  <c:v>23.65305</c:v>
                </c:pt>
                <c:pt idx="35">
                  <c:v>22.164791999999998</c:v>
                </c:pt>
                <c:pt idx="36">
                  <c:v>20.601407000000002</c:v>
                </c:pt>
                <c:pt idx="37">
                  <c:v>18.503284999999998</c:v>
                </c:pt>
                <c:pt idx="38">
                  <c:v>18.127229</c:v>
                </c:pt>
                <c:pt idx="39">
                  <c:v>18.479342000000003</c:v>
                </c:pt>
                <c:pt idx="40">
                  <c:v>20.223472999999998</c:v>
                </c:pt>
                <c:pt idx="41">
                  <c:v>22.647414999999999</c:v>
                </c:pt>
                <c:pt idx="42">
                  <c:v>22.529576999999996</c:v>
                </c:pt>
                <c:pt idx="43">
                  <c:v>19.077461999999997</c:v>
                </c:pt>
                <c:pt idx="44">
                  <c:v>19.346008000000001</c:v>
                </c:pt>
                <c:pt idx="45">
                  <c:v>14.747418</c:v>
                </c:pt>
                <c:pt idx="46">
                  <c:v>12.960563</c:v>
                </c:pt>
                <c:pt idx="47">
                  <c:v>11.150236</c:v>
                </c:pt>
                <c:pt idx="48">
                  <c:v>9.8793420000000012</c:v>
                </c:pt>
                <c:pt idx="49">
                  <c:v>10.122064</c:v>
                </c:pt>
                <c:pt idx="50">
                  <c:v>9.1943660000000005</c:v>
                </c:pt>
                <c:pt idx="51">
                  <c:v>9.497183999999999</c:v>
                </c:pt>
                <c:pt idx="52">
                  <c:v>9.157743</c:v>
                </c:pt>
                <c:pt idx="53">
                  <c:v>9.9000050000000002</c:v>
                </c:pt>
                <c:pt idx="54">
                  <c:v>8.8887309999999999</c:v>
                </c:pt>
                <c:pt idx="55">
                  <c:v>8.7906100000000009</c:v>
                </c:pt>
                <c:pt idx="56">
                  <c:v>9.1173719999999996</c:v>
                </c:pt>
                <c:pt idx="57">
                  <c:v>9.0873239999999988</c:v>
                </c:pt>
                <c:pt idx="58">
                  <c:v>8.6492939999999994</c:v>
                </c:pt>
                <c:pt idx="59">
                  <c:v>8.4262899999999998</c:v>
                </c:pt>
                <c:pt idx="60">
                  <c:v>8.4769939999999995</c:v>
                </c:pt>
                <c:pt idx="61">
                  <c:v>8.3441320000000001</c:v>
                </c:pt>
                <c:pt idx="62">
                  <c:v>8.2924879999999987</c:v>
                </c:pt>
                <c:pt idx="63">
                  <c:v>8.1084490000000002</c:v>
                </c:pt>
                <c:pt idx="64">
                  <c:v>7.9352119999999999</c:v>
                </c:pt>
                <c:pt idx="65">
                  <c:v>7.9572770000000004</c:v>
                </c:pt>
                <c:pt idx="66">
                  <c:v>7.6248809999999994</c:v>
                </c:pt>
                <c:pt idx="67">
                  <c:v>7.5192490000000003</c:v>
                </c:pt>
                <c:pt idx="68">
                  <c:v>7.5967139999999995</c:v>
                </c:pt>
                <c:pt idx="69">
                  <c:v>7.3211279999999999</c:v>
                </c:pt>
                <c:pt idx="70">
                  <c:v>7.3427230000000003</c:v>
                </c:pt>
                <c:pt idx="71">
                  <c:v>6.9854440000000002</c:v>
                </c:pt>
                <c:pt idx="72">
                  <c:v>7.1150219999999997</c:v>
                </c:pt>
                <c:pt idx="73">
                  <c:v>7.262912</c:v>
                </c:pt>
                <c:pt idx="74">
                  <c:v>6.8370889999999997</c:v>
                </c:pt>
                <c:pt idx="75">
                  <c:v>6.8056339999999995</c:v>
                </c:pt>
                <c:pt idx="76">
                  <c:v>6.6314549999999999</c:v>
                </c:pt>
                <c:pt idx="77">
                  <c:v>6.5934279999999994</c:v>
                </c:pt>
                <c:pt idx="78">
                  <c:v>6.2746490000000001</c:v>
                </c:pt>
                <c:pt idx="79">
                  <c:v>6.4384980000000001</c:v>
                </c:pt>
                <c:pt idx="80">
                  <c:v>6.3539919999999999</c:v>
                </c:pt>
                <c:pt idx="81">
                  <c:v>6.0765260000000003</c:v>
                </c:pt>
                <c:pt idx="82">
                  <c:v>6.2032869999999996</c:v>
                </c:pt>
                <c:pt idx="83">
                  <c:v>6.0605630000000001</c:v>
                </c:pt>
                <c:pt idx="84">
                  <c:v>5.9924879999999998</c:v>
                </c:pt>
                <c:pt idx="85">
                  <c:v>5.832395</c:v>
                </c:pt>
                <c:pt idx="86">
                  <c:v>5.7723000000000004</c:v>
                </c:pt>
                <c:pt idx="87">
                  <c:v>5.7215980000000002</c:v>
                </c:pt>
                <c:pt idx="88">
                  <c:v>5.5624409999999997</c:v>
                </c:pt>
                <c:pt idx="89">
                  <c:v>5.5000010000000001</c:v>
                </c:pt>
                <c:pt idx="90">
                  <c:v>5.4417839999999993</c:v>
                </c:pt>
                <c:pt idx="91">
                  <c:v>5.1746479999999995</c:v>
                </c:pt>
                <c:pt idx="92">
                  <c:v>5.2192490000000005</c:v>
                </c:pt>
                <c:pt idx="93">
                  <c:v>5.2399060000000004</c:v>
                </c:pt>
                <c:pt idx="94">
                  <c:v>5.1990620000000005</c:v>
                </c:pt>
                <c:pt idx="95">
                  <c:v>4.9854460000000005</c:v>
                </c:pt>
                <c:pt idx="96">
                  <c:v>4.7347409999999996</c:v>
                </c:pt>
                <c:pt idx="97">
                  <c:v>4.7553989999999997</c:v>
                </c:pt>
                <c:pt idx="98">
                  <c:v>4.6854459999999998</c:v>
                </c:pt>
                <c:pt idx="99">
                  <c:v>4.6873240000000003</c:v>
                </c:pt>
                <c:pt idx="100">
                  <c:v>4.6582150000000002</c:v>
                </c:pt>
                <c:pt idx="101">
                  <c:v>4.3028170000000001</c:v>
                </c:pt>
                <c:pt idx="102">
                  <c:v>4.3676060000000003</c:v>
                </c:pt>
                <c:pt idx="103">
                  <c:v>4.4281690000000005</c:v>
                </c:pt>
                <c:pt idx="104">
                  <c:v>4.2305149999999996</c:v>
                </c:pt>
                <c:pt idx="105">
                  <c:v>4.139907</c:v>
                </c:pt>
                <c:pt idx="106">
                  <c:v>4.2023469999999996</c:v>
                </c:pt>
                <c:pt idx="107">
                  <c:v>4.1422540000000003</c:v>
                </c:pt>
                <c:pt idx="108">
                  <c:v>4.2107970000000003</c:v>
                </c:pt>
                <c:pt idx="109">
                  <c:v>4.1403750000000006</c:v>
                </c:pt>
                <c:pt idx="110">
                  <c:v>4.0859139999999998</c:v>
                </c:pt>
                <c:pt idx="111">
                  <c:v>3.7854460000000003</c:v>
                </c:pt>
                <c:pt idx="112">
                  <c:v>3.5784039999999999</c:v>
                </c:pt>
                <c:pt idx="113">
                  <c:v>3.8126760000000002</c:v>
                </c:pt>
                <c:pt idx="114">
                  <c:v>3.6051640000000003</c:v>
                </c:pt>
                <c:pt idx="115">
                  <c:v>3.571831</c:v>
                </c:pt>
                <c:pt idx="116">
                  <c:v>3.5563379999999998</c:v>
                </c:pt>
                <c:pt idx="117">
                  <c:v>3.2262910000000002</c:v>
                </c:pt>
                <c:pt idx="118">
                  <c:v>3.305634</c:v>
                </c:pt>
                <c:pt idx="119">
                  <c:v>3.153346</c:v>
                </c:pt>
                <c:pt idx="120">
                  <c:v>3.1133099999999998</c:v>
                </c:pt>
                <c:pt idx="121">
                  <c:v>3.0429930000000001</c:v>
                </c:pt>
                <c:pt idx="122">
                  <c:v>2.8973240000000002</c:v>
                </c:pt>
                <c:pt idx="123">
                  <c:v>2.8221829999999999</c:v>
                </c:pt>
                <c:pt idx="124">
                  <c:v>2.6935570000000002</c:v>
                </c:pt>
                <c:pt idx="125">
                  <c:v>2.5592600000000001</c:v>
                </c:pt>
                <c:pt idx="126">
                  <c:v>2.4980630000000001</c:v>
                </c:pt>
                <c:pt idx="127">
                  <c:v>2.494472</c:v>
                </c:pt>
                <c:pt idx="128">
                  <c:v>2.287747</c:v>
                </c:pt>
                <c:pt idx="129">
                  <c:v>2.2766199999999999</c:v>
                </c:pt>
                <c:pt idx="130">
                  <c:v>2.1046480000000001</c:v>
                </c:pt>
                <c:pt idx="131">
                  <c:v>2.0529929999999998</c:v>
                </c:pt>
                <c:pt idx="132">
                  <c:v>1.922183</c:v>
                </c:pt>
                <c:pt idx="133">
                  <c:v>1.800845</c:v>
                </c:pt>
                <c:pt idx="134">
                  <c:v>1.7550000000000001</c:v>
                </c:pt>
                <c:pt idx="135">
                  <c:v>1.703697</c:v>
                </c:pt>
                <c:pt idx="136">
                  <c:v>1.563944</c:v>
                </c:pt>
                <c:pt idx="137">
                  <c:v>1.443098</c:v>
                </c:pt>
                <c:pt idx="138">
                  <c:v>1.3827469999999999</c:v>
                </c:pt>
                <c:pt idx="139">
                  <c:v>1.305563</c:v>
                </c:pt>
                <c:pt idx="140">
                  <c:v>1.2619010000000002</c:v>
                </c:pt>
                <c:pt idx="141">
                  <c:v>1.1030629999999999</c:v>
                </c:pt>
                <c:pt idx="142">
                  <c:v>0.99820400000000009</c:v>
                </c:pt>
                <c:pt idx="143">
                  <c:v>0.92415499999999995</c:v>
                </c:pt>
                <c:pt idx="144">
                  <c:v>0.90869699999999998</c:v>
                </c:pt>
                <c:pt idx="145">
                  <c:v>0.90256999999999998</c:v>
                </c:pt>
                <c:pt idx="146">
                  <c:v>0.76394399999999996</c:v>
                </c:pt>
                <c:pt idx="147">
                  <c:v>0.72070400000000001</c:v>
                </c:pt>
                <c:pt idx="148">
                  <c:v>0.64295799999999992</c:v>
                </c:pt>
                <c:pt idx="149">
                  <c:v>0.61211300000000002</c:v>
                </c:pt>
                <c:pt idx="150">
                  <c:v>0.50288699999999997</c:v>
                </c:pt>
                <c:pt idx="151">
                  <c:v>0.50743000000000005</c:v>
                </c:pt>
                <c:pt idx="152">
                  <c:v>0.49426100000000006</c:v>
                </c:pt>
                <c:pt idx="153">
                  <c:v>0.41933100000000001</c:v>
                </c:pt>
                <c:pt idx="154">
                  <c:v>0.41978900000000002</c:v>
                </c:pt>
                <c:pt idx="155">
                  <c:v>0.43309900000000001</c:v>
                </c:pt>
                <c:pt idx="156">
                  <c:v>0.35845100000000002</c:v>
                </c:pt>
                <c:pt idx="157">
                  <c:v>0.30602099999999999</c:v>
                </c:pt>
                <c:pt idx="158">
                  <c:v>0.32982400000000001</c:v>
                </c:pt>
                <c:pt idx="159">
                  <c:v>0.29570400000000002</c:v>
                </c:pt>
                <c:pt idx="160">
                  <c:v>0.27690100000000001</c:v>
                </c:pt>
                <c:pt idx="161">
                  <c:v>0.21433099999999999</c:v>
                </c:pt>
                <c:pt idx="162">
                  <c:v>0.24389099999999997</c:v>
                </c:pt>
                <c:pt idx="163">
                  <c:v>0.244507</c:v>
                </c:pt>
                <c:pt idx="164">
                  <c:v>0.21367999999999998</c:v>
                </c:pt>
                <c:pt idx="165">
                  <c:v>0.18614399999999998</c:v>
                </c:pt>
                <c:pt idx="166">
                  <c:v>0.19913700000000001</c:v>
                </c:pt>
                <c:pt idx="167">
                  <c:v>0.14982399999999998</c:v>
                </c:pt>
                <c:pt idx="168">
                  <c:v>0.13714799999999999</c:v>
                </c:pt>
                <c:pt idx="169">
                  <c:v>9.5826999999999996E-2</c:v>
                </c:pt>
                <c:pt idx="170">
                  <c:v>9.8186999999999997E-2</c:v>
                </c:pt>
                <c:pt idx="171">
                  <c:v>7.4560000000000001E-2</c:v>
                </c:pt>
                <c:pt idx="172">
                  <c:v>4.9067000000000006E-2</c:v>
                </c:pt>
                <c:pt idx="173">
                  <c:v>4.3574000000000002E-2</c:v>
                </c:pt>
                <c:pt idx="174">
                  <c:v>6.3750000000000001E-2</c:v>
                </c:pt>
                <c:pt idx="175">
                  <c:v>5.3891000000000001E-2</c:v>
                </c:pt>
                <c:pt idx="176">
                  <c:v>1.2112999999999999E-2</c:v>
                </c:pt>
                <c:pt idx="177">
                  <c:v>2.6197000000000005E-2</c:v>
                </c:pt>
                <c:pt idx="178">
                  <c:v>8.9959999999999971E-3</c:v>
                </c:pt>
                <c:pt idx="179">
                  <c:v>2.5722000000000002E-2</c:v>
                </c:pt>
                <c:pt idx="180">
                  <c:v>1.1020999999999996E-2</c:v>
                </c:pt>
                <c:pt idx="181">
                  <c:v>-4.3129999999999974E-3</c:v>
                </c:pt>
                <c:pt idx="182">
                  <c:v>1.3978999999999998E-2</c:v>
                </c:pt>
                <c:pt idx="183">
                  <c:v>1.0229000000000002E-2</c:v>
                </c:pt>
                <c:pt idx="184">
                  <c:v>-1.6730000000000009E-3</c:v>
                </c:pt>
                <c:pt idx="185">
                  <c:v>1.8995999999999999E-2</c:v>
                </c:pt>
                <c:pt idx="186">
                  <c:v>2.8362999999999999E-2</c:v>
                </c:pt>
                <c:pt idx="187">
                  <c:v>-1.2605999999999999E-2</c:v>
                </c:pt>
                <c:pt idx="188">
                  <c:v>1.3996000000000001E-2</c:v>
                </c:pt>
                <c:pt idx="189">
                  <c:v>1.0039999999999979E-3</c:v>
                </c:pt>
                <c:pt idx="190">
                  <c:v>-9.0140000000000012E-3</c:v>
                </c:pt>
                <c:pt idx="191">
                  <c:v>-1.3239000000000001E-2</c:v>
                </c:pt>
                <c:pt idx="192">
                  <c:v>-1.1355999999999998E-2</c:v>
                </c:pt>
                <c:pt idx="193">
                  <c:v>5.3699999999999998E-3</c:v>
                </c:pt>
                <c:pt idx="194">
                  <c:v>4.5950000000000019E-3</c:v>
                </c:pt>
                <c:pt idx="195">
                  <c:v>1.7271000000000002E-2</c:v>
                </c:pt>
                <c:pt idx="196">
                  <c:v>-2.2710000000000022E-3</c:v>
                </c:pt>
                <c:pt idx="197">
                  <c:v>6.1620000000000008E-3</c:v>
                </c:pt>
                <c:pt idx="198">
                  <c:v>7.2539999999999966E-3</c:v>
                </c:pt>
                <c:pt idx="199">
                  <c:v>-6.0390000000000027E-3</c:v>
                </c:pt>
                <c:pt idx="200">
                  <c:v>4.4369999999999965E-3</c:v>
                </c:pt>
                <c:pt idx="201">
                  <c:v>1.7094999999999999E-2</c:v>
                </c:pt>
                <c:pt idx="202">
                  <c:v>3.4154999999999998E-2</c:v>
                </c:pt>
                <c:pt idx="203">
                  <c:v>3.6439999999999979E-3</c:v>
                </c:pt>
                <c:pt idx="204">
                  <c:v>-1.4648000000000001E-2</c:v>
                </c:pt>
                <c:pt idx="205">
                  <c:v>-1.4959999999999973E-3</c:v>
                </c:pt>
                <c:pt idx="206">
                  <c:v>-2.2464999999999999E-2</c:v>
                </c:pt>
                <c:pt idx="207">
                  <c:v>7.4120000000000019E-3</c:v>
                </c:pt>
                <c:pt idx="208">
                  <c:v>3.0460000000000001E-3</c:v>
                </c:pt>
                <c:pt idx="209">
                  <c:v>-2.3080999999999997E-2</c:v>
                </c:pt>
                <c:pt idx="210">
                  <c:v>-1.8397999999999998E-2</c:v>
                </c:pt>
                <c:pt idx="211">
                  <c:v>-2.7640000000000026E-3</c:v>
                </c:pt>
                <c:pt idx="212">
                  <c:v>1.460999999999997E-3</c:v>
                </c:pt>
                <c:pt idx="213">
                  <c:v>1.6199999999999964E-3</c:v>
                </c:pt>
                <c:pt idx="214">
                  <c:v>-1.1970000000000036E-3</c:v>
                </c:pt>
                <c:pt idx="215">
                  <c:v>-7.2890000000000038E-3</c:v>
                </c:pt>
                <c:pt idx="216">
                  <c:v>-5.2639999999999978E-3</c:v>
                </c:pt>
                <c:pt idx="217">
                  <c:v>2.1637E-2</c:v>
                </c:pt>
                <c:pt idx="218">
                  <c:v>-1.1972000000000003E-2</c:v>
                </c:pt>
                <c:pt idx="219">
                  <c:v>-0.19422499999999987</c:v>
                </c:pt>
                <c:pt idx="220">
                  <c:v>5.0529999999999985E-3</c:v>
                </c:pt>
                <c:pt idx="221">
                  <c:v>1.7852000000000035E-2</c:v>
                </c:pt>
                <c:pt idx="222">
                  <c:v>8.1869999999999998E-3</c:v>
                </c:pt>
                <c:pt idx="223">
                  <c:v>-1.7764000000000002E-2</c:v>
                </c:pt>
                <c:pt idx="224">
                  <c:v>-1.5140000000000015E-3</c:v>
                </c:pt>
                <c:pt idx="225">
                  <c:v>6.8700000000000011E-4</c:v>
                </c:pt>
                <c:pt idx="226">
                  <c:v>3.1495999999999996E-2</c:v>
                </c:pt>
                <c:pt idx="227">
                  <c:v>3.027999999999996E-3</c:v>
                </c:pt>
                <c:pt idx="228">
                  <c:v>1.7094999999999999E-2</c:v>
                </c:pt>
                <c:pt idx="229">
                  <c:v>3.9789999999999964E-3</c:v>
                </c:pt>
                <c:pt idx="230">
                  <c:v>1.1319999999999997E-2</c:v>
                </c:pt>
                <c:pt idx="231">
                  <c:v>2.5529999999999997E-3</c:v>
                </c:pt>
                <c:pt idx="232">
                  <c:v>1.8028000000000155E-2</c:v>
                </c:pt>
                <c:pt idx="233">
                  <c:v>-5.4230000000000042E-3</c:v>
                </c:pt>
                <c:pt idx="234">
                  <c:v>-6.6690000000000027E-2</c:v>
                </c:pt>
                <c:pt idx="235">
                  <c:v>4.7360000000000006E-3</c:v>
                </c:pt>
                <c:pt idx="236">
                  <c:v>5.6162000000000045E-2</c:v>
                </c:pt>
                <c:pt idx="237">
                  <c:v>-4.7890000000000016E-3</c:v>
                </c:pt>
                <c:pt idx="238">
                  <c:v>8.3449999999999983E-3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9-479C-88F7-F9C3BDD2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56543"/>
        <c:axId val="799759455"/>
      </c:scatterChart>
      <c:valAx>
        <c:axId val="79975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59455"/>
        <c:crosses val="autoZero"/>
        <c:crossBetween val="midCat"/>
      </c:valAx>
      <c:valAx>
        <c:axId val="799759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NaI_spec_diff!$H$1:$H$2</c:f>
              <c:strCache>
                <c:ptCount val="2"/>
                <c:pt idx="0">
                  <c:v> rate [Hz]</c:v>
                </c:pt>
                <c:pt idx="1">
                  <c:v>background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NaI_spec_diff!$J$4:$J$241</c:f>
                <c:numCache>
                  <c:formatCode>General</c:formatCode>
                  <c:ptCount val="238"/>
                  <c:pt idx="0">
                    <c:v>2.7748873851023217</c:v>
                  </c:pt>
                  <c:pt idx="1">
                    <c:v>2.5514701840311598</c:v>
                  </c:pt>
                  <c:pt idx="2">
                    <c:v>2.2674017582540005</c:v>
                  </c:pt>
                  <c:pt idx="3">
                    <c:v>2.0680103400773087</c:v>
                  </c:pt>
                  <c:pt idx="4">
                    <c:v>1.9779338462142764</c:v>
                  </c:pt>
                  <c:pt idx="5">
                    <c:v>1.8711256237890603</c:v>
                  </c:pt>
                  <c:pt idx="6">
                    <c:v>1.8067773059603482</c:v>
                  </c:pt>
                  <c:pt idx="7">
                    <c:v>1.7272328544042153</c:v>
                  </c:pt>
                  <c:pt idx="8">
                    <c:v>1.6723237525471357</c:v>
                  </c:pt>
                  <c:pt idx="9">
                    <c:v>1.5631164917134828</c:v>
                  </c:pt>
                  <c:pt idx="10">
                    <c:v>1.4828650983821825</c:v>
                  </c:pt>
                  <c:pt idx="11">
                    <c:v>1.4294521444712074</c:v>
                  </c:pt>
                  <c:pt idx="12">
                    <c:v>1.3743685580415952</c:v>
                  </c:pt>
                  <c:pt idx="13">
                    <c:v>1.3453623923191351</c:v>
                  </c:pt>
                  <c:pt idx="14">
                    <c:v>1.3152946184537262</c:v>
                  </c:pt>
                  <c:pt idx="15">
                    <c:v>1.3034142728490687</c:v>
                  </c:pt>
                  <c:pt idx="16">
                    <c:v>1.2784538708924933</c:v>
                  </c:pt>
                  <c:pt idx="17">
                    <c:v>1.1747340408222904</c:v>
                  </c:pt>
                  <c:pt idx="18">
                    <c:v>1.1609382843200582</c:v>
                  </c:pt>
                  <c:pt idx="19">
                    <c:v>1.1435811296099634</c:v>
                  </c:pt>
                  <c:pt idx="20">
                    <c:v>1.1035296854487724</c:v>
                  </c:pt>
                  <c:pt idx="21">
                    <c:v>1.04774892030486</c:v>
                  </c:pt>
                  <c:pt idx="22">
                    <c:v>0.95277370520671556</c:v>
                  </c:pt>
                  <c:pt idx="23">
                    <c:v>0.97524925019197017</c:v>
                  </c:pt>
                  <c:pt idx="24">
                    <c:v>1.116542251775543</c:v>
                  </c:pt>
                  <c:pt idx="25">
                    <c:v>1.1770962719052904</c:v>
                  </c:pt>
                  <c:pt idx="26">
                    <c:v>1.2004628829469628</c:v>
                  </c:pt>
                  <c:pt idx="27">
                    <c:v>1.071862351237322</c:v>
                  </c:pt>
                  <c:pt idx="28">
                    <c:v>0.94457517787980572</c:v>
                  </c:pt>
                  <c:pt idx="29">
                    <c:v>0.69282034708381168</c:v>
                  </c:pt>
                  <c:pt idx="30">
                    <c:v>0.57251879154021368</c:v>
                  </c:pt>
                  <c:pt idx="31">
                    <c:v>0.53541261347363367</c:v>
                  </c:pt>
                  <c:pt idx="32">
                    <c:v>0.5163977794943222</c:v>
                  </c:pt>
                  <c:pt idx="33">
                    <c:v>0.51854498358387391</c:v>
                  </c:pt>
                  <c:pt idx="34">
                    <c:v>0.4760952285695233</c:v>
                  </c:pt>
                  <c:pt idx="35">
                    <c:v>0.41633319989322654</c:v>
                  </c:pt>
                  <c:pt idx="36">
                    <c:v>0.41365577476931231</c:v>
                  </c:pt>
                  <c:pt idx="37">
                    <c:v>0.38005846041541202</c:v>
                  </c:pt>
                  <c:pt idx="38">
                    <c:v>0.37564757419687939</c:v>
                  </c:pt>
                  <c:pt idx="39">
                    <c:v>0.40688520084498858</c:v>
                  </c:pt>
                  <c:pt idx="40">
                    <c:v>0.38586124449081438</c:v>
                  </c:pt>
                  <c:pt idx="41">
                    <c:v>0.38297084310253526</c:v>
                  </c:pt>
                  <c:pt idx="42">
                    <c:v>0.43204937989385733</c:v>
                  </c:pt>
                  <c:pt idx="43">
                    <c:v>0.30912063448865179</c:v>
                  </c:pt>
                  <c:pt idx="44">
                    <c:v>0.3496029652810933</c:v>
                  </c:pt>
                  <c:pt idx="45">
                    <c:v>0.30000000000000004</c:v>
                  </c:pt>
                  <c:pt idx="46">
                    <c:v>0.30912063448865179</c:v>
                  </c:pt>
                  <c:pt idx="47">
                    <c:v>0.36666665151515121</c:v>
                  </c:pt>
                  <c:pt idx="48">
                    <c:v>0.35901100261691143</c:v>
                  </c:pt>
                  <c:pt idx="49">
                    <c:v>0.40824829046386302</c:v>
                  </c:pt>
                  <c:pt idx="50">
                    <c:v>0.38297084310253526</c:v>
                  </c:pt>
                  <c:pt idx="51">
                    <c:v>0.35118845842842461</c:v>
                  </c:pt>
                  <c:pt idx="52">
                    <c:v>0.24494897427831783</c:v>
                  </c:pt>
                  <c:pt idx="53">
                    <c:v>0.23094010767585033</c:v>
                  </c:pt>
                  <c:pt idx="54">
                    <c:v>0.16666663333332998</c:v>
                  </c:pt>
                  <c:pt idx="55">
                    <c:v>8.8191647374718352E-2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9.4280963083753028E-2</c:v>
                  </c:pt>
                  <c:pt idx="59">
                    <c:v>7.4535673785554979E-2</c:v>
                  </c:pt>
                  <c:pt idx="60">
                    <c:v>8.8191647374718352E-2</c:v>
                  </c:pt>
                  <c:pt idx="61">
                    <c:v>4.714056993008605E-2</c:v>
                  </c:pt>
                  <c:pt idx="62">
                    <c:v>5.7735026918962581E-2</c:v>
                  </c:pt>
                  <c:pt idx="63">
                    <c:v>5.7735026918962581E-2</c:v>
                  </c:pt>
                  <c:pt idx="64">
                    <c:v>4.714056993008605E-2</c:v>
                  </c:pt>
                  <c:pt idx="65">
                    <c:v>7.4535673785554979E-2</c:v>
                  </c:pt>
                  <c:pt idx="66">
                    <c:v>9.4280963083753028E-2</c:v>
                  </c:pt>
                  <c:pt idx="67">
                    <c:v>7.4535673785554979E-2</c:v>
                  </c:pt>
                  <c:pt idx="68">
                    <c:v>0.1</c:v>
                  </c:pt>
                  <c:pt idx="69">
                    <c:v>8.8191647374718352E-2</c:v>
                  </c:pt>
                  <c:pt idx="70">
                    <c:v>9.4280963083753028E-2</c:v>
                  </c:pt>
                  <c:pt idx="71">
                    <c:v>9.4280963083753028E-2</c:v>
                  </c:pt>
                  <c:pt idx="72">
                    <c:v>4.714056993008605E-2</c:v>
                  </c:pt>
                  <c:pt idx="73">
                    <c:v>6.6666583333281251E-2</c:v>
                  </c:pt>
                  <c:pt idx="74">
                    <c:v>8.1649658092772609E-2</c:v>
                  </c:pt>
                  <c:pt idx="75">
                    <c:v>6.6666583333281251E-2</c:v>
                  </c:pt>
                  <c:pt idx="76">
                    <c:v>6.6666583333281251E-2</c:v>
                  </c:pt>
                  <c:pt idx="77">
                    <c:v>0.1</c:v>
                  </c:pt>
                  <c:pt idx="78">
                    <c:v>6.6666583333281251E-2</c:v>
                  </c:pt>
                  <c:pt idx="79">
                    <c:v>6.6666583333281251E-2</c:v>
                  </c:pt>
                  <c:pt idx="80">
                    <c:v>0.10540920263430513</c:v>
                  </c:pt>
                  <c:pt idx="81">
                    <c:v>6.6666583333281251E-2</c:v>
                  </c:pt>
                  <c:pt idx="82">
                    <c:v>5.7735026918962581E-2</c:v>
                  </c:pt>
                  <c:pt idx="83">
                    <c:v>7.4535673785554979E-2</c:v>
                  </c:pt>
                  <c:pt idx="84">
                    <c:v>5.7735026918962581E-2</c:v>
                  </c:pt>
                  <c:pt idx="85">
                    <c:v>8.8191647374718352E-2</c:v>
                  </c:pt>
                  <c:pt idx="86">
                    <c:v>8.8191647374718352E-2</c:v>
                  </c:pt>
                  <c:pt idx="87">
                    <c:v>6.6666583333281251E-2</c:v>
                  </c:pt>
                  <c:pt idx="88">
                    <c:v>5.7735026918962581E-2</c:v>
                  </c:pt>
                  <c:pt idx="89">
                    <c:v>7.4535673785554979E-2</c:v>
                  </c:pt>
                  <c:pt idx="90">
                    <c:v>8.1649658092772609E-2</c:v>
                  </c:pt>
                  <c:pt idx="91">
                    <c:v>4.714056993008605E-2</c:v>
                  </c:pt>
                  <c:pt idx="92">
                    <c:v>3.3333166666249997E-2</c:v>
                  </c:pt>
                  <c:pt idx="93">
                    <c:v>3.3333166666249997E-2</c:v>
                  </c:pt>
                  <c:pt idx="94">
                    <c:v>4.714056993008605E-2</c:v>
                  </c:pt>
                  <c:pt idx="95">
                    <c:v>7.4535673785554979E-2</c:v>
                  </c:pt>
                  <c:pt idx="96">
                    <c:v>6.6666583333281251E-2</c:v>
                  </c:pt>
                  <c:pt idx="97">
                    <c:v>4.714056993008605E-2</c:v>
                  </c:pt>
                  <c:pt idx="98">
                    <c:v>0</c:v>
                  </c:pt>
                  <c:pt idx="99">
                    <c:v>3.3333166666249997E-2</c:v>
                  </c:pt>
                  <c:pt idx="100">
                    <c:v>8.1649658092772609E-2</c:v>
                  </c:pt>
                  <c:pt idx="101">
                    <c:v>5.7735026918962581E-2</c:v>
                  </c:pt>
                  <c:pt idx="102">
                    <c:v>5.7735026918962581E-2</c:v>
                  </c:pt>
                  <c:pt idx="103">
                    <c:v>7.4535673785554979E-2</c:v>
                  </c:pt>
                  <c:pt idx="104">
                    <c:v>6.6666583333281251E-2</c:v>
                  </c:pt>
                  <c:pt idx="105">
                    <c:v>7.4535673785554979E-2</c:v>
                  </c:pt>
                  <c:pt idx="106">
                    <c:v>5.7735026918962581E-2</c:v>
                  </c:pt>
                  <c:pt idx="107">
                    <c:v>4.714056993008605E-2</c:v>
                  </c:pt>
                  <c:pt idx="108">
                    <c:v>4.714056993008605E-2</c:v>
                  </c:pt>
                  <c:pt idx="109">
                    <c:v>0</c:v>
                  </c:pt>
                  <c:pt idx="110">
                    <c:v>7.4535673785554979E-2</c:v>
                  </c:pt>
                  <c:pt idx="111">
                    <c:v>9.4280963083753028E-2</c:v>
                  </c:pt>
                  <c:pt idx="112">
                    <c:v>0</c:v>
                  </c:pt>
                  <c:pt idx="113">
                    <c:v>4.714056993008605E-2</c:v>
                  </c:pt>
                  <c:pt idx="114">
                    <c:v>5.7735026918962581E-2</c:v>
                  </c:pt>
                  <c:pt idx="115">
                    <c:v>5.7735026918962581E-2</c:v>
                  </c:pt>
                  <c:pt idx="116">
                    <c:v>7.4535673785554979E-2</c:v>
                  </c:pt>
                  <c:pt idx="117">
                    <c:v>5.7735026918962581E-2</c:v>
                  </c:pt>
                  <c:pt idx="118">
                    <c:v>1.4790199457749039E-2</c:v>
                  </c:pt>
                  <c:pt idx="119">
                    <c:v>1.6201851746019649E-2</c:v>
                  </c:pt>
                  <c:pt idx="120">
                    <c:v>1.3462912017836259E-2</c:v>
                  </c:pt>
                  <c:pt idx="121">
                    <c:v>1.4999999999999999E-2</c:v>
                  </c:pt>
                  <c:pt idx="122">
                    <c:v>1.3693063937629153E-2</c:v>
                  </c:pt>
                  <c:pt idx="123">
                    <c:v>1.4361406616345072E-2</c:v>
                  </c:pt>
                  <c:pt idx="124">
                    <c:v>1.299038105676658E-2</c:v>
                  </c:pt>
                  <c:pt idx="125">
                    <c:v>1.2500000000000001E-2</c:v>
                  </c:pt>
                  <c:pt idx="126">
                    <c:v>1.299038105676658E-2</c:v>
                  </c:pt>
                  <c:pt idx="127">
                    <c:v>1.3228756555322954E-2</c:v>
                  </c:pt>
                  <c:pt idx="128">
                    <c:v>1.2247448713915889E-2</c:v>
                  </c:pt>
                  <c:pt idx="129">
                    <c:v>1.3228756555322954E-2</c:v>
                  </c:pt>
                  <c:pt idx="130">
                    <c:v>1.2500000000000001E-2</c:v>
                  </c:pt>
                  <c:pt idx="131">
                    <c:v>1.3693063937629153E-2</c:v>
                  </c:pt>
                  <c:pt idx="132">
                    <c:v>0.01</c:v>
                  </c:pt>
                  <c:pt idx="133">
                    <c:v>1.0606601717798213E-2</c:v>
                  </c:pt>
                  <c:pt idx="134">
                    <c:v>1.2500000000000001E-2</c:v>
                  </c:pt>
                  <c:pt idx="135">
                    <c:v>1.2247448713915889E-2</c:v>
                  </c:pt>
                  <c:pt idx="136">
                    <c:v>0.01</c:v>
                  </c:pt>
                  <c:pt idx="137">
                    <c:v>1.3693063937629153E-2</c:v>
                  </c:pt>
                  <c:pt idx="138">
                    <c:v>1.1726039399558574E-2</c:v>
                  </c:pt>
                  <c:pt idx="139">
                    <c:v>1.1726039399558574E-2</c:v>
                  </c:pt>
                  <c:pt idx="140">
                    <c:v>1.1989578808281798E-2</c:v>
                  </c:pt>
                  <c:pt idx="141">
                    <c:v>1.14564392373896E-2</c:v>
                  </c:pt>
                  <c:pt idx="142">
                    <c:v>9.3541434669348542E-3</c:v>
                  </c:pt>
                  <c:pt idx="143">
                    <c:v>1.1989578808281798E-2</c:v>
                  </c:pt>
                  <c:pt idx="144">
                    <c:v>1.0307764064044152E-2</c:v>
                  </c:pt>
                  <c:pt idx="145">
                    <c:v>1.2247448713915889E-2</c:v>
                  </c:pt>
                  <c:pt idx="146">
                    <c:v>8.6602540378443865E-3</c:v>
                  </c:pt>
                  <c:pt idx="147">
                    <c:v>1.1180339887498949E-2</c:v>
                  </c:pt>
                  <c:pt idx="148">
                    <c:v>0.01</c:v>
                  </c:pt>
                  <c:pt idx="149">
                    <c:v>1.0606601717798213E-2</c:v>
                  </c:pt>
                  <c:pt idx="150">
                    <c:v>1.0897247358851683E-2</c:v>
                  </c:pt>
                  <c:pt idx="151">
                    <c:v>9.0138781886599725E-3</c:v>
                  </c:pt>
                  <c:pt idx="152">
                    <c:v>1.14564392373896E-2</c:v>
                  </c:pt>
                  <c:pt idx="153">
                    <c:v>1.0606601717798213E-2</c:v>
                  </c:pt>
                  <c:pt idx="154">
                    <c:v>1.1180339887498949E-2</c:v>
                  </c:pt>
                  <c:pt idx="155">
                    <c:v>1.1180339887498949E-2</c:v>
                  </c:pt>
                  <c:pt idx="156">
                    <c:v>1.0897247358851683E-2</c:v>
                  </c:pt>
                  <c:pt idx="157">
                    <c:v>1.1989578808281798E-2</c:v>
                  </c:pt>
                  <c:pt idx="158">
                    <c:v>8.2915619758884996E-3</c:v>
                  </c:pt>
                  <c:pt idx="159">
                    <c:v>7.0710678118654753E-3</c:v>
                  </c:pt>
                  <c:pt idx="160">
                    <c:v>8.4779124789065852E-3</c:v>
                  </c:pt>
                  <c:pt idx="161">
                    <c:v>7.6034531628727748E-3</c:v>
                  </c:pt>
                  <c:pt idx="162">
                    <c:v>7.0710678118654753E-3</c:v>
                  </c:pt>
                  <c:pt idx="163">
                    <c:v>7.1807033081725362E-3</c:v>
                  </c:pt>
                  <c:pt idx="164">
                    <c:v>7.6034531628727748E-3</c:v>
                  </c:pt>
                  <c:pt idx="165">
                    <c:v>7.8062474979979984E-3</c:v>
                  </c:pt>
                  <c:pt idx="166">
                    <c:v>6.8465319688145766E-3</c:v>
                  </c:pt>
                  <c:pt idx="167">
                    <c:v>6.8465319688145766E-3</c:v>
                  </c:pt>
                  <c:pt idx="168">
                    <c:v>6.4951905283832899E-3</c:v>
                  </c:pt>
                  <c:pt idx="169">
                    <c:v>7.1807033081725362E-3</c:v>
                  </c:pt>
                  <c:pt idx="170">
                    <c:v>7.3950997288745194E-3</c:v>
                  </c:pt>
                  <c:pt idx="171">
                    <c:v>8.1967981553775007E-3</c:v>
                  </c:pt>
                  <c:pt idx="172">
                    <c:v>7.3950997288745194E-3</c:v>
                  </c:pt>
                  <c:pt idx="173">
                    <c:v>6.7314560089181295E-3</c:v>
                  </c:pt>
                  <c:pt idx="174">
                    <c:v>6.7314560089181295E-3</c:v>
                  </c:pt>
                  <c:pt idx="175">
                    <c:v>7.0710678118654753E-3</c:v>
                  </c:pt>
                  <c:pt idx="176">
                    <c:v>7.0710678118654753E-3</c:v>
                  </c:pt>
                  <c:pt idx="177">
                    <c:v>7.8062474979979984E-3</c:v>
                  </c:pt>
                  <c:pt idx="178">
                    <c:v>6.7314560089181295E-3</c:v>
                  </c:pt>
                  <c:pt idx="179">
                    <c:v>7.288689868556626E-3</c:v>
                  </c:pt>
                  <c:pt idx="180">
                    <c:v>7.3950997288745194E-3</c:v>
                  </c:pt>
                  <c:pt idx="181">
                    <c:v>6.3737743919909809E-3</c:v>
                  </c:pt>
                  <c:pt idx="182">
                    <c:v>6.7314560089181295E-3</c:v>
                  </c:pt>
                  <c:pt idx="183">
                    <c:v>6.2500000000000003E-3</c:v>
                  </c:pt>
                  <c:pt idx="184">
                    <c:v>6.959705453537527E-3</c:v>
                  </c:pt>
                  <c:pt idx="185">
                    <c:v>5.4486236794258416E-3</c:v>
                  </c:pt>
                  <c:pt idx="186">
                    <c:v>7.4999999999999997E-3</c:v>
                  </c:pt>
                  <c:pt idx="187">
                    <c:v>7.3950997288745194E-3</c:v>
                  </c:pt>
                  <c:pt idx="188">
                    <c:v>7.1807033081725362E-3</c:v>
                  </c:pt>
                  <c:pt idx="189">
                    <c:v>7.0710678118654753E-3</c:v>
                  </c:pt>
                  <c:pt idx="190">
                    <c:v>7.0710678118654753E-3</c:v>
                  </c:pt>
                  <c:pt idx="191">
                    <c:v>7.3950997288745194E-3</c:v>
                  </c:pt>
                  <c:pt idx="192">
                    <c:v>6.2500000000000003E-3</c:v>
                  </c:pt>
                  <c:pt idx="193">
                    <c:v>6.7314560089181295E-3</c:v>
                  </c:pt>
                  <c:pt idx="194">
                    <c:v>6.7314560089181295E-3</c:v>
                  </c:pt>
                  <c:pt idx="195">
                    <c:v>7.8062474979979984E-3</c:v>
                  </c:pt>
                  <c:pt idx="196">
                    <c:v>6.8465319688145766E-3</c:v>
                  </c:pt>
                  <c:pt idx="197">
                    <c:v>6.6143782776614769E-3</c:v>
                  </c:pt>
                  <c:pt idx="198">
                    <c:v>7.1807033081725362E-3</c:v>
                  </c:pt>
                  <c:pt idx="199">
                    <c:v>6.6143782776614769E-3</c:v>
                  </c:pt>
                  <c:pt idx="200">
                    <c:v>5.4486236794258416E-3</c:v>
                  </c:pt>
                  <c:pt idx="201">
                    <c:v>5.5901699437494743E-3</c:v>
                  </c:pt>
                  <c:pt idx="202">
                    <c:v>5.9947894041408991E-3</c:v>
                  </c:pt>
                  <c:pt idx="203">
                    <c:v>7.0710678118654753E-3</c:v>
                  </c:pt>
                  <c:pt idx="204">
                    <c:v>7.3950997288745194E-3</c:v>
                  </c:pt>
                  <c:pt idx="205">
                    <c:v>7.4999999999999997E-3</c:v>
                  </c:pt>
                  <c:pt idx="206">
                    <c:v>6.7314560089181295E-3</c:v>
                  </c:pt>
                  <c:pt idx="207">
                    <c:v>7.6034531628727748E-3</c:v>
                  </c:pt>
                  <c:pt idx="208">
                    <c:v>8.0039052967910609E-3</c:v>
                  </c:pt>
                  <c:pt idx="209">
                    <c:v>7.3950997288745194E-3</c:v>
                  </c:pt>
                  <c:pt idx="210">
                    <c:v>6.4951905283832899E-3</c:v>
                  </c:pt>
                  <c:pt idx="211">
                    <c:v>6.4951905283832899E-3</c:v>
                  </c:pt>
                  <c:pt idx="212">
                    <c:v>6.6143782776614769E-3</c:v>
                  </c:pt>
                  <c:pt idx="213">
                    <c:v>6.6143782776614769E-3</c:v>
                  </c:pt>
                  <c:pt idx="214">
                    <c:v>7.288689868556626E-3</c:v>
                  </c:pt>
                  <c:pt idx="215">
                    <c:v>6.7314560089181295E-3</c:v>
                  </c:pt>
                  <c:pt idx="216">
                    <c:v>5.7282196186947999E-3</c:v>
                  </c:pt>
                  <c:pt idx="217">
                    <c:v>7.9056941504209478E-3</c:v>
                  </c:pt>
                  <c:pt idx="218">
                    <c:v>6.3146654701575447E-2</c:v>
                  </c:pt>
                  <c:pt idx="219">
                    <c:v>5.9947894041408991E-3</c:v>
                  </c:pt>
                  <c:pt idx="220">
                    <c:v>2.2569337606584736E-2</c:v>
                  </c:pt>
                  <c:pt idx="221">
                    <c:v>6.2500000000000003E-3</c:v>
                  </c:pt>
                  <c:pt idx="222">
                    <c:v>7.8062474979979984E-3</c:v>
                  </c:pt>
                  <c:pt idx="223">
                    <c:v>6.3737743919909809E-3</c:v>
                  </c:pt>
                  <c:pt idx="224">
                    <c:v>6.959705453537527E-3</c:v>
                  </c:pt>
                  <c:pt idx="225">
                    <c:v>5.7282196186947999E-3</c:v>
                  </c:pt>
                  <c:pt idx="226">
                    <c:v>6.6143782776614769E-3</c:v>
                  </c:pt>
                  <c:pt idx="227">
                    <c:v>5.4486236794258416E-3</c:v>
                  </c:pt>
                  <c:pt idx="228">
                    <c:v>7.288689868556626E-3</c:v>
                  </c:pt>
                  <c:pt idx="229">
                    <c:v>6.4951905283832899E-3</c:v>
                  </c:pt>
                  <c:pt idx="230">
                    <c:v>6.2500000000000003E-3</c:v>
                  </c:pt>
                  <c:pt idx="231">
                    <c:v>7.5166481891864534E-2</c:v>
                  </c:pt>
                  <c:pt idx="232">
                    <c:v>6.6143782776614769E-3</c:v>
                  </c:pt>
                  <c:pt idx="233">
                    <c:v>3.5089172119045497E-2</c:v>
                  </c:pt>
                  <c:pt idx="234">
                    <c:v>5.7282196186947999E-3</c:v>
                  </c:pt>
                  <c:pt idx="235">
                    <c:v>3.6869703009381562E-2</c:v>
                  </c:pt>
                  <c:pt idx="236">
                    <c:v>7.0710678118654753E-3</c:v>
                  </c:pt>
                  <c:pt idx="237">
                    <c:v>6.3737743919909809E-3</c:v>
                  </c:pt>
                </c:numCache>
              </c:numRef>
            </c:plus>
            <c:minus>
              <c:numRef>
                <c:f>NaI_spec_diff!$J$4:$J$241</c:f>
                <c:numCache>
                  <c:formatCode>General</c:formatCode>
                  <c:ptCount val="238"/>
                  <c:pt idx="0">
                    <c:v>2.7748873851023217</c:v>
                  </c:pt>
                  <c:pt idx="1">
                    <c:v>2.5514701840311598</c:v>
                  </c:pt>
                  <c:pt idx="2">
                    <c:v>2.2674017582540005</c:v>
                  </c:pt>
                  <c:pt idx="3">
                    <c:v>2.0680103400773087</c:v>
                  </c:pt>
                  <c:pt idx="4">
                    <c:v>1.9779338462142764</c:v>
                  </c:pt>
                  <c:pt idx="5">
                    <c:v>1.8711256237890603</c:v>
                  </c:pt>
                  <c:pt idx="6">
                    <c:v>1.8067773059603482</c:v>
                  </c:pt>
                  <c:pt idx="7">
                    <c:v>1.7272328544042153</c:v>
                  </c:pt>
                  <c:pt idx="8">
                    <c:v>1.6723237525471357</c:v>
                  </c:pt>
                  <c:pt idx="9">
                    <c:v>1.5631164917134828</c:v>
                  </c:pt>
                  <c:pt idx="10">
                    <c:v>1.4828650983821825</c:v>
                  </c:pt>
                  <c:pt idx="11">
                    <c:v>1.4294521444712074</c:v>
                  </c:pt>
                  <c:pt idx="12">
                    <c:v>1.3743685580415952</c:v>
                  </c:pt>
                  <c:pt idx="13">
                    <c:v>1.3453623923191351</c:v>
                  </c:pt>
                  <c:pt idx="14">
                    <c:v>1.3152946184537262</c:v>
                  </c:pt>
                  <c:pt idx="15">
                    <c:v>1.3034142728490687</c:v>
                  </c:pt>
                  <c:pt idx="16">
                    <c:v>1.2784538708924933</c:v>
                  </c:pt>
                  <c:pt idx="17">
                    <c:v>1.1747340408222904</c:v>
                  </c:pt>
                  <c:pt idx="18">
                    <c:v>1.1609382843200582</c:v>
                  </c:pt>
                  <c:pt idx="19">
                    <c:v>1.1435811296099634</c:v>
                  </c:pt>
                  <c:pt idx="20">
                    <c:v>1.1035296854487724</c:v>
                  </c:pt>
                  <c:pt idx="21">
                    <c:v>1.04774892030486</c:v>
                  </c:pt>
                  <c:pt idx="22">
                    <c:v>0.95277370520671556</c:v>
                  </c:pt>
                  <c:pt idx="23">
                    <c:v>0.97524925019197017</c:v>
                  </c:pt>
                  <c:pt idx="24">
                    <c:v>1.116542251775543</c:v>
                  </c:pt>
                  <c:pt idx="25">
                    <c:v>1.1770962719052904</c:v>
                  </c:pt>
                  <c:pt idx="26">
                    <c:v>1.2004628829469628</c:v>
                  </c:pt>
                  <c:pt idx="27">
                    <c:v>1.071862351237322</c:v>
                  </c:pt>
                  <c:pt idx="28">
                    <c:v>0.94457517787980572</c:v>
                  </c:pt>
                  <c:pt idx="29">
                    <c:v>0.69282034708381168</c:v>
                  </c:pt>
                  <c:pt idx="30">
                    <c:v>0.57251879154021368</c:v>
                  </c:pt>
                  <c:pt idx="31">
                    <c:v>0.53541261347363367</c:v>
                  </c:pt>
                  <c:pt idx="32">
                    <c:v>0.5163977794943222</c:v>
                  </c:pt>
                  <c:pt idx="33">
                    <c:v>0.51854498358387391</c:v>
                  </c:pt>
                  <c:pt idx="34">
                    <c:v>0.4760952285695233</c:v>
                  </c:pt>
                  <c:pt idx="35">
                    <c:v>0.41633319989322654</c:v>
                  </c:pt>
                  <c:pt idx="36">
                    <c:v>0.41365577476931231</c:v>
                  </c:pt>
                  <c:pt idx="37">
                    <c:v>0.38005846041541202</c:v>
                  </c:pt>
                  <c:pt idx="38">
                    <c:v>0.37564757419687939</c:v>
                  </c:pt>
                  <c:pt idx="39">
                    <c:v>0.40688520084498858</c:v>
                  </c:pt>
                  <c:pt idx="40">
                    <c:v>0.38586124449081438</c:v>
                  </c:pt>
                  <c:pt idx="41">
                    <c:v>0.38297084310253526</c:v>
                  </c:pt>
                  <c:pt idx="42">
                    <c:v>0.43204937989385733</c:v>
                  </c:pt>
                  <c:pt idx="43">
                    <c:v>0.30912063448865179</c:v>
                  </c:pt>
                  <c:pt idx="44">
                    <c:v>0.3496029652810933</c:v>
                  </c:pt>
                  <c:pt idx="45">
                    <c:v>0.30000000000000004</c:v>
                  </c:pt>
                  <c:pt idx="46">
                    <c:v>0.30912063448865179</c:v>
                  </c:pt>
                  <c:pt idx="47">
                    <c:v>0.36666665151515121</c:v>
                  </c:pt>
                  <c:pt idx="48">
                    <c:v>0.35901100261691143</c:v>
                  </c:pt>
                  <c:pt idx="49">
                    <c:v>0.40824829046386302</c:v>
                  </c:pt>
                  <c:pt idx="50">
                    <c:v>0.38297084310253526</c:v>
                  </c:pt>
                  <c:pt idx="51">
                    <c:v>0.35118845842842461</c:v>
                  </c:pt>
                  <c:pt idx="52">
                    <c:v>0.24494897427831783</c:v>
                  </c:pt>
                  <c:pt idx="53">
                    <c:v>0.23094010767585033</c:v>
                  </c:pt>
                  <c:pt idx="54">
                    <c:v>0.16666663333332998</c:v>
                  </c:pt>
                  <c:pt idx="55">
                    <c:v>8.8191647374718352E-2</c:v>
                  </c:pt>
                  <c:pt idx="56">
                    <c:v>0.1</c:v>
                  </c:pt>
                  <c:pt idx="57">
                    <c:v>0.1</c:v>
                  </c:pt>
                  <c:pt idx="58">
                    <c:v>9.4280963083753028E-2</c:v>
                  </c:pt>
                  <c:pt idx="59">
                    <c:v>7.4535673785554979E-2</c:v>
                  </c:pt>
                  <c:pt idx="60">
                    <c:v>8.8191647374718352E-2</c:v>
                  </c:pt>
                  <c:pt idx="61">
                    <c:v>4.714056993008605E-2</c:v>
                  </c:pt>
                  <c:pt idx="62">
                    <c:v>5.7735026918962581E-2</c:v>
                  </c:pt>
                  <c:pt idx="63">
                    <c:v>5.7735026918962581E-2</c:v>
                  </c:pt>
                  <c:pt idx="64">
                    <c:v>4.714056993008605E-2</c:v>
                  </c:pt>
                  <c:pt idx="65">
                    <c:v>7.4535673785554979E-2</c:v>
                  </c:pt>
                  <c:pt idx="66">
                    <c:v>9.4280963083753028E-2</c:v>
                  </c:pt>
                  <c:pt idx="67">
                    <c:v>7.4535673785554979E-2</c:v>
                  </c:pt>
                  <c:pt idx="68">
                    <c:v>0.1</c:v>
                  </c:pt>
                  <c:pt idx="69">
                    <c:v>8.8191647374718352E-2</c:v>
                  </c:pt>
                  <c:pt idx="70">
                    <c:v>9.4280963083753028E-2</c:v>
                  </c:pt>
                  <c:pt idx="71">
                    <c:v>9.4280963083753028E-2</c:v>
                  </c:pt>
                  <c:pt idx="72">
                    <c:v>4.714056993008605E-2</c:v>
                  </c:pt>
                  <c:pt idx="73">
                    <c:v>6.6666583333281251E-2</c:v>
                  </c:pt>
                  <c:pt idx="74">
                    <c:v>8.1649658092772609E-2</c:v>
                  </c:pt>
                  <c:pt idx="75">
                    <c:v>6.6666583333281251E-2</c:v>
                  </c:pt>
                  <c:pt idx="76">
                    <c:v>6.6666583333281251E-2</c:v>
                  </c:pt>
                  <c:pt idx="77">
                    <c:v>0.1</c:v>
                  </c:pt>
                  <c:pt idx="78">
                    <c:v>6.6666583333281251E-2</c:v>
                  </c:pt>
                  <c:pt idx="79">
                    <c:v>6.6666583333281251E-2</c:v>
                  </c:pt>
                  <c:pt idx="80">
                    <c:v>0.10540920263430513</c:v>
                  </c:pt>
                  <c:pt idx="81">
                    <c:v>6.6666583333281251E-2</c:v>
                  </c:pt>
                  <c:pt idx="82">
                    <c:v>5.7735026918962581E-2</c:v>
                  </c:pt>
                  <c:pt idx="83">
                    <c:v>7.4535673785554979E-2</c:v>
                  </c:pt>
                  <c:pt idx="84">
                    <c:v>5.7735026918962581E-2</c:v>
                  </c:pt>
                  <c:pt idx="85">
                    <c:v>8.8191647374718352E-2</c:v>
                  </c:pt>
                  <c:pt idx="86">
                    <c:v>8.8191647374718352E-2</c:v>
                  </c:pt>
                  <c:pt idx="87">
                    <c:v>6.6666583333281251E-2</c:v>
                  </c:pt>
                  <c:pt idx="88">
                    <c:v>5.7735026918962581E-2</c:v>
                  </c:pt>
                  <c:pt idx="89">
                    <c:v>7.4535673785554979E-2</c:v>
                  </c:pt>
                  <c:pt idx="90">
                    <c:v>8.1649658092772609E-2</c:v>
                  </c:pt>
                  <c:pt idx="91">
                    <c:v>4.714056993008605E-2</c:v>
                  </c:pt>
                  <c:pt idx="92">
                    <c:v>3.3333166666249997E-2</c:v>
                  </c:pt>
                  <c:pt idx="93">
                    <c:v>3.3333166666249997E-2</c:v>
                  </c:pt>
                  <c:pt idx="94">
                    <c:v>4.714056993008605E-2</c:v>
                  </c:pt>
                  <c:pt idx="95">
                    <c:v>7.4535673785554979E-2</c:v>
                  </c:pt>
                  <c:pt idx="96">
                    <c:v>6.6666583333281251E-2</c:v>
                  </c:pt>
                  <c:pt idx="97">
                    <c:v>4.714056993008605E-2</c:v>
                  </c:pt>
                  <c:pt idx="98">
                    <c:v>0</c:v>
                  </c:pt>
                  <c:pt idx="99">
                    <c:v>3.3333166666249997E-2</c:v>
                  </c:pt>
                  <c:pt idx="100">
                    <c:v>8.1649658092772609E-2</c:v>
                  </c:pt>
                  <c:pt idx="101">
                    <c:v>5.7735026918962581E-2</c:v>
                  </c:pt>
                  <c:pt idx="102">
                    <c:v>5.7735026918962581E-2</c:v>
                  </c:pt>
                  <c:pt idx="103">
                    <c:v>7.4535673785554979E-2</c:v>
                  </c:pt>
                  <c:pt idx="104">
                    <c:v>6.6666583333281251E-2</c:v>
                  </c:pt>
                  <c:pt idx="105">
                    <c:v>7.4535673785554979E-2</c:v>
                  </c:pt>
                  <c:pt idx="106">
                    <c:v>5.7735026918962581E-2</c:v>
                  </c:pt>
                  <c:pt idx="107">
                    <c:v>4.714056993008605E-2</c:v>
                  </c:pt>
                  <c:pt idx="108">
                    <c:v>4.714056993008605E-2</c:v>
                  </c:pt>
                  <c:pt idx="109">
                    <c:v>0</c:v>
                  </c:pt>
                  <c:pt idx="110">
                    <c:v>7.4535673785554979E-2</c:v>
                  </c:pt>
                  <c:pt idx="111">
                    <c:v>9.4280963083753028E-2</c:v>
                  </c:pt>
                  <c:pt idx="112">
                    <c:v>0</c:v>
                  </c:pt>
                  <c:pt idx="113">
                    <c:v>4.714056993008605E-2</c:v>
                  </c:pt>
                  <c:pt idx="114">
                    <c:v>5.7735026918962581E-2</c:v>
                  </c:pt>
                  <c:pt idx="115">
                    <c:v>5.7735026918962581E-2</c:v>
                  </c:pt>
                  <c:pt idx="116">
                    <c:v>7.4535673785554979E-2</c:v>
                  </c:pt>
                  <c:pt idx="117">
                    <c:v>5.7735026918962581E-2</c:v>
                  </c:pt>
                  <c:pt idx="118">
                    <c:v>1.4790199457749039E-2</c:v>
                  </c:pt>
                  <c:pt idx="119">
                    <c:v>1.6201851746019649E-2</c:v>
                  </c:pt>
                  <c:pt idx="120">
                    <c:v>1.3462912017836259E-2</c:v>
                  </c:pt>
                  <c:pt idx="121">
                    <c:v>1.4999999999999999E-2</c:v>
                  </c:pt>
                  <c:pt idx="122">
                    <c:v>1.3693063937629153E-2</c:v>
                  </c:pt>
                  <c:pt idx="123">
                    <c:v>1.4361406616345072E-2</c:v>
                  </c:pt>
                  <c:pt idx="124">
                    <c:v>1.299038105676658E-2</c:v>
                  </c:pt>
                  <c:pt idx="125">
                    <c:v>1.2500000000000001E-2</c:v>
                  </c:pt>
                  <c:pt idx="126">
                    <c:v>1.299038105676658E-2</c:v>
                  </c:pt>
                  <c:pt idx="127">
                    <c:v>1.3228756555322954E-2</c:v>
                  </c:pt>
                  <c:pt idx="128">
                    <c:v>1.2247448713915889E-2</c:v>
                  </c:pt>
                  <c:pt idx="129">
                    <c:v>1.3228756555322954E-2</c:v>
                  </c:pt>
                  <c:pt idx="130">
                    <c:v>1.2500000000000001E-2</c:v>
                  </c:pt>
                  <c:pt idx="131">
                    <c:v>1.3693063937629153E-2</c:v>
                  </c:pt>
                  <c:pt idx="132">
                    <c:v>0.01</c:v>
                  </c:pt>
                  <c:pt idx="133">
                    <c:v>1.0606601717798213E-2</c:v>
                  </c:pt>
                  <c:pt idx="134">
                    <c:v>1.2500000000000001E-2</c:v>
                  </c:pt>
                  <c:pt idx="135">
                    <c:v>1.2247448713915889E-2</c:v>
                  </c:pt>
                  <c:pt idx="136">
                    <c:v>0.01</c:v>
                  </c:pt>
                  <c:pt idx="137">
                    <c:v>1.3693063937629153E-2</c:v>
                  </c:pt>
                  <c:pt idx="138">
                    <c:v>1.1726039399558574E-2</c:v>
                  </c:pt>
                  <c:pt idx="139">
                    <c:v>1.1726039399558574E-2</c:v>
                  </c:pt>
                  <c:pt idx="140">
                    <c:v>1.1989578808281798E-2</c:v>
                  </c:pt>
                  <c:pt idx="141">
                    <c:v>1.14564392373896E-2</c:v>
                  </c:pt>
                  <c:pt idx="142">
                    <c:v>9.3541434669348542E-3</c:v>
                  </c:pt>
                  <c:pt idx="143">
                    <c:v>1.1989578808281798E-2</c:v>
                  </c:pt>
                  <c:pt idx="144">
                    <c:v>1.0307764064044152E-2</c:v>
                  </c:pt>
                  <c:pt idx="145">
                    <c:v>1.2247448713915889E-2</c:v>
                  </c:pt>
                  <c:pt idx="146">
                    <c:v>8.6602540378443865E-3</c:v>
                  </c:pt>
                  <c:pt idx="147">
                    <c:v>1.1180339887498949E-2</c:v>
                  </c:pt>
                  <c:pt idx="148">
                    <c:v>0.01</c:v>
                  </c:pt>
                  <c:pt idx="149">
                    <c:v>1.0606601717798213E-2</c:v>
                  </c:pt>
                  <c:pt idx="150">
                    <c:v>1.0897247358851683E-2</c:v>
                  </c:pt>
                  <c:pt idx="151">
                    <c:v>9.0138781886599725E-3</c:v>
                  </c:pt>
                  <c:pt idx="152">
                    <c:v>1.14564392373896E-2</c:v>
                  </c:pt>
                  <c:pt idx="153">
                    <c:v>1.0606601717798213E-2</c:v>
                  </c:pt>
                  <c:pt idx="154">
                    <c:v>1.1180339887498949E-2</c:v>
                  </c:pt>
                  <c:pt idx="155">
                    <c:v>1.1180339887498949E-2</c:v>
                  </c:pt>
                  <c:pt idx="156">
                    <c:v>1.0897247358851683E-2</c:v>
                  </c:pt>
                  <c:pt idx="157">
                    <c:v>1.1989578808281798E-2</c:v>
                  </c:pt>
                  <c:pt idx="158">
                    <c:v>8.2915619758884996E-3</c:v>
                  </c:pt>
                  <c:pt idx="159">
                    <c:v>7.0710678118654753E-3</c:v>
                  </c:pt>
                  <c:pt idx="160">
                    <c:v>8.4779124789065852E-3</c:v>
                  </c:pt>
                  <c:pt idx="161">
                    <c:v>7.6034531628727748E-3</c:v>
                  </c:pt>
                  <c:pt idx="162">
                    <c:v>7.0710678118654753E-3</c:v>
                  </c:pt>
                  <c:pt idx="163">
                    <c:v>7.1807033081725362E-3</c:v>
                  </c:pt>
                  <c:pt idx="164">
                    <c:v>7.6034531628727748E-3</c:v>
                  </c:pt>
                  <c:pt idx="165">
                    <c:v>7.8062474979979984E-3</c:v>
                  </c:pt>
                  <c:pt idx="166">
                    <c:v>6.8465319688145766E-3</c:v>
                  </c:pt>
                  <c:pt idx="167">
                    <c:v>6.8465319688145766E-3</c:v>
                  </c:pt>
                  <c:pt idx="168">
                    <c:v>6.4951905283832899E-3</c:v>
                  </c:pt>
                  <c:pt idx="169">
                    <c:v>7.1807033081725362E-3</c:v>
                  </c:pt>
                  <c:pt idx="170">
                    <c:v>7.3950997288745194E-3</c:v>
                  </c:pt>
                  <c:pt idx="171">
                    <c:v>8.1967981553775007E-3</c:v>
                  </c:pt>
                  <c:pt idx="172">
                    <c:v>7.3950997288745194E-3</c:v>
                  </c:pt>
                  <c:pt idx="173">
                    <c:v>6.7314560089181295E-3</c:v>
                  </c:pt>
                  <c:pt idx="174">
                    <c:v>6.7314560089181295E-3</c:v>
                  </c:pt>
                  <c:pt idx="175">
                    <c:v>7.0710678118654753E-3</c:v>
                  </c:pt>
                  <c:pt idx="176">
                    <c:v>7.0710678118654753E-3</c:v>
                  </c:pt>
                  <c:pt idx="177">
                    <c:v>7.8062474979979984E-3</c:v>
                  </c:pt>
                  <c:pt idx="178">
                    <c:v>6.7314560089181295E-3</c:v>
                  </c:pt>
                  <c:pt idx="179">
                    <c:v>7.288689868556626E-3</c:v>
                  </c:pt>
                  <c:pt idx="180">
                    <c:v>7.3950997288745194E-3</c:v>
                  </c:pt>
                  <c:pt idx="181">
                    <c:v>6.3737743919909809E-3</c:v>
                  </c:pt>
                  <c:pt idx="182">
                    <c:v>6.7314560089181295E-3</c:v>
                  </c:pt>
                  <c:pt idx="183">
                    <c:v>6.2500000000000003E-3</c:v>
                  </c:pt>
                  <c:pt idx="184">
                    <c:v>6.959705453537527E-3</c:v>
                  </c:pt>
                  <c:pt idx="185">
                    <c:v>5.4486236794258416E-3</c:v>
                  </c:pt>
                  <c:pt idx="186">
                    <c:v>7.4999999999999997E-3</c:v>
                  </c:pt>
                  <c:pt idx="187">
                    <c:v>7.3950997288745194E-3</c:v>
                  </c:pt>
                  <c:pt idx="188">
                    <c:v>7.1807033081725362E-3</c:v>
                  </c:pt>
                  <c:pt idx="189">
                    <c:v>7.0710678118654753E-3</c:v>
                  </c:pt>
                  <c:pt idx="190">
                    <c:v>7.0710678118654753E-3</c:v>
                  </c:pt>
                  <c:pt idx="191">
                    <c:v>7.3950997288745194E-3</c:v>
                  </c:pt>
                  <c:pt idx="192">
                    <c:v>6.2500000000000003E-3</c:v>
                  </c:pt>
                  <c:pt idx="193">
                    <c:v>6.7314560089181295E-3</c:v>
                  </c:pt>
                  <c:pt idx="194">
                    <c:v>6.7314560089181295E-3</c:v>
                  </c:pt>
                  <c:pt idx="195">
                    <c:v>7.8062474979979984E-3</c:v>
                  </c:pt>
                  <c:pt idx="196">
                    <c:v>6.8465319688145766E-3</c:v>
                  </c:pt>
                  <c:pt idx="197">
                    <c:v>6.6143782776614769E-3</c:v>
                  </c:pt>
                  <c:pt idx="198">
                    <c:v>7.1807033081725362E-3</c:v>
                  </c:pt>
                  <c:pt idx="199">
                    <c:v>6.6143782776614769E-3</c:v>
                  </c:pt>
                  <c:pt idx="200">
                    <c:v>5.4486236794258416E-3</c:v>
                  </c:pt>
                  <c:pt idx="201">
                    <c:v>5.5901699437494743E-3</c:v>
                  </c:pt>
                  <c:pt idx="202">
                    <c:v>5.9947894041408991E-3</c:v>
                  </c:pt>
                  <c:pt idx="203">
                    <c:v>7.0710678118654753E-3</c:v>
                  </c:pt>
                  <c:pt idx="204">
                    <c:v>7.3950997288745194E-3</c:v>
                  </c:pt>
                  <c:pt idx="205">
                    <c:v>7.4999999999999997E-3</c:v>
                  </c:pt>
                  <c:pt idx="206">
                    <c:v>6.7314560089181295E-3</c:v>
                  </c:pt>
                  <c:pt idx="207">
                    <c:v>7.6034531628727748E-3</c:v>
                  </c:pt>
                  <c:pt idx="208">
                    <c:v>8.0039052967910609E-3</c:v>
                  </c:pt>
                  <c:pt idx="209">
                    <c:v>7.3950997288745194E-3</c:v>
                  </c:pt>
                  <c:pt idx="210">
                    <c:v>6.4951905283832899E-3</c:v>
                  </c:pt>
                  <c:pt idx="211">
                    <c:v>6.4951905283832899E-3</c:v>
                  </c:pt>
                  <c:pt idx="212">
                    <c:v>6.6143782776614769E-3</c:v>
                  </c:pt>
                  <c:pt idx="213">
                    <c:v>6.6143782776614769E-3</c:v>
                  </c:pt>
                  <c:pt idx="214">
                    <c:v>7.288689868556626E-3</c:v>
                  </c:pt>
                  <c:pt idx="215">
                    <c:v>6.7314560089181295E-3</c:v>
                  </c:pt>
                  <c:pt idx="216">
                    <c:v>5.7282196186947999E-3</c:v>
                  </c:pt>
                  <c:pt idx="217">
                    <c:v>7.9056941504209478E-3</c:v>
                  </c:pt>
                  <c:pt idx="218">
                    <c:v>6.3146654701575447E-2</c:v>
                  </c:pt>
                  <c:pt idx="219">
                    <c:v>5.9947894041408991E-3</c:v>
                  </c:pt>
                  <c:pt idx="220">
                    <c:v>2.2569337606584736E-2</c:v>
                  </c:pt>
                  <c:pt idx="221">
                    <c:v>6.2500000000000003E-3</c:v>
                  </c:pt>
                  <c:pt idx="222">
                    <c:v>7.8062474979979984E-3</c:v>
                  </c:pt>
                  <c:pt idx="223">
                    <c:v>6.3737743919909809E-3</c:v>
                  </c:pt>
                  <c:pt idx="224">
                    <c:v>6.959705453537527E-3</c:v>
                  </c:pt>
                  <c:pt idx="225">
                    <c:v>5.7282196186947999E-3</c:v>
                  </c:pt>
                  <c:pt idx="226">
                    <c:v>6.6143782776614769E-3</c:v>
                  </c:pt>
                  <c:pt idx="227">
                    <c:v>5.4486236794258416E-3</c:v>
                  </c:pt>
                  <c:pt idx="228">
                    <c:v>7.288689868556626E-3</c:v>
                  </c:pt>
                  <c:pt idx="229">
                    <c:v>6.4951905283832899E-3</c:v>
                  </c:pt>
                  <c:pt idx="230">
                    <c:v>6.2500000000000003E-3</c:v>
                  </c:pt>
                  <c:pt idx="231">
                    <c:v>7.5166481891864534E-2</c:v>
                  </c:pt>
                  <c:pt idx="232">
                    <c:v>6.6143782776614769E-3</c:v>
                  </c:pt>
                  <c:pt idx="233">
                    <c:v>3.5089172119045497E-2</c:v>
                  </c:pt>
                  <c:pt idx="234">
                    <c:v>5.7282196186947999E-3</c:v>
                  </c:pt>
                  <c:pt idx="235">
                    <c:v>3.6869703009381562E-2</c:v>
                  </c:pt>
                  <c:pt idx="236">
                    <c:v>7.0710678118654753E-3</c:v>
                  </c:pt>
                  <c:pt idx="237">
                    <c:v>6.3737743919909809E-3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NaI_spec_diff!$C$3:$C$242</c:f>
              <c:numCache>
                <c:formatCode>General</c:formatCode>
                <c:ptCount val="240"/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0.375</c:v>
                </c:pt>
                <c:pt idx="7">
                  <c:v>0.42500000000000004</c:v>
                </c:pt>
                <c:pt idx="8">
                  <c:v>0.47499999999999998</c:v>
                </c:pt>
                <c:pt idx="9">
                  <c:v>0.52500000000000002</c:v>
                </c:pt>
                <c:pt idx="10">
                  <c:v>0.57499999999999996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0.72499999999999998</c:v>
                </c:pt>
                <c:pt idx="14">
                  <c:v>0.77500000000000002</c:v>
                </c:pt>
                <c:pt idx="15">
                  <c:v>0.82499999999999996</c:v>
                </c:pt>
                <c:pt idx="16">
                  <c:v>0.875</c:v>
                </c:pt>
                <c:pt idx="17">
                  <c:v>0.92500000000000004</c:v>
                </c:pt>
                <c:pt idx="18">
                  <c:v>0.97499999999999998</c:v>
                </c:pt>
                <c:pt idx="19">
                  <c:v>1.0249999999999999</c:v>
                </c:pt>
                <c:pt idx="20">
                  <c:v>1.0750000000000002</c:v>
                </c:pt>
                <c:pt idx="21">
                  <c:v>1.125</c:v>
                </c:pt>
                <c:pt idx="22">
                  <c:v>1.1749999999999998</c:v>
                </c:pt>
                <c:pt idx="23">
                  <c:v>1.2250000000000001</c:v>
                </c:pt>
                <c:pt idx="24">
                  <c:v>1.2749999999999999</c:v>
                </c:pt>
                <c:pt idx="25">
                  <c:v>1.3250000000000002</c:v>
                </c:pt>
                <c:pt idx="26">
                  <c:v>1.375</c:v>
                </c:pt>
                <c:pt idx="27">
                  <c:v>1.4249999999999998</c:v>
                </c:pt>
                <c:pt idx="28">
                  <c:v>1.4750000000000001</c:v>
                </c:pt>
                <c:pt idx="29">
                  <c:v>1.5249999999999999</c:v>
                </c:pt>
                <c:pt idx="30">
                  <c:v>1.5750000000000002</c:v>
                </c:pt>
                <c:pt idx="31">
                  <c:v>1.6249994999999999</c:v>
                </c:pt>
                <c:pt idx="32">
                  <c:v>1.6749990000000001</c:v>
                </c:pt>
                <c:pt idx="33">
                  <c:v>1.7249989999999999</c:v>
                </c:pt>
                <c:pt idx="34">
                  <c:v>1.774999</c:v>
                </c:pt>
                <c:pt idx="35">
                  <c:v>1.824999</c:v>
                </c:pt>
                <c:pt idx="36">
                  <c:v>1.8749989999999999</c:v>
                </c:pt>
                <c:pt idx="37">
                  <c:v>1.9249990000000001</c:v>
                </c:pt>
                <c:pt idx="38">
                  <c:v>1.9749989999999999</c:v>
                </c:pt>
                <c:pt idx="39">
                  <c:v>2.0249990000000002</c:v>
                </c:pt>
                <c:pt idx="40">
                  <c:v>2.074999</c:v>
                </c:pt>
                <c:pt idx="41">
                  <c:v>2.1249989999999999</c:v>
                </c:pt>
                <c:pt idx="42">
                  <c:v>2.1749990000000001</c:v>
                </c:pt>
                <c:pt idx="43">
                  <c:v>2.2249989999999999</c:v>
                </c:pt>
                <c:pt idx="44">
                  <c:v>2.2749990000000002</c:v>
                </c:pt>
                <c:pt idx="45">
                  <c:v>2.324999</c:v>
                </c:pt>
                <c:pt idx="46">
                  <c:v>2.3749989999999999</c:v>
                </c:pt>
                <c:pt idx="47">
                  <c:v>2.4249990000000001</c:v>
                </c:pt>
                <c:pt idx="48">
                  <c:v>2.4749989999999999</c:v>
                </c:pt>
                <c:pt idx="49">
                  <c:v>2.5249990000000002</c:v>
                </c:pt>
                <c:pt idx="50">
                  <c:v>2.574999</c:v>
                </c:pt>
                <c:pt idx="51">
                  <c:v>2.6249989999999999</c:v>
                </c:pt>
                <c:pt idx="52">
                  <c:v>2.6749990000000001</c:v>
                </c:pt>
                <c:pt idx="53">
                  <c:v>2.7249989999999999</c:v>
                </c:pt>
                <c:pt idx="54">
                  <c:v>2.7749990000000002</c:v>
                </c:pt>
                <c:pt idx="55">
                  <c:v>2.8249985</c:v>
                </c:pt>
                <c:pt idx="56">
                  <c:v>2.8749979999999997</c:v>
                </c:pt>
                <c:pt idx="57">
                  <c:v>2.924998</c:v>
                </c:pt>
                <c:pt idx="58">
                  <c:v>2.9749980000000003</c:v>
                </c:pt>
                <c:pt idx="59">
                  <c:v>3.0249980000000001</c:v>
                </c:pt>
                <c:pt idx="60">
                  <c:v>3.0749979999999999</c:v>
                </c:pt>
                <c:pt idx="61">
                  <c:v>3.1249979999999997</c:v>
                </c:pt>
                <c:pt idx="62">
                  <c:v>3.174998</c:v>
                </c:pt>
                <c:pt idx="63">
                  <c:v>3.2249980000000003</c:v>
                </c:pt>
                <c:pt idx="64">
                  <c:v>3.2749980000000001</c:v>
                </c:pt>
                <c:pt idx="65">
                  <c:v>3.3249979999999999</c:v>
                </c:pt>
                <c:pt idx="66">
                  <c:v>3.3749979999999997</c:v>
                </c:pt>
                <c:pt idx="67">
                  <c:v>3.424998</c:v>
                </c:pt>
                <c:pt idx="68">
                  <c:v>3.4749980000000003</c:v>
                </c:pt>
                <c:pt idx="69">
                  <c:v>3.5249980000000001</c:v>
                </c:pt>
                <c:pt idx="70">
                  <c:v>3.5749979999999999</c:v>
                </c:pt>
                <c:pt idx="71">
                  <c:v>3.6249979999999997</c:v>
                </c:pt>
                <c:pt idx="72">
                  <c:v>3.674998</c:v>
                </c:pt>
                <c:pt idx="73">
                  <c:v>3.7249980000000003</c:v>
                </c:pt>
                <c:pt idx="74">
                  <c:v>3.7749980000000001</c:v>
                </c:pt>
                <c:pt idx="75">
                  <c:v>3.8249979999999999</c:v>
                </c:pt>
                <c:pt idx="76">
                  <c:v>3.8749975000000001</c:v>
                </c:pt>
                <c:pt idx="77">
                  <c:v>3.9249970000000003</c:v>
                </c:pt>
                <c:pt idx="78">
                  <c:v>3.9749970000000001</c:v>
                </c:pt>
                <c:pt idx="79">
                  <c:v>4.0249969999999999</c:v>
                </c:pt>
                <c:pt idx="80">
                  <c:v>4.0749975000000003</c:v>
                </c:pt>
                <c:pt idx="81">
                  <c:v>4.1249979999999997</c:v>
                </c:pt>
                <c:pt idx="82">
                  <c:v>4.1749980000000004</c:v>
                </c:pt>
                <c:pt idx="83">
                  <c:v>4.2249979999999994</c:v>
                </c:pt>
                <c:pt idx="84">
                  <c:v>4.2749980000000001</c:v>
                </c:pt>
                <c:pt idx="85">
                  <c:v>4.3249980000000008</c:v>
                </c:pt>
                <c:pt idx="86">
                  <c:v>4.3749985000000002</c:v>
                </c:pt>
                <c:pt idx="87">
                  <c:v>4.4249989999999997</c:v>
                </c:pt>
                <c:pt idx="88">
                  <c:v>4.4749990000000004</c:v>
                </c:pt>
                <c:pt idx="89">
                  <c:v>4.5249989999999993</c:v>
                </c:pt>
                <c:pt idx="90">
                  <c:v>4.574999</c:v>
                </c:pt>
                <c:pt idx="91">
                  <c:v>4.6249995000000004</c:v>
                </c:pt>
                <c:pt idx="92">
                  <c:v>4.6750000000000007</c:v>
                </c:pt>
                <c:pt idx="93">
                  <c:v>4.7249999999999996</c:v>
                </c:pt>
                <c:pt idx="94">
                  <c:v>4.7750000000000004</c:v>
                </c:pt>
                <c:pt idx="95">
                  <c:v>4.8249999999999993</c:v>
                </c:pt>
                <c:pt idx="96">
                  <c:v>4.8750004999999996</c:v>
                </c:pt>
                <c:pt idx="97">
                  <c:v>4.925001</c:v>
                </c:pt>
                <c:pt idx="98">
                  <c:v>4.9750010000000007</c:v>
                </c:pt>
                <c:pt idx="99">
                  <c:v>5.0250009999999996</c:v>
                </c:pt>
                <c:pt idx="100">
                  <c:v>5.0750010000000003</c:v>
                </c:pt>
                <c:pt idx="101">
                  <c:v>5.1250014999999998</c:v>
                </c:pt>
                <c:pt idx="102">
                  <c:v>5.1750019999999992</c:v>
                </c:pt>
                <c:pt idx="103">
                  <c:v>5.2250019999999999</c:v>
                </c:pt>
                <c:pt idx="104">
                  <c:v>5.2750020000000006</c:v>
                </c:pt>
                <c:pt idx="105">
                  <c:v>5.3250019999999996</c:v>
                </c:pt>
                <c:pt idx="106">
                  <c:v>5.3750020000000003</c:v>
                </c:pt>
                <c:pt idx="107">
                  <c:v>5.4250024999999997</c:v>
                </c:pt>
                <c:pt idx="108">
                  <c:v>5.4750030000000001</c:v>
                </c:pt>
                <c:pt idx="109">
                  <c:v>5.5250029999999999</c:v>
                </c:pt>
                <c:pt idx="110">
                  <c:v>5.5750030000000006</c:v>
                </c:pt>
                <c:pt idx="111">
                  <c:v>5.6250029999999995</c:v>
                </c:pt>
                <c:pt idx="112">
                  <c:v>5.6750034999999999</c:v>
                </c:pt>
                <c:pt idx="113">
                  <c:v>5.7250040000000002</c:v>
                </c:pt>
                <c:pt idx="114">
                  <c:v>5.775004</c:v>
                </c:pt>
                <c:pt idx="115">
                  <c:v>5.8250039999999998</c:v>
                </c:pt>
                <c:pt idx="116">
                  <c:v>5.8750040000000006</c:v>
                </c:pt>
                <c:pt idx="117">
                  <c:v>5.9250045</c:v>
                </c:pt>
                <c:pt idx="118">
                  <c:v>5.9750049999999995</c:v>
                </c:pt>
                <c:pt idx="119">
                  <c:v>6.0250050000000002</c:v>
                </c:pt>
                <c:pt idx="120">
                  <c:v>6.075005</c:v>
                </c:pt>
                <c:pt idx="121">
                  <c:v>6.1250049999999998</c:v>
                </c:pt>
                <c:pt idx="122">
                  <c:v>6.1750055000000001</c:v>
                </c:pt>
                <c:pt idx="123">
                  <c:v>6.2250060000000005</c:v>
                </c:pt>
                <c:pt idx="124">
                  <c:v>6.2750059999999994</c:v>
                </c:pt>
                <c:pt idx="125">
                  <c:v>6.3250060000000001</c:v>
                </c:pt>
                <c:pt idx="126">
                  <c:v>6.375006</c:v>
                </c:pt>
                <c:pt idx="127">
                  <c:v>6.4250059999999998</c:v>
                </c:pt>
                <c:pt idx="128">
                  <c:v>6.4750065000000001</c:v>
                </c:pt>
                <c:pt idx="129">
                  <c:v>6.5250070000000004</c:v>
                </c:pt>
                <c:pt idx="130">
                  <c:v>6.5750069999999994</c:v>
                </c:pt>
                <c:pt idx="131">
                  <c:v>6.6250070000000001</c:v>
                </c:pt>
                <c:pt idx="132">
                  <c:v>6.6750069999999999</c:v>
                </c:pt>
                <c:pt idx="133">
                  <c:v>6.7250075000000002</c:v>
                </c:pt>
                <c:pt idx="134">
                  <c:v>6.7750079999999997</c:v>
                </c:pt>
                <c:pt idx="135">
                  <c:v>6.8250080000000004</c:v>
                </c:pt>
                <c:pt idx="136">
                  <c:v>6.8750079999999993</c:v>
                </c:pt>
                <c:pt idx="137">
                  <c:v>6.9250080000000001</c:v>
                </c:pt>
                <c:pt idx="138">
                  <c:v>6.9750085000000004</c:v>
                </c:pt>
                <c:pt idx="139">
                  <c:v>7.0250090000000007</c:v>
                </c:pt>
                <c:pt idx="140">
                  <c:v>7.0750089999999997</c:v>
                </c:pt>
                <c:pt idx="141">
                  <c:v>7.1250090000000004</c:v>
                </c:pt>
                <c:pt idx="142">
                  <c:v>7.1750089999999993</c:v>
                </c:pt>
                <c:pt idx="143">
                  <c:v>7.2250094999999996</c:v>
                </c:pt>
                <c:pt idx="144">
                  <c:v>7.27501</c:v>
                </c:pt>
                <c:pt idx="145">
                  <c:v>7.3250100000000007</c:v>
                </c:pt>
                <c:pt idx="146">
                  <c:v>7.3750099999999996</c:v>
                </c:pt>
                <c:pt idx="147">
                  <c:v>7.4250100000000003</c:v>
                </c:pt>
                <c:pt idx="148">
                  <c:v>7.4750099999999993</c:v>
                </c:pt>
                <c:pt idx="149">
                  <c:v>7.5250104999999996</c:v>
                </c:pt>
                <c:pt idx="150">
                  <c:v>7.5750109999999999</c:v>
                </c:pt>
                <c:pt idx="151">
                  <c:v>7.6250110000000006</c:v>
                </c:pt>
                <c:pt idx="152">
                  <c:v>7.6750109999999996</c:v>
                </c:pt>
                <c:pt idx="153">
                  <c:v>7.7250110000000003</c:v>
                </c:pt>
                <c:pt idx="154">
                  <c:v>7.7750114999999997</c:v>
                </c:pt>
                <c:pt idx="155">
                  <c:v>7.8250120000000001</c:v>
                </c:pt>
                <c:pt idx="156">
                  <c:v>7.8750119999999999</c:v>
                </c:pt>
                <c:pt idx="157">
                  <c:v>7.9250120000000006</c:v>
                </c:pt>
                <c:pt idx="158">
                  <c:v>7.9750119999999995</c:v>
                </c:pt>
                <c:pt idx="159">
                  <c:v>8.025012499999999</c:v>
                </c:pt>
                <c:pt idx="160">
                  <c:v>8.0750130000000002</c:v>
                </c:pt>
                <c:pt idx="161">
                  <c:v>8.1250129999999992</c:v>
                </c:pt>
                <c:pt idx="162">
                  <c:v>8.1750129999999999</c:v>
                </c:pt>
                <c:pt idx="163">
                  <c:v>8.2250130000000006</c:v>
                </c:pt>
                <c:pt idx="164">
                  <c:v>8.2750135</c:v>
                </c:pt>
                <c:pt idx="165">
                  <c:v>8.3250139999999995</c:v>
                </c:pt>
                <c:pt idx="166">
                  <c:v>8.3750140000000002</c:v>
                </c:pt>
                <c:pt idx="167">
                  <c:v>8.4250140000000009</c:v>
                </c:pt>
                <c:pt idx="168">
                  <c:v>8.4750139999999998</c:v>
                </c:pt>
                <c:pt idx="169">
                  <c:v>8.5250139999999988</c:v>
                </c:pt>
                <c:pt idx="170">
                  <c:v>8.5750145</c:v>
                </c:pt>
                <c:pt idx="171">
                  <c:v>8.6250150000000012</c:v>
                </c:pt>
                <c:pt idx="172">
                  <c:v>8.6750150000000001</c:v>
                </c:pt>
                <c:pt idx="173">
                  <c:v>8.7250149999999991</c:v>
                </c:pt>
                <c:pt idx="174">
                  <c:v>8.7750149999999998</c:v>
                </c:pt>
                <c:pt idx="175">
                  <c:v>8.8250154999999992</c:v>
                </c:pt>
                <c:pt idx="176">
                  <c:v>8.8750160000000005</c:v>
                </c:pt>
                <c:pt idx="177">
                  <c:v>8.9250159999999994</c:v>
                </c:pt>
                <c:pt idx="178">
                  <c:v>8.9750160000000001</c:v>
                </c:pt>
                <c:pt idx="179">
                  <c:v>9.0250160000000008</c:v>
                </c:pt>
                <c:pt idx="180">
                  <c:v>9.0750165000000003</c:v>
                </c:pt>
                <c:pt idx="181">
                  <c:v>9.1250169999999997</c:v>
                </c:pt>
                <c:pt idx="182">
                  <c:v>9.1750170000000004</c:v>
                </c:pt>
                <c:pt idx="183">
                  <c:v>9.2250170000000011</c:v>
                </c:pt>
                <c:pt idx="184">
                  <c:v>9.2750170000000001</c:v>
                </c:pt>
                <c:pt idx="185">
                  <c:v>9.3250175000000013</c:v>
                </c:pt>
                <c:pt idx="186">
                  <c:v>9.3750180000000007</c:v>
                </c:pt>
                <c:pt idx="187">
                  <c:v>9.4250179999999997</c:v>
                </c:pt>
                <c:pt idx="188">
                  <c:v>9.4750180000000004</c:v>
                </c:pt>
                <c:pt idx="189">
                  <c:v>9.5250179999999993</c:v>
                </c:pt>
                <c:pt idx="190">
                  <c:v>9.5750184999999988</c:v>
                </c:pt>
                <c:pt idx="191">
                  <c:v>9.625019</c:v>
                </c:pt>
                <c:pt idx="192">
                  <c:v>9.6750189999999989</c:v>
                </c:pt>
                <c:pt idx="193">
                  <c:v>9.7250189999999996</c:v>
                </c:pt>
                <c:pt idx="194">
                  <c:v>9.7750190000000003</c:v>
                </c:pt>
                <c:pt idx="195">
                  <c:v>9.8250190000000011</c:v>
                </c:pt>
                <c:pt idx="196">
                  <c:v>9.8750195000000005</c:v>
                </c:pt>
                <c:pt idx="197">
                  <c:v>9.92502</c:v>
                </c:pt>
                <c:pt idx="198">
                  <c:v>9.9750200000000007</c:v>
                </c:pt>
                <c:pt idx="199">
                  <c:v>10.02502</c:v>
                </c:pt>
                <c:pt idx="200">
                  <c:v>10.07502</c:v>
                </c:pt>
                <c:pt idx="201">
                  <c:v>10.125020500000002</c:v>
                </c:pt>
                <c:pt idx="202">
                  <c:v>10.175021000000001</c:v>
                </c:pt>
                <c:pt idx="203">
                  <c:v>10.225021</c:v>
                </c:pt>
                <c:pt idx="204">
                  <c:v>10.275020999999999</c:v>
                </c:pt>
                <c:pt idx="205">
                  <c:v>10.325021</c:v>
                </c:pt>
                <c:pt idx="206">
                  <c:v>10.375021499999999</c:v>
                </c:pt>
                <c:pt idx="207">
                  <c:v>10.425022</c:v>
                </c:pt>
                <c:pt idx="208">
                  <c:v>10.475021999999999</c:v>
                </c:pt>
                <c:pt idx="209">
                  <c:v>10.525022</c:v>
                </c:pt>
                <c:pt idx="210">
                  <c:v>10.575022000000001</c:v>
                </c:pt>
                <c:pt idx="211">
                  <c:v>10.6250225</c:v>
                </c:pt>
                <c:pt idx="212">
                  <c:v>10.675022999999999</c:v>
                </c:pt>
                <c:pt idx="213">
                  <c:v>10.725023</c:v>
                </c:pt>
                <c:pt idx="214">
                  <c:v>10.775023000000001</c:v>
                </c:pt>
                <c:pt idx="215">
                  <c:v>10.825023</c:v>
                </c:pt>
                <c:pt idx="216">
                  <c:v>10.875022999999999</c:v>
                </c:pt>
                <c:pt idx="217">
                  <c:v>10.9250235</c:v>
                </c:pt>
                <c:pt idx="218">
                  <c:v>10.975024000000001</c:v>
                </c:pt>
                <c:pt idx="219">
                  <c:v>11.025024</c:v>
                </c:pt>
                <c:pt idx="220">
                  <c:v>11.075023999999999</c:v>
                </c:pt>
                <c:pt idx="221">
                  <c:v>11.125024</c:v>
                </c:pt>
                <c:pt idx="222">
                  <c:v>11.175024499999999</c:v>
                </c:pt>
                <c:pt idx="223">
                  <c:v>11.225025</c:v>
                </c:pt>
                <c:pt idx="224">
                  <c:v>11.275024999999999</c:v>
                </c:pt>
                <c:pt idx="225">
                  <c:v>11.325025</c:v>
                </c:pt>
                <c:pt idx="226">
                  <c:v>11.375025000000001</c:v>
                </c:pt>
                <c:pt idx="227">
                  <c:v>11.4250255</c:v>
                </c:pt>
                <c:pt idx="228">
                  <c:v>11.475026</c:v>
                </c:pt>
                <c:pt idx="229">
                  <c:v>11.525026</c:v>
                </c:pt>
                <c:pt idx="230">
                  <c:v>11.575026000000001</c:v>
                </c:pt>
                <c:pt idx="231">
                  <c:v>11.625026</c:v>
                </c:pt>
                <c:pt idx="232">
                  <c:v>11.675026500000001</c:v>
                </c:pt>
                <c:pt idx="233">
                  <c:v>11.725027000000001</c:v>
                </c:pt>
                <c:pt idx="234">
                  <c:v>11.775027</c:v>
                </c:pt>
                <c:pt idx="235">
                  <c:v>11.825027</c:v>
                </c:pt>
                <c:pt idx="236">
                  <c:v>11.875026999999999</c:v>
                </c:pt>
                <c:pt idx="237">
                  <c:v>11.925027</c:v>
                </c:pt>
                <c:pt idx="238">
                  <c:v>11.975027499999999</c:v>
                </c:pt>
              </c:numCache>
            </c:numRef>
          </c:xVal>
          <c:yVal>
            <c:numRef>
              <c:f>NaI_spec_diff!$H$3:$H$242</c:f>
              <c:numCache>
                <c:formatCode>General</c:formatCode>
                <c:ptCount val="240"/>
                <c:pt idx="1">
                  <c:v>231</c:v>
                </c:pt>
                <c:pt idx="2">
                  <c:v>195.300003</c:v>
                </c:pt>
                <c:pt idx="3">
                  <c:v>154.23332199999999</c:v>
                </c:pt>
                <c:pt idx="4">
                  <c:v>128.300003</c:v>
                </c:pt>
                <c:pt idx="5">
                  <c:v>117.366669</c:v>
                </c:pt>
                <c:pt idx="6">
                  <c:v>105.033333</c:v>
                </c:pt>
                <c:pt idx="7">
                  <c:v>97.933327000000006</c:v>
                </c:pt>
                <c:pt idx="8">
                  <c:v>89.5</c:v>
                </c:pt>
                <c:pt idx="9">
                  <c:v>83.900002000000001</c:v>
                </c:pt>
                <c:pt idx="10">
                  <c:v>73.299994999999996</c:v>
                </c:pt>
                <c:pt idx="11">
                  <c:v>65.966667000000001</c:v>
                </c:pt>
                <c:pt idx="12">
                  <c:v>61.300002999999997</c:v>
                </c:pt>
                <c:pt idx="13">
                  <c:v>56.666668000000001</c:v>
                </c:pt>
                <c:pt idx="14">
                  <c:v>54.299999</c:v>
                </c:pt>
                <c:pt idx="15">
                  <c:v>51.899997999999997</c:v>
                </c:pt>
                <c:pt idx="16">
                  <c:v>50.966662999999997</c:v>
                </c:pt>
                <c:pt idx="17">
                  <c:v>49.033329000000002</c:v>
                </c:pt>
                <c:pt idx="18">
                  <c:v>41.400002000000001</c:v>
                </c:pt>
                <c:pt idx="19">
                  <c:v>40.433331000000003</c:v>
                </c:pt>
                <c:pt idx="20">
                  <c:v>39.233333999999999</c:v>
                </c:pt>
                <c:pt idx="21">
                  <c:v>36.533332999999999</c:v>
                </c:pt>
                <c:pt idx="22">
                  <c:v>32.933334000000002</c:v>
                </c:pt>
                <c:pt idx="23">
                  <c:v>27.233332000000001</c:v>
                </c:pt>
                <c:pt idx="24">
                  <c:v>28.533332999999999</c:v>
                </c:pt>
                <c:pt idx="25">
                  <c:v>37.399997999999997</c:v>
                </c:pt>
                <c:pt idx="26">
                  <c:v>41.566668999999997</c:v>
                </c:pt>
                <c:pt idx="27">
                  <c:v>43.233333999999999</c:v>
                </c:pt>
                <c:pt idx="28">
                  <c:v>34.466667000000001</c:v>
                </c:pt>
                <c:pt idx="29">
                  <c:v>26.766667999999999</c:v>
                </c:pt>
                <c:pt idx="30">
                  <c:v>14.400001</c:v>
                </c:pt>
                <c:pt idx="31">
                  <c:v>9.8333329999999997</c:v>
                </c:pt>
                <c:pt idx="32">
                  <c:v>8.6</c:v>
                </c:pt>
                <c:pt idx="33">
                  <c:v>8</c:v>
                </c:pt>
                <c:pt idx="34">
                  <c:v>8.0666670000000007</c:v>
                </c:pt>
                <c:pt idx="35">
                  <c:v>6.8</c:v>
                </c:pt>
                <c:pt idx="36">
                  <c:v>5.2</c:v>
                </c:pt>
                <c:pt idx="37">
                  <c:v>5.1333330000000004</c:v>
                </c:pt>
                <c:pt idx="38">
                  <c:v>4.3333329999999997</c:v>
                </c:pt>
                <c:pt idx="39">
                  <c:v>4.233333</c:v>
                </c:pt>
                <c:pt idx="40">
                  <c:v>4.9666670000000002</c:v>
                </c:pt>
                <c:pt idx="41">
                  <c:v>4.4666670000000002</c:v>
                </c:pt>
                <c:pt idx="42">
                  <c:v>4.4000000000000004</c:v>
                </c:pt>
                <c:pt idx="43">
                  <c:v>5.6</c:v>
                </c:pt>
                <c:pt idx="44">
                  <c:v>2.8666670000000001</c:v>
                </c:pt>
                <c:pt idx="45">
                  <c:v>3.6666669999999999</c:v>
                </c:pt>
                <c:pt idx="46">
                  <c:v>2.7</c:v>
                </c:pt>
                <c:pt idx="47">
                  <c:v>2.8666670000000001</c:v>
                </c:pt>
                <c:pt idx="48">
                  <c:v>4.0333329999999998</c:v>
                </c:pt>
                <c:pt idx="49">
                  <c:v>3.8666670000000001</c:v>
                </c:pt>
                <c:pt idx="50">
                  <c:v>5</c:v>
                </c:pt>
                <c:pt idx="51">
                  <c:v>4.4000000000000004</c:v>
                </c:pt>
                <c:pt idx="52">
                  <c:v>3.7</c:v>
                </c:pt>
                <c:pt idx="53">
                  <c:v>1.8</c:v>
                </c:pt>
                <c:pt idx="54">
                  <c:v>1.6</c:v>
                </c:pt>
                <c:pt idx="55">
                  <c:v>0.83333299999999999</c:v>
                </c:pt>
                <c:pt idx="56">
                  <c:v>0.23333300000000001</c:v>
                </c:pt>
                <c:pt idx="57">
                  <c:v>0.3</c:v>
                </c:pt>
                <c:pt idx="58">
                  <c:v>0.3</c:v>
                </c:pt>
                <c:pt idx="59">
                  <c:v>0.26666699999999999</c:v>
                </c:pt>
                <c:pt idx="60">
                  <c:v>0.16666700000000001</c:v>
                </c:pt>
                <c:pt idx="61">
                  <c:v>0.23333300000000001</c:v>
                </c:pt>
                <c:pt idx="62">
                  <c:v>6.6667000000000004E-2</c:v>
                </c:pt>
                <c:pt idx="63">
                  <c:v>0.1</c:v>
                </c:pt>
                <c:pt idx="64">
                  <c:v>0.1</c:v>
                </c:pt>
                <c:pt idx="65">
                  <c:v>6.6667000000000004E-2</c:v>
                </c:pt>
                <c:pt idx="66">
                  <c:v>0.16666700000000001</c:v>
                </c:pt>
                <c:pt idx="67">
                  <c:v>0.26666699999999999</c:v>
                </c:pt>
                <c:pt idx="68">
                  <c:v>0.16666700000000001</c:v>
                </c:pt>
                <c:pt idx="69">
                  <c:v>0.3</c:v>
                </c:pt>
                <c:pt idx="70">
                  <c:v>0.23333300000000001</c:v>
                </c:pt>
                <c:pt idx="71">
                  <c:v>0.26666699999999999</c:v>
                </c:pt>
                <c:pt idx="72">
                  <c:v>0.26666699999999999</c:v>
                </c:pt>
                <c:pt idx="73">
                  <c:v>6.6667000000000004E-2</c:v>
                </c:pt>
                <c:pt idx="74">
                  <c:v>0.13333300000000001</c:v>
                </c:pt>
                <c:pt idx="75">
                  <c:v>0.2</c:v>
                </c:pt>
                <c:pt idx="76">
                  <c:v>0.13333300000000001</c:v>
                </c:pt>
                <c:pt idx="77">
                  <c:v>0.13333300000000001</c:v>
                </c:pt>
                <c:pt idx="78">
                  <c:v>0.3</c:v>
                </c:pt>
                <c:pt idx="79">
                  <c:v>0.13333300000000001</c:v>
                </c:pt>
                <c:pt idx="80">
                  <c:v>0.13333300000000001</c:v>
                </c:pt>
                <c:pt idx="81">
                  <c:v>0.33333299999999999</c:v>
                </c:pt>
                <c:pt idx="82">
                  <c:v>0.13333300000000001</c:v>
                </c:pt>
                <c:pt idx="83">
                  <c:v>0.1</c:v>
                </c:pt>
                <c:pt idx="84">
                  <c:v>0.16666700000000001</c:v>
                </c:pt>
                <c:pt idx="85">
                  <c:v>0.1</c:v>
                </c:pt>
                <c:pt idx="86">
                  <c:v>0.23333300000000001</c:v>
                </c:pt>
                <c:pt idx="87">
                  <c:v>0.23333300000000001</c:v>
                </c:pt>
                <c:pt idx="88">
                  <c:v>0.13333300000000001</c:v>
                </c:pt>
                <c:pt idx="89">
                  <c:v>0.1</c:v>
                </c:pt>
                <c:pt idx="90">
                  <c:v>0.16666700000000001</c:v>
                </c:pt>
                <c:pt idx="91">
                  <c:v>0.2</c:v>
                </c:pt>
                <c:pt idx="92">
                  <c:v>6.6667000000000004E-2</c:v>
                </c:pt>
                <c:pt idx="93">
                  <c:v>3.3333000000000002E-2</c:v>
                </c:pt>
                <c:pt idx="94">
                  <c:v>3.3333000000000002E-2</c:v>
                </c:pt>
                <c:pt idx="95">
                  <c:v>6.6667000000000004E-2</c:v>
                </c:pt>
                <c:pt idx="96">
                  <c:v>0.16666700000000001</c:v>
                </c:pt>
                <c:pt idx="97">
                  <c:v>0.13333300000000001</c:v>
                </c:pt>
                <c:pt idx="98">
                  <c:v>6.6667000000000004E-2</c:v>
                </c:pt>
                <c:pt idx="99">
                  <c:v>0</c:v>
                </c:pt>
                <c:pt idx="100">
                  <c:v>3.3333000000000002E-2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0.16666700000000001</c:v>
                </c:pt>
                <c:pt idx="105">
                  <c:v>0.13333300000000001</c:v>
                </c:pt>
                <c:pt idx="106">
                  <c:v>0.16666700000000001</c:v>
                </c:pt>
                <c:pt idx="107">
                  <c:v>0.1</c:v>
                </c:pt>
                <c:pt idx="108">
                  <c:v>6.6667000000000004E-2</c:v>
                </c:pt>
                <c:pt idx="109">
                  <c:v>6.6667000000000004E-2</c:v>
                </c:pt>
                <c:pt idx="110">
                  <c:v>0</c:v>
                </c:pt>
                <c:pt idx="111">
                  <c:v>0.16666700000000001</c:v>
                </c:pt>
                <c:pt idx="112">
                  <c:v>0.26666699999999999</c:v>
                </c:pt>
                <c:pt idx="113">
                  <c:v>0</c:v>
                </c:pt>
                <c:pt idx="114">
                  <c:v>6.6667000000000004E-2</c:v>
                </c:pt>
                <c:pt idx="115">
                  <c:v>0.1</c:v>
                </c:pt>
                <c:pt idx="116">
                  <c:v>0.1</c:v>
                </c:pt>
                <c:pt idx="117">
                  <c:v>0.16666700000000001</c:v>
                </c:pt>
                <c:pt idx="118">
                  <c:v>0.1</c:v>
                </c:pt>
                <c:pt idx="119">
                  <c:v>8.7499999999999994E-2</c:v>
                </c:pt>
                <c:pt idx="120">
                  <c:v>0.105</c:v>
                </c:pt>
                <c:pt idx="121">
                  <c:v>7.2499999999999995E-2</c:v>
                </c:pt>
                <c:pt idx="122">
                  <c:v>0.09</c:v>
                </c:pt>
                <c:pt idx="123">
                  <c:v>7.4999999999999997E-2</c:v>
                </c:pt>
                <c:pt idx="124">
                  <c:v>8.2500000000000004E-2</c:v>
                </c:pt>
                <c:pt idx="125">
                  <c:v>6.7500000000000004E-2</c:v>
                </c:pt>
                <c:pt idx="126">
                  <c:v>6.25E-2</c:v>
                </c:pt>
                <c:pt idx="127">
                  <c:v>6.7500000000000004E-2</c:v>
                </c:pt>
                <c:pt idx="128">
                  <c:v>7.0000000000000007E-2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6.25E-2</c:v>
                </c:pt>
                <c:pt idx="132">
                  <c:v>7.4999999999999997E-2</c:v>
                </c:pt>
                <c:pt idx="133">
                  <c:v>0.04</c:v>
                </c:pt>
                <c:pt idx="134">
                  <c:v>4.4999999999999998E-2</c:v>
                </c:pt>
                <c:pt idx="135">
                  <c:v>6.25E-2</c:v>
                </c:pt>
                <c:pt idx="136">
                  <c:v>0.06</c:v>
                </c:pt>
                <c:pt idx="137">
                  <c:v>0.04</c:v>
                </c:pt>
                <c:pt idx="138">
                  <c:v>7.4999999999999997E-2</c:v>
                </c:pt>
                <c:pt idx="139">
                  <c:v>5.5E-2</c:v>
                </c:pt>
                <c:pt idx="140">
                  <c:v>5.5E-2</c:v>
                </c:pt>
                <c:pt idx="141">
                  <c:v>5.7500000000000002E-2</c:v>
                </c:pt>
                <c:pt idx="142">
                  <c:v>5.2499999999999998E-2</c:v>
                </c:pt>
                <c:pt idx="143">
                  <c:v>3.5000000000000003E-2</c:v>
                </c:pt>
                <c:pt idx="144">
                  <c:v>5.7500000000000002E-2</c:v>
                </c:pt>
                <c:pt idx="145">
                  <c:v>4.2500000000000003E-2</c:v>
                </c:pt>
                <c:pt idx="146">
                  <c:v>0.06</c:v>
                </c:pt>
                <c:pt idx="147">
                  <c:v>0.03</c:v>
                </c:pt>
                <c:pt idx="148">
                  <c:v>0.05</c:v>
                </c:pt>
                <c:pt idx="149">
                  <c:v>0.04</c:v>
                </c:pt>
                <c:pt idx="150">
                  <c:v>4.4999999999999998E-2</c:v>
                </c:pt>
                <c:pt idx="151">
                  <c:v>4.7500000000000001E-2</c:v>
                </c:pt>
                <c:pt idx="152">
                  <c:v>3.2500000000000001E-2</c:v>
                </c:pt>
                <c:pt idx="153">
                  <c:v>5.2499999999999998E-2</c:v>
                </c:pt>
                <c:pt idx="154">
                  <c:v>4.4999999999999998E-2</c:v>
                </c:pt>
                <c:pt idx="155">
                  <c:v>0.05</c:v>
                </c:pt>
                <c:pt idx="156">
                  <c:v>0.05</c:v>
                </c:pt>
                <c:pt idx="157">
                  <c:v>4.7500000000000001E-2</c:v>
                </c:pt>
                <c:pt idx="158">
                  <c:v>5.7500000000000002E-2</c:v>
                </c:pt>
                <c:pt idx="159">
                  <c:v>5.5E-2</c:v>
                </c:pt>
                <c:pt idx="160">
                  <c:v>0.04</c:v>
                </c:pt>
                <c:pt idx="161">
                  <c:v>5.7500000000000002E-2</c:v>
                </c:pt>
                <c:pt idx="162">
                  <c:v>4.6249999999999999E-2</c:v>
                </c:pt>
                <c:pt idx="163">
                  <c:v>0.04</c:v>
                </c:pt>
                <c:pt idx="164">
                  <c:v>4.1250000000000002E-2</c:v>
                </c:pt>
                <c:pt idx="165">
                  <c:v>4.6249999999999999E-2</c:v>
                </c:pt>
                <c:pt idx="166">
                  <c:v>4.8750000000000002E-2</c:v>
                </c:pt>
                <c:pt idx="167">
                  <c:v>3.7499999999999999E-2</c:v>
                </c:pt>
                <c:pt idx="168">
                  <c:v>3.7499999999999999E-2</c:v>
                </c:pt>
                <c:pt idx="169">
                  <c:v>3.3750000000000002E-2</c:v>
                </c:pt>
                <c:pt idx="170">
                  <c:v>4.1250000000000002E-2</c:v>
                </c:pt>
                <c:pt idx="171">
                  <c:v>4.3749999999999997E-2</c:v>
                </c:pt>
                <c:pt idx="172">
                  <c:v>5.3749999999999999E-2</c:v>
                </c:pt>
                <c:pt idx="173">
                  <c:v>4.3749999999999997E-2</c:v>
                </c:pt>
                <c:pt idx="174">
                  <c:v>3.6249999999999998E-2</c:v>
                </c:pt>
                <c:pt idx="175">
                  <c:v>3.6249999999999998E-2</c:v>
                </c:pt>
                <c:pt idx="176">
                  <c:v>0.04</c:v>
                </c:pt>
                <c:pt idx="177">
                  <c:v>0.04</c:v>
                </c:pt>
                <c:pt idx="178">
                  <c:v>4.8750000000000002E-2</c:v>
                </c:pt>
                <c:pt idx="179">
                  <c:v>3.6249999999999998E-2</c:v>
                </c:pt>
                <c:pt idx="180">
                  <c:v>4.2500000000000003E-2</c:v>
                </c:pt>
                <c:pt idx="181">
                  <c:v>4.3749999999999997E-2</c:v>
                </c:pt>
                <c:pt idx="182">
                  <c:v>3.2500000000000001E-2</c:v>
                </c:pt>
                <c:pt idx="183">
                  <c:v>3.6249999999999998E-2</c:v>
                </c:pt>
                <c:pt idx="184">
                  <c:v>3.125E-2</c:v>
                </c:pt>
                <c:pt idx="185">
                  <c:v>3.875E-2</c:v>
                </c:pt>
                <c:pt idx="186">
                  <c:v>2.375E-2</c:v>
                </c:pt>
                <c:pt idx="187">
                  <c:v>4.4999999999999998E-2</c:v>
                </c:pt>
                <c:pt idx="188">
                  <c:v>4.3749999999999997E-2</c:v>
                </c:pt>
                <c:pt idx="189">
                  <c:v>4.1250000000000002E-2</c:v>
                </c:pt>
                <c:pt idx="190">
                  <c:v>0.04</c:v>
                </c:pt>
                <c:pt idx="191">
                  <c:v>0.04</c:v>
                </c:pt>
                <c:pt idx="192">
                  <c:v>4.3749999999999997E-2</c:v>
                </c:pt>
                <c:pt idx="193">
                  <c:v>3.125E-2</c:v>
                </c:pt>
                <c:pt idx="194">
                  <c:v>3.6249999999999998E-2</c:v>
                </c:pt>
                <c:pt idx="195">
                  <c:v>3.6249999999999998E-2</c:v>
                </c:pt>
                <c:pt idx="196">
                  <c:v>4.8750000000000002E-2</c:v>
                </c:pt>
                <c:pt idx="197">
                  <c:v>3.7499999999999999E-2</c:v>
                </c:pt>
                <c:pt idx="198">
                  <c:v>3.5000000000000003E-2</c:v>
                </c:pt>
                <c:pt idx="199">
                  <c:v>4.1250000000000002E-2</c:v>
                </c:pt>
                <c:pt idx="200">
                  <c:v>3.5000000000000003E-2</c:v>
                </c:pt>
                <c:pt idx="201">
                  <c:v>2.375E-2</c:v>
                </c:pt>
                <c:pt idx="202">
                  <c:v>2.5000000000000001E-2</c:v>
                </c:pt>
                <c:pt idx="203">
                  <c:v>2.8750000000000001E-2</c:v>
                </c:pt>
                <c:pt idx="204">
                  <c:v>0.04</c:v>
                </c:pt>
                <c:pt idx="205">
                  <c:v>4.3749999999999997E-2</c:v>
                </c:pt>
                <c:pt idx="206">
                  <c:v>4.4999999999999998E-2</c:v>
                </c:pt>
                <c:pt idx="207">
                  <c:v>3.6249999999999998E-2</c:v>
                </c:pt>
                <c:pt idx="208">
                  <c:v>4.6249999999999999E-2</c:v>
                </c:pt>
                <c:pt idx="209">
                  <c:v>5.1249999999999997E-2</c:v>
                </c:pt>
                <c:pt idx="210">
                  <c:v>4.3749999999999997E-2</c:v>
                </c:pt>
                <c:pt idx="211">
                  <c:v>3.3750000000000002E-2</c:v>
                </c:pt>
                <c:pt idx="212">
                  <c:v>3.3750000000000002E-2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4.2500000000000003E-2</c:v>
                </c:pt>
                <c:pt idx="216">
                  <c:v>3.6249999999999998E-2</c:v>
                </c:pt>
                <c:pt idx="217">
                  <c:v>2.6249999999999999E-2</c:v>
                </c:pt>
                <c:pt idx="218">
                  <c:v>0.05</c:v>
                </c:pt>
                <c:pt idx="219">
                  <c:v>3.19</c:v>
                </c:pt>
                <c:pt idx="220">
                  <c:v>2.8750000000000001E-2</c:v>
                </c:pt>
                <c:pt idx="221">
                  <c:v>0.40749999999999997</c:v>
                </c:pt>
                <c:pt idx="222">
                  <c:v>3.125E-2</c:v>
                </c:pt>
                <c:pt idx="223">
                  <c:v>4.8750000000000002E-2</c:v>
                </c:pt>
                <c:pt idx="224">
                  <c:v>3.2500000000000001E-2</c:v>
                </c:pt>
                <c:pt idx="225">
                  <c:v>3.875E-2</c:v>
                </c:pt>
                <c:pt idx="226">
                  <c:v>2.6249999999999999E-2</c:v>
                </c:pt>
                <c:pt idx="227">
                  <c:v>3.5000000000000003E-2</c:v>
                </c:pt>
                <c:pt idx="228">
                  <c:v>2.375E-2</c:v>
                </c:pt>
                <c:pt idx="229">
                  <c:v>4.2500000000000003E-2</c:v>
                </c:pt>
                <c:pt idx="230">
                  <c:v>3.3750000000000002E-2</c:v>
                </c:pt>
                <c:pt idx="231">
                  <c:v>3.125E-2</c:v>
                </c:pt>
                <c:pt idx="232">
                  <c:v>4.5199999999999996</c:v>
                </c:pt>
                <c:pt idx="233">
                  <c:v>3.5000000000000003E-2</c:v>
                </c:pt>
                <c:pt idx="234">
                  <c:v>0.98499999999999999</c:v>
                </c:pt>
                <c:pt idx="235">
                  <c:v>2.6249999999999999E-2</c:v>
                </c:pt>
                <c:pt idx="236">
                  <c:v>1.0874999999999999</c:v>
                </c:pt>
                <c:pt idx="237">
                  <c:v>0.04</c:v>
                </c:pt>
                <c:pt idx="238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9-46F3-A5DA-1C846618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20831"/>
        <c:axId val="800522495"/>
      </c:scatterChart>
      <c:valAx>
        <c:axId val="80052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22495"/>
        <c:crosses val="autoZero"/>
        <c:crossBetween val="midCat"/>
      </c:valAx>
      <c:valAx>
        <c:axId val="80052249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2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NaI_spec_diff!$L$1:$L$2</c:f>
              <c:strCache>
                <c:ptCount val="2"/>
                <c:pt idx="0">
                  <c:v> rate [Hz]</c:v>
                </c:pt>
                <c:pt idx="1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NaI_spec_diff!$M$4:$M$241</c:f>
                <c:numCache>
                  <c:formatCode>General</c:formatCode>
                  <c:ptCount val="238"/>
                  <c:pt idx="0">
                    <c:v>2.8925428500605865</c:v>
                  </c:pt>
                  <c:pt idx="1">
                    <c:v>2.6553741382495439</c:v>
                  </c:pt>
                  <c:pt idx="2">
                    <c:v>2.3657825700060857</c:v>
                  </c:pt>
                  <c:pt idx="3">
                    <c:v>2.1701056689834228</c:v>
                  </c:pt>
                  <c:pt idx="4">
                    <c:v>2.1007835520096703</c:v>
                  </c:pt>
                  <c:pt idx="5">
                    <c:v>2.0012221677736663</c:v>
                  </c:pt>
                  <c:pt idx="6">
                    <c:v>1.9085418431714172</c:v>
                  </c:pt>
                  <c:pt idx="7">
                    <c:v>1.8017108890439471</c:v>
                  </c:pt>
                  <c:pt idx="8">
                    <c:v>1.7356408921700279</c:v>
                  </c:pt>
                  <c:pt idx="9">
                    <c:v>1.6246539971109659</c:v>
                  </c:pt>
                  <c:pt idx="10">
                    <c:v>1.5431516337640745</c:v>
                  </c:pt>
                  <c:pt idx="11">
                    <c:v>1.4882595311050029</c:v>
                  </c:pt>
                  <c:pt idx="12">
                    <c:v>1.4322689625976881</c:v>
                  </c:pt>
                  <c:pt idx="13">
                    <c:v>1.4022284996598149</c:v>
                  </c:pt>
                  <c:pt idx="14">
                    <c:v>1.3701727909264967</c:v>
                  </c:pt>
                  <c:pt idx="15">
                    <c:v>1.3565711603692376</c:v>
                  </c:pt>
                  <c:pt idx="16">
                    <c:v>1.3294330148018254</c:v>
                  </c:pt>
                  <c:pt idx="17">
                    <c:v>1.2267112740026718</c:v>
                  </c:pt>
                  <c:pt idx="18">
                    <c:v>1.211031528648318</c:v>
                  </c:pt>
                  <c:pt idx="19">
                    <c:v>1.1922073875503276</c:v>
                  </c:pt>
                  <c:pt idx="20">
                    <c:v>1.1506695505461115</c:v>
                  </c:pt>
                  <c:pt idx="21">
                    <c:v>1.0942699231856516</c:v>
                  </c:pt>
                  <c:pt idx="22">
                    <c:v>1.0005966858327737</c:v>
                  </c:pt>
                  <c:pt idx="23">
                    <c:v>1.0214512390725348</c:v>
                  </c:pt>
                  <c:pt idx="24">
                    <c:v>1.1603955384410105</c:v>
                  </c:pt>
                  <c:pt idx="25">
                    <c:v>1.2210988140257215</c:v>
                  </c:pt>
                  <c:pt idx="26">
                    <c:v>1.2429552520849034</c:v>
                  </c:pt>
                  <c:pt idx="27">
                    <c:v>1.1139508580204547</c:v>
                  </c:pt>
                  <c:pt idx="28">
                    <c:v>0.9823206529734656</c:v>
                  </c:pt>
                  <c:pt idx="29">
                    <c:v>0.73341480650703794</c:v>
                  </c:pt>
                  <c:pt idx="30">
                    <c:v>0.61614489828347285</c:v>
                  </c:pt>
                  <c:pt idx="31">
                    <c:v>0.57972532633188478</c:v>
                  </c:pt>
                  <c:pt idx="32">
                    <c:v>0.56101911460159426</c:v>
                  </c:pt>
                  <c:pt idx="33">
                    <c:v>0.55996835423662905</c:v>
                  </c:pt>
                  <c:pt idx="34">
                    <c:v>0.51716742778021851</c:v>
                  </c:pt>
                  <c:pt idx="35">
                    <c:v>0.45790101899044544</c:v>
                  </c:pt>
                  <c:pt idx="36">
                    <c:v>0.45210851713676625</c:v>
                  </c:pt>
                  <c:pt idx="37">
                    <c:v>0.41961771614116877</c:v>
                  </c:pt>
                  <c:pt idx="38">
                    <c:v>0.41605382235786703</c:v>
                  </c:pt>
                  <c:pt idx="39">
                    <c:v>0.44836886275610388</c:v>
                  </c:pt>
                  <c:pt idx="40">
                    <c:v>0.4325248523348964</c:v>
                  </c:pt>
                  <c:pt idx="41">
                    <c:v>0.42964595698878344</c:v>
                  </c:pt>
                  <c:pt idx="42">
                    <c:v>0.47055675045531015</c:v>
                  </c:pt>
                  <c:pt idx="43">
                    <c:v>0.3561474756517945</c:v>
                  </c:pt>
                  <c:pt idx="44">
                    <c:v>0.38491241123046271</c:v>
                  </c:pt>
                  <c:pt idx="45">
                    <c:v>0.33474935546751322</c:v>
                  </c:pt>
                  <c:pt idx="46">
                    <c:v>0.33955512596348053</c:v>
                  </c:pt>
                  <c:pt idx="47">
                    <c:v>0.39247898062793346</c:v>
                  </c:pt>
                  <c:pt idx="48">
                    <c:v>0.38547547007321881</c:v>
                  </c:pt>
                  <c:pt idx="49">
                    <c:v>0.43204019657365106</c:v>
                  </c:pt>
                  <c:pt idx="50">
                    <c:v>0.40772560044497574</c:v>
                  </c:pt>
                  <c:pt idx="51">
                    <c:v>0.37608885986749452</c:v>
                  </c:pt>
                  <c:pt idx="52">
                    <c:v>0.27654815183199138</c:v>
                  </c:pt>
                  <c:pt idx="53">
                    <c:v>0.26097163427605236</c:v>
                  </c:pt>
                  <c:pt idx="54">
                    <c:v>0.20330424482150222</c:v>
                  </c:pt>
                  <c:pt idx="55">
                    <c:v>0.14473345746205399</c:v>
                  </c:pt>
                  <c:pt idx="56">
                    <c:v>0.15238629563904868</c:v>
                  </c:pt>
                  <c:pt idx="57">
                    <c:v>0.15034839352856325</c:v>
                  </c:pt>
                  <c:pt idx="58">
                    <c:v>0.14537022187659585</c:v>
                  </c:pt>
                  <c:pt idx="59">
                    <c:v>0.13315305888037976</c:v>
                  </c:pt>
                  <c:pt idx="60">
                    <c:v>0.14092091145882138</c:v>
                  </c:pt>
                  <c:pt idx="61">
                    <c:v>0.11830338574957272</c:v>
                  </c:pt>
                  <c:pt idx="62">
                    <c:v>0.12204314445302211</c:v>
                  </c:pt>
                  <c:pt idx="63">
                    <c:v>0.12103938752874344</c:v>
                  </c:pt>
                  <c:pt idx="64">
                    <c:v>0.11629085480293849</c:v>
                  </c:pt>
                  <c:pt idx="65">
                    <c:v>0.12856740618940829</c:v>
                  </c:pt>
                  <c:pt idx="66">
                    <c:v>0.14090769628817099</c:v>
                  </c:pt>
                  <c:pt idx="67">
                    <c:v>0.12841302933614793</c:v>
                  </c:pt>
                  <c:pt idx="68">
                    <c:v>0.14399299669981019</c:v>
                  </c:pt>
                  <c:pt idx="69">
                    <c:v>0.13582440161884524</c:v>
                  </c:pt>
                  <c:pt idx="70">
                    <c:v>0.13821411232240516</c:v>
                  </c:pt>
                  <c:pt idx="71">
                    <c:v>0.13887276576212679</c:v>
                  </c:pt>
                  <c:pt idx="72">
                    <c:v>0.11200707137301058</c:v>
                  </c:pt>
                  <c:pt idx="73">
                    <c:v>0.11942331894559463</c:v>
                  </c:pt>
                  <c:pt idx="74">
                    <c:v>0.12858365684452958</c:v>
                  </c:pt>
                  <c:pt idx="75">
                    <c:v>0.11820449972766918</c:v>
                  </c:pt>
                  <c:pt idx="76">
                    <c:v>0.11797772925827554</c:v>
                  </c:pt>
                  <c:pt idx="77">
                    <c:v>0.13878065071934384</c:v>
                  </c:pt>
                  <c:pt idx="78">
                    <c:v>0.11704927737211082</c:v>
                  </c:pt>
                  <c:pt idx="79">
                    <c:v>0.11653973913700882</c:v>
                  </c:pt>
                  <c:pt idx="80">
                    <c:v>0.14191219264931118</c:v>
                  </c:pt>
                  <c:pt idx="81">
                    <c:v>0.11562547398710106</c:v>
                  </c:pt>
                  <c:pt idx="82">
                    <c:v>0.10959097877611998</c:v>
                  </c:pt>
                  <c:pt idx="83">
                    <c:v>0.11929137799459677</c:v>
                  </c:pt>
                  <c:pt idx="84">
                    <c:v>0.10811484287009943</c:v>
                  </c:pt>
                  <c:pt idx="85">
                    <c:v>0.12742215150763889</c:v>
                  </c:pt>
                  <c:pt idx="86">
                    <c:v>0.1271416274366112</c:v>
                  </c:pt>
                  <c:pt idx="87">
                    <c:v>0.11165415457895772</c:v>
                  </c:pt>
                  <c:pt idx="88">
                    <c:v>0.10592761059065767</c:v>
                  </c:pt>
                  <c:pt idx="89">
                    <c:v>0.11599479913871159</c:v>
                  </c:pt>
                  <c:pt idx="90">
                    <c:v>0.11931719669532154</c:v>
                  </c:pt>
                  <c:pt idx="91">
                    <c:v>9.832184622966246E-2</c:v>
                  </c:pt>
                  <c:pt idx="92">
                    <c:v>9.2402365679124215E-2</c:v>
                  </c:pt>
                  <c:pt idx="93">
                    <c:v>9.2090555555579157E-2</c:v>
                  </c:pt>
                  <c:pt idx="94">
                    <c:v>9.6632734857342167E-2</c:v>
                  </c:pt>
                  <c:pt idx="95">
                    <c:v>0.11161970352927139</c:v>
                  </c:pt>
                  <c:pt idx="96">
                    <c:v>0.10644233820009004</c:v>
                  </c:pt>
                  <c:pt idx="97">
                    <c:v>9.4421132352571283E-2</c:v>
                  </c:pt>
                  <c:pt idx="98">
                    <c:v>8.125186021705838E-2</c:v>
                  </c:pt>
                  <c:pt idx="99">
                    <c:v>8.785735077104842E-2</c:v>
                  </c:pt>
                  <c:pt idx="100">
                    <c:v>0.11405552350199685</c:v>
                  </c:pt>
                  <c:pt idx="101">
                    <c:v>9.8110836049005015E-2</c:v>
                  </c:pt>
                  <c:pt idx="102">
                    <c:v>9.8544589654809278E-2</c:v>
                  </c:pt>
                  <c:pt idx="103">
                    <c:v>0.10839179282202925</c:v>
                  </c:pt>
                  <c:pt idx="104">
                    <c:v>0.10228920383235603</c:v>
                  </c:pt>
                  <c:pt idx="105">
                    <c:v>0.10820862956223543</c:v>
                  </c:pt>
                  <c:pt idx="106">
                    <c:v>9.6479733452866423E-2</c:v>
                  </c:pt>
                  <c:pt idx="107">
                    <c:v>9.0812061514051773E-2</c:v>
                  </c:pt>
                  <c:pt idx="108">
                    <c:v>9.0264304134796081E-2</c:v>
                  </c:pt>
                  <c:pt idx="109">
                    <c:v>7.5860453799751454E-2</c:v>
                  </c:pt>
                  <c:pt idx="110">
                    <c:v>0.10546052818327262</c:v>
                  </c:pt>
                  <c:pt idx="111">
                    <c:v>0.119601391955723</c:v>
                  </c:pt>
                  <c:pt idx="112">
                    <c:v>7.3280053201284584E-2</c:v>
                  </c:pt>
                  <c:pt idx="113">
                    <c:v>8.598736122872834E-2</c:v>
                  </c:pt>
                  <c:pt idx="114">
                    <c:v>9.2222157267545055E-2</c:v>
                  </c:pt>
                  <c:pt idx="115">
                    <c:v>9.2103773887497409E-2</c:v>
                  </c:pt>
                  <c:pt idx="116">
                    <c:v>0.10165815634356994</c:v>
                  </c:pt>
                  <c:pt idx="117">
                    <c:v>9.0166517837649354E-2</c:v>
                  </c:pt>
                  <c:pt idx="118">
                    <c:v>6.9161563248569757E-2</c:v>
                  </c:pt>
                  <c:pt idx="119">
                    <c:v>6.924832839798728E-2</c:v>
                  </c:pt>
                  <c:pt idx="120">
                    <c:v>6.7596363140772248E-2</c:v>
                  </c:pt>
                  <c:pt idx="121">
                    <c:v>6.6577012485912107E-2</c:v>
                  </c:pt>
                  <c:pt idx="122">
                    <c:v>6.5330233710126265E-2</c:v>
                  </c:pt>
                  <c:pt idx="123">
                    <c:v>6.4157536085947986E-2</c:v>
                  </c:pt>
                  <c:pt idx="124">
                    <c:v>6.2196559163919876E-2</c:v>
                  </c:pt>
                  <c:pt idx="125">
                    <c:v>6.1340661559551021E-2</c:v>
                  </c:pt>
                  <c:pt idx="126">
                    <c:v>6.1458614266883968E-2</c:v>
                  </c:pt>
                  <c:pt idx="127">
                    <c:v>5.9125040571108366E-2</c:v>
                  </c:pt>
                  <c:pt idx="128">
                    <c:v>5.8660157556104826E-2</c:v>
                  </c:pt>
                  <c:pt idx="129">
                    <c:v>5.6902412137292156E-2</c:v>
                  </c:pt>
                  <c:pt idx="130">
                    <c:v>5.5998371455193256E-2</c:v>
                  </c:pt>
                  <c:pt idx="131">
                    <c:v>5.4776215667175304E-2</c:v>
                  </c:pt>
                  <c:pt idx="132">
                    <c:v>5.1891612391789466E-2</c:v>
                  </c:pt>
                  <c:pt idx="133">
                    <c:v>5.1455915768797995E-2</c:v>
                  </c:pt>
                  <c:pt idx="134">
                    <c:v>5.1418395623071558E-2</c:v>
                  </c:pt>
                  <c:pt idx="135">
                    <c:v>4.9368462305631265E-2</c:v>
                  </c:pt>
                  <c:pt idx="136">
                    <c:v>4.6785365473994228E-2</c:v>
                  </c:pt>
                  <c:pt idx="137">
                    <c:v>4.7335660856614156E-2</c:v>
                  </c:pt>
                  <c:pt idx="138">
                    <c:v>4.5318714848205453E-2</c:v>
                  </c:pt>
                  <c:pt idx="139">
                    <c:v>4.4635077471032472E-2</c:v>
                  </c:pt>
                  <c:pt idx="140">
                    <c:v>4.2170437211960315E-2</c:v>
                  </c:pt>
                  <c:pt idx="141">
                    <c:v>4.0138694407421807E-2</c:v>
                  </c:pt>
                  <c:pt idx="142">
                    <c:v>3.7926541303040906E-2</c:v>
                  </c:pt>
                  <c:pt idx="143">
                    <c:v>3.8789055738319062E-2</c:v>
                  </c:pt>
                  <c:pt idx="144">
                    <c:v>3.791219470094357E-2</c:v>
                  </c:pt>
                  <c:pt idx="145">
                    <c:v>3.6200614732933109E-2</c:v>
                  </c:pt>
                  <c:pt idx="146">
                    <c:v>3.3650105162759722E-2</c:v>
                  </c:pt>
                  <c:pt idx="147">
                    <c:v>3.3181277598950155E-2</c:v>
                  </c:pt>
                  <c:pt idx="148">
                    <c:v>3.1913461330361943E-2</c:v>
                  </c:pt>
                  <c:pt idx="149">
                    <c:v>2.9735027004963617E-2</c:v>
                  </c:pt>
                  <c:pt idx="150">
                    <c:v>3.0005691948291655E-2</c:v>
                  </c:pt>
                  <c:pt idx="151">
                    <c:v>2.8690885336783361E-2</c:v>
                  </c:pt>
                  <c:pt idx="152">
                    <c:v>2.8209939812508501E-2</c:v>
                  </c:pt>
                  <c:pt idx="153">
                    <c:v>2.7697154986860966E-2</c:v>
                  </c:pt>
                  <c:pt idx="154">
                    <c:v>2.8379942331875223E-2</c:v>
                  </c:pt>
                  <c:pt idx="155">
                    <c:v>2.646286263032685E-2</c:v>
                  </c:pt>
                  <c:pt idx="156">
                    <c:v>2.483277876936954E-2</c:v>
                  </c:pt>
                  <c:pt idx="157">
                    <c:v>2.6254080836383895E-2</c:v>
                  </c:pt>
                  <c:pt idx="158">
                    <c:v>2.3721283603014568E-2</c:v>
                  </c:pt>
                  <c:pt idx="159">
                    <c:v>2.2278676725059735E-2</c:v>
                  </c:pt>
                  <c:pt idx="160">
                    <c:v>2.1324529616858649E-2</c:v>
                  </c:pt>
                  <c:pt idx="161">
                    <c:v>2.1597726634408721E-2</c:v>
                  </c:pt>
                  <c:pt idx="162">
                    <c:v>2.1230027896991615E-2</c:v>
                  </c:pt>
                  <c:pt idx="163">
                    <c:v>2.0263732085382714E-2</c:v>
                  </c:pt>
                  <c:pt idx="164">
                    <c:v>1.9624678161889599E-2</c:v>
                  </c:pt>
                  <c:pt idx="165">
                    <c:v>2.0250286904592484E-2</c:v>
                  </c:pt>
                  <c:pt idx="166">
                    <c:v>1.7627013919501791E-2</c:v>
                  </c:pt>
                  <c:pt idx="167">
                    <c:v>1.7113097282244066E-2</c:v>
                  </c:pt>
                  <c:pt idx="168">
                    <c:v>1.4989673675614438E-2</c:v>
                  </c:pt>
                  <c:pt idx="169">
                    <c:v>1.5746512021557996E-2</c:v>
                  </c:pt>
                  <c:pt idx="170">
                    <c:v>1.487687140553757E-2</c:v>
                  </c:pt>
                  <c:pt idx="171">
                    <c:v>1.4560225824359251E-2</c:v>
                  </c:pt>
                  <c:pt idx="172">
                    <c:v>1.332963050109697E-2</c:v>
                  </c:pt>
                  <c:pt idx="173">
                    <c:v>1.3643957286012559E-2</c:v>
                  </c:pt>
                  <c:pt idx="174">
                    <c:v>1.3125229709592798E-2</c:v>
                  </c:pt>
                  <c:pt idx="175">
                    <c:v>1.1108491866553974E-2</c:v>
                  </c:pt>
                  <c:pt idx="176">
                    <c:v>1.1968091379480926E-2</c:v>
                  </c:pt>
                  <c:pt idx="177">
                    <c:v>1.1927694427935233E-2</c:v>
                  </c:pt>
                  <c:pt idx="178">
                    <c:v>1.1515077378908641E-2</c:v>
                  </c:pt>
                  <c:pt idx="179">
                    <c:v>1.1336079134376446E-2</c:v>
                  </c:pt>
                  <c:pt idx="180">
                    <c:v>1.049916998731496E-2</c:v>
                  </c:pt>
                  <c:pt idx="181">
                    <c:v>1.029992137259747E-2</c:v>
                  </c:pt>
                  <c:pt idx="182">
                    <c:v>1.0525012127389219E-2</c:v>
                  </c:pt>
                  <c:pt idx="183">
                    <c:v>8.9844446950756631E-3</c:v>
                  </c:pt>
                  <c:pt idx="184">
                    <c:v>1.1391658982176265E-2</c:v>
                  </c:pt>
                  <c:pt idx="185">
                    <c:v>1.0153132105379884E-2</c:v>
                  </c:pt>
                  <c:pt idx="186">
                    <c:v>1.0093332061944463E-2</c:v>
                  </c:pt>
                  <c:pt idx="187">
                    <c:v>1.1662756722413323E-2</c:v>
                  </c:pt>
                  <c:pt idx="188">
                    <c:v>1.0539220846739005E-2</c:v>
                  </c:pt>
                  <c:pt idx="189">
                    <c:v>9.676892761683719E-3</c:v>
                  </c:pt>
                  <c:pt idx="190">
                    <c:v>9.3643766100992894E-3</c:v>
                  </c:pt>
                  <c:pt idx="191">
                    <c:v>1.0015630390178946E-2</c:v>
                  </c:pt>
                  <c:pt idx="192">
                    <c:v>9.5205023390959997E-3</c:v>
                  </c:pt>
                  <c:pt idx="193">
                    <c:v>1.0141038852804207E-2</c:v>
                  </c:pt>
                  <c:pt idx="194">
                    <c:v>1.0986090757901331E-2</c:v>
                  </c:pt>
                  <c:pt idx="195">
                    <c:v>1.1242814606747288E-2</c:v>
                  </c:pt>
                  <c:pt idx="196">
                    <c:v>1.0410128464523735E-2</c:v>
                  </c:pt>
                  <c:pt idx="197">
                    <c:v>1.0161824445262674E-2</c:v>
                  </c:pt>
                  <c:pt idx="198">
                    <c:v>1.0057606959236321E-2</c:v>
                  </c:pt>
                  <c:pt idx="199">
                    <c:v>9.964691185507718E-3</c:v>
                  </c:pt>
                  <c:pt idx="200">
                    <c:v>9.3389329697821741E-3</c:v>
                  </c:pt>
                  <c:pt idx="201">
                    <c:v>1.0703592920531437E-2</c:v>
                  </c:pt>
                  <c:pt idx="202">
                    <c:v>9.0312154283172796E-3</c:v>
                  </c:pt>
                  <c:pt idx="203">
                    <c:v>9.2578097978691012E-3</c:v>
                  </c:pt>
                  <c:pt idx="204">
                    <c:v>1.0686448243281677E-2</c:v>
                  </c:pt>
                  <c:pt idx="205">
                    <c:v>9.3802684726887377E-3</c:v>
                  </c:pt>
                  <c:pt idx="206">
                    <c:v>1.0334808882987982E-2</c:v>
                  </c:pt>
                  <c:pt idx="207">
                    <c:v>1.1280225437263786E-2</c:v>
                  </c:pt>
                  <c:pt idx="208">
                    <c:v>1.0185143488794055E-2</c:v>
                  </c:pt>
                  <c:pt idx="209">
                    <c:v>9.5076044434716095E-3</c:v>
                  </c:pt>
                  <c:pt idx="210">
                    <c:v>9.2644348732735318E-3</c:v>
                  </c:pt>
                  <c:pt idx="211">
                    <c:v>9.5802117798344556E-3</c:v>
                  </c:pt>
                  <c:pt idx="212">
                    <c:v>9.7635784827455763E-3</c:v>
                  </c:pt>
                  <c:pt idx="213">
                    <c:v>9.5582351485475388E-3</c:v>
                  </c:pt>
                  <c:pt idx="214">
                    <c:v>1.0134986815308587E-2</c:v>
                  </c:pt>
                  <c:pt idx="215">
                    <c:v>9.4315827686092396E-3</c:v>
                  </c:pt>
                  <c:pt idx="216">
                    <c:v>1.0012940570743412E-2</c:v>
                  </c:pt>
                  <c:pt idx="217">
                    <c:v>1.0773140831729699E-2</c:v>
                  </c:pt>
                  <c:pt idx="218">
                    <c:v>9.059195002013537E-2</c:v>
                  </c:pt>
                  <c:pt idx="219">
                    <c:v>9.1404244515738749E-3</c:v>
                  </c:pt>
                  <c:pt idx="220">
                    <c:v>3.3293577818306969E-2</c:v>
                  </c:pt>
                  <c:pt idx="221">
                    <c:v>9.7266422995057871E-3</c:v>
                  </c:pt>
                  <c:pt idx="222">
                    <c:v>1.022642427836469E-2</c:v>
                  </c:pt>
                  <c:pt idx="223">
                    <c:v>9.179719686413455E-3</c:v>
                  </c:pt>
                  <c:pt idx="224">
                    <c:v>1.0197184436036018E-2</c:v>
                  </c:pt>
                  <c:pt idx="225">
                    <c:v>1.0683861397743662E-2</c:v>
                  </c:pt>
                  <c:pt idx="226">
                    <c:v>9.8646116690056119E-3</c:v>
                  </c:pt>
                  <c:pt idx="227">
                    <c:v>9.3389329697821741E-3</c:v>
                  </c:pt>
                  <c:pt idx="228">
                    <c:v>1.0889829212696137E-2</c:v>
                  </c:pt>
                  <c:pt idx="229">
                    <c:v>1.0279415024184821E-2</c:v>
                  </c:pt>
                  <c:pt idx="230">
                    <c:v>9.3097990931560702E-3</c:v>
                  </c:pt>
                  <c:pt idx="231">
                    <c:v>0.1097341730382763</c:v>
                  </c:pt>
                  <c:pt idx="232">
                    <c:v>9.2416311589931591E-3</c:v>
                  </c:pt>
                  <c:pt idx="233">
                    <c:v>5.0245839292394977E-2</c:v>
                  </c:pt>
                  <c:pt idx="234">
                    <c:v>8.7438408906570769E-3</c:v>
                  </c:pt>
                  <c:pt idx="235">
                    <c:v>5.4499234391831367E-2</c:v>
                  </c:pt>
                  <c:pt idx="236">
                    <c:v>9.979627134641799E-3</c:v>
                  </c:pt>
                  <c:pt idx="237">
                    <c:v>9.9072281196147145E-3</c:v>
                  </c:pt>
                </c:numCache>
              </c:numRef>
            </c:plus>
            <c:minus>
              <c:numRef>
                <c:f>NaI_spec_diff!$M$4:$M$241</c:f>
                <c:numCache>
                  <c:formatCode>General</c:formatCode>
                  <c:ptCount val="238"/>
                  <c:pt idx="0">
                    <c:v>2.8925428500605865</c:v>
                  </c:pt>
                  <c:pt idx="1">
                    <c:v>2.6553741382495439</c:v>
                  </c:pt>
                  <c:pt idx="2">
                    <c:v>2.3657825700060857</c:v>
                  </c:pt>
                  <c:pt idx="3">
                    <c:v>2.1701056689834228</c:v>
                  </c:pt>
                  <c:pt idx="4">
                    <c:v>2.1007835520096703</c:v>
                  </c:pt>
                  <c:pt idx="5">
                    <c:v>2.0012221677736663</c:v>
                  </c:pt>
                  <c:pt idx="6">
                    <c:v>1.9085418431714172</c:v>
                  </c:pt>
                  <c:pt idx="7">
                    <c:v>1.8017108890439471</c:v>
                  </c:pt>
                  <c:pt idx="8">
                    <c:v>1.7356408921700279</c:v>
                  </c:pt>
                  <c:pt idx="9">
                    <c:v>1.6246539971109659</c:v>
                  </c:pt>
                  <c:pt idx="10">
                    <c:v>1.5431516337640745</c:v>
                  </c:pt>
                  <c:pt idx="11">
                    <c:v>1.4882595311050029</c:v>
                  </c:pt>
                  <c:pt idx="12">
                    <c:v>1.4322689625976881</c:v>
                  </c:pt>
                  <c:pt idx="13">
                    <c:v>1.4022284996598149</c:v>
                  </c:pt>
                  <c:pt idx="14">
                    <c:v>1.3701727909264967</c:v>
                  </c:pt>
                  <c:pt idx="15">
                    <c:v>1.3565711603692376</c:v>
                  </c:pt>
                  <c:pt idx="16">
                    <c:v>1.3294330148018254</c:v>
                  </c:pt>
                  <c:pt idx="17">
                    <c:v>1.2267112740026718</c:v>
                  </c:pt>
                  <c:pt idx="18">
                    <c:v>1.211031528648318</c:v>
                  </c:pt>
                  <c:pt idx="19">
                    <c:v>1.1922073875503276</c:v>
                  </c:pt>
                  <c:pt idx="20">
                    <c:v>1.1506695505461115</c:v>
                  </c:pt>
                  <c:pt idx="21">
                    <c:v>1.0942699231856516</c:v>
                  </c:pt>
                  <c:pt idx="22">
                    <c:v>1.0005966858327737</c:v>
                  </c:pt>
                  <c:pt idx="23">
                    <c:v>1.0214512390725348</c:v>
                  </c:pt>
                  <c:pt idx="24">
                    <c:v>1.1603955384410105</c:v>
                  </c:pt>
                  <c:pt idx="25">
                    <c:v>1.2210988140257215</c:v>
                  </c:pt>
                  <c:pt idx="26">
                    <c:v>1.2429552520849034</c:v>
                  </c:pt>
                  <c:pt idx="27">
                    <c:v>1.1139508580204547</c:v>
                  </c:pt>
                  <c:pt idx="28">
                    <c:v>0.9823206529734656</c:v>
                  </c:pt>
                  <c:pt idx="29">
                    <c:v>0.73341480650703794</c:v>
                  </c:pt>
                  <c:pt idx="30">
                    <c:v>0.61614489828347285</c:v>
                  </c:pt>
                  <c:pt idx="31">
                    <c:v>0.57972532633188478</c:v>
                  </c:pt>
                  <c:pt idx="32">
                    <c:v>0.56101911460159426</c:v>
                  </c:pt>
                  <c:pt idx="33">
                    <c:v>0.55996835423662905</c:v>
                  </c:pt>
                  <c:pt idx="34">
                    <c:v>0.51716742778021851</c:v>
                  </c:pt>
                  <c:pt idx="35">
                    <c:v>0.45790101899044544</c:v>
                  </c:pt>
                  <c:pt idx="36">
                    <c:v>0.45210851713676625</c:v>
                  </c:pt>
                  <c:pt idx="37">
                    <c:v>0.41961771614116877</c:v>
                  </c:pt>
                  <c:pt idx="38">
                    <c:v>0.41605382235786703</c:v>
                  </c:pt>
                  <c:pt idx="39">
                    <c:v>0.44836886275610388</c:v>
                  </c:pt>
                  <c:pt idx="40">
                    <c:v>0.4325248523348964</c:v>
                  </c:pt>
                  <c:pt idx="41">
                    <c:v>0.42964595698878344</c:v>
                  </c:pt>
                  <c:pt idx="42">
                    <c:v>0.47055675045531015</c:v>
                  </c:pt>
                  <c:pt idx="43">
                    <c:v>0.3561474756517945</c:v>
                  </c:pt>
                  <c:pt idx="44">
                    <c:v>0.38491241123046271</c:v>
                  </c:pt>
                  <c:pt idx="45">
                    <c:v>0.33474935546751322</c:v>
                  </c:pt>
                  <c:pt idx="46">
                    <c:v>0.33955512596348053</c:v>
                  </c:pt>
                  <c:pt idx="47">
                    <c:v>0.39247898062793346</c:v>
                  </c:pt>
                  <c:pt idx="48">
                    <c:v>0.38547547007321881</c:v>
                  </c:pt>
                  <c:pt idx="49">
                    <c:v>0.43204019657365106</c:v>
                  </c:pt>
                  <c:pt idx="50">
                    <c:v>0.40772560044497574</c:v>
                  </c:pt>
                  <c:pt idx="51">
                    <c:v>0.37608885986749452</c:v>
                  </c:pt>
                  <c:pt idx="52">
                    <c:v>0.27654815183199138</c:v>
                  </c:pt>
                  <c:pt idx="53">
                    <c:v>0.26097163427605236</c:v>
                  </c:pt>
                  <c:pt idx="54">
                    <c:v>0.20330424482150222</c:v>
                  </c:pt>
                  <c:pt idx="55">
                    <c:v>0.14473345746205399</c:v>
                  </c:pt>
                  <c:pt idx="56">
                    <c:v>0.15238629563904868</c:v>
                  </c:pt>
                  <c:pt idx="57">
                    <c:v>0.15034839352856325</c:v>
                  </c:pt>
                  <c:pt idx="58">
                    <c:v>0.14537022187659585</c:v>
                  </c:pt>
                  <c:pt idx="59">
                    <c:v>0.13315305888037976</c:v>
                  </c:pt>
                  <c:pt idx="60">
                    <c:v>0.14092091145882138</c:v>
                  </c:pt>
                  <c:pt idx="61">
                    <c:v>0.11830338574957272</c:v>
                  </c:pt>
                  <c:pt idx="62">
                    <c:v>0.12204314445302211</c:v>
                  </c:pt>
                  <c:pt idx="63">
                    <c:v>0.12103938752874344</c:v>
                  </c:pt>
                  <c:pt idx="64">
                    <c:v>0.11629085480293849</c:v>
                  </c:pt>
                  <c:pt idx="65">
                    <c:v>0.12856740618940829</c:v>
                  </c:pt>
                  <c:pt idx="66">
                    <c:v>0.14090769628817099</c:v>
                  </c:pt>
                  <c:pt idx="67">
                    <c:v>0.12841302933614793</c:v>
                  </c:pt>
                  <c:pt idx="68">
                    <c:v>0.14399299669981019</c:v>
                  </c:pt>
                  <c:pt idx="69">
                    <c:v>0.13582440161884524</c:v>
                  </c:pt>
                  <c:pt idx="70">
                    <c:v>0.13821411232240516</c:v>
                  </c:pt>
                  <c:pt idx="71">
                    <c:v>0.13887276576212679</c:v>
                  </c:pt>
                  <c:pt idx="72">
                    <c:v>0.11200707137301058</c:v>
                  </c:pt>
                  <c:pt idx="73">
                    <c:v>0.11942331894559463</c:v>
                  </c:pt>
                  <c:pt idx="74">
                    <c:v>0.12858365684452958</c:v>
                  </c:pt>
                  <c:pt idx="75">
                    <c:v>0.11820449972766918</c:v>
                  </c:pt>
                  <c:pt idx="76">
                    <c:v>0.11797772925827554</c:v>
                  </c:pt>
                  <c:pt idx="77">
                    <c:v>0.13878065071934384</c:v>
                  </c:pt>
                  <c:pt idx="78">
                    <c:v>0.11704927737211082</c:v>
                  </c:pt>
                  <c:pt idx="79">
                    <c:v>0.11653973913700882</c:v>
                  </c:pt>
                  <c:pt idx="80">
                    <c:v>0.14191219264931118</c:v>
                  </c:pt>
                  <c:pt idx="81">
                    <c:v>0.11562547398710106</c:v>
                  </c:pt>
                  <c:pt idx="82">
                    <c:v>0.10959097877611998</c:v>
                  </c:pt>
                  <c:pt idx="83">
                    <c:v>0.11929137799459677</c:v>
                  </c:pt>
                  <c:pt idx="84">
                    <c:v>0.10811484287009943</c:v>
                  </c:pt>
                  <c:pt idx="85">
                    <c:v>0.12742215150763889</c:v>
                  </c:pt>
                  <c:pt idx="86">
                    <c:v>0.1271416274366112</c:v>
                  </c:pt>
                  <c:pt idx="87">
                    <c:v>0.11165415457895772</c:v>
                  </c:pt>
                  <c:pt idx="88">
                    <c:v>0.10592761059065767</c:v>
                  </c:pt>
                  <c:pt idx="89">
                    <c:v>0.11599479913871159</c:v>
                  </c:pt>
                  <c:pt idx="90">
                    <c:v>0.11931719669532154</c:v>
                  </c:pt>
                  <c:pt idx="91">
                    <c:v>9.832184622966246E-2</c:v>
                  </c:pt>
                  <c:pt idx="92">
                    <c:v>9.2402365679124215E-2</c:v>
                  </c:pt>
                  <c:pt idx="93">
                    <c:v>9.2090555555579157E-2</c:v>
                  </c:pt>
                  <c:pt idx="94">
                    <c:v>9.6632734857342167E-2</c:v>
                  </c:pt>
                  <c:pt idx="95">
                    <c:v>0.11161970352927139</c:v>
                  </c:pt>
                  <c:pt idx="96">
                    <c:v>0.10644233820009004</c:v>
                  </c:pt>
                  <c:pt idx="97">
                    <c:v>9.4421132352571283E-2</c:v>
                  </c:pt>
                  <c:pt idx="98">
                    <c:v>8.125186021705838E-2</c:v>
                  </c:pt>
                  <c:pt idx="99">
                    <c:v>8.785735077104842E-2</c:v>
                  </c:pt>
                  <c:pt idx="100">
                    <c:v>0.11405552350199685</c:v>
                  </c:pt>
                  <c:pt idx="101">
                    <c:v>9.8110836049005015E-2</c:v>
                  </c:pt>
                  <c:pt idx="102">
                    <c:v>9.8544589654809278E-2</c:v>
                  </c:pt>
                  <c:pt idx="103">
                    <c:v>0.10839179282202925</c:v>
                  </c:pt>
                  <c:pt idx="104">
                    <c:v>0.10228920383235603</c:v>
                  </c:pt>
                  <c:pt idx="105">
                    <c:v>0.10820862956223543</c:v>
                  </c:pt>
                  <c:pt idx="106">
                    <c:v>9.6479733452866423E-2</c:v>
                  </c:pt>
                  <c:pt idx="107">
                    <c:v>9.0812061514051773E-2</c:v>
                  </c:pt>
                  <c:pt idx="108">
                    <c:v>9.0264304134796081E-2</c:v>
                  </c:pt>
                  <c:pt idx="109">
                    <c:v>7.5860453799751454E-2</c:v>
                  </c:pt>
                  <c:pt idx="110">
                    <c:v>0.10546052818327262</c:v>
                  </c:pt>
                  <c:pt idx="111">
                    <c:v>0.119601391955723</c:v>
                  </c:pt>
                  <c:pt idx="112">
                    <c:v>7.3280053201284584E-2</c:v>
                  </c:pt>
                  <c:pt idx="113">
                    <c:v>8.598736122872834E-2</c:v>
                  </c:pt>
                  <c:pt idx="114">
                    <c:v>9.2222157267545055E-2</c:v>
                  </c:pt>
                  <c:pt idx="115">
                    <c:v>9.2103773887497409E-2</c:v>
                  </c:pt>
                  <c:pt idx="116">
                    <c:v>0.10165815634356994</c:v>
                  </c:pt>
                  <c:pt idx="117">
                    <c:v>9.0166517837649354E-2</c:v>
                  </c:pt>
                  <c:pt idx="118">
                    <c:v>6.9161563248569757E-2</c:v>
                  </c:pt>
                  <c:pt idx="119">
                    <c:v>6.924832839798728E-2</c:v>
                  </c:pt>
                  <c:pt idx="120">
                    <c:v>6.7596363140772248E-2</c:v>
                  </c:pt>
                  <c:pt idx="121">
                    <c:v>6.6577012485912107E-2</c:v>
                  </c:pt>
                  <c:pt idx="122">
                    <c:v>6.5330233710126265E-2</c:v>
                  </c:pt>
                  <c:pt idx="123">
                    <c:v>6.4157536085947986E-2</c:v>
                  </c:pt>
                  <c:pt idx="124">
                    <c:v>6.2196559163919876E-2</c:v>
                  </c:pt>
                  <c:pt idx="125">
                    <c:v>6.1340661559551021E-2</c:v>
                  </c:pt>
                  <c:pt idx="126">
                    <c:v>6.1458614266883968E-2</c:v>
                  </c:pt>
                  <c:pt idx="127">
                    <c:v>5.9125040571108366E-2</c:v>
                  </c:pt>
                  <c:pt idx="128">
                    <c:v>5.8660157556104826E-2</c:v>
                  </c:pt>
                  <c:pt idx="129">
                    <c:v>5.6902412137292156E-2</c:v>
                  </c:pt>
                  <c:pt idx="130">
                    <c:v>5.5998371455193256E-2</c:v>
                  </c:pt>
                  <c:pt idx="131">
                    <c:v>5.4776215667175304E-2</c:v>
                  </c:pt>
                  <c:pt idx="132">
                    <c:v>5.1891612391789466E-2</c:v>
                  </c:pt>
                  <c:pt idx="133">
                    <c:v>5.1455915768797995E-2</c:v>
                  </c:pt>
                  <c:pt idx="134">
                    <c:v>5.1418395623071558E-2</c:v>
                  </c:pt>
                  <c:pt idx="135">
                    <c:v>4.9368462305631265E-2</c:v>
                  </c:pt>
                  <c:pt idx="136">
                    <c:v>4.6785365473994228E-2</c:v>
                  </c:pt>
                  <c:pt idx="137">
                    <c:v>4.7335660856614156E-2</c:v>
                  </c:pt>
                  <c:pt idx="138">
                    <c:v>4.5318714848205453E-2</c:v>
                  </c:pt>
                  <c:pt idx="139">
                    <c:v>4.4635077471032472E-2</c:v>
                  </c:pt>
                  <c:pt idx="140">
                    <c:v>4.2170437211960315E-2</c:v>
                  </c:pt>
                  <c:pt idx="141">
                    <c:v>4.0138694407421807E-2</c:v>
                  </c:pt>
                  <c:pt idx="142">
                    <c:v>3.7926541303040906E-2</c:v>
                  </c:pt>
                  <c:pt idx="143">
                    <c:v>3.8789055738319062E-2</c:v>
                  </c:pt>
                  <c:pt idx="144">
                    <c:v>3.791219470094357E-2</c:v>
                  </c:pt>
                  <c:pt idx="145">
                    <c:v>3.6200614732933109E-2</c:v>
                  </c:pt>
                  <c:pt idx="146">
                    <c:v>3.3650105162759722E-2</c:v>
                  </c:pt>
                  <c:pt idx="147">
                    <c:v>3.3181277598950155E-2</c:v>
                  </c:pt>
                  <c:pt idx="148">
                    <c:v>3.1913461330361943E-2</c:v>
                  </c:pt>
                  <c:pt idx="149">
                    <c:v>2.9735027004963617E-2</c:v>
                  </c:pt>
                  <c:pt idx="150">
                    <c:v>3.0005691948291655E-2</c:v>
                  </c:pt>
                  <c:pt idx="151">
                    <c:v>2.8690885336783361E-2</c:v>
                  </c:pt>
                  <c:pt idx="152">
                    <c:v>2.8209939812508501E-2</c:v>
                  </c:pt>
                  <c:pt idx="153">
                    <c:v>2.7697154986860966E-2</c:v>
                  </c:pt>
                  <c:pt idx="154">
                    <c:v>2.8379942331875223E-2</c:v>
                  </c:pt>
                  <c:pt idx="155">
                    <c:v>2.646286263032685E-2</c:v>
                  </c:pt>
                  <c:pt idx="156">
                    <c:v>2.483277876936954E-2</c:v>
                  </c:pt>
                  <c:pt idx="157">
                    <c:v>2.6254080836383895E-2</c:v>
                  </c:pt>
                  <c:pt idx="158">
                    <c:v>2.3721283603014568E-2</c:v>
                  </c:pt>
                  <c:pt idx="159">
                    <c:v>2.2278676725059735E-2</c:v>
                  </c:pt>
                  <c:pt idx="160">
                    <c:v>2.1324529616858649E-2</c:v>
                  </c:pt>
                  <c:pt idx="161">
                    <c:v>2.1597726634408721E-2</c:v>
                  </c:pt>
                  <c:pt idx="162">
                    <c:v>2.1230027896991615E-2</c:v>
                  </c:pt>
                  <c:pt idx="163">
                    <c:v>2.0263732085382714E-2</c:v>
                  </c:pt>
                  <c:pt idx="164">
                    <c:v>1.9624678161889599E-2</c:v>
                  </c:pt>
                  <c:pt idx="165">
                    <c:v>2.0250286904592484E-2</c:v>
                  </c:pt>
                  <c:pt idx="166">
                    <c:v>1.7627013919501791E-2</c:v>
                  </c:pt>
                  <c:pt idx="167">
                    <c:v>1.7113097282244066E-2</c:v>
                  </c:pt>
                  <c:pt idx="168">
                    <c:v>1.4989673675614438E-2</c:v>
                  </c:pt>
                  <c:pt idx="169">
                    <c:v>1.5746512021557996E-2</c:v>
                  </c:pt>
                  <c:pt idx="170">
                    <c:v>1.487687140553757E-2</c:v>
                  </c:pt>
                  <c:pt idx="171">
                    <c:v>1.4560225824359251E-2</c:v>
                  </c:pt>
                  <c:pt idx="172">
                    <c:v>1.332963050109697E-2</c:v>
                  </c:pt>
                  <c:pt idx="173">
                    <c:v>1.3643957286012559E-2</c:v>
                  </c:pt>
                  <c:pt idx="174">
                    <c:v>1.3125229709592798E-2</c:v>
                  </c:pt>
                  <c:pt idx="175">
                    <c:v>1.1108491866553974E-2</c:v>
                  </c:pt>
                  <c:pt idx="176">
                    <c:v>1.1968091379480926E-2</c:v>
                  </c:pt>
                  <c:pt idx="177">
                    <c:v>1.1927694427935233E-2</c:v>
                  </c:pt>
                  <c:pt idx="178">
                    <c:v>1.1515077378908641E-2</c:v>
                  </c:pt>
                  <c:pt idx="179">
                    <c:v>1.1336079134376446E-2</c:v>
                  </c:pt>
                  <c:pt idx="180">
                    <c:v>1.049916998731496E-2</c:v>
                  </c:pt>
                  <c:pt idx="181">
                    <c:v>1.029992137259747E-2</c:v>
                  </c:pt>
                  <c:pt idx="182">
                    <c:v>1.0525012127389219E-2</c:v>
                  </c:pt>
                  <c:pt idx="183">
                    <c:v>8.9844446950756631E-3</c:v>
                  </c:pt>
                  <c:pt idx="184">
                    <c:v>1.1391658982176265E-2</c:v>
                  </c:pt>
                  <c:pt idx="185">
                    <c:v>1.0153132105379884E-2</c:v>
                  </c:pt>
                  <c:pt idx="186">
                    <c:v>1.0093332061944463E-2</c:v>
                  </c:pt>
                  <c:pt idx="187">
                    <c:v>1.1662756722413323E-2</c:v>
                  </c:pt>
                  <c:pt idx="188">
                    <c:v>1.0539220846739005E-2</c:v>
                  </c:pt>
                  <c:pt idx="189">
                    <c:v>9.676892761683719E-3</c:v>
                  </c:pt>
                  <c:pt idx="190">
                    <c:v>9.3643766100992894E-3</c:v>
                  </c:pt>
                  <c:pt idx="191">
                    <c:v>1.0015630390178946E-2</c:v>
                  </c:pt>
                  <c:pt idx="192">
                    <c:v>9.5205023390959997E-3</c:v>
                  </c:pt>
                  <c:pt idx="193">
                    <c:v>1.0141038852804207E-2</c:v>
                  </c:pt>
                  <c:pt idx="194">
                    <c:v>1.0986090757901331E-2</c:v>
                  </c:pt>
                  <c:pt idx="195">
                    <c:v>1.1242814606747288E-2</c:v>
                  </c:pt>
                  <c:pt idx="196">
                    <c:v>1.0410128464523735E-2</c:v>
                  </c:pt>
                  <c:pt idx="197">
                    <c:v>1.0161824445262674E-2</c:v>
                  </c:pt>
                  <c:pt idx="198">
                    <c:v>1.0057606959236321E-2</c:v>
                  </c:pt>
                  <c:pt idx="199">
                    <c:v>9.964691185507718E-3</c:v>
                  </c:pt>
                  <c:pt idx="200">
                    <c:v>9.3389329697821741E-3</c:v>
                  </c:pt>
                  <c:pt idx="201">
                    <c:v>1.0703592920531437E-2</c:v>
                  </c:pt>
                  <c:pt idx="202">
                    <c:v>9.0312154283172796E-3</c:v>
                  </c:pt>
                  <c:pt idx="203">
                    <c:v>9.2578097978691012E-3</c:v>
                  </c:pt>
                  <c:pt idx="204">
                    <c:v>1.0686448243281677E-2</c:v>
                  </c:pt>
                  <c:pt idx="205">
                    <c:v>9.3802684726887377E-3</c:v>
                  </c:pt>
                  <c:pt idx="206">
                    <c:v>1.0334808882987982E-2</c:v>
                  </c:pt>
                  <c:pt idx="207">
                    <c:v>1.1280225437263786E-2</c:v>
                  </c:pt>
                  <c:pt idx="208">
                    <c:v>1.0185143488794055E-2</c:v>
                  </c:pt>
                  <c:pt idx="209">
                    <c:v>9.5076044434716095E-3</c:v>
                  </c:pt>
                  <c:pt idx="210">
                    <c:v>9.2644348732735318E-3</c:v>
                  </c:pt>
                  <c:pt idx="211">
                    <c:v>9.5802117798344556E-3</c:v>
                  </c:pt>
                  <c:pt idx="212">
                    <c:v>9.7635784827455763E-3</c:v>
                  </c:pt>
                  <c:pt idx="213">
                    <c:v>9.5582351485475388E-3</c:v>
                  </c:pt>
                  <c:pt idx="214">
                    <c:v>1.0134986815308587E-2</c:v>
                  </c:pt>
                  <c:pt idx="215">
                    <c:v>9.4315827686092396E-3</c:v>
                  </c:pt>
                  <c:pt idx="216">
                    <c:v>1.0012940570743412E-2</c:v>
                  </c:pt>
                  <c:pt idx="217">
                    <c:v>1.0773140831729699E-2</c:v>
                  </c:pt>
                  <c:pt idx="218">
                    <c:v>9.059195002013537E-2</c:v>
                  </c:pt>
                  <c:pt idx="219">
                    <c:v>9.1404244515738749E-3</c:v>
                  </c:pt>
                  <c:pt idx="220">
                    <c:v>3.3293577818306969E-2</c:v>
                  </c:pt>
                  <c:pt idx="221">
                    <c:v>9.7266422995057871E-3</c:v>
                  </c:pt>
                  <c:pt idx="222">
                    <c:v>1.022642427836469E-2</c:v>
                  </c:pt>
                  <c:pt idx="223">
                    <c:v>9.179719686413455E-3</c:v>
                  </c:pt>
                  <c:pt idx="224">
                    <c:v>1.0197184436036018E-2</c:v>
                  </c:pt>
                  <c:pt idx="225">
                    <c:v>1.0683861397743662E-2</c:v>
                  </c:pt>
                  <c:pt idx="226">
                    <c:v>9.8646116690056119E-3</c:v>
                  </c:pt>
                  <c:pt idx="227">
                    <c:v>9.3389329697821741E-3</c:v>
                  </c:pt>
                  <c:pt idx="228">
                    <c:v>1.0889829212696137E-2</c:v>
                  </c:pt>
                  <c:pt idx="229">
                    <c:v>1.0279415024184821E-2</c:v>
                  </c:pt>
                  <c:pt idx="230">
                    <c:v>9.3097990931560702E-3</c:v>
                  </c:pt>
                  <c:pt idx="231">
                    <c:v>0.1097341730382763</c:v>
                  </c:pt>
                  <c:pt idx="232">
                    <c:v>9.2416311589931591E-3</c:v>
                  </c:pt>
                  <c:pt idx="233">
                    <c:v>5.0245839292394977E-2</c:v>
                  </c:pt>
                  <c:pt idx="234">
                    <c:v>8.7438408906570769E-3</c:v>
                  </c:pt>
                  <c:pt idx="235">
                    <c:v>5.4499234391831367E-2</c:v>
                  </c:pt>
                  <c:pt idx="236">
                    <c:v>9.979627134641799E-3</c:v>
                  </c:pt>
                  <c:pt idx="237">
                    <c:v>9.9072281196147145E-3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NaI_spec_diff!$C$3:$C$242</c:f>
              <c:numCache>
                <c:formatCode>General</c:formatCode>
                <c:ptCount val="240"/>
                <c:pt idx="1">
                  <c:v>0.125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0.27500000000000002</c:v>
                </c:pt>
                <c:pt idx="5">
                  <c:v>0.32499999999999996</c:v>
                </c:pt>
                <c:pt idx="6">
                  <c:v>0.375</c:v>
                </c:pt>
                <c:pt idx="7">
                  <c:v>0.42500000000000004</c:v>
                </c:pt>
                <c:pt idx="8">
                  <c:v>0.47499999999999998</c:v>
                </c:pt>
                <c:pt idx="9">
                  <c:v>0.52500000000000002</c:v>
                </c:pt>
                <c:pt idx="10">
                  <c:v>0.57499999999999996</c:v>
                </c:pt>
                <c:pt idx="11">
                  <c:v>0.625</c:v>
                </c:pt>
                <c:pt idx="12">
                  <c:v>0.67500000000000004</c:v>
                </c:pt>
                <c:pt idx="13">
                  <c:v>0.72499999999999998</c:v>
                </c:pt>
                <c:pt idx="14">
                  <c:v>0.77500000000000002</c:v>
                </c:pt>
                <c:pt idx="15">
                  <c:v>0.82499999999999996</c:v>
                </c:pt>
                <c:pt idx="16">
                  <c:v>0.875</c:v>
                </c:pt>
                <c:pt idx="17">
                  <c:v>0.92500000000000004</c:v>
                </c:pt>
                <c:pt idx="18">
                  <c:v>0.97499999999999998</c:v>
                </c:pt>
                <c:pt idx="19">
                  <c:v>1.0249999999999999</c:v>
                </c:pt>
                <c:pt idx="20">
                  <c:v>1.0750000000000002</c:v>
                </c:pt>
                <c:pt idx="21">
                  <c:v>1.125</c:v>
                </c:pt>
                <c:pt idx="22">
                  <c:v>1.1749999999999998</c:v>
                </c:pt>
                <c:pt idx="23">
                  <c:v>1.2250000000000001</c:v>
                </c:pt>
                <c:pt idx="24">
                  <c:v>1.2749999999999999</c:v>
                </c:pt>
                <c:pt idx="25">
                  <c:v>1.3250000000000002</c:v>
                </c:pt>
                <c:pt idx="26">
                  <c:v>1.375</c:v>
                </c:pt>
                <c:pt idx="27">
                  <c:v>1.4249999999999998</c:v>
                </c:pt>
                <c:pt idx="28">
                  <c:v>1.4750000000000001</c:v>
                </c:pt>
                <c:pt idx="29">
                  <c:v>1.5249999999999999</c:v>
                </c:pt>
                <c:pt idx="30">
                  <c:v>1.5750000000000002</c:v>
                </c:pt>
                <c:pt idx="31">
                  <c:v>1.6249994999999999</c:v>
                </c:pt>
                <c:pt idx="32">
                  <c:v>1.6749990000000001</c:v>
                </c:pt>
                <c:pt idx="33">
                  <c:v>1.7249989999999999</c:v>
                </c:pt>
                <c:pt idx="34">
                  <c:v>1.774999</c:v>
                </c:pt>
                <c:pt idx="35">
                  <c:v>1.824999</c:v>
                </c:pt>
                <c:pt idx="36">
                  <c:v>1.8749989999999999</c:v>
                </c:pt>
                <c:pt idx="37">
                  <c:v>1.9249990000000001</c:v>
                </c:pt>
                <c:pt idx="38">
                  <c:v>1.9749989999999999</c:v>
                </c:pt>
                <c:pt idx="39">
                  <c:v>2.0249990000000002</c:v>
                </c:pt>
                <c:pt idx="40">
                  <c:v>2.074999</c:v>
                </c:pt>
                <c:pt idx="41">
                  <c:v>2.1249989999999999</c:v>
                </c:pt>
                <c:pt idx="42">
                  <c:v>2.1749990000000001</c:v>
                </c:pt>
                <c:pt idx="43">
                  <c:v>2.2249989999999999</c:v>
                </c:pt>
                <c:pt idx="44">
                  <c:v>2.2749990000000002</c:v>
                </c:pt>
                <c:pt idx="45">
                  <c:v>2.324999</c:v>
                </c:pt>
                <c:pt idx="46">
                  <c:v>2.3749989999999999</c:v>
                </c:pt>
                <c:pt idx="47">
                  <c:v>2.4249990000000001</c:v>
                </c:pt>
                <c:pt idx="48">
                  <c:v>2.4749989999999999</c:v>
                </c:pt>
                <c:pt idx="49">
                  <c:v>2.5249990000000002</c:v>
                </c:pt>
                <c:pt idx="50">
                  <c:v>2.574999</c:v>
                </c:pt>
                <c:pt idx="51">
                  <c:v>2.6249989999999999</c:v>
                </c:pt>
                <c:pt idx="52">
                  <c:v>2.6749990000000001</c:v>
                </c:pt>
                <c:pt idx="53">
                  <c:v>2.7249989999999999</c:v>
                </c:pt>
                <c:pt idx="54">
                  <c:v>2.7749990000000002</c:v>
                </c:pt>
                <c:pt idx="55">
                  <c:v>2.8249985</c:v>
                </c:pt>
                <c:pt idx="56">
                  <c:v>2.8749979999999997</c:v>
                </c:pt>
                <c:pt idx="57">
                  <c:v>2.924998</c:v>
                </c:pt>
                <c:pt idx="58">
                  <c:v>2.9749980000000003</c:v>
                </c:pt>
                <c:pt idx="59">
                  <c:v>3.0249980000000001</c:v>
                </c:pt>
                <c:pt idx="60">
                  <c:v>3.0749979999999999</c:v>
                </c:pt>
                <c:pt idx="61">
                  <c:v>3.1249979999999997</c:v>
                </c:pt>
                <c:pt idx="62">
                  <c:v>3.174998</c:v>
                </c:pt>
                <c:pt idx="63">
                  <c:v>3.2249980000000003</c:v>
                </c:pt>
                <c:pt idx="64">
                  <c:v>3.2749980000000001</c:v>
                </c:pt>
                <c:pt idx="65">
                  <c:v>3.3249979999999999</c:v>
                </c:pt>
                <c:pt idx="66">
                  <c:v>3.3749979999999997</c:v>
                </c:pt>
                <c:pt idx="67">
                  <c:v>3.424998</c:v>
                </c:pt>
                <c:pt idx="68">
                  <c:v>3.4749980000000003</c:v>
                </c:pt>
                <c:pt idx="69">
                  <c:v>3.5249980000000001</c:v>
                </c:pt>
                <c:pt idx="70">
                  <c:v>3.5749979999999999</c:v>
                </c:pt>
                <c:pt idx="71">
                  <c:v>3.6249979999999997</c:v>
                </c:pt>
                <c:pt idx="72">
                  <c:v>3.674998</c:v>
                </c:pt>
                <c:pt idx="73">
                  <c:v>3.7249980000000003</c:v>
                </c:pt>
                <c:pt idx="74">
                  <c:v>3.7749980000000001</c:v>
                </c:pt>
                <c:pt idx="75">
                  <c:v>3.8249979999999999</c:v>
                </c:pt>
                <c:pt idx="76">
                  <c:v>3.8749975000000001</c:v>
                </c:pt>
                <c:pt idx="77">
                  <c:v>3.9249970000000003</c:v>
                </c:pt>
                <c:pt idx="78">
                  <c:v>3.9749970000000001</c:v>
                </c:pt>
                <c:pt idx="79">
                  <c:v>4.0249969999999999</c:v>
                </c:pt>
                <c:pt idx="80">
                  <c:v>4.0749975000000003</c:v>
                </c:pt>
                <c:pt idx="81">
                  <c:v>4.1249979999999997</c:v>
                </c:pt>
                <c:pt idx="82">
                  <c:v>4.1749980000000004</c:v>
                </c:pt>
                <c:pt idx="83">
                  <c:v>4.2249979999999994</c:v>
                </c:pt>
                <c:pt idx="84">
                  <c:v>4.2749980000000001</c:v>
                </c:pt>
                <c:pt idx="85">
                  <c:v>4.3249980000000008</c:v>
                </c:pt>
                <c:pt idx="86">
                  <c:v>4.3749985000000002</c:v>
                </c:pt>
                <c:pt idx="87">
                  <c:v>4.4249989999999997</c:v>
                </c:pt>
                <c:pt idx="88">
                  <c:v>4.4749990000000004</c:v>
                </c:pt>
                <c:pt idx="89">
                  <c:v>4.5249989999999993</c:v>
                </c:pt>
                <c:pt idx="90">
                  <c:v>4.574999</c:v>
                </c:pt>
                <c:pt idx="91">
                  <c:v>4.6249995000000004</c:v>
                </c:pt>
                <c:pt idx="92">
                  <c:v>4.6750000000000007</c:v>
                </c:pt>
                <c:pt idx="93">
                  <c:v>4.7249999999999996</c:v>
                </c:pt>
                <c:pt idx="94">
                  <c:v>4.7750000000000004</c:v>
                </c:pt>
                <c:pt idx="95">
                  <c:v>4.8249999999999993</c:v>
                </c:pt>
                <c:pt idx="96">
                  <c:v>4.8750004999999996</c:v>
                </c:pt>
                <c:pt idx="97">
                  <c:v>4.925001</c:v>
                </c:pt>
                <c:pt idx="98">
                  <c:v>4.9750010000000007</c:v>
                </c:pt>
                <c:pt idx="99">
                  <c:v>5.0250009999999996</c:v>
                </c:pt>
                <c:pt idx="100">
                  <c:v>5.0750010000000003</c:v>
                </c:pt>
                <c:pt idx="101">
                  <c:v>5.1250014999999998</c:v>
                </c:pt>
                <c:pt idx="102">
                  <c:v>5.1750019999999992</c:v>
                </c:pt>
                <c:pt idx="103">
                  <c:v>5.2250019999999999</c:v>
                </c:pt>
                <c:pt idx="104">
                  <c:v>5.2750020000000006</c:v>
                </c:pt>
                <c:pt idx="105">
                  <c:v>5.3250019999999996</c:v>
                </c:pt>
                <c:pt idx="106">
                  <c:v>5.3750020000000003</c:v>
                </c:pt>
                <c:pt idx="107">
                  <c:v>5.4250024999999997</c:v>
                </c:pt>
                <c:pt idx="108">
                  <c:v>5.4750030000000001</c:v>
                </c:pt>
                <c:pt idx="109">
                  <c:v>5.5250029999999999</c:v>
                </c:pt>
                <c:pt idx="110">
                  <c:v>5.5750030000000006</c:v>
                </c:pt>
                <c:pt idx="111">
                  <c:v>5.6250029999999995</c:v>
                </c:pt>
                <c:pt idx="112">
                  <c:v>5.6750034999999999</c:v>
                </c:pt>
                <c:pt idx="113">
                  <c:v>5.7250040000000002</c:v>
                </c:pt>
                <c:pt idx="114">
                  <c:v>5.775004</c:v>
                </c:pt>
                <c:pt idx="115">
                  <c:v>5.8250039999999998</c:v>
                </c:pt>
                <c:pt idx="116">
                  <c:v>5.8750040000000006</c:v>
                </c:pt>
                <c:pt idx="117">
                  <c:v>5.9250045</c:v>
                </c:pt>
                <c:pt idx="118">
                  <c:v>5.9750049999999995</c:v>
                </c:pt>
                <c:pt idx="119">
                  <c:v>6.0250050000000002</c:v>
                </c:pt>
                <c:pt idx="120">
                  <c:v>6.075005</c:v>
                </c:pt>
                <c:pt idx="121">
                  <c:v>6.1250049999999998</c:v>
                </c:pt>
                <c:pt idx="122">
                  <c:v>6.1750055000000001</c:v>
                </c:pt>
                <c:pt idx="123">
                  <c:v>6.2250060000000005</c:v>
                </c:pt>
                <c:pt idx="124">
                  <c:v>6.2750059999999994</c:v>
                </c:pt>
                <c:pt idx="125">
                  <c:v>6.3250060000000001</c:v>
                </c:pt>
                <c:pt idx="126">
                  <c:v>6.375006</c:v>
                </c:pt>
                <c:pt idx="127">
                  <c:v>6.4250059999999998</c:v>
                </c:pt>
                <c:pt idx="128">
                  <c:v>6.4750065000000001</c:v>
                </c:pt>
                <c:pt idx="129">
                  <c:v>6.5250070000000004</c:v>
                </c:pt>
                <c:pt idx="130">
                  <c:v>6.5750069999999994</c:v>
                </c:pt>
                <c:pt idx="131">
                  <c:v>6.6250070000000001</c:v>
                </c:pt>
                <c:pt idx="132">
                  <c:v>6.6750069999999999</c:v>
                </c:pt>
                <c:pt idx="133">
                  <c:v>6.7250075000000002</c:v>
                </c:pt>
                <c:pt idx="134">
                  <c:v>6.7750079999999997</c:v>
                </c:pt>
                <c:pt idx="135">
                  <c:v>6.8250080000000004</c:v>
                </c:pt>
                <c:pt idx="136">
                  <c:v>6.8750079999999993</c:v>
                </c:pt>
                <c:pt idx="137">
                  <c:v>6.9250080000000001</c:v>
                </c:pt>
                <c:pt idx="138">
                  <c:v>6.9750085000000004</c:v>
                </c:pt>
                <c:pt idx="139">
                  <c:v>7.0250090000000007</c:v>
                </c:pt>
                <c:pt idx="140">
                  <c:v>7.0750089999999997</c:v>
                </c:pt>
                <c:pt idx="141">
                  <c:v>7.1250090000000004</c:v>
                </c:pt>
                <c:pt idx="142">
                  <c:v>7.1750089999999993</c:v>
                </c:pt>
                <c:pt idx="143">
                  <c:v>7.2250094999999996</c:v>
                </c:pt>
                <c:pt idx="144">
                  <c:v>7.27501</c:v>
                </c:pt>
                <c:pt idx="145">
                  <c:v>7.3250100000000007</c:v>
                </c:pt>
                <c:pt idx="146">
                  <c:v>7.3750099999999996</c:v>
                </c:pt>
                <c:pt idx="147">
                  <c:v>7.4250100000000003</c:v>
                </c:pt>
                <c:pt idx="148">
                  <c:v>7.4750099999999993</c:v>
                </c:pt>
                <c:pt idx="149">
                  <c:v>7.5250104999999996</c:v>
                </c:pt>
                <c:pt idx="150">
                  <c:v>7.5750109999999999</c:v>
                </c:pt>
                <c:pt idx="151">
                  <c:v>7.6250110000000006</c:v>
                </c:pt>
                <c:pt idx="152">
                  <c:v>7.6750109999999996</c:v>
                </c:pt>
                <c:pt idx="153">
                  <c:v>7.7250110000000003</c:v>
                </c:pt>
                <c:pt idx="154">
                  <c:v>7.7750114999999997</c:v>
                </c:pt>
                <c:pt idx="155">
                  <c:v>7.8250120000000001</c:v>
                </c:pt>
                <c:pt idx="156">
                  <c:v>7.8750119999999999</c:v>
                </c:pt>
                <c:pt idx="157">
                  <c:v>7.9250120000000006</c:v>
                </c:pt>
                <c:pt idx="158">
                  <c:v>7.9750119999999995</c:v>
                </c:pt>
                <c:pt idx="159">
                  <c:v>8.025012499999999</c:v>
                </c:pt>
                <c:pt idx="160">
                  <c:v>8.0750130000000002</c:v>
                </c:pt>
                <c:pt idx="161">
                  <c:v>8.1250129999999992</c:v>
                </c:pt>
                <c:pt idx="162">
                  <c:v>8.1750129999999999</c:v>
                </c:pt>
                <c:pt idx="163">
                  <c:v>8.2250130000000006</c:v>
                </c:pt>
                <c:pt idx="164">
                  <c:v>8.2750135</c:v>
                </c:pt>
                <c:pt idx="165">
                  <c:v>8.3250139999999995</c:v>
                </c:pt>
                <c:pt idx="166">
                  <c:v>8.3750140000000002</c:v>
                </c:pt>
                <c:pt idx="167">
                  <c:v>8.4250140000000009</c:v>
                </c:pt>
                <c:pt idx="168">
                  <c:v>8.4750139999999998</c:v>
                </c:pt>
                <c:pt idx="169">
                  <c:v>8.5250139999999988</c:v>
                </c:pt>
                <c:pt idx="170">
                  <c:v>8.5750145</c:v>
                </c:pt>
                <c:pt idx="171">
                  <c:v>8.6250150000000012</c:v>
                </c:pt>
                <c:pt idx="172">
                  <c:v>8.6750150000000001</c:v>
                </c:pt>
                <c:pt idx="173">
                  <c:v>8.7250149999999991</c:v>
                </c:pt>
                <c:pt idx="174">
                  <c:v>8.7750149999999998</c:v>
                </c:pt>
                <c:pt idx="175">
                  <c:v>8.8250154999999992</c:v>
                </c:pt>
                <c:pt idx="176">
                  <c:v>8.8750160000000005</c:v>
                </c:pt>
                <c:pt idx="177">
                  <c:v>8.9250159999999994</c:v>
                </c:pt>
                <c:pt idx="178">
                  <c:v>8.9750160000000001</c:v>
                </c:pt>
                <c:pt idx="179">
                  <c:v>9.0250160000000008</c:v>
                </c:pt>
                <c:pt idx="180">
                  <c:v>9.0750165000000003</c:v>
                </c:pt>
                <c:pt idx="181">
                  <c:v>9.1250169999999997</c:v>
                </c:pt>
                <c:pt idx="182">
                  <c:v>9.1750170000000004</c:v>
                </c:pt>
                <c:pt idx="183">
                  <c:v>9.2250170000000011</c:v>
                </c:pt>
                <c:pt idx="184">
                  <c:v>9.2750170000000001</c:v>
                </c:pt>
                <c:pt idx="185">
                  <c:v>9.3250175000000013</c:v>
                </c:pt>
                <c:pt idx="186">
                  <c:v>9.3750180000000007</c:v>
                </c:pt>
                <c:pt idx="187">
                  <c:v>9.4250179999999997</c:v>
                </c:pt>
                <c:pt idx="188">
                  <c:v>9.4750180000000004</c:v>
                </c:pt>
                <c:pt idx="189">
                  <c:v>9.5250179999999993</c:v>
                </c:pt>
                <c:pt idx="190">
                  <c:v>9.5750184999999988</c:v>
                </c:pt>
                <c:pt idx="191">
                  <c:v>9.625019</c:v>
                </c:pt>
                <c:pt idx="192">
                  <c:v>9.6750189999999989</c:v>
                </c:pt>
                <c:pt idx="193">
                  <c:v>9.7250189999999996</c:v>
                </c:pt>
                <c:pt idx="194">
                  <c:v>9.7750190000000003</c:v>
                </c:pt>
                <c:pt idx="195">
                  <c:v>9.8250190000000011</c:v>
                </c:pt>
                <c:pt idx="196">
                  <c:v>9.8750195000000005</c:v>
                </c:pt>
                <c:pt idx="197">
                  <c:v>9.92502</c:v>
                </c:pt>
                <c:pt idx="198">
                  <c:v>9.9750200000000007</c:v>
                </c:pt>
                <c:pt idx="199">
                  <c:v>10.02502</c:v>
                </c:pt>
                <c:pt idx="200">
                  <c:v>10.07502</c:v>
                </c:pt>
                <c:pt idx="201">
                  <c:v>10.125020500000002</c:v>
                </c:pt>
                <c:pt idx="202">
                  <c:v>10.175021000000001</c:v>
                </c:pt>
                <c:pt idx="203">
                  <c:v>10.225021</c:v>
                </c:pt>
                <c:pt idx="204">
                  <c:v>10.275020999999999</c:v>
                </c:pt>
                <c:pt idx="205">
                  <c:v>10.325021</c:v>
                </c:pt>
                <c:pt idx="206">
                  <c:v>10.375021499999999</c:v>
                </c:pt>
                <c:pt idx="207">
                  <c:v>10.425022</c:v>
                </c:pt>
                <c:pt idx="208">
                  <c:v>10.475021999999999</c:v>
                </c:pt>
                <c:pt idx="209">
                  <c:v>10.525022</c:v>
                </c:pt>
                <c:pt idx="210">
                  <c:v>10.575022000000001</c:v>
                </c:pt>
                <c:pt idx="211">
                  <c:v>10.6250225</c:v>
                </c:pt>
                <c:pt idx="212">
                  <c:v>10.675022999999999</c:v>
                </c:pt>
                <c:pt idx="213">
                  <c:v>10.725023</c:v>
                </c:pt>
                <c:pt idx="214">
                  <c:v>10.775023000000001</c:v>
                </c:pt>
                <c:pt idx="215">
                  <c:v>10.825023</c:v>
                </c:pt>
                <c:pt idx="216">
                  <c:v>10.875022999999999</c:v>
                </c:pt>
                <c:pt idx="217">
                  <c:v>10.9250235</c:v>
                </c:pt>
                <c:pt idx="218">
                  <c:v>10.975024000000001</c:v>
                </c:pt>
                <c:pt idx="219">
                  <c:v>11.025024</c:v>
                </c:pt>
                <c:pt idx="220">
                  <c:v>11.075023999999999</c:v>
                </c:pt>
                <c:pt idx="221">
                  <c:v>11.125024</c:v>
                </c:pt>
                <c:pt idx="222">
                  <c:v>11.175024499999999</c:v>
                </c:pt>
                <c:pt idx="223">
                  <c:v>11.225025</c:v>
                </c:pt>
                <c:pt idx="224">
                  <c:v>11.275024999999999</c:v>
                </c:pt>
                <c:pt idx="225">
                  <c:v>11.325025</c:v>
                </c:pt>
                <c:pt idx="226">
                  <c:v>11.375025000000001</c:v>
                </c:pt>
                <c:pt idx="227">
                  <c:v>11.4250255</c:v>
                </c:pt>
                <c:pt idx="228">
                  <c:v>11.475026</c:v>
                </c:pt>
                <c:pt idx="229">
                  <c:v>11.525026</c:v>
                </c:pt>
                <c:pt idx="230">
                  <c:v>11.575026000000001</c:v>
                </c:pt>
                <c:pt idx="231">
                  <c:v>11.625026</c:v>
                </c:pt>
                <c:pt idx="232">
                  <c:v>11.675026500000001</c:v>
                </c:pt>
                <c:pt idx="233">
                  <c:v>11.725027000000001</c:v>
                </c:pt>
                <c:pt idx="234">
                  <c:v>11.775027</c:v>
                </c:pt>
                <c:pt idx="235">
                  <c:v>11.825027</c:v>
                </c:pt>
                <c:pt idx="236">
                  <c:v>11.875026999999999</c:v>
                </c:pt>
                <c:pt idx="237">
                  <c:v>11.925027</c:v>
                </c:pt>
                <c:pt idx="238">
                  <c:v>11.975027499999999</c:v>
                </c:pt>
              </c:numCache>
            </c:numRef>
          </c:xVal>
          <c:yVal>
            <c:numRef>
              <c:f>NaI_spec_diff!$L$3:$L$242</c:f>
              <c:numCache>
                <c:formatCode>General</c:formatCode>
                <c:ptCount val="240"/>
                <c:pt idx="1">
                  <c:v>242.43093900000002</c:v>
                </c:pt>
                <c:pt idx="2">
                  <c:v>188.81831399999999</c:v>
                </c:pt>
                <c:pt idx="3">
                  <c:v>169.39634699999999</c:v>
                </c:pt>
                <c:pt idx="4">
                  <c:v>178.91120899999999</c:v>
                </c:pt>
                <c:pt idx="5">
                  <c:v>238.39248600000002</c:v>
                </c:pt>
                <c:pt idx="6">
                  <c:v>252.64980299999999</c:v>
                </c:pt>
                <c:pt idx="7">
                  <c:v>170.50896399999999</c:v>
                </c:pt>
                <c:pt idx="8">
                  <c:v>97.108443999999992</c:v>
                </c:pt>
                <c:pt idx="9">
                  <c:v>69.305624999999992</c:v>
                </c:pt>
                <c:pt idx="10">
                  <c:v>65.978890000000007</c:v>
                </c:pt>
                <c:pt idx="11">
                  <c:v>63.557258999999988</c:v>
                </c:pt>
                <c:pt idx="12">
                  <c:v>60.52392600000001</c:v>
                </c:pt>
                <c:pt idx="13">
                  <c:v>58.712199999999996</c:v>
                </c:pt>
                <c:pt idx="14">
                  <c:v>56.633808000000002</c:v>
                </c:pt>
                <c:pt idx="15">
                  <c:v>52.735218000000003</c:v>
                </c:pt>
                <c:pt idx="16">
                  <c:v>49.424885000000003</c:v>
                </c:pt>
                <c:pt idx="17">
                  <c:v>45.359637999999997</c:v>
                </c:pt>
                <c:pt idx="18">
                  <c:v>47.222540999999993</c:v>
                </c:pt>
                <c:pt idx="19">
                  <c:v>43.928629999999991</c:v>
                </c:pt>
                <c:pt idx="20">
                  <c:v>41.408930999999995</c:v>
                </c:pt>
                <c:pt idx="21">
                  <c:v>38.913146999999995</c:v>
                </c:pt>
                <c:pt idx="22">
                  <c:v>37.817359999999994</c:v>
                </c:pt>
                <c:pt idx="23">
                  <c:v>39.092023999999995</c:v>
                </c:pt>
                <c:pt idx="24">
                  <c:v>36.965255999999997</c:v>
                </c:pt>
                <c:pt idx="25">
                  <c:v>33.494358000000005</c:v>
                </c:pt>
                <c:pt idx="26">
                  <c:v>33.357273999999997</c:v>
                </c:pt>
                <c:pt idx="27">
                  <c:v>30.48357</c:v>
                </c:pt>
                <c:pt idx="28">
                  <c:v>30.851639000000006</c:v>
                </c:pt>
                <c:pt idx="29">
                  <c:v>24.872767</c:v>
                </c:pt>
                <c:pt idx="30">
                  <c:v>26.707043000000002</c:v>
                </c:pt>
                <c:pt idx="31">
                  <c:v>26.984973</c:v>
                </c:pt>
                <c:pt idx="32">
                  <c:v>26.484499</c:v>
                </c:pt>
                <c:pt idx="33">
                  <c:v>26.133803999999998</c:v>
                </c:pt>
                <c:pt idx="34">
                  <c:v>23.65305</c:v>
                </c:pt>
                <c:pt idx="35">
                  <c:v>22.164791999999998</c:v>
                </c:pt>
                <c:pt idx="36">
                  <c:v>20.601407000000002</c:v>
                </c:pt>
                <c:pt idx="37">
                  <c:v>18.503284999999998</c:v>
                </c:pt>
                <c:pt idx="38">
                  <c:v>18.127229</c:v>
                </c:pt>
                <c:pt idx="39">
                  <c:v>18.479342000000003</c:v>
                </c:pt>
                <c:pt idx="40">
                  <c:v>20.223472999999998</c:v>
                </c:pt>
                <c:pt idx="41">
                  <c:v>22.647414999999999</c:v>
                </c:pt>
                <c:pt idx="42">
                  <c:v>22.529576999999996</c:v>
                </c:pt>
                <c:pt idx="43">
                  <c:v>19.077461999999997</c:v>
                </c:pt>
                <c:pt idx="44">
                  <c:v>19.346008000000001</c:v>
                </c:pt>
                <c:pt idx="45">
                  <c:v>14.747418</c:v>
                </c:pt>
                <c:pt idx="46">
                  <c:v>12.960563</c:v>
                </c:pt>
                <c:pt idx="47">
                  <c:v>11.150236</c:v>
                </c:pt>
                <c:pt idx="48">
                  <c:v>9.8793420000000012</c:v>
                </c:pt>
                <c:pt idx="49">
                  <c:v>10.122064</c:v>
                </c:pt>
                <c:pt idx="50">
                  <c:v>9.1943660000000005</c:v>
                </c:pt>
                <c:pt idx="51">
                  <c:v>9.497183999999999</c:v>
                </c:pt>
                <c:pt idx="52">
                  <c:v>9.157743</c:v>
                </c:pt>
                <c:pt idx="53">
                  <c:v>9.9000050000000002</c:v>
                </c:pt>
                <c:pt idx="54">
                  <c:v>8.8887309999999999</c:v>
                </c:pt>
                <c:pt idx="55">
                  <c:v>8.7906100000000009</c:v>
                </c:pt>
                <c:pt idx="56">
                  <c:v>9.1173719999999996</c:v>
                </c:pt>
                <c:pt idx="57">
                  <c:v>9.0873239999999988</c:v>
                </c:pt>
                <c:pt idx="58">
                  <c:v>8.6492939999999994</c:v>
                </c:pt>
                <c:pt idx="59">
                  <c:v>8.4262899999999998</c:v>
                </c:pt>
                <c:pt idx="60">
                  <c:v>8.4769939999999995</c:v>
                </c:pt>
                <c:pt idx="61">
                  <c:v>8.3441320000000001</c:v>
                </c:pt>
                <c:pt idx="62">
                  <c:v>8.2924879999999987</c:v>
                </c:pt>
                <c:pt idx="63">
                  <c:v>8.1084490000000002</c:v>
                </c:pt>
                <c:pt idx="64">
                  <c:v>7.9352119999999999</c:v>
                </c:pt>
                <c:pt idx="65">
                  <c:v>7.9572770000000004</c:v>
                </c:pt>
                <c:pt idx="66">
                  <c:v>7.6248809999999994</c:v>
                </c:pt>
                <c:pt idx="67">
                  <c:v>7.5192490000000003</c:v>
                </c:pt>
                <c:pt idx="68">
                  <c:v>7.5967139999999995</c:v>
                </c:pt>
                <c:pt idx="69">
                  <c:v>7.3211279999999999</c:v>
                </c:pt>
                <c:pt idx="70">
                  <c:v>7.3427230000000003</c:v>
                </c:pt>
                <c:pt idx="71">
                  <c:v>6.9854440000000002</c:v>
                </c:pt>
                <c:pt idx="72">
                  <c:v>7.1150219999999997</c:v>
                </c:pt>
                <c:pt idx="73">
                  <c:v>7.262912</c:v>
                </c:pt>
                <c:pt idx="74">
                  <c:v>6.8370889999999997</c:v>
                </c:pt>
                <c:pt idx="75">
                  <c:v>6.8056339999999995</c:v>
                </c:pt>
                <c:pt idx="76">
                  <c:v>6.6314549999999999</c:v>
                </c:pt>
                <c:pt idx="77">
                  <c:v>6.5934279999999994</c:v>
                </c:pt>
                <c:pt idx="78">
                  <c:v>6.2746490000000001</c:v>
                </c:pt>
                <c:pt idx="79">
                  <c:v>6.4384980000000001</c:v>
                </c:pt>
                <c:pt idx="80">
                  <c:v>6.3539919999999999</c:v>
                </c:pt>
                <c:pt idx="81">
                  <c:v>6.0765260000000003</c:v>
                </c:pt>
                <c:pt idx="82">
                  <c:v>6.2032869999999996</c:v>
                </c:pt>
                <c:pt idx="83">
                  <c:v>6.0605630000000001</c:v>
                </c:pt>
                <c:pt idx="84">
                  <c:v>5.9924879999999998</c:v>
                </c:pt>
                <c:pt idx="85">
                  <c:v>5.832395</c:v>
                </c:pt>
                <c:pt idx="86">
                  <c:v>5.7723000000000004</c:v>
                </c:pt>
                <c:pt idx="87">
                  <c:v>5.7215980000000002</c:v>
                </c:pt>
                <c:pt idx="88">
                  <c:v>5.5624409999999997</c:v>
                </c:pt>
                <c:pt idx="89">
                  <c:v>5.5000010000000001</c:v>
                </c:pt>
                <c:pt idx="90">
                  <c:v>5.4417839999999993</c:v>
                </c:pt>
                <c:pt idx="91">
                  <c:v>5.1746479999999995</c:v>
                </c:pt>
                <c:pt idx="92">
                  <c:v>5.2192490000000005</c:v>
                </c:pt>
                <c:pt idx="93">
                  <c:v>5.2399060000000004</c:v>
                </c:pt>
                <c:pt idx="94">
                  <c:v>5.1990620000000005</c:v>
                </c:pt>
                <c:pt idx="95">
                  <c:v>4.9854460000000005</c:v>
                </c:pt>
                <c:pt idx="96">
                  <c:v>4.7347409999999996</c:v>
                </c:pt>
                <c:pt idx="97">
                  <c:v>4.7553989999999997</c:v>
                </c:pt>
                <c:pt idx="98">
                  <c:v>4.6854459999999998</c:v>
                </c:pt>
                <c:pt idx="99">
                  <c:v>4.6873240000000003</c:v>
                </c:pt>
                <c:pt idx="100">
                  <c:v>4.6582150000000002</c:v>
                </c:pt>
                <c:pt idx="101">
                  <c:v>4.3028170000000001</c:v>
                </c:pt>
                <c:pt idx="102">
                  <c:v>4.3676060000000003</c:v>
                </c:pt>
                <c:pt idx="103">
                  <c:v>4.4281690000000005</c:v>
                </c:pt>
                <c:pt idx="104">
                  <c:v>4.2305149999999996</c:v>
                </c:pt>
                <c:pt idx="105">
                  <c:v>4.139907</c:v>
                </c:pt>
                <c:pt idx="106">
                  <c:v>4.2023469999999996</c:v>
                </c:pt>
                <c:pt idx="107">
                  <c:v>4.1422540000000003</c:v>
                </c:pt>
                <c:pt idx="108">
                  <c:v>4.2107970000000003</c:v>
                </c:pt>
                <c:pt idx="109">
                  <c:v>4.1403750000000006</c:v>
                </c:pt>
                <c:pt idx="110">
                  <c:v>4.0859139999999998</c:v>
                </c:pt>
                <c:pt idx="111">
                  <c:v>3.7854460000000003</c:v>
                </c:pt>
                <c:pt idx="112">
                  <c:v>3.5784039999999999</c:v>
                </c:pt>
                <c:pt idx="113">
                  <c:v>3.8126760000000002</c:v>
                </c:pt>
                <c:pt idx="114">
                  <c:v>3.6051640000000003</c:v>
                </c:pt>
                <c:pt idx="115">
                  <c:v>3.571831</c:v>
                </c:pt>
                <c:pt idx="116">
                  <c:v>3.5563379999999998</c:v>
                </c:pt>
                <c:pt idx="117">
                  <c:v>3.2262910000000002</c:v>
                </c:pt>
                <c:pt idx="118">
                  <c:v>3.305634</c:v>
                </c:pt>
                <c:pt idx="119">
                  <c:v>3.153346</c:v>
                </c:pt>
                <c:pt idx="120">
                  <c:v>3.1133099999999998</c:v>
                </c:pt>
                <c:pt idx="121">
                  <c:v>3.0429930000000001</c:v>
                </c:pt>
                <c:pt idx="122">
                  <c:v>2.8973240000000002</c:v>
                </c:pt>
                <c:pt idx="123">
                  <c:v>2.8221829999999999</c:v>
                </c:pt>
                <c:pt idx="124">
                  <c:v>2.6935570000000002</c:v>
                </c:pt>
                <c:pt idx="125">
                  <c:v>2.5592600000000001</c:v>
                </c:pt>
                <c:pt idx="126">
                  <c:v>2.4980630000000001</c:v>
                </c:pt>
                <c:pt idx="127">
                  <c:v>2.494472</c:v>
                </c:pt>
                <c:pt idx="128">
                  <c:v>2.287747</c:v>
                </c:pt>
                <c:pt idx="129">
                  <c:v>2.2766199999999999</c:v>
                </c:pt>
                <c:pt idx="130">
                  <c:v>2.1046480000000001</c:v>
                </c:pt>
                <c:pt idx="131">
                  <c:v>2.0529929999999998</c:v>
                </c:pt>
                <c:pt idx="132">
                  <c:v>1.922183</c:v>
                </c:pt>
                <c:pt idx="133">
                  <c:v>1.800845</c:v>
                </c:pt>
                <c:pt idx="134">
                  <c:v>1.7550000000000001</c:v>
                </c:pt>
                <c:pt idx="135">
                  <c:v>1.703697</c:v>
                </c:pt>
                <c:pt idx="136">
                  <c:v>1.563944</c:v>
                </c:pt>
                <c:pt idx="137">
                  <c:v>1.443098</c:v>
                </c:pt>
                <c:pt idx="138">
                  <c:v>1.3827469999999999</c:v>
                </c:pt>
                <c:pt idx="139">
                  <c:v>1.305563</c:v>
                </c:pt>
                <c:pt idx="140">
                  <c:v>1.2619010000000002</c:v>
                </c:pt>
                <c:pt idx="141">
                  <c:v>1.1030629999999999</c:v>
                </c:pt>
                <c:pt idx="142">
                  <c:v>0.99820400000000009</c:v>
                </c:pt>
                <c:pt idx="143">
                  <c:v>0.92415499999999995</c:v>
                </c:pt>
                <c:pt idx="144">
                  <c:v>0.90869699999999998</c:v>
                </c:pt>
                <c:pt idx="145">
                  <c:v>0.90256999999999998</c:v>
                </c:pt>
                <c:pt idx="146">
                  <c:v>0.76394399999999996</c:v>
                </c:pt>
                <c:pt idx="147">
                  <c:v>0.72070400000000001</c:v>
                </c:pt>
                <c:pt idx="148">
                  <c:v>0.64295799999999992</c:v>
                </c:pt>
                <c:pt idx="149">
                  <c:v>0.61211300000000002</c:v>
                </c:pt>
                <c:pt idx="150">
                  <c:v>0.50288699999999997</c:v>
                </c:pt>
                <c:pt idx="151">
                  <c:v>0.50743000000000005</c:v>
                </c:pt>
                <c:pt idx="152">
                  <c:v>0.49426100000000006</c:v>
                </c:pt>
                <c:pt idx="153">
                  <c:v>0.41933100000000001</c:v>
                </c:pt>
                <c:pt idx="154">
                  <c:v>0.41978900000000002</c:v>
                </c:pt>
                <c:pt idx="155">
                  <c:v>0.43309900000000001</c:v>
                </c:pt>
                <c:pt idx="156">
                  <c:v>0.35845100000000002</c:v>
                </c:pt>
                <c:pt idx="157">
                  <c:v>0.30602099999999999</c:v>
                </c:pt>
                <c:pt idx="158">
                  <c:v>0.32982400000000001</c:v>
                </c:pt>
                <c:pt idx="159">
                  <c:v>0.29570400000000002</c:v>
                </c:pt>
                <c:pt idx="160">
                  <c:v>0.27690100000000001</c:v>
                </c:pt>
                <c:pt idx="161">
                  <c:v>0.21433099999999999</c:v>
                </c:pt>
                <c:pt idx="162">
                  <c:v>0.24389099999999997</c:v>
                </c:pt>
                <c:pt idx="163">
                  <c:v>0.244507</c:v>
                </c:pt>
                <c:pt idx="164">
                  <c:v>0.21367999999999998</c:v>
                </c:pt>
                <c:pt idx="165">
                  <c:v>0.18614399999999998</c:v>
                </c:pt>
                <c:pt idx="166">
                  <c:v>0.19913700000000001</c:v>
                </c:pt>
                <c:pt idx="167">
                  <c:v>0.14982399999999998</c:v>
                </c:pt>
                <c:pt idx="168">
                  <c:v>0.13714799999999999</c:v>
                </c:pt>
                <c:pt idx="169">
                  <c:v>9.5826999999999996E-2</c:v>
                </c:pt>
                <c:pt idx="170">
                  <c:v>9.8186999999999997E-2</c:v>
                </c:pt>
                <c:pt idx="171">
                  <c:v>7.4560000000000001E-2</c:v>
                </c:pt>
                <c:pt idx="172">
                  <c:v>4.9067000000000006E-2</c:v>
                </c:pt>
                <c:pt idx="173">
                  <c:v>4.3574000000000002E-2</c:v>
                </c:pt>
                <c:pt idx="174">
                  <c:v>6.3750000000000001E-2</c:v>
                </c:pt>
                <c:pt idx="175">
                  <c:v>5.3891000000000001E-2</c:v>
                </c:pt>
                <c:pt idx="176">
                  <c:v>1.2112999999999999E-2</c:v>
                </c:pt>
                <c:pt idx="177">
                  <c:v>2.6197000000000005E-2</c:v>
                </c:pt>
                <c:pt idx="178">
                  <c:v>8.9959999999999971E-3</c:v>
                </c:pt>
                <c:pt idx="179">
                  <c:v>2.5722000000000002E-2</c:v>
                </c:pt>
                <c:pt idx="180">
                  <c:v>1.1020999999999996E-2</c:v>
                </c:pt>
                <c:pt idx="181">
                  <c:v>-4.3129999999999974E-3</c:v>
                </c:pt>
                <c:pt idx="182">
                  <c:v>1.3978999999999998E-2</c:v>
                </c:pt>
                <c:pt idx="183">
                  <c:v>1.0229000000000002E-2</c:v>
                </c:pt>
                <c:pt idx="184">
                  <c:v>-1.6730000000000009E-3</c:v>
                </c:pt>
                <c:pt idx="185">
                  <c:v>1.8995999999999999E-2</c:v>
                </c:pt>
                <c:pt idx="186">
                  <c:v>2.8362999999999999E-2</c:v>
                </c:pt>
                <c:pt idx="187">
                  <c:v>-1.2605999999999999E-2</c:v>
                </c:pt>
                <c:pt idx="188">
                  <c:v>1.3996000000000001E-2</c:v>
                </c:pt>
                <c:pt idx="189">
                  <c:v>1.0039999999999979E-3</c:v>
                </c:pt>
                <c:pt idx="190">
                  <c:v>-9.0140000000000012E-3</c:v>
                </c:pt>
                <c:pt idx="191">
                  <c:v>-1.3239000000000001E-2</c:v>
                </c:pt>
                <c:pt idx="192">
                  <c:v>-1.1355999999999998E-2</c:v>
                </c:pt>
                <c:pt idx="193">
                  <c:v>5.3699999999999998E-3</c:v>
                </c:pt>
                <c:pt idx="194">
                  <c:v>4.5950000000000019E-3</c:v>
                </c:pt>
                <c:pt idx="195">
                  <c:v>1.7271000000000002E-2</c:v>
                </c:pt>
                <c:pt idx="196">
                  <c:v>-2.2710000000000022E-3</c:v>
                </c:pt>
                <c:pt idx="197">
                  <c:v>6.1620000000000008E-3</c:v>
                </c:pt>
                <c:pt idx="198">
                  <c:v>7.2539999999999966E-3</c:v>
                </c:pt>
                <c:pt idx="199">
                  <c:v>-6.0390000000000027E-3</c:v>
                </c:pt>
                <c:pt idx="200">
                  <c:v>4.4369999999999965E-3</c:v>
                </c:pt>
                <c:pt idx="201">
                  <c:v>1.7094999999999999E-2</c:v>
                </c:pt>
                <c:pt idx="202">
                  <c:v>3.4154999999999998E-2</c:v>
                </c:pt>
                <c:pt idx="203">
                  <c:v>3.6439999999999979E-3</c:v>
                </c:pt>
                <c:pt idx="204">
                  <c:v>-1.4648000000000001E-2</c:v>
                </c:pt>
                <c:pt idx="205">
                  <c:v>-1.4959999999999973E-3</c:v>
                </c:pt>
                <c:pt idx="206">
                  <c:v>-2.2464999999999999E-2</c:v>
                </c:pt>
                <c:pt idx="207">
                  <c:v>7.4120000000000019E-3</c:v>
                </c:pt>
                <c:pt idx="208">
                  <c:v>3.0460000000000001E-3</c:v>
                </c:pt>
                <c:pt idx="209">
                  <c:v>-2.3080999999999997E-2</c:v>
                </c:pt>
                <c:pt idx="210">
                  <c:v>-1.8397999999999998E-2</c:v>
                </c:pt>
                <c:pt idx="211">
                  <c:v>-2.7640000000000026E-3</c:v>
                </c:pt>
                <c:pt idx="212">
                  <c:v>1.460999999999997E-3</c:v>
                </c:pt>
                <c:pt idx="213">
                  <c:v>1.6199999999999964E-3</c:v>
                </c:pt>
                <c:pt idx="214">
                  <c:v>-1.1970000000000036E-3</c:v>
                </c:pt>
                <c:pt idx="215">
                  <c:v>-7.2890000000000038E-3</c:v>
                </c:pt>
                <c:pt idx="216">
                  <c:v>-5.2639999999999978E-3</c:v>
                </c:pt>
                <c:pt idx="217">
                  <c:v>2.1637E-2</c:v>
                </c:pt>
                <c:pt idx="218">
                  <c:v>-1.1972000000000003E-2</c:v>
                </c:pt>
                <c:pt idx="219">
                  <c:v>-0.19422499999999987</c:v>
                </c:pt>
                <c:pt idx="220">
                  <c:v>5.0529999999999985E-3</c:v>
                </c:pt>
                <c:pt idx="221">
                  <c:v>1.7852000000000035E-2</c:v>
                </c:pt>
                <c:pt idx="222">
                  <c:v>8.1869999999999998E-3</c:v>
                </c:pt>
                <c:pt idx="223">
                  <c:v>-1.7764000000000002E-2</c:v>
                </c:pt>
                <c:pt idx="224">
                  <c:v>-1.5140000000000015E-3</c:v>
                </c:pt>
                <c:pt idx="225">
                  <c:v>6.8700000000000011E-4</c:v>
                </c:pt>
                <c:pt idx="226">
                  <c:v>3.1495999999999996E-2</c:v>
                </c:pt>
                <c:pt idx="227">
                  <c:v>3.027999999999996E-3</c:v>
                </c:pt>
                <c:pt idx="228">
                  <c:v>1.7094999999999999E-2</c:v>
                </c:pt>
                <c:pt idx="229">
                  <c:v>3.9789999999999964E-3</c:v>
                </c:pt>
                <c:pt idx="230">
                  <c:v>1.1319999999999997E-2</c:v>
                </c:pt>
                <c:pt idx="231">
                  <c:v>2.5529999999999997E-3</c:v>
                </c:pt>
                <c:pt idx="232">
                  <c:v>1.8028000000000155E-2</c:v>
                </c:pt>
                <c:pt idx="233">
                  <c:v>-5.4230000000000042E-3</c:v>
                </c:pt>
                <c:pt idx="234">
                  <c:v>-6.6690000000000027E-2</c:v>
                </c:pt>
                <c:pt idx="235">
                  <c:v>4.7360000000000006E-3</c:v>
                </c:pt>
                <c:pt idx="236">
                  <c:v>5.6162000000000045E-2</c:v>
                </c:pt>
                <c:pt idx="237">
                  <c:v>-4.7890000000000016E-3</c:v>
                </c:pt>
                <c:pt idx="238">
                  <c:v>8.3449999999999983E-3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F-44E5-9019-0297CBED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72879"/>
        <c:axId val="1090074959"/>
      </c:scatterChart>
      <c:valAx>
        <c:axId val="10900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74959"/>
        <c:crosses val="autoZero"/>
        <c:crossBetween val="midCat"/>
      </c:valAx>
      <c:valAx>
        <c:axId val="1090074959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7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NaI_spec_PuBe!$D$1</c:f>
              <c:strCache>
                <c:ptCount val="1"/>
                <c:pt idx="0">
                  <c:v>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NaI_spec_PuBe!$E$4:$E$241</c:f>
                <c:numCache>
                  <c:formatCode>General</c:formatCode>
                  <c:ptCount val="238"/>
                  <c:pt idx="0">
                    <c:v>0.81658072066297727</c:v>
                  </c:pt>
                  <c:pt idx="1">
                    <c:v>0.73553499178627491</c:v>
                  </c:pt>
                  <c:pt idx="2">
                    <c:v>0.67514188444662271</c:v>
                  </c:pt>
                  <c:pt idx="3">
                    <c:v>0.65779310544391079</c:v>
                  </c:pt>
                  <c:pt idx="4">
                    <c:v>0.70786243896222723</c:v>
                  </c:pt>
                  <c:pt idx="5">
                    <c:v>0.70977399041997635</c:v>
                  </c:pt>
                  <c:pt idx="6">
                    <c:v>0.61488843426264717</c:v>
                  </c:pt>
                  <c:pt idx="7">
                    <c:v>0.51266829912100731</c:v>
                  </c:pt>
                  <c:pt idx="8">
                    <c:v>0.46452401838656826</c:v>
                  </c:pt>
                  <c:pt idx="9">
                    <c:v>0.44290795909099107</c:v>
                  </c:pt>
                  <c:pt idx="10">
                    <c:v>0.42711595605024999</c:v>
                  </c:pt>
                  <c:pt idx="11">
                    <c:v>0.41422575721566046</c:v>
                  </c:pt>
                  <c:pt idx="12">
                    <c:v>0.40311963547790131</c:v>
                  </c:pt>
                  <c:pt idx="13">
                    <c:v>0.39527813559977948</c:v>
                  </c:pt>
                  <c:pt idx="14">
                    <c:v>0.38389262864415136</c:v>
                  </c:pt>
                  <c:pt idx="15">
                    <c:v>0.37602731902594333</c:v>
                  </c:pt>
                  <c:pt idx="16">
                    <c:v>0.3646201501264022</c:v>
                  </c:pt>
                  <c:pt idx="17">
                    <c:v>0.35329943966646499</c:v>
                  </c:pt>
                  <c:pt idx="18">
                    <c:v>0.34470226011062632</c:v>
                  </c:pt>
                  <c:pt idx="19">
                    <c:v>0.33701731572280796</c:v>
                  </c:pt>
                  <c:pt idx="20">
                    <c:v>0.32597952309050127</c:v>
                  </c:pt>
                  <c:pt idx="21">
                    <c:v>0.31567206146067167</c:v>
                  </c:pt>
                  <c:pt idx="22">
                    <c:v>0.3056403112177804</c:v>
                  </c:pt>
                  <c:pt idx="23">
                    <c:v>0.30372937001919914</c:v>
                  </c:pt>
                  <c:pt idx="24">
                    <c:v>0.31599239116088723</c:v>
                  </c:pt>
                  <c:pt idx="25">
                    <c:v>0.32484870224357593</c:v>
                  </c:pt>
                  <c:pt idx="26">
                    <c:v>0.32222139749275225</c:v>
                  </c:pt>
                  <c:pt idx="27">
                    <c:v>0.30331107571118776</c:v>
                  </c:pt>
                  <c:pt idx="28">
                    <c:v>0.26968796100355674</c:v>
                  </c:pt>
                  <c:pt idx="29">
                    <c:v>0.24061846880539334</c:v>
                  </c:pt>
                  <c:pt idx="30">
                    <c:v>0.22772080181365867</c:v>
                  </c:pt>
                  <c:pt idx="31">
                    <c:v>0.22229434540003176</c:v>
                  </c:pt>
                  <c:pt idx="32">
                    <c:v>0.21926190263706608</c:v>
                  </c:pt>
                  <c:pt idx="33">
                    <c:v>0.21136616546081091</c:v>
                  </c:pt>
                  <c:pt idx="34">
                    <c:v>0.20197892536698681</c:v>
                  </c:pt>
                  <c:pt idx="35">
                    <c:v>0.19063055320674507</c:v>
                  </c:pt>
                  <c:pt idx="36">
                    <c:v>0.18245823863956123</c:v>
                  </c:pt>
                  <c:pt idx="37">
                    <c:v>0.17786116052173556</c:v>
                  </c:pt>
                  <c:pt idx="38">
                    <c:v>0.17885659510007335</c:v>
                  </c:pt>
                  <c:pt idx="39">
                    <c:v>0.18835888413423776</c:v>
                  </c:pt>
                  <c:pt idx="40">
                    <c:v>0.19541966215373219</c:v>
                  </c:pt>
                  <c:pt idx="41">
                    <c:v>0.19475364190563635</c:v>
                  </c:pt>
                  <c:pt idx="42">
                    <c:v>0.18643225258683838</c:v>
                  </c:pt>
                  <c:pt idx="43">
                    <c:v>0.17687695231057921</c:v>
                  </c:pt>
                  <c:pt idx="44">
                    <c:v>0.16104450217322602</c:v>
                  </c:pt>
                  <c:pt idx="45">
                    <c:v>0.1485164315835372</c:v>
                  </c:pt>
                  <c:pt idx="46">
                    <c:v>0.14050665159709497</c:v>
                  </c:pt>
                  <c:pt idx="47">
                    <c:v>0.13998326833449962</c:v>
                  </c:pt>
                  <c:pt idx="48">
                    <c:v>0.14036536632757085</c:v>
                  </c:pt>
                  <c:pt idx="49">
                    <c:v>0.1413932972633771</c:v>
                  </c:pt>
                  <c:pt idx="50">
                    <c:v>0.13990532463469268</c:v>
                  </c:pt>
                  <c:pt idx="51">
                    <c:v>0.13457151363969438</c:v>
                  </c:pt>
                  <c:pt idx="52">
                    <c:v>0.12837011850094507</c:v>
                  </c:pt>
                  <c:pt idx="53">
                    <c:v>0.12154364894754677</c:v>
                  </c:pt>
                  <c:pt idx="54">
                    <c:v>0.11642529090975047</c:v>
                  </c:pt>
                  <c:pt idx="55">
                    <c:v>0.11476065585951908</c:v>
                  </c:pt>
                  <c:pt idx="56">
                    <c:v>0.11498514329225704</c:v>
                  </c:pt>
                  <c:pt idx="57">
                    <c:v>0.112270374262831</c:v>
                  </c:pt>
                  <c:pt idx="58">
                    <c:v>0.11065080368922811</c:v>
                  </c:pt>
                  <c:pt idx="59">
                    <c:v>0.1103366170124829</c:v>
                  </c:pt>
                  <c:pt idx="60">
                    <c:v>0.10991331546850147</c:v>
                  </c:pt>
                  <c:pt idx="61">
                    <c:v>0.10850556596629291</c:v>
                  </c:pt>
                  <c:pt idx="62">
                    <c:v>0.10752298998042691</c:v>
                  </c:pt>
                  <c:pt idx="63">
                    <c:v>0.10638233420799459</c:v>
                  </c:pt>
                  <c:pt idx="64">
                    <c:v>0.10630771398897082</c:v>
                  </c:pt>
                  <c:pt idx="65">
                    <c:v>0.10475690641943958</c:v>
                  </c:pt>
                  <c:pt idx="66">
                    <c:v>0.10471905073759742</c:v>
                  </c:pt>
                  <c:pt idx="67">
                    <c:v>0.10456739667948055</c:v>
                  </c:pt>
                  <c:pt idx="68">
                    <c:v>0.1036049460415728</c:v>
                  </c:pt>
                  <c:pt idx="69">
                    <c:v>0.1032981167899721</c:v>
                  </c:pt>
                  <c:pt idx="70">
                    <c:v>0.10106551580251416</c:v>
                  </c:pt>
                  <c:pt idx="71">
                    <c:v>0.10196442253844594</c:v>
                  </c:pt>
                  <c:pt idx="72">
                    <c:v>0.10160390182712078</c:v>
                  </c:pt>
                  <c:pt idx="73">
                    <c:v>9.9083273163684191E-2</c:v>
                  </c:pt>
                  <c:pt idx="74">
                    <c:v>9.9333229176181273E-2</c:v>
                  </c:pt>
                  <c:pt idx="75">
                    <c:v>9.7610805708148743E-2</c:v>
                  </c:pt>
                  <c:pt idx="76">
                    <c:v>9.7336076983629366E-2</c:v>
                  </c:pt>
                  <c:pt idx="77">
                    <c:v>9.62292605252381E-2</c:v>
                  </c:pt>
                  <c:pt idx="78">
                    <c:v>9.6208627574855959E-2</c:v>
                  </c:pt>
                  <c:pt idx="79">
                    <c:v>9.5588069091226094E-2</c:v>
                  </c:pt>
                  <c:pt idx="80">
                    <c:v>9.5015631368341416E-2</c:v>
                  </c:pt>
                  <c:pt idx="81">
                    <c:v>9.4471251172804652E-2</c:v>
                  </c:pt>
                  <c:pt idx="82">
                    <c:v>9.3149604186849158E-2</c:v>
                  </c:pt>
                  <c:pt idx="83">
                    <c:v>9.3138962289526117E-2</c:v>
                  </c:pt>
                  <c:pt idx="84">
                    <c:v>9.1408351960710219E-2</c:v>
                  </c:pt>
                  <c:pt idx="85">
                    <c:v>9.197084808482052E-2</c:v>
                  </c:pt>
                  <c:pt idx="86">
                    <c:v>9.1581814592934213E-2</c:v>
                  </c:pt>
                  <c:pt idx="87">
                    <c:v>8.9566824153205271E-2</c:v>
                  </c:pt>
                  <c:pt idx="88">
                    <c:v>8.8810623016414153E-2</c:v>
                  </c:pt>
                  <c:pt idx="89">
                    <c:v>8.8877596598622141E-2</c:v>
                  </c:pt>
                  <c:pt idx="90">
                    <c:v>8.7005326959112408E-2</c:v>
                  </c:pt>
                  <c:pt idx="91">
                    <c:v>8.6284140065368595E-2</c:v>
                  </c:pt>
                  <c:pt idx="92">
                    <c:v>8.6180604361661861E-2</c:v>
                  </c:pt>
                  <c:pt idx="93">
                    <c:v>8.584620734322132E-2</c:v>
                  </c:pt>
                  <c:pt idx="94">
                    <c:v>8.4354327505675522E-2</c:v>
                  </c:pt>
                  <c:pt idx="95">
                    <c:v>8.3086647028876734E-2</c:v>
                  </c:pt>
                  <c:pt idx="96">
                    <c:v>8.2979138780320622E-2</c:v>
                  </c:pt>
                  <c:pt idx="97">
                    <c:v>8.1811474486572847E-2</c:v>
                  </c:pt>
                  <c:pt idx="98">
                    <c:v>8.1251860705350815E-2</c:v>
                  </c:pt>
                  <c:pt idx="99">
                    <c:v>8.1288450959978512E-2</c:v>
                  </c:pt>
                  <c:pt idx="100">
                    <c:v>7.9636649311163432E-2</c:v>
                  </c:pt>
                  <c:pt idx="101">
                    <c:v>7.9324670391197533E-2</c:v>
                  </c:pt>
                  <c:pt idx="102">
                    <c:v>7.9860520891514825E-2</c:v>
                  </c:pt>
                  <c:pt idx="103">
                    <c:v>7.8696966505675356E-2</c:v>
                  </c:pt>
                  <c:pt idx="104">
                    <c:v>7.7579950250160679E-2</c:v>
                  </c:pt>
                  <c:pt idx="105">
                    <c:v>7.8444507303229466E-2</c:v>
                  </c:pt>
                  <c:pt idx="106">
                    <c:v>7.7298164973511774E-2</c:v>
                  </c:pt>
                  <c:pt idx="107">
                    <c:v>7.761827151005167E-2</c:v>
                  </c:pt>
                  <c:pt idx="108">
                    <c:v>7.6976690696168845E-2</c:v>
                  </c:pt>
                  <c:pt idx="109">
                    <c:v>7.5860439940377375E-2</c:v>
                  </c:pt>
                  <c:pt idx="110">
                    <c:v>7.4608020978222486E-2</c:v>
                  </c:pt>
                  <c:pt idx="111">
                    <c:v>7.3590717968214509E-2</c:v>
                  </c:pt>
                  <c:pt idx="112">
                    <c:v>7.328005265987303E-2</c:v>
                  </c:pt>
                  <c:pt idx="113">
                    <c:v>7.1913788508072729E-2</c:v>
                  </c:pt>
                  <c:pt idx="114">
                    <c:v>7.1913788508072729E-2</c:v>
                  </c:pt>
                  <c:pt idx="115">
                    <c:v>7.1761910449145996E-2</c:v>
                  </c:pt>
                  <c:pt idx="116">
                    <c:v>6.9128969626192749E-2</c:v>
                  </c:pt>
                  <c:pt idx="117">
                    <c:v>6.9257980647406195E-2</c:v>
                  </c:pt>
                  <c:pt idx="118">
                    <c:v>6.7561624760290692E-2</c:v>
                  </c:pt>
                  <c:pt idx="119">
                    <c:v>6.7326303806824569E-2</c:v>
                  </c:pt>
                  <c:pt idx="120">
                    <c:v>6.6242119300118696E-2</c:v>
                  </c:pt>
                  <c:pt idx="121">
                    <c:v>6.4865234686221809E-2</c:v>
                  </c:pt>
                  <c:pt idx="122">
                    <c:v>6.3879099068148926E-2</c:v>
                  </c:pt>
                  <c:pt idx="123">
                    <c:v>6.2529515982251399E-2</c:v>
                  </c:pt>
                  <c:pt idx="124">
                    <c:v>6.0824840142311931E-2</c:v>
                  </c:pt>
                  <c:pt idx="125">
                    <c:v>6.0053527997574352E-2</c:v>
                  </c:pt>
                  <c:pt idx="126">
                    <c:v>6.007005498294183E-2</c:v>
                  </c:pt>
                  <c:pt idx="127">
                    <c:v>5.7626132583375109E-2</c:v>
                  </c:pt>
                  <c:pt idx="128">
                    <c:v>5.7367364252279944E-2</c:v>
                  </c:pt>
                  <c:pt idx="129">
                    <c:v>5.5343334429187888E-2</c:v>
                  </c:pt>
                  <c:pt idx="130">
                    <c:v>5.458541623131407E-2</c:v>
                  </c:pt>
                  <c:pt idx="131">
                    <c:v>5.3037097054378556E-2</c:v>
                  </c:pt>
                  <c:pt idx="132">
                    <c:v>5.0918948707068305E-2</c:v>
                  </c:pt>
                  <c:pt idx="133">
                    <c:v>5.0350881497801349E-2</c:v>
                  </c:pt>
                  <c:pt idx="134">
                    <c:v>4.9875857391782151E-2</c:v>
                  </c:pt>
                  <c:pt idx="135">
                    <c:v>4.7825156000985997E-2</c:v>
                  </c:pt>
                  <c:pt idx="136">
                    <c:v>4.5704152867846938E-2</c:v>
                  </c:pt>
                  <c:pt idx="137">
                    <c:v>4.5311869556596426E-2</c:v>
                  </c:pt>
                  <c:pt idx="138">
                    <c:v>4.3775396970045774E-2</c:v>
                  </c:pt>
                  <c:pt idx="139">
                    <c:v>4.3067267913841099E-2</c:v>
                  </c:pt>
                  <c:pt idx="140">
                    <c:v>4.0430127863266135E-2</c:v>
                  </c:pt>
                  <c:pt idx="141">
                    <c:v>3.846900663306918E-2</c:v>
                  </c:pt>
                  <c:pt idx="142">
                    <c:v>3.6754899461132313E-2</c:v>
                  </c:pt>
                  <c:pt idx="143">
                    <c:v>3.6889572878865524E-2</c:v>
                  </c:pt>
                  <c:pt idx="144">
                    <c:v>3.6484022693810826E-2</c:v>
                  </c:pt>
                  <c:pt idx="145">
                    <c:v>3.406589178545693E-2</c:v>
                  </c:pt>
                  <c:pt idx="146">
                    <c:v>3.2516599761776177E-2</c:v>
                  </c:pt>
                  <c:pt idx="147">
                    <c:v>3.1240959334993726E-2</c:v>
                  </c:pt>
                  <c:pt idx="148">
                    <c:v>3.0306261239938733E-2</c:v>
                  </c:pt>
                  <c:pt idx="149">
                    <c:v>2.7778973608243815E-2</c:v>
                  </c:pt>
                  <c:pt idx="150">
                    <c:v>2.7956969514170232E-2</c:v>
                  </c:pt>
                  <c:pt idx="151">
                    <c:v>2.7238162866946629E-2</c:v>
                  </c:pt>
                  <c:pt idx="152">
                    <c:v>2.5778881357861258E-2</c:v>
                  </c:pt>
                  <c:pt idx="153">
                    <c:v>2.5585792371465802E-2</c:v>
                  </c:pt>
                  <c:pt idx="154">
                    <c:v>2.6084894135183518E-2</c:v>
                  </c:pt>
                  <c:pt idx="155">
                    <c:v>2.3985068588100015E-2</c:v>
                  </c:pt>
                  <c:pt idx="156">
                    <c:v>2.2314047657753844E-2</c:v>
                  </c:pt>
                  <c:pt idx="157">
                    <c:v>2.3356516005447539E-2</c:v>
                  </c:pt>
                  <c:pt idx="158">
                    <c:v>2.222496295559365E-2</c:v>
                  </c:pt>
                  <c:pt idx="159">
                    <c:v>2.1126733333333331E-2</c:v>
                  </c:pt>
                  <c:pt idx="160">
                    <c:v>1.9566823534176835E-2</c:v>
                  </c:pt>
                  <c:pt idx="161">
                    <c:v>2.0215081349958423E-2</c:v>
                  </c:pt>
                  <c:pt idx="162">
                    <c:v>2.0017842665858113E-2</c:v>
                  </c:pt>
                  <c:pt idx="163">
                    <c:v>1.8948797670279013E-2</c:v>
                  </c:pt>
                  <c:pt idx="164">
                    <c:v>1.8091848362947294E-2</c:v>
                  </c:pt>
                  <c:pt idx="165">
                    <c:v>1.8685185668337025E-2</c:v>
                  </c:pt>
                  <c:pt idx="166">
                    <c:v>1.6243050793113625E-2</c:v>
                  </c:pt>
                  <c:pt idx="167">
                    <c:v>1.5683853394186091E-2</c:v>
                  </c:pt>
                  <c:pt idx="168">
                    <c:v>1.3509336115136789E-2</c:v>
                  </c:pt>
                  <c:pt idx="169">
                    <c:v>1.4013945784629877E-2</c:v>
                  </c:pt>
                  <c:pt idx="170">
                    <c:v>1.2908679296910129E-2</c:v>
                  </c:pt>
                  <c:pt idx="171">
                    <c:v>1.2033819631264557E-2</c:v>
                  </c:pt>
                  <c:pt idx="172">
                    <c:v>1.1090159090164635E-2</c:v>
                  </c:pt>
                  <c:pt idx="173">
                    <c:v>1.1867816581938534E-2</c:v>
                  </c:pt>
                  <c:pt idx="174">
                    <c:v>1.1267625E-2</c:v>
                  </c:pt>
                  <c:pt idx="175">
                    <c:v>8.5673244254440839E-3</c:v>
                  </c:pt>
                  <c:pt idx="176">
                    <c:v>9.6558248421861267E-3</c:v>
                  </c:pt>
                  <c:pt idx="177">
                    <c:v>9.0184100540194462E-3</c:v>
                  </c:pt>
                  <c:pt idx="178">
                    <c:v>9.3426305230865838E-3</c:v>
                  </c:pt>
                  <c:pt idx="179">
                    <c:v>8.6822526803395413E-3</c:v>
                  </c:pt>
                  <c:pt idx="180">
                    <c:v>7.4528924610324466E-3</c:v>
                  </c:pt>
                  <c:pt idx="181">
                    <c:v>8.0909553711648804E-3</c:v>
                  </c:pt>
                  <c:pt idx="182">
                    <c:v>8.0909553711648804E-3</c:v>
                  </c:pt>
                  <c:pt idx="183">
                    <c:v>6.4542305395099463E-3</c:v>
                  </c:pt>
                  <c:pt idx="184">
                    <c:v>9.0184100540194462E-3</c:v>
                  </c:pt>
                  <c:pt idx="185">
                    <c:v>8.5673244254440839E-3</c:v>
                  </c:pt>
                  <c:pt idx="186">
                    <c:v>6.7546159289648801E-3</c:v>
                  </c:pt>
                  <c:pt idx="187">
                    <c:v>9.0184100540194462E-3</c:v>
                  </c:pt>
                  <c:pt idx="188">
                    <c:v>7.7144896482744287E-3</c:v>
                  </c:pt>
                  <c:pt idx="189">
                    <c:v>6.6062373969949439E-3</c:v>
                  </c:pt>
                  <c:pt idx="190">
                    <c:v>6.1393944541101031E-3</c:v>
                  </c:pt>
                  <c:pt idx="191">
                    <c:v>6.7546159289648801E-3</c:v>
                  </c:pt>
                  <c:pt idx="192">
                    <c:v>7.1817728687602993E-3</c:v>
                  </c:pt>
                  <c:pt idx="193">
                    <c:v>7.5847260878416835E-3</c:v>
                  </c:pt>
                  <c:pt idx="194">
                    <c:v>8.6822526803395413E-3</c:v>
                  </c:pt>
                  <c:pt idx="195">
                    <c:v>8.0909553711648804E-3</c:v>
                  </c:pt>
                  <c:pt idx="196">
                    <c:v>7.8419266970930455E-3</c:v>
                  </c:pt>
                  <c:pt idx="197">
                    <c:v>7.7144896482744287E-3</c:v>
                  </c:pt>
                  <c:pt idx="198">
                    <c:v>7.0422000000000002E-3</c:v>
                  </c:pt>
                  <c:pt idx="199">
                    <c:v>7.4528924610324466E-3</c:v>
                  </c:pt>
                  <c:pt idx="200">
                    <c:v>7.5847260878416835E-3</c:v>
                  </c:pt>
                  <c:pt idx="201">
                    <c:v>9.1278146670075461E-3</c:v>
                  </c:pt>
                  <c:pt idx="202">
                    <c:v>6.7546159289648801E-3</c:v>
                  </c:pt>
                  <c:pt idx="203">
                    <c:v>5.9755237055471181E-3</c:v>
                  </c:pt>
                  <c:pt idx="204">
                    <c:v>7.7144896482744287E-3</c:v>
                  </c:pt>
                  <c:pt idx="205">
                    <c:v>5.6337499999999999E-3</c:v>
                  </c:pt>
                  <c:pt idx="206">
                    <c:v>7.8419266970930455E-3</c:v>
                  </c:pt>
                  <c:pt idx="207">
                    <c:v>8.3325448282193897E-3</c:v>
                  </c:pt>
                  <c:pt idx="208">
                    <c:v>6.2987798858191576E-3</c:v>
                  </c:pt>
                  <c:pt idx="209">
                    <c:v>5.9755237055471181E-3</c:v>
                  </c:pt>
                  <c:pt idx="210">
                    <c:v>6.6062373969949439E-3</c:v>
                  </c:pt>
                  <c:pt idx="211">
                    <c:v>7.0422000000000002E-3</c:v>
                  </c:pt>
                  <c:pt idx="212">
                    <c:v>7.1817728687602993E-3</c:v>
                  </c:pt>
                  <c:pt idx="213">
                    <c:v>6.9000084812749817E-3</c:v>
                  </c:pt>
                  <c:pt idx="214">
                    <c:v>7.0422000000000002E-3</c:v>
                  </c:pt>
                  <c:pt idx="215">
                    <c:v>6.6062373969949439E-3</c:v>
                  </c:pt>
                  <c:pt idx="216">
                    <c:v>8.2125527467193198E-3</c:v>
                  </c:pt>
                  <c:pt idx="217">
                    <c:v>7.3184920122476961E-3</c:v>
                  </c:pt>
                  <c:pt idx="218">
                    <c:v>6.4956923452270346E-2</c:v>
                  </c:pt>
                  <c:pt idx="219">
                    <c:v>6.9000084812749817E-3</c:v>
                  </c:pt>
                  <c:pt idx="220">
                    <c:v>2.4476257173943756E-2</c:v>
                  </c:pt>
                  <c:pt idx="221">
                    <c:v>7.4528924610324466E-3</c:v>
                  </c:pt>
                  <c:pt idx="222">
                    <c:v>6.6062373969949439E-3</c:v>
                  </c:pt>
                  <c:pt idx="223">
                    <c:v>6.6062373969949439E-3</c:v>
                  </c:pt>
                  <c:pt idx="224">
                    <c:v>7.4528924610324466E-3</c:v>
                  </c:pt>
                  <c:pt idx="225">
                    <c:v>9.0184100540194462E-3</c:v>
                  </c:pt>
                  <c:pt idx="226">
                    <c:v>7.3184920122476961E-3</c:v>
                  </c:pt>
                  <c:pt idx="227">
                    <c:v>7.5847260878416835E-3</c:v>
                  </c:pt>
                  <c:pt idx="228">
                    <c:v>8.0909553711648804E-3</c:v>
                  </c:pt>
                  <c:pt idx="229">
                    <c:v>7.967325657019424E-3</c:v>
                  </c:pt>
                  <c:pt idx="230">
                    <c:v>6.9000084812749817E-3</c:v>
                  </c:pt>
                  <c:pt idx="231">
                    <c:v>7.9947410804518032E-2</c:v>
                  </c:pt>
                  <c:pt idx="232">
                    <c:v>6.4542305395099463E-3</c:v>
                  </c:pt>
                  <c:pt idx="233">
                    <c:v>3.5963795191422059E-2</c:v>
                  </c:pt>
                  <c:pt idx="234">
                    <c:v>6.6062373969949439E-3</c:v>
                  </c:pt>
                  <c:pt idx="235">
                    <c:v>4.0134668168186512E-2</c:v>
                  </c:pt>
                  <c:pt idx="236">
                    <c:v>7.0422000000000002E-3</c:v>
                  </c:pt>
                  <c:pt idx="237">
                    <c:v>7.5847260878416835E-3</c:v>
                  </c:pt>
                </c:numCache>
              </c:numRef>
            </c:plus>
            <c:minus>
              <c:numRef>
                <c:f>NaI_spec_PuBe!$E$4:$E$241</c:f>
                <c:numCache>
                  <c:formatCode>General</c:formatCode>
                  <c:ptCount val="238"/>
                  <c:pt idx="0">
                    <c:v>0.81658072066297727</c:v>
                  </c:pt>
                  <c:pt idx="1">
                    <c:v>0.73553499178627491</c:v>
                  </c:pt>
                  <c:pt idx="2">
                    <c:v>0.67514188444662271</c:v>
                  </c:pt>
                  <c:pt idx="3">
                    <c:v>0.65779310544391079</c:v>
                  </c:pt>
                  <c:pt idx="4">
                    <c:v>0.70786243896222723</c:v>
                  </c:pt>
                  <c:pt idx="5">
                    <c:v>0.70977399041997635</c:v>
                  </c:pt>
                  <c:pt idx="6">
                    <c:v>0.61488843426264717</c:v>
                  </c:pt>
                  <c:pt idx="7">
                    <c:v>0.51266829912100731</c:v>
                  </c:pt>
                  <c:pt idx="8">
                    <c:v>0.46452401838656826</c:v>
                  </c:pt>
                  <c:pt idx="9">
                    <c:v>0.44290795909099107</c:v>
                  </c:pt>
                  <c:pt idx="10">
                    <c:v>0.42711595605024999</c:v>
                  </c:pt>
                  <c:pt idx="11">
                    <c:v>0.41422575721566046</c:v>
                  </c:pt>
                  <c:pt idx="12">
                    <c:v>0.40311963547790131</c:v>
                  </c:pt>
                  <c:pt idx="13">
                    <c:v>0.39527813559977948</c:v>
                  </c:pt>
                  <c:pt idx="14">
                    <c:v>0.38389262864415136</c:v>
                  </c:pt>
                  <c:pt idx="15">
                    <c:v>0.37602731902594333</c:v>
                  </c:pt>
                  <c:pt idx="16">
                    <c:v>0.3646201501264022</c:v>
                  </c:pt>
                  <c:pt idx="17">
                    <c:v>0.35329943966646499</c:v>
                  </c:pt>
                  <c:pt idx="18">
                    <c:v>0.34470226011062632</c:v>
                  </c:pt>
                  <c:pt idx="19">
                    <c:v>0.33701731572280796</c:v>
                  </c:pt>
                  <c:pt idx="20">
                    <c:v>0.32597952309050127</c:v>
                  </c:pt>
                  <c:pt idx="21">
                    <c:v>0.31567206146067167</c:v>
                  </c:pt>
                  <c:pt idx="22">
                    <c:v>0.3056403112177804</c:v>
                  </c:pt>
                  <c:pt idx="23">
                    <c:v>0.30372937001919914</c:v>
                  </c:pt>
                  <c:pt idx="24">
                    <c:v>0.31599239116088723</c:v>
                  </c:pt>
                  <c:pt idx="25">
                    <c:v>0.32484870224357593</c:v>
                  </c:pt>
                  <c:pt idx="26">
                    <c:v>0.32222139749275225</c:v>
                  </c:pt>
                  <c:pt idx="27">
                    <c:v>0.30331107571118776</c:v>
                  </c:pt>
                  <c:pt idx="28">
                    <c:v>0.26968796100355674</c:v>
                  </c:pt>
                  <c:pt idx="29">
                    <c:v>0.24061846880539334</c:v>
                  </c:pt>
                  <c:pt idx="30">
                    <c:v>0.22772080181365867</c:v>
                  </c:pt>
                  <c:pt idx="31">
                    <c:v>0.22229434540003176</c:v>
                  </c:pt>
                  <c:pt idx="32">
                    <c:v>0.21926190263706608</c:v>
                  </c:pt>
                  <c:pt idx="33">
                    <c:v>0.21136616546081091</c:v>
                  </c:pt>
                  <c:pt idx="34">
                    <c:v>0.20197892536698681</c:v>
                  </c:pt>
                  <c:pt idx="35">
                    <c:v>0.19063055320674507</c:v>
                  </c:pt>
                  <c:pt idx="36">
                    <c:v>0.18245823863956123</c:v>
                  </c:pt>
                  <c:pt idx="37">
                    <c:v>0.17786116052173556</c:v>
                  </c:pt>
                  <c:pt idx="38">
                    <c:v>0.17885659510007335</c:v>
                  </c:pt>
                  <c:pt idx="39">
                    <c:v>0.18835888413423776</c:v>
                  </c:pt>
                  <c:pt idx="40">
                    <c:v>0.19541966215373219</c:v>
                  </c:pt>
                  <c:pt idx="41">
                    <c:v>0.19475364190563635</c:v>
                  </c:pt>
                  <c:pt idx="42">
                    <c:v>0.18643225258683838</c:v>
                  </c:pt>
                  <c:pt idx="43">
                    <c:v>0.17687695231057921</c:v>
                  </c:pt>
                  <c:pt idx="44">
                    <c:v>0.16104450217322602</c:v>
                  </c:pt>
                  <c:pt idx="45">
                    <c:v>0.1485164315835372</c:v>
                  </c:pt>
                  <c:pt idx="46">
                    <c:v>0.14050665159709497</c:v>
                  </c:pt>
                  <c:pt idx="47">
                    <c:v>0.13998326833449962</c:v>
                  </c:pt>
                  <c:pt idx="48">
                    <c:v>0.14036536632757085</c:v>
                  </c:pt>
                  <c:pt idx="49">
                    <c:v>0.1413932972633771</c:v>
                  </c:pt>
                  <c:pt idx="50">
                    <c:v>0.13990532463469268</c:v>
                  </c:pt>
                  <c:pt idx="51">
                    <c:v>0.13457151363969438</c:v>
                  </c:pt>
                  <c:pt idx="52">
                    <c:v>0.12837011850094507</c:v>
                  </c:pt>
                  <c:pt idx="53">
                    <c:v>0.12154364894754677</c:v>
                  </c:pt>
                  <c:pt idx="54">
                    <c:v>0.11642529090975047</c:v>
                  </c:pt>
                  <c:pt idx="55">
                    <c:v>0.11476065585951908</c:v>
                  </c:pt>
                  <c:pt idx="56">
                    <c:v>0.11498514329225704</c:v>
                  </c:pt>
                  <c:pt idx="57">
                    <c:v>0.112270374262831</c:v>
                  </c:pt>
                  <c:pt idx="58">
                    <c:v>0.11065080368922811</c:v>
                  </c:pt>
                  <c:pt idx="59">
                    <c:v>0.1103366170124829</c:v>
                  </c:pt>
                  <c:pt idx="60">
                    <c:v>0.10991331546850147</c:v>
                  </c:pt>
                  <c:pt idx="61">
                    <c:v>0.10850556596629291</c:v>
                  </c:pt>
                  <c:pt idx="62">
                    <c:v>0.10752298998042691</c:v>
                  </c:pt>
                  <c:pt idx="63">
                    <c:v>0.10638233420799459</c:v>
                  </c:pt>
                  <c:pt idx="64">
                    <c:v>0.10630771398897082</c:v>
                  </c:pt>
                  <c:pt idx="65">
                    <c:v>0.10475690641943958</c:v>
                  </c:pt>
                  <c:pt idx="66">
                    <c:v>0.10471905073759742</c:v>
                  </c:pt>
                  <c:pt idx="67">
                    <c:v>0.10456739667948055</c:v>
                  </c:pt>
                  <c:pt idx="68">
                    <c:v>0.1036049460415728</c:v>
                  </c:pt>
                  <c:pt idx="69">
                    <c:v>0.1032981167899721</c:v>
                  </c:pt>
                  <c:pt idx="70">
                    <c:v>0.10106551580251416</c:v>
                  </c:pt>
                  <c:pt idx="71">
                    <c:v>0.10196442253844594</c:v>
                  </c:pt>
                  <c:pt idx="72">
                    <c:v>0.10160390182712078</c:v>
                  </c:pt>
                  <c:pt idx="73">
                    <c:v>9.9083273163684191E-2</c:v>
                  </c:pt>
                  <c:pt idx="74">
                    <c:v>9.9333229176181273E-2</c:v>
                  </c:pt>
                  <c:pt idx="75">
                    <c:v>9.7610805708148743E-2</c:v>
                  </c:pt>
                  <c:pt idx="76">
                    <c:v>9.7336076983629366E-2</c:v>
                  </c:pt>
                  <c:pt idx="77">
                    <c:v>9.62292605252381E-2</c:v>
                  </c:pt>
                  <c:pt idx="78">
                    <c:v>9.6208627574855959E-2</c:v>
                  </c:pt>
                  <c:pt idx="79">
                    <c:v>9.5588069091226094E-2</c:v>
                  </c:pt>
                  <c:pt idx="80">
                    <c:v>9.5015631368341416E-2</c:v>
                  </c:pt>
                  <c:pt idx="81">
                    <c:v>9.4471251172804652E-2</c:v>
                  </c:pt>
                  <c:pt idx="82">
                    <c:v>9.3149604186849158E-2</c:v>
                  </c:pt>
                  <c:pt idx="83">
                    <c:v>9.3138962289526117E-2</c:v>
                  </c:pt>
                  <c:pt idx="84">
                    <c:v>9.1408351960710219E-2</c:v>
                  </c:pt>
                  <c:pt idx="85">
                    <c:v>9.197084808482052E-2</c:v>
                  </c:pt>
                  <c:pt idx="86">
                    <c:v>9.1581814592934213E-2</c:v>
                  </c:pt>
                  <c:pt idx="87">
                    <c:v>8.9566824153205271E-2</c:v>
                  </c:pt>
                  <c:pt idx="88">
                    <c:v>8.8810623016414153E-2</c:v>
                  </c:pt>
                  <c:pt idx="89">
                    <c:v>8.8877596598622141E-2</c:v>
                  </c:pt>
                  <c:pt idx="90">
                    <c:v>8.7005326959112408E-2</c:v>
                  </c:pt>
                  <c:pt idx="91">
                    <c:v>8.6284140065368595E-2</c:v>
                  </c:pt>
                  <c:pt idx="92">
                    <c:v>8.6180604361661861E-2</c:v>
                  </c:pt>
                  <c:pt idx="93">
                    <c:v>8.584620734322132E-2</c:v>
                  </c:pt>
                  <c:pt idx="94">
                    <c:v>8.4354327505675522E-2</c:v>
                  </c:pt>
                  <c:pt idx="95">
                    <c:v>8.3086647028876734E-2</c:v>
                  </c:pt>
                  <c:pt idx="96">
                    <c:v>8.2979138780320622E-2</c:v>
                  </c:pt>
                  <c:pt idx="97">
                    <c:v>8.1811474486572847E-2</c:v>
                  </c:pt>
                  <c:pt idx="98">
                    <c:v>8.1251860705350815E-2</c:v>
                  </c:pt>
                  <c:pt idx="99">
                    <c:v>8.1288450959978512E-2</c:v>
                  </c:pt>
                  <c:pt idx="100">
                    <c:v>7.9636649311163432E-2</c:v>
                  </c:pt>
                  <c:pt idx="101">
                    <c:v>7.9324670391197533E-2</c:v>
                  </c:pt>
                  <c:pt idx="102">
                    <c:v>7.9860520891514825E-2</c:v>
                  </c:pt>
                  <c:pt idx="103">
                    <c:v>7.8696966505675356E-2</c:v>
                  </c:pt>
                  <c:pt idx="104">
                    <c:v>7.7579950250160679E-2</c:v>
                  </c:pt>
                  <c:pt idx="105">
                    <c:v>7.8444507303229466E-2</c:v>
                  </c:pt>
                  <c:pt idx="106">
                    <c:v>7.7298164973511774E-2</c:v>
                  </c:pt>
                  <c:pt idx="107">
                    <c:v>7.761827151005167E-2</c:v>
                  </c:pt>
                  <c:pt idx="108">
                    <c:v>7.6976690696168845E-2</c:v>
                  </c:pt>
                  <c:pt idx="109">
                    <c:v>7.5860439940377375E-2</c:v>
                  </c:pt>
                  <c:pt idx="110">
                    <c:v>7.4608020978222486E-2</c:v>
                  </c:pt>
                  <c:pt idx="111">
                    <c:v>7.3590717968214509E-2</c:v>
                  </c:pt>
                  <c:pt idx="112">
                    <c:v>7.328005265987303E-2</c:v>
                  </c:pt>
                  <c:pt idx="113">
                    <c:v>7.1913788508072729E-2</c:v>
                  </c:pt>
                  <c:pt idx="114">
                    <c:v>7.1913788508072729E-2</c:v>
                  </c:pt>
                  <c:pt idx="115">
                    <c:v>7.1761910449145996E-2</c:v>
                  </c:pt>
                  <c:pt idx="116">
                    <c:v>6.9128969626192749E-2</c:v>
                  </c:pt>
                  <c:pt idx="117">
                    <c:v>6.9257980647406195E-2</c:v>
                  </c:pt>
                  <c:pt idx="118">
                    <c:v>6.7561624760290692E-2</c:v>
                  </c:pt>
                  <c:pt idx="119">
                    <c:v>6.7326303806824569E-2</c:v>
                  </c:pt>
                  <c:pt idx="120">
                    <c:v>6.6242119300118696E-2</c:v>
                  </c:pt>
                  <c:pt idx="121">
                    <c:v>6.4865234686221809E-2</c:v>
                  </c:pt>
                  <c:pt idx="122">
                    <c:v>6.3879099068148926E-2</c:v>
                  </c:pt>
                  <c:pt idx="123">
                    <c:v>6.2529515982251399E-2</c:v>
                  </c:pt>
                  <c:pt idx="124">
                    <c:v>6.0824840142311931E-2</c:v>
                  </c:pt>
                  <c:pt idx="125">
                    <c:v>6.0053527997574352E-2</c:v>
                  </c:pt>
                  <c:pt idx="126">
                    <c:v>6.007005498294183E-2</c:v>
                  </c:pt>
                  <c:pt idx="127">
                    <c:v>5.7626132583375109E-2</c:v>
                  </c:pt>
                  <c:pt idx="128">
                    <c:v>5.7367364252279944E-2</c:v>
                  </c:pt>
                  <c:pt idx="129">
                    <c:v>5.5343334429187888E-2</c:v>
                  </c:pt>
                  <c:pt idx="130">
                    <c:v>5.458541623131407E-2</c:v>
                  </c:pt>
                  <c:pt idx="131">
                    <c:v>5.3037097054378556E-2</c:v>
                  </c:pt>
                  <c:pt idx="132">
                    <c:v>5.0918948707068305E-2</c:v>
                  </c:pt>
                  <c:pt idx="133">
                    <c:v>5.0350881497801349E-2</c:v>
                  </c:pt>
                  <c:pt idx="134">
                    <c:v>4.9875857391782151E-2</c:v>
                  </c:pt>
                  <c:pt idx="135">
                    <c:v>4.7825156000985997E-2</c:v>
                  </c:pt>
                  <c:pt idx="136">
                    <c:v>4.5704152867846938E-2</c:v>
                  </c:pt>
                  <c:pt idx="137">
                    <c:v>4.5311869556596426E-2</c:v>
                  </c:pt>
                  <c:pt idx="138">
                    <c:v>4.3775396970045774E-2</c:v>
                  </c:pt>
                  <c:pt idx="139">
                    <c:v>4.3067267913841099E-2</c:v>
                  </c:pt>
                  <c:pt idx="140">
                    <c:v>4.0430127863266135E-2</c:v>
                  </c:pt>
                  <c:pt idx="141">
                    <c:v>3.846900663306918E-2</c:v>
                  </c:pt>
                  <c:pt idx="142">
                    <c:v>3.6754899461132313E-2</c:v>
                  </c:pt>
                  <c:pt idx="143">
                    <c:v>3.6889572878865524E-2</c:v>
                  </c:pt>
                  <c:pt idx="144">
                    <c:v>3.6484022693810826E-2</c:v>
                  </c:pt>
                  <c:pt idx="145">
                    <c:v>3.406589178545693E-2</c:v>
                  </c:pt>
                  <c:pt idx="146">
                    <c:v>3.2516599761776177E-2</c:v>
                  </c:pt>
                  <c:pt idx="147">
                    <c:v>3.1240959334993726E-2</c:v>
                  </c:pt>
                  <c:pt idx="148">
                    <c:v>3.0306261239938733E-2</c:v>
                  </c:pt>
                  <c:pt idx="149">
                    <c:v>2.7778973608243815E-2</c:v>
                  </c:pt>
                  <c:pt idx="150">
                    <c:v>2.7956969514170232E-2</c:v>
                  </c:pt>
                  <c:pt idx="151">
                    <c:v>2.7238162866946629E-2</c:v>
                  </c:pt>
                  <c:pt idx="152">
                    <c:v>2.5778881357861258E-2</c:v>
                  </c:pt>
                  <c:pt idx="153">
                    <c:v>2.5585792371465802E-2</c:v>
                  </c:pt>
                  <c:pt idx="154">
                    <c:v>2.6084894135183518E-2</c:v>
                  </c:pt>
                  <c:pt idx="155">
                    <c:v>2.3985068588100015E-2</c:v>
                  </c:pt>
                  <c:pt idx="156">
                    <c:v>2.2314047657753844E-2</c:v>
                  </c:pt>
                  <c:pt idx="157">
                    <c:v>2.3356516005447539E-2</c:v>
                  </c:pt>
                  <c:pt idx="158">
                    <c:v>2.222496295559365E-2</c:v>
                  </c:pt>
                  <c:pt idx="159">
                    <c:v>2.1126733333333331E-2</c:v>
                  </c:pt>
                  <c:pt idx="160">
                    <c:v>1.9566823534176835E-2</c:v>
                  </c:pt>
                  <c:pt idx="161">
                    <c:v>2.0215081349958423E-2</c:v>
                  </c:pt>
                  <c:pt idx="162">
                    <c:v>2.0017842665858113E-2</c:v>
                  </c:pt>
                  <c:pt idx="163">
                    <c:v>1.8948797670279013E-2</c:v>
                  </c:pt>
                  <c:pt idx="164">
                    <c:v>1.8091848362947294E-2</c:v>
                  </c:pt>
                  <c:pt idx="165">
                    <c:v>1.8685185668337025E-2</c:v>
                  </c:pt>
                  <c:pt idx="166">
                    <c:v>1.6243050793113625E-2</c:v>
                  </c:pt>
                  <c:pt idx="167">
                    <c:v>1.5683853394186091E-2</c:v>
                  </c:pt>
                  <c:pt idx="168">
                    <c:v>1.3509336115136789E-2</c:v>
                  </c:pt>
                  <c:pt idx="169">
                    <c:v>1.4013945784629877E-2</c:v>
                  </c:pt>
                  <c:pt idx="170">
                    <c:v>1.2908679296910129E-2</c:v>
                  </c:pt>
                  <c:pt idx="171">
                    <c:v>1.2033819631264557E-2</c:v>
                  </c:pt>
                  <c:pt idx="172">
                    <c:v>1.1090159090164635E-2</c:v>
                  </c:pt>
                  <c:pt idx="173">
                    <c:v>1.1867816581938534E-2</c:v>
                  </c:pt>
                  <c:pt idx="174">
                    <c:v>1.1267625E-2</c:v>
                  </c:pt>
                  <c:pt idx="175">
                    <c:v>8.5673244254440839E-3</c:v>
                  </c:pt>
                  <c:pt idx="176">
                    <c:v>9.6558248421861267E-3</c:v>
                  </c:pt>
                  <c:pt idx="177">
                    <c:v>9.0184100540194462E-3</c:v>
                  </c:pt>
                  <c:pt idx="178">
                    <c:v>9.3426305230865838E-3</c:v>
                  </c:pt>
                  <c:pt idx="179">
                    <c:v>8.6822526803395413E-3</c:v>
                  </c:pt>
                  <c:pt idx="180">
                    <c:v>7.4528924610324466E-3</c:v>
                  </c:pt>
                  <c:pt idx="181">
                    <c:v>8.0909553711648804E-3</c:v>
                  </c:pt>
                  <c:pt idx="182">
                    <c:v>8.0909553711648804E-3</c:v>
                  </c:pt>
                  <c:pt idx="183">
                    <c:v>6.4542305395099463E-3</c:v>
                  </c:pt>
                  <c:pt idx="184">
                    <c:v>9.0184100540194462E-3</c:v>
                  </c:pt>
                  <c:pt idx="185">
                    <c:v>8.5673244254440839E-3</c:v>
                  </c:pt>
                  <c:pt idx="186">
                    <c:v>6.7546159289648801E-3</c:v>
                  </c:pt>
                  <c:pt idx="187">
                    <c:v>9.0184100540194462E-3</c:v>
                  </c:pt>
                  <c:pt idx="188">
                    <c:v>7.7144896482744287E-3</c:v>
                  </c:pt>
                  <c:pt idx="189">
                    <c:v>6.6062373969949439E-3</c:v>
                  </c:pt>
                  <c:pt idx="190">
                    <c:v>6.1393944541101031E-3</c:v>
                  </c:pt>
                  <c:pt idx="191">
                    <c:v>6.7546159289648801E-3</c:v>
                  </c:pt>
                  <c:pt idx="192">
                    <c:v>7.1817728687602993E-3</c:v>
                  </c:pt>
                  <c:pt idx="193">
                    <c:v>7.5847260878416835E-3</c:v>
                  </c:pt>
                  <c:pt idx="194">
                    <c:v>8.6822526803395413E-3</c:v>
                  </c:pt>
                  <c:pt idx="195">
                    <c:v>8.0909553711648804E-3</c:v>
                  </c:pt>
                  <c:pt idx="196">
                    <c:v>7.8419266970930455E-3</c:v>
                  </c:pt>
                  <c:pt idx="197">
                    <c:v>7.7144896482744287E-3</c:v>
                  </c:pt>
                  <c:pt idx="198">
                    <c:v>7.0422000000000002E-3</c:v>
                  </c:pt>
                  <c:pt idx="199">
                    <c:v>7.4528924610324466E-3</c:v>
                  </c:pt>
                  <c:pt idx="200">
                    <c:v>7.5847260878416835E-3</c:v>
                  </c:pt>
                  <c:pt idx="201">
                    <c:v>9.1278146670075461E-3</c:v>
                  </c:pt>
                  <c:pt idx="202">
                    <c:v>6.7546159289648801E-3</c:v>
                  </c:pt>
                  <c:pt idx="203">
                    <c:v>5.9755237055471181E-3</c:v>
                  </c:pt>
                  <c:pt idx="204">
                    <c:v>7.7144896482744287E-3</c:v>
                  </c:pt>
                  <c:pt idx="205">
                    <c:v>5.6337499999999999E-3</c:v>
                  </c:pt>
                  <c:pt idx="206">
                    <c:v>7.8419266970930455E-3</c:v>
                  </c:pt>
                  <c:pt idx="207">
                    <c:v>8.3325448282193897E-3</c:v>
                  </c:pt>
                  <c:pt idx="208">
                    <c:v>6.2987798858191576E-3</c:v>
                  </c:pt>
                  <c:pt idx="209">
                    <c:v>5.9755237055471181E-3</c:v>
                  </c:pt>
                  <c:pt idx="210">
                    <c:v>6.6062373969949439E-3</c:v>
                  </c:pt>
                  <c:pt idx="211">
                    <c:v>7.0422000000000002E-3</c:v>
                  </c:pt>
                  <c:pt idx="212">
                    <c:v>7.1817728687602993E-3</c:v>
                  </c:pt>
                  <c:pt idx="213">
                    <c:v>6.9000084812749817E-3</c:v>
                  </c:pt>
                  <c:pt idx="214">
                    <c:v>7.0422000000000002E-3</c:v>
                  </c:pt>
                  <c:pt idx="215">
                    <c:v>6.6062373969949439E-3</c:v>
                  </c:pt>
                  <c:pt idx="216">
                    <c:v>8.2125527467193198E-3</c:v>
                  </c:pt>
                  <c:pt idx="217">
                    <c:v>7.3184920122476961E-3</c:v>
                  </c:pt>
                  <c:pt idx="218">
                    <c:v>6.4956923452270346E-2</c:v>
                  </c:pt>
                  <c:pt idx="219">
                    <c:v>6.9000084812749817E-3</c:v>
                  </c:pt>
                  <c:pt idx="220">
                    <c:v>2.4476257173943756E-2</c:v>
                  </c:pt>
                  <c:pt idx="221">
                    <c:v>7.4528924610324466E-3</c:v>
                  </c:pt>
                  <c:pt idx="222">
                    <c:v>6.6062373969949439E-3</c:v>
                  </c:pt>
                  <c:pt idx="223">
                    <c:v>6.6062373969949439E-3</c:v>
                  </c:pt>
                  <c:pt idx="224">
                    <c:v>7.4528924610324466E-3</c:v>
                  </c:pt>
                  <c:pt idx="225">
                    <c:v>9.0184100540194462E-3</c:v>
                  </c:pt>
                  <c:pt idx="226">
                    <c:v>7.3184920122476961E-3</c:v>
                  </c:pt>
                  <c:pt idx="227">
                    <c:v>7.5847260878416835E-3</c:v>
                  </c:pt>
                  <c:pt idx="228">
                    <c:v>8.0909553711648804E-3</c:v>
                  </c:pt>
                  <c:pt idx="229">
                    <c:v>7.967325657019424E-3</c:v>
                  </c:pt>
                  <c:pt idx="230">
                    <c:v>6.9000084812749817E-3</c:v>
                  </c:pt>
                  <c:pt idx="231">
                    <c:v>7.9947410804518032E-2</c:v>
                  </c:pt>
                  <c:pt idx="232">
                    <c:v>6.4542305395099463E-3</c:v>
                  </c:pt>
                  <c:pt idx="233">
                    <c:v>3.5963795191422059E-2</c:v>
                  </c:pt>
                  <c:pt idx="234">
                    <c:v>6.6062373969949439E-3</c:v>
                  </c:pt>
                  <c:pt idx="235">
                    <c:v>4.0134668168186512E-2</c:v>
                  </c:pt>
                  <c:pt idx="236">
                    <c:v>7.0422000000000002E-3</c:v>
                  </c:pt>
                  <c:pt idx="237">
                    <c:v>7.5847260878416835E-3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NaI_spec_PuBe!$C$2:$C$241</c:f>
              <c:numCache>
                <c:formatCode>General</c:formatCode>
                <c:ptCount val="240"/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0.42500000000000004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1.0750000000000002</c:v>
                </c:pt>
                <c:pt idx="22">
                  <c:v>1.125</c:v>
                </c:pt>
                <c:pt idx="23">
                  <c:v>1.1749999999999998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1.3250000000000002</c:v>
                </c:pt>
                <c:pt idx="27">
                  <c:v>1.375</c:v>
                </c:pt>
                <c:pt idx="28">
                  <c:v>1.4249999999999998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1.5750000000000002</c:v>
                </c:pt>
                <c:pt idx="32">
                  <c:v>1.6249994999999999</c:v>
                </c:pt>
                <c:pt idx="33">
                  <c:v>1.6749990000000001</c:v>
                </c:pt>
                <c:pt idx="34">
                  <c:v>1.7249989999999999</c:v>
                </c:pt>
                <c:pt idx="35">
                  <c:v>1.774999</c:v>
                </c:pt>
                <c:pt idx="36">
                  <c:v>1.824999</c:v>
                </c:pt>
                <c:pt idx="37">
                  <c:v>1.8749989999999999</c:v>
                </c:pt>
                <c:pt idx="38">
                  <c:v>1.9249990000000001</c:v>
                </c:pt>
                <c:pt idx="39">
                  <c:v>1.9749989999999999</c:v>
                </c:pt>
                <c:pt idx="40">
                  <c:v>2.0249990000000002</c:v>
                </c:pt>
                <c:pt idx="41">
                  <c:v>2.074999</c:v>
                </c:pt>
                <c:pt idx="42">
                  <c:v>2.1249989999999999</c:v>
                </c:pt>
                <c:pt idx="43">
                  <c:v>2.1749990000000001</c:v>
                </c:pt>
                <c:pt idx="44">
                  <c:v>2.2249989999999999</c:v>
                </c:pt>
                <c:pt idx="45">
                  <c:v>2.2749990000000002</c:v>
                </c:pt>
                <c:pt idx="46">
                  <c:v>2.324999</c:v>
                </c:pt>
                <c:pt idx="47">
                  <c:v>2.3749989999999999</c:v>
                </c:pt>
                <c:pt idx="48">
                  <c:v>2.4249990000000001</c:v>
                </c:pt>
                <c:pt idx="49">
                  <c:v>2.4749989999999999</c:v>
                </c:pt>
                <c:pt idx="50">
                  <c:v>2.5249990000000002</c:v>
                </c:pt>
                <c:pt idx="51">
                  <c:v>2.574999</c:v>
                </c:pt>
                <c:pt idx="52">
                  <c:v>2.6249989999999999</c:v>
                </c:pt>
                <c:pt idx="53">
                  <c:v>2.6749990000000001</c:v>
                </c:pt>
                <c:pt idx="54">
                  <c:v>2.7249989999999999</c:v>
                </c:pt>
                <c:pt idx="55">
                  <c:v>2.7749990000000002</c:v>
                </c:pt>
                <c:pt idx="56">
                  <c:v>2.8249985</c:v>
                </c:pt>
                <c:pt idx="57">
                  <c:v>2.8749979999999997</c:v>
                </c:pt>
                <c:pt idx="58">
                  <c:v>2.924998</c:v>
                </c:pt>
                <c:pt idx="59">
                  <c:v>2.9749980000000003</c:v>
                </c:pt>
                <c:pt idx="60">
                  <c:v>3.0249980000000001</c:v>
                </c:pt>
                <c:pt idx="61">
                  <c:v>3.0749979999999999</c:v>
                </c:pt>
                <c:pt idx="62">
                  <c:v>3.1249979999999997</c:v>
                </c:pt>
                <c:pt idx="63">
                  <c:v>3.174998</c:v>
                </c:pt>
                <c:pt idx="64">
                  <c:v>3.2249980000000003</c:v>
                </c:pt>
                <c:pt idx="65">
                  <c:v>3.2749980000000001</c:v>
                </c:pt>
                <c:pt idx="66">
                  <c:v>3.3249979999999999</c:v>
                </c:pt>
                <c:pt idx="67">
                  <c:v>3.3749979999999997</c:v>
                </c:pt>
                <c:pt idx="68">
                  <c:v>3.424998</c:v>
                </c:pt>
                <c:pt idx="69">
                  <c:v>3.4749980000000003</c:v>
                </c:pt>
                <c:pt idx="70">
                  <c:v>3.5249980000000001</c:v>
                </c:pt>
                <c:pt idx="71">
                  <c:v>3.5749979999999999</c:v>
                </c:pt>
                <c:pt idx="72">
                  <c:v>3.6249979999999997</c:v>
                </c:pt>
                <c:pt idx="73">
                  <c:v>3.674998</c:v>
                </c:pt>
                <c:pt idx="74">
                  <c:v>3.7249980000000003</c:v>
                </c:pt>
                <c:pt idx="75">
                  <c:v>3.7749980000000001</c:v>
                </c:pt>
                <c:pt idx="76">
                  <c:v>3.8249979999999999</c:v>
                </c:pt>
                <c:pt idx="77">
                  <c:v>3.8749975000000001</c:v>
                </c:pt>
                <c:pt idx="78">
                  <c:v>3.9249970000000003</c:v>
                </c:pt>
                <c:pt idx="79">
                  <c:v>3.9749970000000001</c:v>
                </c:pt>
                <c:pt idx="80">
                  <c:v>4.0249969999999999</c:v>
                </c:pt>
                <c:pt idx="81">
                  <c:v>4.0749975000000003</c:v>
                </c:pt>
                <c:pt idx="82">
                  <c:v>4.1249979999999997</c:v>
                </c:pt>
                <c:pt idx="83">
                  <c:v>4.1749980000000004</c:v>
                </c:pt>
                <c:pt idx="84">
                  <c:v>4.2249979999999994</c:v>
                </c:pt>
                <c:pt idx="85">
                  <c:v>4.2749980000000001</c:v>
                </c:pt>
                <c:pt idx="86">
                  <c:v>4.3249980000000008</c:v>
                </c:pt>
                <c:pt idx="87">
                  <c:v>4.3749985000000002</c:v>
                </c:pt>
                <c:pt idx="88">
                  <c:v>4.4249989999999997</c:v>
                </c:pt>
                <c:pt idx="89">
                  <c:v>4.4749990000000004</c:v>
                </c:pt>
                <c:pt idx="90">
                  <c:v>4.5249989999999993</c:v>
                </c:pt>
                <c:pt idx="91">
                  <c:v>4.574999</c:v>
                </c:pt>
                <c:pt idx="92">
                  <c:v>4.6249995000000004</c:v>
                </c:pt>
                <c:pt idx="93">
                  <c:v>4.6750000000000007</c:v>
                </c:pt>
                <c:pt idx="94">
                  <c:v>4.7249999999999996</c:v>
                </c:pt>
                <c:pt idx="95">
                  <c:v>4.7750000000000004</c:v>
                </c:pt>
                <c:pt idx="96">
                  <c:v>4.8249999999999993</c:v>
                </c:pt>
                <c:pt idx="97">
                  <c:v>4.8750004999999996</c:v>
                </c:pt>
                <c:pt idx="98">
                  <c:v>4.925001</c:v>
                </c:pt>
                <c:pt idx="99">
                  <c:v>4.9750010000000007</c:v>
                </c:pt>
                <c:pt idx="100">
                  <c:v>5.0250009999999996</c:v>
                </c:pt>
                <c:pt idx="101">
                  <c:v>5.0750010000000003</c:v>
                </c:pt>
                <c:pt idx="102">
                  <c:v>5.1250014999999998</c:v>
                </c:pt>
                <c:pt idx="103">
                  <c:v>5.1750019999999992</c:v>
                </c:pt>
                <c:pt idx="104">
                  <c:v>5.2250019999999999</c:v>
                </c:pt>
                <c:pt idx="105">
                  <c:v>5.2750020000000006</c:v>
                </c:pt>
                <c:pt idx="106">
                  <c:v>5.3250019999999996</c:v>
                </c:pt>
                <c:pt idx="107">
                  <c:v>5.3750020000000003</c:v>
                </c:pt>
                <c:pt idx="108">
                  <c:v>5.4250024999999997</c:v>
                </c:pt>
                <c:pt idx="109">
                  <c:v>5.4750030000000001</c:v>
                </c:pt>
                <c:pt idx="110">
                  <c:v>5.5250029999999999</c:v>
                </c:pt>
                <c:pt idx="111">
                  <c:v>5.5750030000000006</c:v>
                </c:pt>
                <c:pt idx="112">
                  <c:v>5.6250029999999995</c:v>
                </c:pt>
                <c:pt idx="113">
                  <c:v>5.6750034999999999</c:v>
                </c:pt>
                <c:pt idx="114">
                  <c:v>5.7250040000000002</c:v>
                </c:pt>
                <c:pt idx="115">
                  <c:v>5.775004</c:v>
                </c:pt>
                <c:pt idx="116">
                  <c:v>5.8250039999999998</c:v>
                </c:pt>
                <c:pt idx="117">
                  <c:v>5.8750040000000006</c:v>
                </c:pt>
                <c:pt idx="118">
                  <c:v>5.9250045</c:v>
                </c:pt>
                <c:pt idx="119">
                  <c:v>5.9750049999999995</c:v>
                </c:pt>
                <c:pt idx="120">
                  <c:v>6.0250050000000002</c:v>
                </c:pt>
                <c:pt idx="121">
                  <c:v>6.075005</c:v>
                </c:pt>
                <c:pt idx="122">
                  <c:v>6.1250049999999998</c:v>
                </c:pt>
                <c:pt idx="123">
                  <c:v>6.1750055000000001</c:v>
                </c:pt>
                <c:pt idx="124">
                  <c:v>6.2250060000000005</c:v>
                </c:pt>
                <c:pt idx="125">
                  <c:v>6.2750059999999994</c:v>
                </c:pt>
                <c:pt idx="126">
                  <c:v>6.3250060000000001</c:v>
                </c:pt>
                <c:pt idx="127">
                  <c:v>6.375006</c:v>
                </c:pt>
                <c:pt idx="128">
                  <c:v>6.4250059999999998</c:v>
                </c:pt>
                <c:pt idx="129">
                  <c:v>6.4750065000000001</c:v>
                </c:pt>
                <c:pt idx="130">
                  <c:v>6.5250070000000004</c:v>
                </c:pt>
                <c:pt idx="131">
                  <c:v>6.5750069999999994</c:v>
                </c:pt>
                <c:pt idx="132">
                  <c:v>6.6250070000000001</c:v>
                </c:pt>
                <c:pt idx="133">
                  <c:v>6.6750069999999999</c:v>
                </c:pt>
                <c:pt idx="134">
                  <c:v>6.7250075000000002</c:v>
                </c:pt>
                <c:pt idx="135">
                  <c:v>6.7750079999999997</c:v>
                </c:pt>
                <c:pt idx="136">
                  <c:v>6.8250080000000004</c:v>
                </c:pt>
                <c:pt idx="137">
                  <c:v>6.8750079999999993</c:v>
                </c:pt>
                <c:pt idx="138">
                  <c:v>6.9250080000000001</c:v>
                </c:pt>
                <c:pt idx="139">
                  <c:v>6.9750085000000004</c:v>
                </c:pt>
                <c:pt idx="140">
                  <c:v>7.0250090000000007</c:v>
                </c:pt>
                <c:pt idx="141">
                  <c:v>7.0750089999999997</c:v>
                </c:pt>
                <c:pt idx="142">
                  <c:v>7.1250090000000004</c:v>
                </c:pt>
                <c:pt idx="143">
                  <c:v>7.1750089999999993</c:v>
                </c:pt>
                <c:pt idx="144">
                  <c:v>7.2250094999999996</c:v>
                </c:pt>
                <c:pt idx="145">
                  <c:v>7.27501</c:v>
                </c:pt>
                <c:pt idx="146">
                  <c:v>7.3250100000000007</c:v>
                </c:pt>
                <c:pt idx="147">
                  <c:v>7.3750099999999996</c:v>
                </c:pt>
                <c:pt idx="148">
                  <c:v>7.4250100000000003</c:v>
                </c:pt>
                <c:pt idx="149">
                  <c:v>7.4750099999999993</c:v>
                </c:pt>
                <c:pt idx="150">
                  <c:v>7.5250104999999996</c:v>
                </c:pt>
                <c:pt idx="151">
                  <c:v>7.5750109999999999</c:v>
                </c:pt>
                <c:pt idx="152">
                  <c:v>7.6250110000000006</c:v>
                </c:pt>
                <c:pt idx="153">
                  <c:v>7.6750109999999996</c:v>
                </c:pt>
                <c:pt idx="154">
                  <c:v>7.7250110000000003</c:v>
                </c:pt>
                <c:pt idx="155">
                  <c:v>7.7750114999999997</c:v>
                </c:pt>
                <c:pt idx="156">
                  <c:v>7.8250120000000001</c:v>
                </c:pt>
                <c:pt idx="157">
                  <c:v>7.8750119999999999</c:v>
                </c:pt>
                <c:pt idx="158">
                  <c:v>7.9250120000000006</c:v>
                </c:pt>
                <c:pt idx="159">
                  <c:v>7.9750119999999995</c:v>
                </c:pt>
                <c:pt idx="160">
                  <c:v>8.025012499999999</c:v>
                </c:pt>
                <c:pt idx="161">
                  <c:v>8.0750130000000002</c:v>
                </c:pt>
                <c:pt idx="162">
                  <c:v>8.1250129999999992</c:v>
                </c:pt>
                <c:pt idx="163">
                  <c:v>8.1750129999999999</c:v>
                </c:pt>
                <c:pt idx="164">
                  <c:v>8.2250130000000006</c:v>
                </c:pt>
                <c:pt idx="165">
                  <c:v>8.2750135</c:v>
                </c:pt>
                <c:pt idx="166">
                  <c:v>8.3250139999999995</c:v>
                </c:pt>
                <c:pt idx="167">
                  <c:v>8.3750140000000002</c:v>
                </c:pt>
                <c:pt idx="168">
                  <c:v>8.4250140000000009</c:v>
                </c:pt>
                <c:pt idx="169">
                  <c:v>8.4750139999999998</c:v>
                </c:pt>
                <c:pt idx="170">
                  <c:v>8.5250139999999988</c:v>
                </c:pt>
                <c:pt idx="171">
                  <c:v>8.5750145</c:v>
                </c:pt>
                <c:pt idx="172">
                  <c:v>8.6250150000000012</c:v>
                </c:pt>
                <c:pt idx="173">
                  <c:v>8.6750150000000001</c:v>
                </c:pt>
                <c:pt idx="174">
                  <c:v>8.7250149999999991</c:v>
                </c:pt>
                <c:pt idx="175">
                  <c:v>8.7750149999999998</c:v>
                </c:pt>
                <c:pt idx="176">
                  <c:v>8.8250154999999992</c:v>
                </c:pt>
                <c:pt idx="177">
                  <c:v>8.8750160000000005</c:v>
                </c:pt>
                <c:pt idx="178">
                  <c:v>8.9250159999999994</c:v>
                </c:pt>
                <c:pt idx="179">
                  <c:v>8.9750160000000001</c:v>
                </c:pt>
                <c:pt idx="180">
                  <c:v>9.0250160000000008</c:v>
                </c:pt>
                <c:pt idx="181">
                  <c:v>9.0750165000000003</c:v>
                </c:pt>
                <c:pt idx="182">
                  <c:v>9.1250169999999997</c:v>
                </c:pt>
                <c:pt idx="183">
                  <c:v>9.1750170000000004</c:v>
                </c:pt>
                <c:pt idx="184">
                  <c:v>9.2250170000000011</c:v>
                </c:pt>
                <c:pt idx="185">
                  <c:v>9.2750170000000001</c:v>
                </c:pt>
                <c:pt idx="186">
                  <c:v>9.3250175000000013</c:v>
                </c:pt>
                <c:pt idx="187">
                  <c:v>9.3750180000000007</c:v>
                </c:pt>
                <c:pt idx="188">
                  <c:v>9.4250179999999997</c:v>
                </c:pt>
                <c:pt idx="189">
                  <c:v>9.4750180000000004</c:v>
                </c:pt>
                <c:pt idx="190">
                  <c:v>9.5250179999999993</c:v>
                </c:pt>
                <c:pt idx="191">
                  <c:v>9.5750184999999988</c:v>
                </c:pt>
                <c:pt idx="192">
                  <c:v>9.625019</c:v>
                </c:pt>
                <c:pt idx="193">
                  <c:v>9.6750189999999989</c:v>
                </c:pt>
                <c:pt idx="194">
                  <c:v>9.7250189999999996</c:v>
                </c:pt>
                <c:pt idx="195">
                  <c:v>9.7750190000000003</c:v>
                </c:pt>
                <c:pt idx="196">
                  <c:v>9.8250190000000011</c:v>
                </c:pt>
                <c:pt idx="197">
                  <c:v>9.8750195000000005</c:v>
                </c:pt>
                <c:pt idx="198">
                  <c:v>9.92502</c:v>
                </c:pt>
                <c:pt idx="199">
                  <c:v>9.9750200000000007</c:v>
                </c:pt>
                <c:pt idx="200">
                  <c:v>10.02502</c:v>
                </c:pt>
                <c:pt idx="201">
                  <c:v>10.07502</c:v>
                </c:pt>
                <c:pt idx="202">
                  <c:v>10.125020500000002</c:v>
                </c:pt>
                <c:pt idx="203">
                  <c:v>10.175021000000001</c:v>
                </c:pt>
                <c:pt idx="204">
                  <c:v>10.225021</c:v>
                </c:pt>
                <c:pt idx="205">
                  <c:v>10.275020999999999</c:v>
                </c:pt>
                <c:pt idx="206">
                  <c:v>10.325021</c:v>
                </c:pt>
                <c:pt idx="207">
                  <c:v>10.375021499999999</c:v>
                </c:pt>
                <c:pt idx="208">
                  <c:v>10.425022</c:v>
                </c:pt>
                <c:pt idx="209">
                  <c:v>10.475021999999999</c:v>
                </c:pt>
                <c:pt idx="210">
                  <c:v>10.525022</c:v>
                </c:pt>
                <c:pt idx="211">
                  <c:v>10.575022000000001</c:v>
                </c:pt>
                <c:pt idx="212">
                  <c:v>10.6250225</c:v>
                </c:pt>
                <c:pt idx="213">
                  <c:v>10.675022999999999</c:v>
                </c:pt>
                <c:pt idx="214">
                  <c:v>10.725023</c:v>
                </c:pt>
                <c:pt idx="215">
                  <c:v>10.775023000000001</c:v>
                </c:pt>
                <c:pt idx="216">
                  <c:v>10.825023</c:v>
                </c:pt>
                <c:pt idx="217">
                  <c:v>10.875022999999999</c:v>
                </c:pt>
                <c:pt idx="218">
                  <c:v>10.9250235</c:v>
                </c:pt>
                <c:pt idx="219">
                  <c:v>10.975024000000001</c:v>
                </c:pt>
                <c:pt idx="220">
                  <c:v>11.025024</c:v>
                </c:pt>
                <c:pt idx="221">
                  <c:v>11.075023999999999</c:v>
                </c:pt>
                <c:pt idx="222">
                  <c:v>11.125024</c:v>
                </c:pt>
                <c:pt idx="223">
                  <c:v>11.175024499999999</c:v>
                </c:pt>
                <c:pt idx="224">
                  <c:v>11.225025</c:v>
                </c:pt>
                <c:pt idx="225">
                  <c:v>11.275024999999999</c:v>
                </c:pt>
                <c:pt idx="226">
                  <c:v>11.325025</c:v>
                </c:pt>
                <c:pt idx="227">
                  <c:v>11.375025000000001</c:v>
                </c:pt>
                <c:pt idx="228">
                  <c:v>11.4250255</c:v>
                </c:pt>
                <c:pt idx="229">
                  <c:v>11.475026</c:v>
                </c:pt>
                <c:pt idx="230">
                  <c:v>11.525026</c:v>
                </c:pt>
                <c:pt idx="231">
                  <c:v>11.575026000000001</c:v>
                </c:pt>
                <c:pt idx="232">
                  <c:v>11.625026</c:v>
                </c:pt>
                <c:pt idx="233">
                  <c:v>11.675026500000001</c:v>
                </c:pt>
                <c:pt idx="234">
                  <c:v>11.725027000000001</c:v>
                </c:pt>
                <c:pt idx="235">
                  <c:v>11.775027</c:v>
                </c:pt>
                <c:pt idx="236">
                  <c:v>11.825027</c:v>
                </c:pt>
                <c:pt idx="237">
                  <c:v>11.875026999999999</c:v>
                </c:pt>
                <c:pt idx="238">
                  <c:v>11.925027</c:v>
                </c:pt>
                <c:pt idx="239">
                  <c:v>11.975027499999999</c:v>
                </c:pt>
              </c:numCache>
            </c:numRef>
          </c:xVal>
          <c:yVal>
            <c:numRef>
              <c:f>NaI_spec_PuBe!$D$2:$D$241</c:f>
              <c:numCache>
                <c:formatCode>General</c:formatCode>
                <c:ptCount val="240"/>
                <c:pt idx="2">
                  <c:v>473.43093900000002</c:v>
                </c:pt>
                <c:pt idx="3">
                  <c:v>384.11831699999999</c:v>
                </c:pt>
                <c:pt idx="4">
                  <c:v>323.62966899999998</c:v>
                </c:pt>
                <c:pt idx="5">
                  <c:v>307.21121199999999</c:v>
                </c:pt>
                <c:pt idx="6">
                  <c:v>355.75915500000002</c:v>
                </c:pt>
                <c:pt idx="7">
                  <c:v>357.68313599999999</c:v>
                </c:pt>
                <c:pt idx="8">
                  <c:v>268.44229100000001</c:v>
                </c:pt>
                <c:pt idx="9">
                  <c:v>186.60844399999999</c:v>
                </c:pt>
                <c:pt idx="10">
                  <c:v>153.20562699999999</c:v>
                </c:pt>
                <c:pt idx="11">
                  <c:v>139.278885</c:v>
                </c:pt>
                <c:pt idx="12">
                  <c:v>129.52392599999999</c:v>
                </c:pt>
                <c:pt idx="13">
                  <c:v>121.82392900000001</c:v>
                </c:pt>
                <c:pt idx="14">
                  <c:v>115.378868</c:v>
                </c:pt>
                <c:pt idx="15">
                  <c:v>110.933807</c:v>
                </c:pt>
                <c:pt idx="16">
                  <c:v>104.635216</c:v>
                </c:pt>
                <c:pt idx="17">
                  <c:v>100.391548</c:v>
                </c:pt>
                <c:pt idx="18">
                  <c:v>94.392966999999999</c:v>
                </c:pt>
                <c:pt idx="19">
                  <c:v>88.622542999999993</c:v>
                </c:pt>
                <c:pt idx="20">
                  <c:v>84.361960999999994</c:v>
                </c:pt>
                <c:pt idx="21">
                  <c:v>80.642264999999995</c:v>
                </c:pt>
                <c:pt idx="22">
                  <c:v>75.446479999999994</c:v>
                </c:pt>
                <c:pt idx="23">
                  <c:v>70.750693999999996</c:v>
                </c:pt>
                <c:pt idx="24">
                  <c:v>66.325355999999999</c:v>
                </c:pt>
                <c:pt idx="25">
                  <c:v>65.498588999999996</c:v>
                </c:pt>
                <c:pt idx="26">
                  <c:v>70.894356000000002</c:v>
                </c:pt>
                <c:pt idx="27">
                  <c:v>74.923942999999994</c:v>
                </c:pt>
                <c:pt idx="28">
                  <c:v>73.716904</c:v>
                </c:pt>
                <c:pt idx="29">
                  <c:v>65.318306000000007</c:v>
                </c:pt>
                <c:pt idx="30">
                  <c:v>51.639434999999999</c:v>
                </c:pt>
                <c:pt idx="31">
                  <c:v>41.107044000000002</c:v>
                </c:pt>
                <c:pt idx="32">
                  <c:v>36.818306</c:v>
                </c:pt>
                <c:pt idx="33">
                  <c:v>35.084499000000001</c:v>
                </c:pt>
                <c:pt idx="34">
                  <c:v>34.133803999999998</c:v>
                </c:pt>
                <c:pt idx="35">
                  <c:v>31.719716999999999</c:v>
                </c:pt>
                <c:pt idx="36">
                  <c:v>28.964791999999999</c:v>
                </c:pt>
                <c:pt idx="37">
                  <c:v>25.801407000000001</c:v>
                </c:pt>
                <c:pt idx="38">
                  <c:v>23.636617999999999</c:v>
                </c:pt>
                <c:pt idx="39">
                  <c:v>22.460561999999999</c:v>
                </c:pt>
                <c:pt idx="40">
                  <c:v>22.712675000000001</c:v>
                </c:pt>
                <c:pt idx="41">
                  <c:v>25.19014</c:v>
                </c:pt>
                <c:pt idx="42">
                  <c:v>27.114082</c:v>
                </c:pt>
                <c:pt idx="43">
                  <c:v>26.929576999999998</c:v>
                </c:pt>
                <c:pt idx="44">
                  <c:v>24.677461999999998</c:v>
                </c:pt>
                <c:pt idx="45">
                  <c:v>22.212675000000001</c:v>
                </c:pt>
                <c:pt idx="46">
                  <c:v>18.414085</c:v>
                </c:pt>
                <c:pt idx="47">
                  <c:v>15.660563</c:v>
                </c:pt>
                <c:pt idx="48">
                  <c:v>14.016902999999999</c:v>
                </c:pt>
                <c:pt idx="49">
                  <c:v>13.912675</c:v>
                </c:pt>
                <c:pt idx="50">
                  <c:v>13.988731</c:v>
                </c:pt>
                <c:pt idx="51">
                  <c:v>14.194366</c:v>
                </c:pt>
                <c:pt idx="52">
                  <c:v>13.897183999999999</c:v>
                </c:pt>
                <c:pt idx="53">
                  <c:v>12.857742999999999</c:v>
                </c:pt>
                <c:pt idx="54">
                  <c:v>11.700005000000001</c:v>
                </c:pt>
                <c:pt idx="55">
                  <c:v>10.488731</c:v>
                </c:pt>
                <c:pt idx="56">
                  <c:v>9.6239430000000006</c:v>
                </c:pt>
                <c:pt idx="57">
                  <c:v>9.3507049999999996</c:v>
                </c:pt>
                <c:pt idx="58">
                  <c:v>9.3873239999999996</c:v>
                </c:pt>
                <c:pt idx="59">
                  <c:v>8.9492940000000001</c:v>
                </c:pt>
                <c:pt idx="60">
                  <c:v>8.6929569999999998</c:v>
                </c:pt>
                <c:pt idx="61">
                  <c:v>8.6436609999999998</c:v>
                </c:pt>
                <c:pt idx="62">
                  <c:v>8.5774650000000001</c:v>
                </c:pt>
                <c:pt idx="63">
                  <c:v>8.3591549999999994</c:v>
                </c:pt>
                <c:pt idx="64">
                  <c:v>8.2084489999999999</c:v>
                </c:pt>
                <c:pt idx="65">
                  <c:v>8.0352119999999996</c:v>
                </c:pt>
                <c:pt idx="66">
                  <c:v>8.0239440000000002</c:v>
                </c:pt>
                <c:pt idx="67">
                  <c:v>7.7915479999999997</c:v>
                </c:pt>
                <c:pt idx="68">
                  <c:v>7.7859160000000003</c:v>
                </c:pt>
                <c:pt idx="69">
                  <c:v>7.7633809999999999</c:v>
                </c:pt>
                <c:pt idx="70">
                  <c:v>7.6211279999999997</c:v>
                </c:pt>
                <c:pt idx="71">
                  <c:v>7.5760560000000003</c:v>
                </c:pt>
                <c:pt idx="72">
                  <c:v>7.2521110000000002</c:v>
                </c:pt>
                <c:pt idx="73">
                  <c:v>7.3816889999999997</c:v>
                </c:pt>
                <c:pt idx="74">
                  <c:v>7.3295789999999998</c:v>
                </c:pt>
                <c:pt idx="75">
                  <c:v>6.9704220000000001</c:v>
                </c:pt>
                <c:pt idx="76">
                  <c:v>7.0056339999999997</c:v>
                </c:pt>
                <c:pt idx="77">
                  <c:v>6.7647880000000002</c:v>
                </c:pt>
                <c:pt idx="78">
                  <c:v>6.7267609999999998</c:v>
                </c:pt>
                <c:pt idx="79">
                  <c:v>6.574649</c:v>
                </c:pt>
                <c:pt idx="80">
                  <c:v>6.5718310000000004</c:v>
                </c:pt>
                <c:pt idx="81">
                  <c:v>6.4873250000000002</c:v>
                </c:pt>
                <c:pt idx="82">
                  <c:v>6.409859</c:v>
                </c:pt>
                <c:pt idx="83">
                  <c:v>6.3366199999999999</c:v>
                </c:pt>
                <c:pt idx="84">
                  <c:v>6.1605629999999998</c:v>
                </c:pt>
                <c:pt idx="85">
                  <c:v>6.1591550000000002</c:v>
                </c:pt>
                <c:pt idx="86">
                  <c:v>5.9323949999999996</c:v>
                </c:pt>
                <c:pt idx="87">
                  <c:v>6.0056330000000004</c:v>
                </c:pt>
                <c:pt idx="88">
                  <c:v>5.9549310000000002</c:v>
                </c:pt>
                <c:pt idx="89">
                  <c:v>5.6957740000000001</c:v>
                </c:pt>
                <c:pt idx="90">
                  <c:v>5.6000009999999998</c:v>
                </c:pt>
                <c:pt idx="91">
                  <c:v>5.6084509999999996</c:v>
                </c:pt>
                <c:pt idx="92">
                  <c:v>5.3746479999999996</c:v>
                </c:pt>
                <c:pt idx="93">
                  <c:v>5.2859160000000003</c:v>
                </c:pt>
                <c:pt idx="94">
                  <c:v>5.2732390000000002</c:v>
                </c:pt>
                <c:pt idx="95">
                  <c:v>5.2323950000000004</c:v>
                </c:pt>
                <c:pt idx="96">
                  <c:v>5.0521130000000003</c:v>
                </c:pt>
                <c:pt idx="97">
                  <c:v>4.901408</c:v>
                </c:pt>
                <c:pt idx="98">
                  <c:v>4.8887320000000001</c:v>
                </c:pt>
                <c:pt idx="99">
                  <c:v>4.7521129999999996</c:v>
                </c:pt>
                <c:pt idx="100">
                  <c:v>4.6873240000000003</c:v>
                </c:pt>
                <c:pt idx="101">
                  <c:v>4.6915480000000001</c:v>
                </c:pt>
                <c:pt idx="102">
                  <c:v>4.5028170000000003</c:v>
                </c:pt>
                <c:pt idx="103">
                  <c:v>4.467606</c:v>
                </c:pt>
                <c:pt idx="104">
                  <c:v>4.5281690000000001</c:v>
                </c:pt>
                <c:pt idx="105">
                  <c:v>4.3971819999999999</c:v>
                </c:pt>
                <c:pt idx="106">
                  <c:v>4.2732400000000004</c:v>
                </c:pt>
                <c:pt idx="107">
                  <c:v>4.369014</c:v>
                </c:pt>
                <c:pt idx="108">
                  <c:v>4.242254</c:v>
                </c:pt>
                <c:pt idx="109">
                  <c:v>4.2774640000000002</c:v>
                </c:pt>
                <c:pt idx="110">
                  <c:v>4.2070420000000004</c:v>
                </c:pt>
                <c:pt idx="111">
                  <c:v>4.0859139999999998</c:v>
                </c:pt>
                <c:pt idx="112">
                  <c:v>3.9521130000000002</c:v>
                </c:pt>
                <c:pt idx="113">
                  <c:v>3.8450709999999999</c:v>
                </c:pt>
                <c:pt idx="114">
                  <c:v>3.8126760000000002</c:v>
                </c:pt>
                <c:pt idx="115">
                  <c:v>3.6718310000000001</c:v>
                </c:pt>
                <c:pt idx="116">
                  <c:v>3.6718310000000001</c:v>
                </c:pt>
                <c:pt idx="117">
                  <c:v>3.6563379999999999</c:v>
                </c:pt>
                <c:pt idx="118">
                  <c:v>3.3929580000000001</c:v>
                </c:pt>
                <c:pt idx="119">
                  <c:v>3.4056340000000001</c:v>
                </c:pt>
                <c:pt idx="120">
                  <c:v>3.2408459999999999</c:v>
                </c:pt>
                <c:pt idx="121">
                  <c:v>3.2183099999999998</c:v>
                </c:pt>
                <c:pt idx="122">
                  <c:v>3.1154929999999998</c:v>
                </c:pt>
                <c:pt idx="123">
                  <c:v>2.9873240000000001</c:v>
                </c:pt>
                <c:pt idx="124">
                  <c:v>2.8971830000000001</c:v>
                </c:pt>
                <c:pt idx="125">
                  <c:v>2.7760570000000002</c:v>
                </c:pt>
                <c:pt idx="126">
                  <c:v>2.62676</c:v>
                </c:pt>
                <c:pt idx="127">
                  <c:v>2.5605630000000001</c:v>
                </c:pt>
                <c:pt idx="128">
                  <c:v>2.5619719999999999</c:v>
                </c:pt>
                <c:pt idx="129">
                  <c:v>2.3577469999999998</c:v>
                </c:pt>
                <c:pt idx="130">
                  <c:v>2.3366199999999999</c:v>
                </c:pt>
                <c:pt idx="131">
                  <c:v>2.1746479999999999</c:v>
                </c:pt>
                <c:pt idx="132">
                  <c:v>2.1154929999999998</c:v>
                </c:pt>
                <c:pt idx="133">
                  <c:v>1.9971829999999999</c:v>
                </c:pt>
                <c:pt idx="134">
                  <c:v>1.8408450000000001</c:v>
                </c:pt>
                <c:pt idx="135">
                  <c:v>1.8</c:v>
                </c:pt>
                <c:pt idx="136">
                  <c:v>1.766197</c:v>
                </c:pt>
                <c:pt idx="137">
                  <c:v>1.6239440000000001</c:v>
                </c:pt>
                <c:pt idx="138">
                  <c:v>1.483098</c:v>
                </c:pt>
                <c:pt idx="139">
                  <c:v>1.4577469999999999</c:v>
                </c:pt>
                <c:pt idx="140">
                  <c:v>1.360563</c:v>
                </c:pt>
                <c:pt idx="141">
                  <c:v>1.3169010000000001</c:v>
                </c:pt>
                <c:pt idx="142">
                  <c:v>1.160563</c:v>
                </c:pt>
                <c:pt idx="143">
                  <c:v>1.0507040000000001</c:v>
                </c:pt>
                <c:pt idx="144">
                  <c:v>0.95915499999999998</c:v>
                </c:pt>
                <c:pt idx="145">
                  <c:v>0.96619699999999997</c:v>
                </c:pt>
                <c:pt idx="146">
                  <c:v>0.94506999999999997</c:v>
                </c:pt>
                <c:pt idx="147">
                  <c:v>0.82394400000000001</c:v>
                </c:pt>
                <c:pt idx="148">
                  <c:v>0.75070400000000004</c:v>
                </c:pt>
                <c:pt idx="149">
                  <c:v>0.69295799999999996</c:v>
                </c:pt>
                <c:pt idx="150">
                  <c:v>0.65211300000000005</c:v>
                </c:pt>
                <c:pt idx="151">
                  <c:v>0.54788700000000001</c:v>
                </c:pt>
                <c:pt idx="152">
                  <c:v>0.55493000000000003</c:v>
                </c:pt>
                <c:pt idx="153">
                  <c:v>0.52676100000000003</c:v>
                </c:pt>
                <c:pt idx="154">
                  <c:v>0.471831</c:v>
                </c:pt>
                <c:pt idx="155">
                  <c:v>0.46478900000000001</c:v>
                </c:pt>
                <c:pt idx="156">
                  <c:v>0.483099</c:v>
                </c:pt>
                <c:pt idx="157">
                  <c:v>0.40845100000000001</c:v>
                </c:pt>
                <c:pt idx="158">
                  <c:v>0.35352099999999997</c:v>
                </c:pt>
                <c:pt idx="159">
                  <c:v>0.387324</c:v>
                </c:pt>
                <c:pt idx="160">
                  <c:v>0.35070400000000002</c:v>
                </c:pt>
                <c:pt idx="161">
                  <c:v>0.31690099999999999</c:v>
                </c:pt>
                <c:pt idx="162">
                  <c:v>0.27183099999999999</c:v>
                </c:pt>
                <c:pt idx="163">
                  <c:v>0.29014099999999998</c:v>
                </c:pt>
                <c:pt idx="164">
                  <c:v>0.28450700000000001</c:v>
                </c:pt>
                <c:pt idx="165">
                  <c:v>0.25492999999999999</c:v>
                </c:pt>
                <c:pt idx="166">
                  <c:v>0.23239399999999999</c:v>
                </c:pt>
                <c:pt idx="167">
                  <c:v>0.247887</c:v>
                </c:pt>
                <c:pt idx="168">
                  <c:v>0.18732399999999999</c:v>
                </c:pt>
                <c:pt idx="169">
                  <c:v>0.174648</c:v>
                </c:pt>
                <c:pt idx="170">
                  <c:v>0.129577</c:v>
                </c:pt>
                <c:pt idx="171">
                  <c:v>0.13943700000000001</c:v>
                </c:pt>
                <c:pt idx="172">
                  <c:v>0.11831</c:v>
                </c:pt>
                <c:pt idx="173">
                  <c:v>0.10281700000000001</c:v>
                </c:pt>
                <c:pt idx="174">
                  <c:v>8.7323999999999999E-2</c:v>
                </c:pt>
                <c:pt idx="175">
                  <c:v>0.1</c:v>
                </c:pt>
                <c:pt idx="176">
                  <c:v>9.0140999999999999E-2</c:v>
                </c:pt>
                <c:pt idx="177">
                  <c:v>5.2113E-2</c:v>
                </c:pt>
                <c:pt idx="178">
                  <c:v>6.6197000000000006E-2</c:v>
                </c:pt>
                <c:pt idx="179">
                  <c:v>5.7745999999999999E-2</c:v>
                </c:pt>
                <c:pt idx="180">
                  <c:v>6.1971999999999999E-2</c:v>
                </c:pt>
                <c:pt idx="181">
                  <c:v>5.3520999999999999E-2</c:v>
                </c:pt>
                <c:pt idx="182">
                  <c:v>3.9437E-2</c:v>
                </c:pt>
                <c:pt idx="183">
                  <c:v>4.6478999999999999E-2</c:v>
                </c:pt>
                <c:pt idx="184">
                  <c:v>4.6478999999999999E-2</c:v>
                </c:pt>
                <c:pt idx="185">
                  <c:v>2.9576999999999999E-2</c:v>
                </c:pt>
                <c:pt idx="186">
                  <c:v>5.7745999999999999E-2</c:v>
                </c:pt>
                <c:pt idx="187">
                  <c:v>5.2113E-2</c:v>
                </c:pt>
                <c:pt idx="188">
                  <c:v>3.2393999999999999E-2</c:v>
                </c:pt>
                <c:pt idx="189">
                  <c:v>5.7745999999999999E-2</c:v>
                </c:pt>
                <c:pt idx="190">
                  <c:v>4.2254E-2</c:v>
                </c:pt>
                <c:pt idx="191">
                  <c:v>3.0986E-2</c:v>
                </c:pt>
                <c:pt idx="192">
                  <c:v>2.6761E-2</c:v>
                </c:pt>
                <c:pt idx="193">
                  <c:v>3.2393999999999999E-2</c:v>
                </c:pt>
                <c:pt idx="194">
                  <c:v>3.662E-2</c:v>
                </c:pt>
                <c:pt idx="195">
                  <c:v>4.0844999999999999E-2</c:v>
                </c:pt>
                <c:pt idx="196">
                  <c:v>5.3520999999999999E-2</c:v>
                </c:pt>
                <c:pt idx="197">
                  <c:v>4.6478999999999999E-2</c:v>
                </c:pt>
                <c:pt idx="198">
                  <c:v>4.3661999999999999E-2</c:v>
                </c:pt>
                <c:pt idx="199">
                  <c:v>4.2254E-2</c:v>
                </c:pt>
                <c:pt idx="200">
                  <c:v>3.5210999999999999E-2</c:v>
                </c:pt>
                <c:pt idx="201">
                  <c:v>3.9437E-2</c:v>
                </c:pt>
                <c:pt idx="202">
                  <c:v>4.0844999999999999E-2</c:v>
                </c:pt>
                <c:pt idx="203">
                  <c:v>5.9154999999999999E-2</c:v>
                </c:pt>
                <c:pt idx="204">
                  <c:v>3.2393999999999999E-2</c:v>
                </c:pt>
                <c:pt idx="205">
                  <c:v>2.5352E-2</c:v>
                </c:pt>
                <c:pt idx="206">
                  <c:v>4.2254E-2</c:v>
                </c:pt>
                <c:pt idx="207">
                  <c:v>2.2534999999999999E-2</c:v>
                </c:pt>
                <c:pt idx="208">
                  <c:v>4.3661999999999999E-2</c:v>
                </c:pt>
                <c:pt idx="209">
                  <c:v>4.9296E-2</c:v>
                </c:pt>
                <c:pt idx="210">
                  <c:v>2.8169E-2</c:v>
                </c:pt>
                <c:pt idx="211">
                  <c:v>2.5352E-2</c:v>
                </c:pt>
                <c:pt idx="212">
                  <c:v>3.0986E-2</c:v>
                </c:pt>
                <c:pt idx="213">
                  <c:v>3.5210999999999999E-2</c:v>
                </c:pt>
                <c:pt idx="214">
                  <c:v>3.662E-2</c:v>
                </c:pt>
                <c:pt idx="215">
                  <c:v>3.3803E-2</c:v>
                </c:pt>
                <c:pt idx="216">
                  <c:v>3.5210999999999999E-2</c:v>
                </c:pt>
                <c:pt idx="217">
                  <c:v>3.0986E-2</c:v>
                </c:pt>
                <c:pt idx="218">
                  <c:v>4.7886999999999999E-2</c:v>
                </c:pt>
                <c:pt idx="219">
                  <c:v>3.8027999999999999E-2</c:v>
                </c:pt>
                <c:pt idx="220">
                  <c:v>2.9957750000000001</c:v>
                </c:pt>
                <c:pt idx="221">
                  <c:v>3.3803E-2</c:v>
                </c:pt>
                <c:pt idx="222">
                  <c:v>0.42535200000000001</c:v>
                </c:pt>
                <c:pt idx="223">
                  <c:v>3.9437E-2</c:v>
                </c:pt>
                <c:pt idx="224">
                  <c:v>3.0986E-2</c:v>
                </c:pt>
                <c:pt idx="225">
                  <c:v>3.0986E-2</c:v>
                </c:pt>
                <c:pt idx="226">
                  <c:v>3.9437E-2</c:v>
                </c:pt>
                <c:pt idx="227">
                  <c:v>5.7745999999999999E-2</c:v>
                </c:pt>
                <c:pt idx="228">
                  <c:v>3.8027999999999999E-2</c:v>
                </c:pt>
                <c:pt idx="229">
                  <c:v>4.0844999999999999E-2</c:v>
                </c:pt>
                <c:pt idx="230">
                  <c:v>4.6478999999999999E-2</c:v>
                </c:pt>
                <c:pt idx="231">
                  <c:v>4.5069999999999999E-2</c:v>
                </c:pt>
                <c:pt idx="232">
                  <c:v>3.3803E-2</c:v>
                </c:pt>
                <c:pt idx="233">
                  <c:v>4.5380279999999997</c:v>
                </c:pt>
                <c:pt idx="234">
                  <c:v>2.9576999999999999E-2</c:v>
                </c:pt>
                <c:pt idx="235">
                  <c:v>0.91830999999999996</c:v>
                </c:pt>
                <c:pt idx="236">
                  <c:v>3.0986E-2</c:v>
                </c:pt>
                <c:pt idx="237">
                  <c:v>1.143662</c:v>
                </c:pt>
                <c:pt idx="238">
                  <c:v>3.5210999999999999E-2</c:v>
                </c:pt>
                <c:pt idx="239">
                  <c:v>4.0844999999999999E-2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E-41C8-A355-8710BFF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87487"/>
        <c:axId val="1635973343"/>
      </c:scatterChart>
      <c:valAx>
        <c:axId val="16359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Bin center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3343"/>
        <c:crossesAt val="1.0000000000000002E-2"/>
        <c:crossBetween val="midCat"/>
        <c:minorUnit val="0.2"/>
      </c:valAx>
      <c:valAx>
        <c:axId val="1635973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Differential rate [events / second / 0.05-MeV bin]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NaI_spec_PuBe!$F$1</c:f>
              <c:strCache>
                <c:ptCount val="1"/>
                <c:pt idx="0">
                  <c:v>cumulative, max 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NaI_spec_PuBe!$C$2:$C$241</c:f>
              <c:numCache>
                <c:formatCode>General</c:formatCode>
                <c:ptCount val="240"/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0.42500000000000004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1.0750000000000002</c:v>
                </c:pt>
                <c:pt idx="22">
                  <c:v>1.125</c:v>
                </c:pt>
                <c:pt idx="23">
                  <c:v>1.1749999999999998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1.3250000000000002</c:v>
                </c:pt>
                <c:pt idx="27">
                  <c:v>1.375</c:v>
                </c:pt>
                <c:pt idx="28">
                  <c:v>1.4249999999999998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1.5750000000000002</c:v>
                </c:pt>
                <c:pt idx="32">
                  <c:v>1.6249994999999999</c:v>
                </c:pt>
                <c:pt idx="33">
                  <c:v>1.6749990000000001</c:v>
                </c:pt>
                <c:pt idx="34">
                  <c:v>1.7249989999999999</c:v>
                </c:pt>
                <c:pt idx="35">
                  <c:v>1.774999</c:v>
                </c:pt>
                <c:pt idx="36">
                  <c:v>1.824999</c:v>
                </c:pt>
                <c:pt idx="37">
                  <c:v>1.8749989999999999</c:v>
                </c:pt>
                <c:pt idx="38">
                  <c:v>1.9249990000000001</c:v>
                </c:pt>
                <c:pt idx="39">
                  <c:v>1.9749989999999999</c:v>
                </c:pt>
                <c:pt idx="40">
                  <c:v>2.0249990000000002</c:v>
                </c:pt>
                <c:pt idx="41">
                  <c:v>2.074999</c:v>
                </c:pt>
                <c:pt idx="42">
                  <c:v>2.1249989999999999</c:v>
                </c:pt>
                <c:pt idx="43">
                  <c:v>2.1749990000000001</c:v>
                </c:pt>
                <c:pt idx="44">
                  <c:v>2.2249989999999999</c:v>
                </c:pt>
                <c:pt idx="45">
                  <c:v>2.2749990000000002</c:v>
                </c:pt>
                <c:pt idx="46">
                  <c:v>2.324999</c:v>
                </c:pt>
                <c:pt idx="47">
                  <c:v>2.3749989999999999</c:v>
                </c:pt>
                <c:pt idx="48">
                  <c:v>2.4249990000000001</c:v>
                </c:pt>
                <c:pt idx="49">
                  <c:v>2.4749989999999999</c:v>
                </c:pt>
                <c:pt idx="50">
                  <c:v>2.5249990000000002</c:v>
                </c:pt>
                <c:pt idx="51">
                  <c:v>2.574999</c:v>
                </c:pt>
                <c:pt idx="52">
                  <c:v>2.6249989999999999</c:v>
                </c:pt>
                <c:pt idx="53">
                  <c:v>2.6749990000000001</c:v>
                </c:pt>
                <c:pt idx="54">
                  <c:v>2.7249989999999999</c:v>
                </c:pt>
                <c:pt idx="55">
                  <c:v>2.7749990000000002</c:v>
                </c:pt>
                <c:pt idx="56">
                  <c:v>2.8249985</c:v>
                </c:pt>
                <c:pt idx="57">
                  <c:v>2.8749979999999997</c:v>
                </c:pt>
                <c:pt idx="58">
                  <c:v>2.924998</c:v>
                </c:pt>
                <c:pt idx="59">
                  <c:v>2.9749980000000003</c:v>
                </c:pt>
                <c:pt idx="60">
                  <c:v>3.0249980000000001</c:v>
                </c:pt>
                <c:pt idx="61">
                  <c:v>3.0749979999999999</c:v>
                </c:pt>
                <c:pt idx="62">
                  <c:v>3.1249979999999997</c:v>
                </c:pt>
                <c:pt idx="63">
                  <c:v>3.174998</c:v>
                </c:pt>
                <c:pt idx="64">
                  <c:v>3.2249980000000003</c:v>
                </c:pt>
                <c:pt idx="65">
                  <c:v>3.2749980000000001</c:v>
                </c:pt>
                <c:pt idx="66">
                  <c:v>3.3249979999999999</c:v>
                </c:pt>
                <c:pt idx="67">
                  <c:v>3.3749979999999997</c:v>
                </c:pt>
                <c:pt idx="68">
                  <c:v>3.424998</c:v>
                </c:pt>
                <c:pt idx="69">
                  <c:v>3.4749980000000003</c:v>
                </c:pt>
                <c:pt idx="70">
                  <c:v>3.5249980000000001</c:v>
                </c:pt>
                <c:pt idx="71">
                  <c:v>3.5749979999999999</c:v>
                </c:pt>
                <c:pt idx="72">
                  <c:v>3.6249979999999997</c:v>
                </c:pt>
                <c:pt idx="73">
                  <c:v>3.674998</c:v>
                </c:pt>
                <c:pt idx="74">
                  <c:v>3.7249980000000003</c:v>
                </c:pt>
                <c:pt idx="75">
                  <c:v>3.7749980000000001</c:v>
                </c:pt>
                <c:pt idx="76">
                  <c:v>3.8249979999999999</c:v>
                </c:pt>
                <c:pt idx="77">
                  <c:v>3.8749975000000001</c:v>
                </c:pt>
                <c:pt idx="78">
                  <c:v>3.9249970000000003</c:v>
                </c:pt>
                <c:pt idx="79">
                  <c:v>3.9749970000000001</c:v>
                </c:pt>
                <c:pt idx="80">
                  <c:v>4.0249969999999999</c:v>
                </c:pt>
                <c:pt idx="81">
                  <c:v>4.0749975000000003</c:v>
                </c:pt>
                <c:pt idx="82">
                  <c:v>4.1249979999999997</c:v>
                </c:pt>
                <c:pt idx="83">
                  <c:v>4.1749980000000004</c:v>
                </c:pt>
                <c:pt idx="84">
                  <c:v>4.2249979999999994</c:v>
                </c:pt>
                <c:pt idx="85">
                  <c:v>4.2749980000000001</c:v>
                </c:pt>
                <c:pt idx="86">
                  <c:v>4.3249980000000008</c:v>
                </c:pt>
                <c:pt idx="87">
                  <c:v>4.3749985000000002</c:v>
                </c:pt>
                <c:pt idx="88">
                  <c:v>4.4249989999999997</c:v>
                </c:pt>
                <c:pt idx="89">
                  <c:v>4.4749990000000004</c:v>
                </c:pt>
                <c:pt idx="90">
                  <c:v>4.5249989999999993</c:v>
                </c:pt>
                <c:pt idx="91">
                  <c:v>4.574999</c:v>
                </c:pt>
                <c:pt idx="92">
                  <c:v>4.6249995000000004</c:v>
                </c:pt>
                <c:pt idx="93">
                  <c:v>4.6750000000000007</c:v>
                </c:pt>
                <c:pt idx="94">
                  <c:v>4.7249999999999996</c:v>
                </c:pt>
                <c:pt idx="95">
                  <c:v>4.7750000000000004</c:v>
                </c:pt>
                <c:pt idx="96">
                  <c:v>4.8249999999999993</c:v>
                </c:pt>
                <c:pt idx="97">
                  <c:v>4.8750004999999996</c:v>
                </c:pt>
                <c:pt idx="98">
                  <c:v>4.925001</c:v>
                </c:pt>
                <c:pt idx="99">
                  <c:v>4.9750010000000007</c:v>
                </c:pt>
                <c:pt idx="100">
                  <c:v>5.0250009999999996</c:v>
                </c:pt>
                <c:pt idx="101">
                  <c:v>5.0750010000000003</c:v>
                </c:pt>
                <c:pt idx="102">
                  <c:v>5.1250014999999998</c:v>
                </c:pt>
                <c:pt idx="103">
                  <c:v>5.1750019999999992</c:v>
                </c:pt>
                <c:pt idx="104">
                  <c:v>5.2250019999999999</c:v>
                </c:pt>
                <c:pt idx="105">
                  <c:v>5.2750020000000006</c:v>
                </c:pt>
                <c:pt idx="106">
                  <c:v>5.3250019999999996</c:v>
                </c:pt>
                <c:pt idx="107">
                  <c:v>5.3750020000000003</c:v>
                </c:pt>
                <c:pt idx="108">
                  <c:v>5.4250024999999997</c:v>
                </c:pt>
                <c:pt idx="109">
                  <c:v>5.4750030000000001</c:v>
                </c:pt>
                <c:pt idx="110">
                  <c:v>5.5250029999999999</c:v>
                </c:pt>
                <c:pt idx="111">
                  <c:v>5.5750030000000006</c:v>
                </c:pt>
                <c:pt idx="112">
                  <c:v>5.6250029999999995</c:v>
                </c:pt>
                <c:pt idx="113">
                  <c:v>5.6750034999999999</c:v>
                </c:pt>
                <c:pt idx="114">
                  <c:v>5.7250040000000002</c:v>
                </c:pt>
                <c:pt idx="115">
                  <c:v>5.775004</c:v>
                </c:pt>
                <c:pt idx="116">
                  <c:v>5.8250039999999998</c:v>
                </c:pt>
                <c:pt idx="117">
                  <c:v>5.8750040000000006</c:v>
                </c:pt>
                <c:pt idx="118">
                  <c:v>5.9250045</c:v>
                </c:pt>
                <c:pt idx="119">
                  <c:v>5.9750049999999995</c:v>
                </c:pt>
                <c:pt idx="120">
                  <c:v>6.0250050000000002</c:v>
                </c:pt>
                <c:pt idx="121">
                  <c:v>6.075005</c:v>
                </c:pt>
                <c:pt idx="122">
                  <c:v>6.1250049999999998</c:v>
                </c:pt>
                <c:pt idx="123">
                  <c:v>6.1750055000000001</c:v>
                </c:pt>
                <c:pt idx="124">
                  <c:v>6.2250060000000005</c:v>
                </c:pt>
                <c:pt idx="125">
                  <c:v>6.2750059999999994</c:v>
                </c:pt>
                <c:pt idx="126">
                  <c:v>6.3250060000000001</c:v>
                </c:pt>
                <c:pt idx="127">
                  <c:v>6.375006</c:v>
                </c:pt>
                <c:pt idx="128">
                  <c:v>6.4250059999999998</c:v>
                </c:pt>
                <c:pt idx="129">
                  <c:v>6.4750065000000001</c:v>
                </c:pt>
                <c:pt idx="130">
                  <c:v>6.5250070000000004</c:v>
                </c:pt>
                <c:pt idx="131">
                  <c:v>6.5750069999999994</c:v>
                </c:pt>
                <c:pt idx="132">
                  <c:v>6.6250070000000001</c:v>
                </c:pt>
                <c:pt idx="133">
                  <c:v>6.6750069999999999</c:v>
                </c:pt>
                <c:pt idx="134">
                  <c:v>6.7250075000000002</c:v>
                </c:pt>
                <c:pt idx="135">
                  <c:v>6.7750079999999997</c:v>
                </c:pt>
                <c:pt idx="136">
                  <c:v>6.8250080000000004</c:v>
                </c:pt>
                <c:pt idx="137">
                  <c:v>6.8750079999999993</c:v>
                </c:pt>
                <c:pt idx="138">
                  <c:v>6.9250080000000001</c:v>
                </c:pt>
                <c:pt idx="139">
                  <c:v>6.9750085000000004</c:v>
                </c:pt>
                <c:pt idx="140">
                  <c:v>7.0250090000000007</c:v>
                </c:pt>
                <c:pt idx="141">
                  <c:v>7.0750089999999997</c:v>
                </c:pt>
                <c:pt idx="142">
                  <c:v>7.1250090000000004</c:v>
                </c:pt>
                <c:pt idx="143">
                  <c:v>7.1750089999999993</c:v>
                </c:pt>
                <c:pt idx="144">
                  <c:v>7.2250094999999996</c:v>
                </c:pt>
                <c:pt idx="145">
                  <c:v>7.27501</c:v>
                </c:pt>
                <c:pt idx="146">
                  <c:v>7.3250100000000007</c:v>
                </c:pt>
                <c:pt idx="147">
                  <c:v>7.3750099999999996</c:v>
                </c:pt>
                <c:pt idx="148">
                  <c:v>7.4250100000000003</c:v>
                </c:pt>
                <c:pt idx="149">
                  <c:v>7.4750099999999993</c:v>
                </c:pt>
                <c:pt idx="150">
                  <c:v>7.5250104999999996</c:v>
                </c:pt>
                <c:pt idx="151">
                  <c:v>7.5750109999999999</c:v>
                </c:pt>
                <c:pt idx="152">
                  <c:v>7.6250110000000006</c:v>
                </c:pt>
                <c:pt idx="153">
                  <c:v>7.6750109999999996</c:v>
                </c:pt>
                <c:pt idx="154">
                  <c:v>7.7250110000000003</c:v>
                </c:pt>
                <c:pt idx="155">
                  <c:v>7.7750114999999997</c:v>
                </c:pt>
                <c:pt idx="156">
                  <c:v>7.8250120000000001</c:v>
                </c:pt>
                <c:pt idx="157">
                  <c:v>7.8750119999999999</c:v>
                </c:pt>
                <c:pt idx="158">
                  <c:v>7.9250120000000006</c:v>
                </c:pt>
                <c:pt idx="159">
                  <c:v>7.9750119999999995</c:v>
                </c:pt>
                <c:pt idx="160">
                  <c:v>8.025012499999999</c:v>
                </c:pt>
                <c:pt idx="161">
                  <c:v>8.0750130000000002</c:v>
                </c:pt>
                <c:pt idx="162">
                  <c:v>8.1250129999999992</c:v>
                </c:pt>
                <c:pt idx="163">
                  <c:v>8.1750129999999999</c:v>
                </c:pt>
                <c:pt idx="164">
                  <c:v>8.2250130000000006</c:v>
                </c:pt>
                <c:pt idx="165">
                  <c:v>8.2750135</c:v>
                </c:pt>
                <c:pt idx="166">
                  <c:v>8.3250139999999995</c:v>
                </c:pt>
                <c:pt idx="167">
                  <c:v>8.3750140000000002</c:v>
                </c:pt>
                <c:pt idx="168">
                  <c:v>8.4250140000000009</c:v>
                </c:pt>
                <c:pt idx="169">
                  <c:v>8.4750139999999998</c:v>
                </c:pt>
                <c:pt idx="170">
                  <c:v>8.5250139999999988</c:v>
                </c:pt>
                <c:pt idx="171">
                  <c:v>8.5750145</c:v>
                </c:pt>
                <c:pt idx="172">
                  <c:v>8.6250150000000012</c:v>
                </c:pt>
                <c:pt idx="173">
                  <c:v>8.6750150000000001</c:v>
                </c:pt>
                <c:pt idx="174">
                  <c:v>8.7250149999999991</c:v>
                </c:pt>
                <c:pt idx="175">
                  <c:v>8.7750149999999998</c:v>
                </c:pt>
                <c:pt idx="176">
                  <c:v>8.8250154999999992</c:v>
                </c:pt>
                <c:pt idx="177">
                  <c:v>8.8750160000000005</c:v>
                </c:pt>
                <c:pt idx="178">
                  <c:v>8.9250159999999994</c:v>
                </c:pt>
                <c:pt idx="179">
                  <c:v>8.9750160000000001</c:v>
                </c:pt>
                <c:pt idx="180">
                  <c:v>9.0250160000000008</c:v>
                </c:pt>
                <c:pt idx="181">
                  <c:v>9.0750165000000003</c:v>
                </c:pt>
                <c:pt idx="182">
                  <c:v>9.1250169999999997</c:v>
                </c:pt>
                <c:pt idx="183">
                  <c:v>9.1750170000000004</c:v>
                </c:pt>
                <c:pt idx="184">
                  <c:v>9.2250170000000011</c:v>
                </c:pt>
                <c:pt idx="185">
                  <c:v>9.2750170000000001</c:v>
                </c:pt>
                <c:pt idx="186">
                  <c:v>9.3250175000000013</c:v>
                </c:pt>
                <c:pt idx="187">
                  <c:v>9.3750180000000007</c:v>
                </c:pt>
                <c:pt idx="188">
                  <c:v>9.4250179999999997</c:v>
                </c:pt>
                <c:pt idx="189">
                  <c:v>9.4750180000000004</c:v>
                </c:pt>
                <c:pt idx="190">
                  <c:v>9.5250179999999993</c:v>
                </c:pt>
                <c:pt idx="191">
                  <c:v>9.5750184999999988</c:v>
                </c:pt>
                <c:pt idx="192">
                  <c:v>9.625019</c:v>
                </c:pt>
                <c:pt idx="193">
                  <c:v>9.6750189999999989</c:v>
                </c:pt>
                <c:pt idx="194">
                  <c:v>9.7250189999999996</c:v>
                </c:pt>
                <c:pt idx="195">
                  <c:v>9.7750190000000003</c:v>
                </c:pt>
                <c:pt idx="196">
                  <c:v>9.8250190000000011</c:v>
                </c:pt>
                <c:pt idx="197">
                  <c:v>9.8750195000000005</c:v>
                </c:pt>
                <c:pt idx="198">
                  <c:v>9.92502</c:v>
                </c:pt>
                <c:pt idx="199">
                  <c:v>9.9750200000000007</c:v>
                </c:pt>
                <c:pt idx="200">
                  <c:v>10.02502</c:v>
                </c:pt>
                <c:pt idx="201">
                  <c:v>10.07502</c:v>
                </c:pt>
                <c:pt idx="202">
                  <c:v>10.125020500000002</c:v>
                </c:pt>
                <c:pt idx="203">
                  <c:v>10.175021000000001</c:v>
                </c:pt>
                <c:pt idx="204">
                  <c:v>10.225021</c:v>
                </c:pt>
                <c:pt idx="205">
                  <c:v>10.275020999999999</c:v>
                </c:pt>
                <c:pt idx="206">
                  <c:v>10.325021</c:v>
                </c:pt>
                <c:pt idx="207">
                  <c:v>10.375021499999999</c:v>
                </c:pt>
                <c:pt idx="208">
                  <c:v>10.425022</c:v>
                </c:pt>
                <c:pt idx="209">
                  <c:v>10.475021999999999</c:v>
                </c:pt>
                <c:pt idx="210">
                  <c:v>10.525022</c:v>
                </c:pt>
                <c:pt idx="211">
                  <c:v>10.575022000000001</c:v>
                </c:pt>
                <c:pt idx="212">
                  <c:v>10.6250225</c:v>
                </c:pt>
                <c:pt idx="213">
                  <c:v>10.675022999999999</c:v>
                </c:pt>
                <c:pt idx="214">
                  <c:v>10.725023</c:v>
                </c:pt>
                <c:pt idx="215">
                  <c:v>10.775023000000001</c:v>
                </c:pt>
                <c:pt idx="216">
                  <c:v>10.825023</c:v>
                </c:pt>
                <c:pt idx="217">
                  <c:v>10.875022999999999</c:v>
                </c:pt>
                <c:pt idx="218">
                  <c:v>10.9250235</c:v>
                </c:pt>
                <c:pt idx="219">
                  <c:v>10.975024000000001</c:v>
                </c:pt>
                <c:pt idx="220">
                  <c:v>11.025024</c:v>
                </c:pt>
                <c:pt idx="221">
                  <c:v>11.075023999999999</c:v>
                </c:pt>
                <c:pt idx="222">
                  <c:v>11.125024</c:v>
                </c:pt>
                <c:pt idx="223">
                  <c:v>11.175024499999999</c:v>
                </c:pt>
                <c:pt idx="224">
                  <c:v>11.225025</c:v>
                </c:pt>
                <c:pt idx="225">
                  <c:v>11.275024999999999</c:v>
                </c:pt>
                <c:pt idx="226">
                  <c:v>11.325025</c:v>
                </c:pt>
                <c:pt idx="227">
                  <c:v>11.375025000000001</c:v>
                </c:pt>
                <c:pt idx="228">
                  <c:v>11.4250255</c:v>
                </c:pt>
                <c:pt idx="229">
                  <c:v>11.475026</c:v>
                </c:pt>
                <c:pt idx="230">
                  <c:v>11.525026</c:v>
                </c:pt>
                <c:pt idx="231">
                  <c:v>11.575026000000001</c:v>
                </c:pt>
                <c:pt idx="232">
                  <c:v>11.625026</c:v>
                </c:pt>
                <c:pt idx="233">
                  <c:v>11.675026500000001</c:v>
                </c:pt>
                <c:pt idx="234">
                  <c:v>11.725027000000001</c:v>
                </c:pt>
                <c:pt idx="235">
                  <c:v>11.775027</c:v>
                </c:pt>
                <c:pt idx="236">
                  <c:v>11.825027</c:v>
                </c:pt>
                <c:pt idx="237">
                  <c:v>11.875026999999999</c:v>
                </c:pt>
                <c:pt idx="238">
                  <c:v>11.925027</c:v>
                </c:pt>
                <c:pt idx="239">
                  <c:v>11.975027499999999</c:v>
                </c:pt>
              </c:numCache>
            </c:numRef>
          </c:xVal>
          <c:yVal>
            <c:numRef>
              <c:f>NaI_spec_PuBe!$F$2:$F$241</c:f>
              <c:numCache>
                <c:formatCode>General</c:formatCode>
                <c:ptCount val="240"/>
                <c:pt idx="2">
                  <c:v>5615.4380430000001</c:v>
                </c:pt>
                <c:pt idx="3">
                  <c:v>5142.0071040000003</c:v>
                </c:pt>
                <c:pt idx="4">
                  <c:v>4757.8887869999999</c:v>
                </c:pt>
                <c:pt idx="5">
                  <c:v>4434.2591179999999</c:v>
                </c:pt>
                <c:pt idx="6">
                  <c:v>4127.0479059999998</c:v>
                </c:pt>
                <c:pt idx="7">
                  <c:v>3771.288751</c:v>
                </c:pt>
                <c:pt idx="8">
                  <c:v>3413.6056149999999</c:v>
                </c:pt>
                <c:pt idx="9">
                  <c:v>3145.1633240000001</c:v>
                </c:pt>
                <c:pt idx="10">
                  <c:v>2958.5548800000001</c:v>
                </c:pt>
                <c:pt idx="11">
                  <c:v>2805.3492530000003</c:v>
                </c:pt>
                <c:pt idx="12">
                  <c:v>2666.0703680000001</c:v>
                </c:pt>
                <c:pt idx="13">
                  <c:v>2536.5464420000003</c:v>
                </c:pt>
                <c:pt idx="14">
                  <c:v>2414.7225130000002</c:v>
                </c:pt>
                <c:pt idx="15">
                  <c:v>2299.3436450000004</c:v>
                </c:pt>
                <c:pt idx="16">
                  <c:v>2188.4098380000005</c:v>
                </c:pt>
                <c:pt idx="17">
                  <c:v>2083.7746220000004</c:v>
                </c:pt>
                <c:pt idx="18">
                  <c:v>1983.3830740000003</c:v>
                </c:pt>
                <c:pt idx="19">
                  <c:v>1888.9901070000003</c:v>
                </c:pt>
                <c:pt idx="20">
                  <c:v>1800.3675640000004</c:v>
                </c:pt>
                <c:pt idx="21">
                  <c:v>1716.0056030000003</c:v>
                </c:pt>
                <c:pt idx="22">
                  <c:v>1635.3633380000003</c:v>
                </c:pt>
                <c:pt idx="23">
                  <c:v>1559.9168580000003</c:v>
                </c:pt>
                <c:pt idx="24">
                  <c:v>1489.1661640000002</c:v>
                </c:pt>
                <c:pt idx="25">
                  <c:v>1422.8408080000002</c:v>
                </c:pt>
                <c:pt idx="26">
                  <c:v>1357.3422190000001</c:v>
                </c:pt>
                <c:pt idx="27">
                  <c:v>1286.4478630000001</c:v>
                </c:pt>
                <c:pt idx="28">
                  <c:v>1211.5239200000001</c:v>
                </c:pt>
                <c:pt idx="29">
                  <c:v>1137.8070160000002</c:v>
                </c:pt>
                <c:pt idx="30">
                  <c:v>1072.4887100000001</c:v>
                </c:pt>
                <c:pt idx="31">
                  <c:v>1020.849275</c:v>
                </c:pt>
                <c:pt idx="32">
                  <c:v>979.74223100000006</c:v>
                </c:pt>
                <c:pt idx="33">
                  <c:v>942.92392500000005</c:v>
                </c:pt>
                <c:pt idx="34">
                  <c:v>907.839426</c:v>
                </c:pt>
                <c:pt idx="35">
                  <c:v>873.70562199999995</c:v>
                </c:pt>
                <c:pt idx="36">
                  <c:v>841.985905</c:v>
                </c:pt>
                <c:pt idx="37">
                  <c:v>813.02111300000001</c:v>
                </c:pt>
                <c:pt idx="38">
                  <c:v>787.21970599999997</c:v>
                </c:pt>
                <c:pt idx="39">
                  <c:v>763.58308799999998</c:v>
                </c:pt>
                <c:pt idx="40">
                  <c:v>741.12252599999999</c:v>
                </c:pt>
                <c:pt idx="41">
                  <c:v>718.409851</c:v>
                </c:pt>
                <c:pt idx="42">
                  <c:v>693.21971099999996</c:v>
                </c:pt>
                <c:pt idx="43">
                  <c:v>666.10562899999991</c:v>
                </c:pt>
                <c:pt idx="44">
                  <c:v>639.17605199999991</c:v>
                </c:pt>
                <c:pt idx="45">
                  <c:v>614.49858999999992</c:v>
                </c:pt>
                <c:pt idx="46">
                  <c:v>592.28591499999993</c:v>
                </c:pt>
                <c:pt idx="47">
                  <c:v>573.87182999999993</c:v>
                </c:pt>
                <c:pt idx="48">
                  <c:v>558.21126699999991</c:v>
                </c:pt>
                <c:pt idx="49">
                  <c:v>544.19436399999995</c:v>
                </c:pt>
                <c:pt idx="50">
                  <c:v>530.28168899999991</c:v>
                </c:pt>
                <c:pt idx="51">
                  <c:v>516.29295799999989</c:v>
                </c:pt>
                <c:pt idx="52">
                  <c:v>502.09859199999988</c:v>
                </c:pt>
                <c:pt idx="53">
                  <c:v>488.2014079999999</c:v>
                </c:pt>
                <c:pt idx="54">
                  <c:v>475.34366499999993</c:v>
                </c:pt>
                <c:pt idx="55">
                  <c:v>463.64365999999995</c:v>
                </c:pt>
                <c:pt idx="56">
                  <c:v>453.15492899999998</c:v>
                </c:pt>
                <c:pt idx="57">
                  <c:v>443.53098599999998</c:v>
                </c:pt>
                <c:pt idx="58">
                  <c:v>434.18028099999998</c:v>
                </c:pt>
                <c:pt idx="59">
                  <c:v>424.792957</c:v>
                </c:pt>
                <c:pt idx="60">
                  <c:v>415.84366299999999</c:v>
                </c:pt>
                <c:pt idx="61">
                  <c:v>407.15070600000001</c:v>
                </c:pt>
                <c:pt idx="62">
                  <c:v>398.50704500000001</c:v>
                </c:pt>
                <c:pt idx="63">
                  <c:v>389.92957999999999</c:v>
                </c:pt>
                <c:pt idx="64">
                  <c:v>381.570425</c:v>
                </c:pt>
                <c:pt idx="65">
                  <c:v>373.36197600000003</c:v>
                </c:pt>
                <c:pt idx="66">
                  <c:v>365.32676400000003</c:v>
                </c:pt>
                <c:pt idx="67">
                  <c:v>357.30282</c:v>
                </c:pt>
                <c:pt idx="68">
                  <c:v>349.51127200000002</c:v>
                </c:pt>
                <c:pt idx="69">
                  <c:v>341.72535600000003</c:v>
                </c:pt>
                <c:pt idx="70">
                  <c:v>333.96197500000005</c:v>
                </c:pt>
                <c:pt idx="71">
                  <c:v>326.34084700000005</c:v>
                </c:pt>
                <c:pt idx="72">
                  <c:v>318.76479100000006</c:v>
                </c:pt>
                <c:pt idx="73">
                  <c:v>311.51268000000005</c:v>
                </c:pt>
                <c:pt idx="74">
                  <c:v>304.13099100000005</c:v>
                </c:pt>
                <c:pt idx="75">
                  <c:v>296.80141200000003</c:v>
                </c:pt>
                <c:pt idx="76">
                  <c:v>289.83099000000004</c:v>
                </c:pt>
                <c:pt idx="77">
                  <c:v>282.82535600000006</c:v>
                </c:pt>
                <c:pt idx="78">
                  <c:v>276.06056800000005</c:v>
                </c:pt>
                <c:pt idx="79">
                  <c:v>269.33380700000004</c:v>
                </c:pt>
                <c:pt idx="80">
                  <c:v>262.75915800000001</c:v>
                </c:pt>
                <c:pt idx="81">
                  <c:v>256.18732700000004</c:v>
                </c:pt>
                <c:pt idx="82">
                  <c:v>249.70000200000001</c:v>
                </c:pt>
                <c:pt idx="83">
                  <c:v>243.290143</c:v>
                </c:pt>
                <c:pt idx="84">
                  <c:v>236.95352299999999</c:v>
                </c:pt>
                <c:pt idx="85">
                  <c:v>230.79295999999999</c:v>
                </c:pt>
                <c:pt idx="86">
                  <c:v>224.633805</c:v>
                </c:pt>
                <c:pt idx="87">
                  <c:v>218.70140999999998</c:v>
                </c:pt>
                <c:pt idx="88">
                  <c:v>212.69577699999999</c:v>
                </c:pt>
                <c:pt idx="89">
                  <c:v>206.740846</c:v>
                </c:pt>
                <c:pt idx="90">
                  <c:v>201.045072</c:v>
                </c:pt>
                <c:pt idx="91">
                  <c:v>195.44507100000001</c:v>
                </c:pt>
                <c:pt idx="92">
                  <c:v>189.83662000000001</c:v>
                </c:pt>
                <c:pt idx="93">
                  <c:v>184.461972</c:v>
                </c:pt>
                <c:pt idx="94">
                  <c:v>179.17605599999999</c:v>
                </c:pt>
                <c:pt idx="95">
                  <c:v>173.902817</c:v>
                </c:pt>
                <c:pt idx="96">
                  <c:v>168.670422</c:v>
                </c:pt>
                <c:pt idx="97">
                  <c:v>163.61830900000001</c:v>
                </c:pt>
                <c:pt idx="98">
                  <c:v>158.71690100000001</c:v>
                </c:pt>
                <c:pt idx="99">
                  <c:v>153.828169</c:v>
                </c:pt>
                <c:pt idx="100">
                  <c:v>149.07605599999999</c:v>
                </c:pt>
                <c:pt idx="101">
                  <c:v>144.388732</c:v>
                </c:pt>
                <c:pt idx="102">
                  <c:v>139.69718399999999</c:v>
                </c:pt>
                <c:pt idx="103">
                  <c:v>135.194367</c:v>
                </c:pt>
                <c:pt idx="104">
                  <c:v>130.72676100000001</c:v>
                </c:pt>
                <c:pt idx="105">
                  <c:v>126.19859200000002</c:v>
                </c:pt>
                <c:pt idx="106">
                  <c:v>121.80141000000002</c:v>
                </c:pt>
                <c:pt idx="107">
                  <c:v>117.52817000000002</c:v>
                </c:pt>
                <c:pt idx="108">
                  <c:v>113.15915600000001</c:v>
                </c:pt>
                <c:pt idx="109">
                  <c:v>108.91690200000001</c:v>
                </c:pt>
                <c:pt idx="110">
                  <c:v>104.63943800000001</c:v>
                </c:pt>
                <c:pt idx="111">
                  <c:v>100.43239600000001</c:v>
                </c:pt>
                <c:pt idx="112">
                  <c:v>96.346482000000009</c:v>
                </c:pt>
                <c:pt idx="113">
                  <c:v>92.394369000000012</c:v>
                </c:pt>
                <c:pt idx="114">
                  <c:v>88.549298000000007</c:v>
                </c:pt>
                <c:pt idx="115">
                  <c:v>84.736622000000011</c:v>
                </c:pt>
                <c:pt idx="116">
                  <c:v>81.064791000000014</c:v>
                </c:pt>
                <c:pt idx="117">
                  <c:v>77.392960000000016</c:v>
                </c:pt>
                <c:pt idx="118">
                  <c:v>73.736622000000011</c:v>
                </c:pt>
                <c:pt idx="119">
                  <c:v>70.343664000000004</c:v>
                </c:pt>
                <c:pt idx="120">
                  <c:v>66.938029999999998</c:v>
                </c:pt>
                <c:pt idx="121">
                  <c:v>63.697183999999993</c:v>
                </c:pt>
                <c:pt idx="122">
                  <c:v>60.47887399999999</c:v>
                </c:pt>
                <c:pt idx="123">
                  <c:v>57.36338099999999</c:v>
                </c:pt>
                <c:pt idx="124">
                  <c:v>54.376056999999989</c:v>
                </c:pt>
                <c:pt idx="125">
                  <c:v>51.47887399999999</c:v>
                </c:pt>
                <c:pt idx="126">
                  <c:v>48.702816999999989</c:v>
                </c:pt>
                <c:pt idx="127">
                  <c:v>46.076056999999992</c:v>
                </c:pt>
                <c:pt idx="128">
                  <c:v>43.51549399999999</c:v>
                </c:pt>
                <c:pt idx="129">
                  <c:v>40.953521999999992</c:v>
                </c:pt>
                <c:pt idx="130">
                  <c:v>38.595774999999989</c:v>
                </c:pt>
                <c:pt idx="131">
                  <c:v>36.259154999999993</c:v>
                </c:pt>
                <c:pt idx="132">
                  <c:v>34.084506999999995</c:v>
                </c:pt>
                <c:pt idx="133">
                  <c:v>31.969013999999998</c:v>
                </c:pt>
                <c:pt idx="134">
                  <c:v>29.971830999999998</c:v>
                </c:pt>
                <c:pt idx="135">
                  <c:v>28.130985999999996</c:v>
                </c:pt>
                <c:pt idx="136">
                  <c:v>26.330985999999996</c:v>
                </c:pt>
                <c:pt idx="137">
                  <c:v>24.564788999999998</c:v>
                </c:pt>
                <c:pt idx="138">
                  <c:v>22.940844999999996</c:v>
                </c:pt>
                <c:pt idx="139">
                  <c:v>21.457746999999998</c:v>
                </c:pt>
                <c:pt idx="140">
                  <c:v>19.999999999999996</c:v>
                </c:pt>
                <c:pt idx="141">
                  <c:v>18.639436999999997</c:v>
                </c:pt>
                <c:pt idx="142">
                  <c:v>17.322535999999996</c:v>
                </c:pt>
                <c:pt idx="143">
                  <c:v>16.161972999999996</c:v>
                </c:pt>
                <c:pt idx="144">
                  <c:v>15.111268999999997</c:v>
                </c:pt>
                <c:pt idx="145">
                  <c:v>14.152113999999997</c:v>
                </c:pt>
                <c:pt idx="146">
                  <c:v>13.185916999999998</c:v>
                </c:pt>
                <c:pt idx="147">
                  <c:v>12.240846999999999</c:v>
                </c:pt>
                <c:pt idx="148">
                  <c:v>11.416903</c:v>
                </c:pt>
                <c:pt idx="149">
                  <c:v>10.666198999999999</c:v>
                </c:pt>
                <c:pt idx="150">
                  <c:v>9.973240999999998</c:v>
                </c:pt>
                <c:pt idx="151">
                  <c:v>9.3211279999999981</c:v>
                </c:pt>
                <c:pt idx="152">
                  <c:v>8.7732409999999987</c:v>
                </c:pt>
                <c:pt idx="153">
                  <c:v>8.2183109999999981</c:v>
                </c:pt>
                <c:pt idx="154">
                  <c:v>7.6915499999999986</c:v>
                </c:pt>
                <c:pt idx="155">
                  <c:v>7.2197189999999987</c:v>
                </c:pt>
                <c:pt idx="156">
                  <c:v>6.754929999999999</c:v>
                </c:pt>
                <c:pt idx="157">
                  <c:v>6.2718309999999988</c:v>
                </c:pt>
                <c:pt idx="158">
                  <c:v>5.8633799999999985</c:v>
                </c:pt>
                <c:pt idx="159">
                  <c:v>5.5098589999999987</c:v>
                </c:pt>
                <c:pt idx="160">
                  <c:v>5.1225349999999992</c:v>
                </c:pt>
                <c:pt idx="161">
                  <c:v>4.7718309999999988</c:v>
                </c:pt>
                <c:pt idx="162">
                  <c:v>4.4549299999999992</c:v>
                </c:pt>
                <c:pt idx="163">
                  <c:v>4.1830989999999995</c:v>
                </c:pt>
                <c:pt idx="164">
                  <c:v>3.8929579999999997</c:v>
                </c:pt>
                <c:pt idx="165">
                  <c:v>3.6084509999999996</c:v>
                </c:pt>
                <c:pt idx="166">
                  <c:v>3.3535209999999998</c:v>
                </c:pt>
                <c:pt idx="167">
                  <c:v>3.121127</c:v>
                </c:pt>
                <c:pt idx="168">
                  <c:v>2.87324</c:v>
                </c:pt>
                <c:pt idx="169">
                  <c:v>2.6859160000000002</c:v>
                </c:pt>
                <c:pt idx="170">
                  <c:v>2.5112680000000003</c:v>
                </c:pt>
                <c:pt idx="171">
                  <c:v>2.3816910000000004</c:v>
                </c:pt>
                <c:pt idx="172">
                  <c:v>2.2422540000000004</c:v>
                </c:pt>
                <c:pt idx="173">
                  <c:v>2.1239440000000003</c:v>
                </c:pt>
                <c:pt idx="174">
                  <c:v>2.0211270000000003</c:v>
                </c:pt>
                <c:pt idx="175">
                  <c:v>1.9338030000000002</c:v>
                </c:pt>
                <c:pt idx="176">
                  <c:v>1.8338030000000001</c:v>
                </c:pt>
                <c:pt idx="177">
                  <c:v>1.743662</c:v>
                </c:pt>
                <c:pt idx="178">
                  <c:v>1.691549</c:v>
                </c:pt>
                <c:pt idx="179">
                  <c:v>1.6253519999999999</c:v>
                </c:pt>
                <c:pt idx="180">
                  <c:v>1.5676059999999998</c:v>
                </c:pt>
                <c:pt idx="181">
                  <c:v>1.5056339999999999</c:v>
                </c:pt>
                <c:pt idx="182">
                  <c:v>1.452113</c:v>
                </c:pt>
                <c:pt idx="183">
                  <c:v>1.412676</c:v>
                </c:pt>
                <c:pt idx="184">
                  <c:v>1.3661970000000001</c:v>
                </c:pt>
                <c:pt idx="185">
                  <c:v>1.3197180000000002</c:v>
                </c:pt>
                <c:pt idx="186">
                  <c:v>1.2901410000000002</c:v>
                </c:pt>
                <c:pt idx="187">
                  <c:v>1.2323950000000001</c:v>
                </c:pt>
                <c:pt idx="188">
                  <c:v>1.1802820000000001</c:v>
                </c:pt>
                <c:pt idx="189">
                  <c:v>1.147888</c:v>
                </c:pt>
                <c:pt idx="190">
                  <c:v>1.0901419999999999</c:v>
                </c:pt>
                <c:pt idx="191">
                  <c:v>1.0478879999999999</c:v>
                </c:pt>
                <c:pt idx="192">
                  <c:v>1.016902</c:v>
                </c:pt>
                <c:pt idx="193">
                  <c:v>0.99014100000000005</c:v>
                </c:pt>
                <c:pt idx="194">
                  <c:v>0.95774700000000001</c:v>
                </c:pt>
                <c:pt idx="195">
                  <c:v>0.92112700000000003</c:v>
                </c:pt>
                <c:pt idx="196">
                  <c:v>0.88028200000000001</c:v>
                </c:pt>
                <c:pt idx="197">
                  <c:v>0.82676099999999997</c:v>
                </c:pt>
                <c:pt idx="198">
                  <c:v>0.78028199999999992</c:v>
                </c:pt>
                <c:pt idx="199">
                  <c:v>0.73661999999999994</c:v>
                </c:pt>
                <c:pt idx="200">
                  <c:v>0.69436599999999993</c:v>
                </c:pt>
                <c:pt idx="201">
                  <c:v>0.65915499999999994</c:v>
                </c:pt>
                <c:pt idx="202">
                  <c:v>0.61971799999999988</c:v>
                </c:pt>
                <c:pt idx="203">
                  <c:v>0.57887299999999986</c:v>
                </c:pt>
                <c:pt idx="204">
                  <c:v>0.5197179999999999</c:v>
                </c:pt>
                <c:pt idx="205">
                  <c:v>0.48732399999999992</c:v>
                </c:pt>
                <c:pt idx="206">
                  <c:v>0.46197199999999994</c:v>
                </c:pt>
                <c:pt idx="207">
                  <c:v>0.41971799999999992</c:v>
                </c:pt>
                <c:pt idx="208">
                  <c:v>0.39718299999999995</c:v>
                </c:pt>
                <c:pt idx="209">
                  <c:v>0.35352099999999997</c:v>
                </c:pt>
                <c:pt idx="210">
                  <c:v>0.30422499999999997</c:v>
                </c:pt>
                <c:pt idx="211">
                  <c:v>0.27605599999999997</c:v>
                </c:pt>
                <c:pt idx="212">
                  <c:v>0.25070399999999998</c:v>
                </c:pt>
                <c:pt idx="213">
                  <c:v>0.21971799999999997</c:v>
                </c:pt>
                <c:pt idx="214">
                  <c:v>0.18450699999999998</c:v>
                </c:pt>
                <c:pt idx="215">
                  <c:v>0.14788699999999999</c:v>
                </c:pt>
                <c:pt idx="216">
                  <c:v>0.11408399999999999</c:v>
                </c:pt>
                <c:pt idx="217">
                  <c:v>7.8872999999999999E-2</c:v>
                </c:pt>
                <c:pt idx="218">
                  <c:v>4.7886999999999999E-2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4774-A1F9-6D639A28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50783"/>
        <c:axId val="1634462847"/>
      </c:scatterChart>
      <c:valAx>
        <c:axId val="16344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62847"/>
        <c:crosses val="autoZero"/>
        <c:crossBetween val="midCat"/>
        <c:minorUnit val="0.5"/>
      </c:valAx>
      <c:valAx>
        <c:axId val="1634462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NaI_spec_PuBe!$C$4:$C$241</c:f>
              <c:numCache>
                <c:formatCode>General</c:formatCode>
                <c:ptCount val="238"/>
                <c:pt idx="0">
                  <c:v>0.125</c:v>
                </c:pt>
                <c:pt idx="1">
                  <c:v>0.17499999999999999</c:v>
                </c:pt>
                <c:pt idx="2">
                  <c:v>0.22500000000000001</c:v>
                </c:pt>
                <c:pt idx="3">
                  <c:v>0.27500000000000002</c:v>
                </c:pt>
                <c:pt idx="4">
                  <c:v>0.32499999999999996</c:v>
                </c:pt>
                <c:pt idx="5">
                  <c:v>0.375</c:v>
                </c:pt>
                <c:pt idx="6">
                  <c:v>0.42500000000000004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0.57499999999999996</c:v>
                </c:pt>
                <c:pt idx="10">
                  <c:v>0.625</c:v>
                </c:pt>
                <c:pt idx="11">
                  <c:v>0.67500000000000004</c:v>
                </c:pt>
                <c:pt idx="12">
                  <c:v>0.72499999999999998</c:v>
                </c:pt>
                <c:pt idx="13">
                  <c:v>0.77500000000000002</c:v>
                </c:pt>
                <c:pt idx="14">
                  <c:v>0.82499999999999996</c:v>
                </c:pt>
                <c:pt idx="15">
                  <c:v>0.875</c:v>
                </c:pt>
                <c:pt idx="16">
                  <c:v>0.92500000000000004</c:v>
                </c:pt>
                <c:pt idx="17">
                  <c:v>0.97499999999999998</c:v>
                </c:pt>
                <c:pt idx="18">
                  <c:v>1.0249999999999999</c:v>
                </c:pt>
                <c:pt idx="19">
                  <c:v>1.0750000000000002</c:v>
                </c:pt>
                <c:pt idx="20">
                  <c:v>1.125</c:v>
                </c:pt>
                <c:pt idx="21">
                  <c:v>1.1749999999999998</c:v>
                </c:pt>
                <c:pt idx="22">
                  <c:v>1.2250000000000001</c:v>
                </c:pt>
                <c:pt idx="23">
                  <c:v>1.2749999999999999</c:v>
                </c:pt>
                <c:pt idx="24">
                  <c:v>1.3250000000000002</c:v>
                </c:pt>
                <c:pt idx="25">
                  <c:v>1.375</c:v>
                </c:pt>
                <c:pt idx="26">
                  <c:v>1.4249999999999998</c:v>
                </c:pt>
                <c:pt idx="27">
                  <c:v>1.4750000000000001</c:v>
                </c:pt>
                <c:pt idx="28">
                  <c:v>1.5249999999999999</c:v>
                </c:pt>
                <c:pt idx="29">
                  <c:v>1.5750000000000002</c:v>
                </c:pt>
                <c:pt idx="30">
                  <c:v>1.6249994999999999</c:v>
                </c:pt>
                <c:pt idx="31">
                  <c:v>1.6749990000000001</c:v>
                </c:pt>
                <c:pt idx="32">
                  <c:v>1.7249989999999999</c:v>
                </c:pt>
                <c:pt idx="33">
                  <c:v>1.774999</c:v>
                </c:pt>
                <c:pt idx="34">
                  <c:v>1.824999</c:v>
                </c:pt>
                <c:pt idx="35">
                  <c:v>1.8749989999999999</c:v>
                </c:pt>
                <c:pt idx="36">
                  <c:v>1.9249990000000001</c:v>
                </c:pt>
                <c:pt idx="37">
                  <c:v>1.9749989999999999</c:v>
                </c:pt>
                <c:pt idx="38">
                  <c:v>2.0249990000000002</c:v>
                </c:pt>
                <c:pt idx="39">
                  <c:v>2.074999</c:v>
                </c:pt>
                <c:pt idx="40">
                  <c:v>2.1249989999999999</c:v>
                </c:pt>
                <c:pt idx="41">
                  <c:v>2.1749990000000001</c:v>
                </c:pt>
                <c:pt idx="42">
                  <c:v>2.2249989999999999</c:v>
                </c:pt>
                <c:pt idx="43">
                  <c:v>2.2749990000000002</c:v>
                </c:pt>
                <c:pt idx="44">
                  <c:v>2.324999</c:v>
                </c:pt>
                <c:pt idx="45">
                  <c:v>2.3749989999999999</c:v>
                </c:pt>
                <c:pt idx="46">
                  <c:v>2.4249990000000001</c:v>
                </c:pt>
                <c:pt idx="47">
                  <c:v>2.4749989999999999</c:v>
                </c:pt>
                <c:pt idx="48">
                  <c:v>2.5249990000000002</c:v>
                </c:pt>
                <c:pt idx="49">
                  <c:v>2.574999</c:v>
                </c:pt>
                <c:pt idx="50">
                  <c:v>2.6249989999999999</c:v>
                </c:pt>
                <c:pt idx="51">
                  <c:v>2.6749990000000001</c:v>
                </c:pt>
                <c:pt idx="52">
                  <c:v>2.7249989999999999</c:v>
                </c:pt>
                <c:pt idx="53">
                  <c:v>2.7749990000000002</c:v>
                </c:pt>
                <c:pt idx="54">
                  <c:v>2.8249985</c:v>
                </c:pt>
                <c:pt idx="55">
                  <c:v>2.8749979999999997</c:v>
                </c:pt>
                <c:pt idx="56">
                  <c:v>2.924998</c:v>
                </c:pt>
                <c:pt idx="57">
                  <c:v>2.9749980000000003</c:v>
                </c:pt>
                <c:pt idx="58">
                  <c:v>3.0249980000000001</c:v>
                </c:pt>
                <c:pt idx="59">
                  <c:v>3.0749979999999999</c:v>
                </c:pt>
                <c:pt idx="60">
                  <c:v>3.1249979999999997</c:v>
                </c:pt>
                <c:pt idx="61">
                  <c:v>3.174998</c:v>
                </c:pt>
                <c:pt idx="62">
                  <c:v>3.2249980000000003</c:v>
                </c:pt>
                <c:pt idx="63">
                  <c:v>3.2749980000000001</c:v>
                </c:pt>
                <c:pt idx="64">
                  <c:v>3.3249979999999999</c:v>
                </c:pt>
                <c:pt idx="65">
                  <c:v>3.3749979999999997</c:v>
                </c:pt>
                <c:pt idx="66">
                  <c:v>3.424998</c:v>
                </c:pt>
                <c:pt idx="67">
                  <c:v>3.4749980000000003</c:v>
                </c:pt>
                <c:pt idx="68">
                  <c:v>3.5249980000000001</c:v>
                </c:pt>
                <c:pt idx="69">
                  <c:v>3.5749979999999999</c:v>
                </c:pt>
                <c:pt idx="70">
                  <c:v>3.6249979999999997</c:v>
                </c:pt>
                <c:pt idx="71">
                  <c:v>3.674998</c:v>
                </c:pt>
                <c:pt idx="72">
                  <c:v>3.7249980000000003</c:v>
                </c:pt>
                <c:pt idx="73">
                  <c:v>3.7749980000000001</c:v>
                </c:pt>
                <c:pt idx="74">
                  <c:v>3.8249979999999999</c:v>
                </c:pt>
                <c:pt idx="75">
                  <c:v>3.8749975000000001</c:v>
                </c:pt>
                <c:pt idx="76">
                  <c:v>3.9249970000000003</c:v>
                </c:pt>
                <c:pt idx="77">
                  <c:v>3.9749970000000001</c:v>
                </c:pt>
                <c:pt idx="78">
                  <c:v>4.0249969999999999</c:v>
                </c:pt>
                <c:pt idx="79">
                  <c:v>4.0749975000000003</c:v>
                </c:pt>
                <c:pt idx="80">
                  <c:v>4.1249979999999997</c:v>
                </c:pt>
                <c:pt idx="81">
                  <c:v>4.1749980000000004</c:v>
                </c:pt>
                <c:pt idx="82">
                  <c:v>4.2249979999999994</c:v>
                </c:pt>
                <c:pt idx="83">
                  <c:v>4.2749980000000001</c:v>
                </c:pt>
                <c:pt idx="84">
                  <c:v>4.3249980000000008</c:v>
                </c:pt>
                <c:pt idx="85">
                  <c:v>4.3749985000000002</c:v>
                </c:pt>
                <c:pt idx="86">
                  <c:v>4.4249989999999997</c:v>
                </c:pt>
                <c:pt idx="87">
                  <c:v>4.4749990000000004</c:v>
                </c:pt>
                <c:pt idx="88">
                  <c:v>4.5249989999999993</c:v>
                </c:pt>
                <c:pt idx="89">
                  <c:v>4.574999</c:v>
                </c:pt>
                <c:pt idx="90">
                  <c:v>4.6249995000000004</c:v>
                </c:pt>
                <c:pt idx="91">
                  <c:v>4.6750000000000007</c:v>
                </c:pt>
                <c:pt idx="92">
                  <c:v>4.7249999999999996</c:v>
                </c:pt>
                <c:pt idx="93">
                  <c:v>4.7750000000000004</c:v>
                </c:pt>
                <c:pt idx="94">
                  <c:v>4.8249999999999993</c:v>
                </c:pt>
                <c:pt idx="95">
                  <c:v>4.8750004999999996</c:v>
                </c:pt>
                <c:pt idx="96">
                  <c:v>4.925001</c:v>
                </c:pt>
                <c:pt idx="97">
                  <c:v>4.9750010000000007</c:v>
                </c:pt>
                <c:pt idx="98">
                  <c:v>5.0250009999999996</c:v>
                </c:pt>
                <c:pt idx="99">
                  <c:v>5.0750010000000003</c:v>
                </c:pt>
                <c:pt idx="100">
                  <c:v>5.1250014999999998</c:v>
                </c:pt>
                <c:pt idx="101">
                  <c:v>5.1750019999999992</c:v>
                </c:pt>
                <c:pt idx="102">
                  <c:v>5.2250019999999999</c:v>
                </c:pt>
                <c:pt idx="103">
                  <c:v>5.2750020000000006</c:v>
                </c:pt>
                <c:pt idx="104">
                  <c:v>5.3250019999999996</c:v>
                </c:pt>
                <c:pt idx="105">
                  <c:v>5.3750020000000003</c:v>
                </c:pt>
                <c:pt idx="106">
                  <c:v>5.4250024999999997</c:v>
                </c:pt>
                <c:pt idx="107">
                  <c:v>5.4750030000000001</c:v>
                </c:pt>
                <c:pt idx="108">
                  <c:v>5.5250029999999999</c:v>
                </c:pt>
                <c:pt idx="109">
                  <c:v>5.5750030000000006</c:v>
                </c:pt>
                <c:pt idx="110">
                  <c:v>5.6250029999999995</c:v>
                </c:pt>
                <c:pt idx="111">
                  <c:v>5.6750034999999999</c:v>
                </c:pt>
                <c:pt idx="112">
                  <c:v>5.7250040000000002</c:v>
                </c:pt>
                <c:pt idx="113">
                  <c:v>5.775004</c:v>
                </c:pt>
                <c:pt idx="114">
                  <c:v>5.8250039999999998</c:v>
                </c:pt>
                <c:pt idx="115">
                  <c:v>5.8750040000000006</c:v>
                </c:pt>
                <c:pt idx="116">
                  <c:v>5.9250045</c:v>
                </c:pt>
                <c:pt idx="117">
                  <c:v>5.9750049999999995</c:v>
                </c:pt>
                <c:pt idx="118">
                  <c:v>6.0250050000000002</c:v>
                </c:pt>
                <c:pt idx="119">
                  <c:v>6.075005</c:v>
                </c:pt>
                <c:pt idx="120">
                  <c:v>6.1250049999999998</c:v>
                </c:pt>
                <c:pt idx="121">
                  <c:v>6.1750055000000001</c:v>
                </c:pt>
                <c:pt idx="122">
                  <c:v>6.2250060000000005</c:v>
                </c:pt>
                <c:pt idx="123">
                  <c:v>6.2750059999999994</c:v>
                </c:pt>
                <c:pt idx="124">
                  <c:v>6.3250060000000001</c:v>
                </c:pt>
                <c:pt idx="125">
                  <c:v>6.375006</c:v>
                </c:pt>
                <c:pt idx="126">
                  <c:v>6.4250059999999998</c:v>
                </c:pt>
                <c:pt idx="127">
                  <c:v>6.4750065000000001</c:v>
                </c:pt>
                <c:pt idx="128">
                  <c:v>6.5250070000000004</c:v>
                </c:pt>
                <c:pt idx="129">
                  <c:v>6.5750069999999994</c:v>
                </c:pt>
                <c:pt idx="130">
                  <c:v>6.6250070000000001</c:v>
                </c:pt>
                <c:pt idx="131">
                  <c:v>6.6750069999999999</c:v>
                </c:pt>
                <c:pt idx="132">
                  <c:v>6.7250075000000002</c:v>
                </c:pt>
                <c:pt idx="133">
                  <c:v>6.7750079999999997</c:v>
                </c:pt>
                <c:pt idx="134">
                  <c:v>6.8250080000000004</c:v>
                </c:pt>
                <c:pt idx="135">
                  <c:v>6.8750079999999993</c:v>
                </c:pt>
                <c:pt idx="136">
                  <c:v>6.9250080000000001</c:v>
                </c:pt>
                <c:pt idx="137">
                  <c:v>6.9750085000000004</c:v>
                </c:pt>
                <c:pt idx="138">
                  <c:v>7.0250090000000007</c:v>
                </c:pt>
                <c:pt idx="139">
                  <c:v>7.0750089999999997</c:v>
                </c:pt>
                <c:pt idx="140">
                  <c:v>7.1250090000000004</c:v>
                </c:pt>
                <c:pt idx="141">
                  <c:v>7.1750089999999993</c:v>
                </c:pt>
                <c:pt idx="142">
                  <c:v>7.2250094999999996</c:v>
                </c:pt>
                <c:pt idx="143">
                  <c:v>7.27501</c:v>
                </c:pt>
                <c:pt idx="144">
                  <c:v>7.3250100000000007</c:v>
                </c:pt>
                <c:pt idx="145">
                  <c:v>7.3750099999999996</c:v>
                </c:pt>
                <c:pt idx="146">
                  <c:v>7.4250100000000003</c:v>
                </c:pt>
                <c:pt idx="147">
                  <c:v>7.4750099999999993</c:v>
                </c:pt>
                <c:pt idx="148">
                  <c:v>7.5250104999999996</c:v>
                </c:pt>
                <c:pt idx="149">
                  <c:v>7.5750109999999999</c:v>
                </c:pt>
                <c:pt idx="150">
                  <c:v>7.6250110000000006</c:v>
                </c:pt>
                <c:pt idx="151">
                  <c:v>7.6750109999999996</c:v>
                </c:pt>
                <c:pt idx="152">
                  <c:v>7.7250110000000003</c:v>
                </c:pt>
                <c:pt idx="153">
                  <c:v>7.7750114999999997</c:v>
                </c:pt>
                <c:pt idx="154">
                  <c:v>7.8250120000000001</c:v>
                </c:pt>
                <c:pt idx="155">
                  <c:v>7.8750119999999999</c:v>
                </c:pt>
                <c:pt idx="156">
                  <c:v>7.9250120000000006</c:v>
                </c:pt>
                <c:pt idx="157">
                  <c:v>7.9750119999999995</c:v>
                </c:pt>
                <c:pt idx="158">
                  <c:v>8.025012499999999</c:v>
                </c:pt>
                <c:pt idx="159">
                  <c:v>8.0750130000000002</c:v>
                </c:pt>
                <c:pt idx="160">
                  <c:v>8.1250129999999992</c:v>
                </c:pt>
                <c:pt idx="161">
                  <c:v>8.1750129999999999</c:v>
                </c:pt>
                <c:pt idx="162">
                  <c:v>8.2250130000000006</c:v>
                </c:pt>
                <c:pt idx="163">
                  <c:v>8.2750135</c:v>
                </c:pt>
                <c:pt idx="164">
                  <c:v>8.3250139999999995</c:v>
                </c:pt>
                <c:pt idx="165">
                  <c:v>8.3750140000000002</c:v>
                </c:pt>
                <c:pt idx="166">
                  <c:v>8.4250140000000009</c:v>
                </c:pt>
                <c:pt idx="167">
                  <c:v>8.4750139999999998</c:v>
                </c:pt>
                <c:pt idx="168">
                  <c:v>8.5250139999999988</c:v>
                </c:pt>
                <c:pt idx="169">
                  <c:v>8.5750145</c:v>
                </c:pt>
                <c:pt idx="170">
                  <c:v>8.6250150000000012</c:v>
                </c:pt>
                <c:pt idx="171">
                  <c:v>8.6750150000000001</c:v>
                </c:pt>
                <c:pt idx="172">
                  <c:v>8.7250149999999991</c:v>
                </c:pt>
                <c:pt idx="173">
                  <c:v>8.7750149999999998</c:v>
                </c:pt>
                <c:pt idx="174">
                  <c:v>8.8250154999999992</c:v>
                </c:pt>
                <c:pt idx="175">
                  <c:v>8.8750160000000005</c:v>
                </c:pt>
                <c:pt idx="176">
                  <c:v>8.9250159999999994</c:v>
                </c:pt>
                <c:pt idx="177">
                  <c:v>8.9750160000000001</c:v>
                </c:pt>
                <c:pt idx="178">
                  <c:v>9.0250160000000008</c:v>
                </c:pt>
                <c:pt idx="179">
                  <c:v>9.0750165000000003</c:v>
                </c:pt>
                <c:pt idx="180">
                  <c:v>9.1250169999999997</c:v>
                </c:pt>
                <c:pt idx="181">
                  <c:v>9.1750170000000004</c:v>
                </c:pt>
                <c:pt idx="182">
                  <c:v>9.2250170000000011</c:v>
                </c:pt>
                <c:pt idx="183">
                  <c:v>9.2750170000000001</c:v>
                </c:pt>
                <c:pt idx="184">
                  <c:v>9.3250175000000013</c:v>
                </c:pt>
                <c:pt idx="185">
                  <c:v>9.3750180000000007</c:v>
                </c:pt>
                <c:pt idx="186">
                  <c:v>9.4250179999999997</c:v>
                </c:pt>
                <c:pt idx="187">
                  <c:v>9.4750180000000004</c:v>
                </c:pt>
                <c:pt idx="188">
                  <c:v>9.5250179999999993</c:v>
                </c:pt>
                <c:pt idx="189">
                  <c:v>9.5750184999999988</c:v>
                </c:pt>
                <c:pt idx="190">
                  <c:v>9.625019</c:v>
                </c:pt>
                <c:pt idx="191">
                  <c:v>9.6750189999999989</c:v>
                </c:pt>
                <c:pt idx="192">
                  <c:v>9.7250189999999996</c:v>
                </c:pt>
                <c:pt idx="193">
                  <c:v>9.7750190000000003</c:v>
                </c:pt>
                <c:pt idx="194">
                  <c:v>9.8250190000000011</c:v>
                </c:pt>
                <c:pt idx="195">
                  <c:v>9.8750195000000005</c:v>
                </c:pt>
                <c:pt idx="196">
                  <c:v>9.92502</c:v>
                </c:pt>
                <c:pt idx="197">
                  <c:v>9.9750200000000007</c:v>
                </c:pt>
                <c:pt idx="198">
                  <c:v>10.02502</c:v>
                </c:pt>
                <c:pt idx="199">
                  <c:v>10.07502</c:v>
                </c:pt>
                <c:pt idx="200">
                  <c:v>10.125020500000002</c:v>
                </c:pt>
                <c:pt idx="201">
                  <c:v>10.175021000000001</c:v>
                </c:pt>
                <c:pt idx="202">
                  <c:v>10.225021</c:v>
                </c:pt>
                <c:pt idx="203">
                  <c:v>10.275020999999999</c:v>
                </c:pt>
                <c:pt idx="204">
                  <c:v>10.325021</c:v>
                </c:pt>
                <c:pt idx="205">
                  <c:v>10.375021499999999</c:v>
                </c:pt>
                <c:pt idx="206">
                  <c:v>10.425022</c:v>
                </c:pt>
                <c:pt idx="207">
                  <c:v>10.475021999999999</c:v>
                </c:pt>
                <c:pt idx="208">
                  <c:v>10.525022</c:v>
                </c:pt>
                <c:pt idx="209">
                  <c:v>10.575022000000001</c:v>
                </c:pt>
                <c:pt idx="210">
                  <c:v>10.6250225</c:v>
                </c:pt>
                <c:pt idx="211">
                  <c:v>10.675022999999999</c:v>
                </c:pt>
                <c:pt idx="212">
                  <c:v>10.725023</c:v>
                </c:pt>
                <c:pt idx="213">
                  <c:v>10.775023000000001</c:v>
                </c:pt>
                <c:pt idx="214">
                  <c:v>10.825023</c:v>
                </c:pt>
                <c:pt idx="215">
                  <c:v>10.875022999999999</c:v>
                </c:pt>
                <c:pt idx="216">
                  <c:v>10.9250235</c:v>
                </c:pt>
                <c:pt idx="217">
                  <c:v>10.975024000000001</c:v>
                </c:pt>
                <c:pt idx="218">
                  <c:v>11.025024</c:v>
                </c:pt>
                <c:pt idx="219">
                  <c:v>11.075023999999999</c:v>
                </c:pt>
                <c:pt idx="220">
                  <c:v>11.125024</c:v>
                </c:pt>
                <c:pt idx="221">
                  <c:v>11.175024499999999</c:v>
                </c:pt>
                <c:pt idx="222">
                  <c:v>11.225025</c:v>
                </c:pt>
                <c:pt idx="223">
                  <c:v>11.275024999999999</c:v>
                </c:pt>
                <c:pt idx="224">
                  <c:v>11.325025</c:v>
                </c:pt>
                <c:pt idx="225">
                  <c:v>11.375025000000001</c:v>
                </c:pt>
                <c:pt idx="226">
                  <c:v>11.4250255</c:v>
                </c:pt>
                <c:pt idx="227">
                  <c:v>11.475026</c:v>
                </c:pt>
                <c:pt idx="228">
                  <c:v>11.525026</c:v>
                </c:pt>
                <c:pt idx="229">
                  <c:v>11.575026000000001</c:v>
                </c:pt>
                <c:pt idx="230">
                  <c:v>11.625026</c:v>
                </c:pt>
                <c:pt idx="231">
                  <c:v>11.675026500000001</c:v>
                </c:pt>
                <c:pt idx="232">
                  <c:v>11.725027000000001</c:v>
                </c:pt>
                <c:pt idx="233">
                  <c:v>11.775027</c:v>
                </c:pt>
                <c:pt idx="234">
                  <c:v>11.825027</c:v>
                </c:pt>
                <c:pt idx="235">
                  <c:v>11.875026999999999</c:v>
                </c:pt>
                <c:pt idx="236">
                  <c:v>11.925027</c:v>
                </c:pt>
                <c:pt idx="237">
                  <c:v>11.975027499999999</c:v>
                </c:pt>
              </c:numCache>
            </c:numRef>
          </c:xVal>
          <c:yVal>
            <c:numRef>
              <c:f>NaI_spec_PuBe!$M$4:$M$241</c:f>
              <c:numCache>
                <c:formatCode>General</c:formatCode>
                <c:ptCount val="238"/>
                <c:pt idx="0">
                  <c:v>231</c:v>
                </c:pt>
                <c:pt idx="1">
                  <c:v>195.300003</c:v>
                </c:pt>
                <c:pt idx="2">
                  <c:v>154.23332199999999</c:v>
                </c:pt>
                <c:pt idx="3">
                  <c:v>128.300003</c:v>
                </c:pt>
                <c:pt idx="4">
                  <c:v>117.366669</c:v>
                </c:pt>
                <c:pt idx="5">
                  <c:v>105.033333</c:v>
                </c:pt>
                <c:pt idx="6">
                  <c:v>97.933327000000006</c:v>
                </c:pt>
                <c:pt idx="7">
                  <c:v>89.5</c:v>
                </c:pt>
                <c:pt idx="8">
                  <c:v>83.900002000000001</c:v>
                </c:pt>
                <c:pt idx="9">
                  <c:v>73.299994999999996</c:v>
                </c:pt>
                <c:pt idx="10">
                  <c:v>65.966667000000001</c:v>
                </c:pt>
                <c:pt idx="11">
                  <c:v>61.300002999999997</c:v>
                </c:pt>
                <c:pt idx="12">
                  <c:v>56.666668000000001</c:v>
                </c:pt>
                <c:pt idx="13">
                  <c:v>54.299999</c:v>
                </c:pt>
                <c:pt idx="14">
                  <c:v>51.899997999999997</c:v>
                </c:pt>
                <c:pt idx="15">
                  <c:v>50.966662999999997</c:v>
                </c:pt>
                <c:pt idx="16">
                  <c:v>49.033329000000002</c:v>
                </c:pt>
                <c:pt idx="17">
                  <c:v>41.400002000000001</c:v>
                </c:pt>
                <c:pt idx="18">
                  <c:v>40.433331000000003</c:v>
                </c:pt>
                <c:pt idx="19">
                  <c:v>39.233333999999999</c:v>
                </c:pt>
                <c:pt idx="20">
                  <c:v>36.533332999999999</c:v>
                </c:pt>
                <c:pt idx="21">
                  <c:v>32.933334000000002</c:v>
                </c:pt>
                <c:pt idx="22">
                  <c:v>27.233332000000001</c:v>
                </c:pt>
                <c:pt idx="23">
                  <c:v>28.533332999999999</c:v>
                </c:pt>
                <c:pt idx="24">
                  <c:v>37.399997999999997</c:v>
                </c:pt>
                <c:pt idx="25">
                  <c:v>41.566668999999997</c:v>
                </c:pt>
                <c:pt idx="26">
                  <c:v>43.233333999999999</c:v>
                </c:pt>
                <c:pt idx="27">
                  <c:v>34.466667000000001</c:v>
                </c:pt>
                <c:pt idx="28">
                  <c:v>26.766667999999999</c:v>
                </c:pt>
                <c:pt idx="29">
                  <c:v>14.400001</c:v>
                </c:pt>
                <c:pt idx="30">
                  <c:v>9.8333329999999997</c:v>
                </c:pt>
                <c:pt idx="31">
                  <c:v>8.6</c:v>
                </c:pt>
                <c:pt idx="32">
                  <c:v>8</c:v>
                </c:pt>
                <c:pt idx="33">
                  <c:v>8.0666670000000007</c:v>
                </c:pt>
                <c:pt idx="34">
                  <c:v>6.8</c:v>
                </c:pt>
                <c:pt idx="35">
                  <c:v>5.2</c:v>
                </c:pt>
                <c:pt idx="36">
                  <c:v>5.1333330000000004</c:v>
                </c:pt>
                <c:pt idx="37">
                  <c:v>4.3333329999999997</c:v>
                </c:pt>
                <c:pt idx="38">
                  <c:v>4.233333</c:v>
                </c:pt>
                <c:pt idx="39">
                  <c:v>4.9666670000000002</c:v>
                </c:pt>
                <c:pt idx="40">
                  <c:v>4.4666670000000002</c:v>
                </c:pt>
                <c:pt idx="41">
                  <c:v>4.4000000000000004</c:v>
                </c:pt>
                <c:pt idx="42">
                  <c:v>5.6</c:v>
                </c:pt>
                <c:pt idx="43">
                  <c:v>2.8666670000000001</c:v>
                </c:pt>
                <c:pt idx="44">
                  <c:v>3.6666669999999999</c:v>
                </c:pt>
                <c:pt idx="45">
                  <c:v>2.7</c:v>
                </c:pt>
                <c:pt idx="46">
                  <c:v>2.8666670000000001</c:v>
                </c:pt>
                <c:pt idx="47">
                  <c:v>4.0333329999999998</c:v>
                </c:pt>
                <c:pt idx="48">
                  <c:v>3.8666670000000001</c:v>
                </c:pt>
                <c:pt idx="49">
                  <c:v>5</c:v>
                </c:pt>
                <c:pt idx="50">
                  <c:v>4.4000000000000004</c:v>
                </c:pt>
                <c:pt idx="51">
                  <c:v>3.7</c:v>
                </c:pt>
                <c:pt idx="52">
                  <c:v>1.8</c:v>
                </c:pt>
                <c:pt idx="53">
                  <c:v>1.6</c:v>
                </c:pt>
                <c:pt idx="54">
                  <c:v>0.83333299999999999</c:v>
                </c:pt>
                <c:pt idx="55">
                  <c:v>0.23333300000000001</c:v>
                </c:pt>
                <c:pt idx="56">
                  <c:v>0.3</c:v>
                </c:pt>
                <c:pt idx="57">
                  <c:v>0.3</c:v>
                </c:pt>
                <c:pt idx="58">
                  <c:v>0.26666699999999999</c:v>
                </c:pt>
                <c:pt idx="59">
                  <c:v>0.16666700000000001</c:v>
                </c:pt>
                <c:pt idx="60">
                  <c:v>0.23333300000000001</c:v>
                </c:pt>
                <c:pt idx="61">
                  <c:v>6.6667000000000004E-2</c:v>
                </c:pt>
                <c:pt idx="62">
                  <c:v>0.1</c:v>
                </c:pt>
                <c:pt idx="63">
                  <c:v>0.1</c:v>
                </c:pt>
                <c:pt idx="64">
                  <c:v>6.6667000000000004E-2</c:v>
                </c:pt>
                <c:pt idx="65">
                  <c:v>0.16666700000000001</c:v>
                </c:pt>
                <c:pt idx="66">
                  <c:v>0.26666699999999999</c:v>
                </c:pt>
                <c:pt idx="67">
                  <c:v>0.16666700000000001</c:v>
                </c:pt>
                <c:pt idx="68">
                  <c:v>0.3</c:v>
                </c:pt>
                <c:pt idx="69">
                  <c:v>0.23333300000000001</c:v>
                </c:pt>
                <c:pt idx="70">
                  <c:v>0.26666699999999999</c:v>
                </c:pt>
                <c:pt idx="71">
                  <c:v>0.26666699999999999</c:v>
                </c:pt>
                <c:pt idx="72">
                  <c:v>6.6667000000000004E-2</c:v>
                </c:pt>
                <c:pt idx="73">
                  <c:v>0.13333300000000001</c:v>
                </c:pt>
                <c:pt idx="74">
                  <c:v>0.2</c:v>
                </c:pt>
                <c:pt idx="75">
                  <c:v>0.13333300000000001</c:v>
                </c:pt>
                <c:pt idx="76">
                  <c:v>0.13333300000000001</c:v>
                </c:pt>
                <c:pt idx="77">
                  <c:v>0.3</c:v>
                </c:pt>
                <c:pt idx="78">
                  <c:v>0.13333300000000001</c:v>
                </c:pt>
                <c:pt idx="79">
                  <c:v>0.13333300000000001</c:v>
                </c:pt>
                <c:pt idx="80">
                  <c:v>0.33333299999999999</c:v>
                </c:pt>
                <c:pt idx="81">
                  <c:v>0.13333300000000001</c:v>
                </c:pt>
                <c:pt idx="82">
                  <c:v>0.1</c:v>
                </c:pt>
                <c:pt idx="83">
                  <c:v>0.16666700000000001</c:v>
                </c:pt>
                <c:pt idx="84">
                  <c:v>0.1</c:v>
                </c:pt>
                <c:pt idx="85">
                  <c:v>0.23333300000000001</c:v>
                </c:pt>
                <c:pt idx="86">
                  <c:v>0.23333300000000001</c:v>
                </c:pt>
                <c:pt idx="87">
                  <c:v>0.13333300000000001</c:v>
                </c:pt>
                <c:pt idx="88">
                  <c:v>0.1</c:v>
                </c:pt>
                <c:pt idx="89">
                  <c:v>0.16666700000000001</c:v>
                </c:pt>
                <c:pt idx="90">
                  <c:v>0.2</c:v>
                </c:pt>
                <c:pt idx="91">
                  <c:v>6.6667000000000004E-2</c:v>
                </c:pt>
                <c:pt idx="92">
                  <c:v>3.3333000000000002E-2</c:v>
                </c:pt>
                <c:pt idx="93">
                  <c:v>3.3333000000000002E-2</c:v>
                </c:pt>
                <c:pt idx="94">
                  <c:v>6.6667000000000004E-2</c:v>
                </c:pt>
                <c:pt idx="95">
                  <c:v>0.16666700000000001</c:v>
                </c:pt>
                <c:pt idx="96">
                  <c:v>0.13333300000000001</c:v>
                </c:pt>
                <c:pt idx="97">
                  <c:v>6.6667000000000004E-2</c:v>
                </c:pt>
                <c:pt idx="98">
                  <c:v>0</c:v>
                </c:pt>
                <c:pt idx="99">
                  <c:v>3.3333000000000002E-2</c:v>
                </c:pt>
                <c:pt idx="100">
                  <c:v>0.2</c:v>
                </c:pt>
                <c:pt idx="101">
                  <c:v>0.1</c:v>
                </c:pt>
                <c:pt idx="102">
                  <c:v>0.1</c:v>
                </c:pt>
                <c:pt idx="103">
                  <c:v>0.16666700000000001</c:v>
                </c:pt>
                <c:pt idx="104">
                  <c:v>0.13333300000000001</c:v>
                </c:pt>
                <c:pt idx="105">
                  <c:v>0.16666700000000001</c:v>
                </c:pt>
                <c:pt idx="106">
                  <c:v>0.1</c:v>
                </c:pt>
                <c:pt idx="107">
                  <c:v>6.6667000000000004E-2</c:v>
                </c:pt>
                <c:pt idx="108">
                  <c:v>6.6667000000000004E-2</c:v>
                </c:pt>
                <c:pt idx="109">
                  <c:v>0</c:v>
                </c:pt>
                <c:pt idx="110">
                  <c:v>0.16666700000000001</c:v>
                </c:pt>
                <c:pt idx="111">
                  <c:v>0.26666699999999999</c:v>
                </c:pt>
                <c:pt idx="112">
                  <c:v>0</c:v>
                </c:pt>
                <c:pt idx="113">
                  <c:v>6.6667000000000004E-2</c:v>
                </c:pt>
                <c:pt idx="114">
                  <c:v>0.1</c:v>
                </c:pt>
                <c:pt idx="115">
                  <c:v>0.1</c:v>
                </c:pt>
                <c:pt idx="116">
                  <c:v>0.16666700000000001</c:v>
                </c:pt>
                <c:pt idx="117">
                  <c:v>0.1</c:v>
                </c:pt>
                <c:pt idx="118">
                  <c:v>8.7499999999999994E-2</c:v>
                </c:pt>
                <c:pt idx="119">
                  <c:v>0.105</c:v>
                </c:pt>
                <c:pt idx="120">
                  <c:v>7.2499999999999995E-2</c:v>
                </c:pt>
                <c:pt idx="121">
                  <c:v>0.09</c:v>
                </c:pt>
                <c:pt idx="122">
                  <c:v>7.4999999999999997E-2</c:v>
                </c:pt>
                <c:pt idx="123">
                  <c:v>8.2500000000000004E-2</c:v>
                </c:pt>
                <c:pt idx="124">
                  <c:v>6.7500000000000004E-2</c:v>
                </c:pt>
                <c:pt idx="125">
                  <c:v>6.25E-2</c:v>
                </c:pt>
                <c:pt idx="126">
                  <c:v>6.7500000000000004E-2</c:v>
                </c:pt>
                <c:pt idx="127">
                  <c:v>7.0000000000000007E-2</c:v>
                </c:pt>
                <c:pt idx="128">
                  <c:v>0.06</c:v>
                </c:pt>
                <c:pt idx="129">
                  <c:v>7.0000000000000007E-2</c:v>
                </c:pt>
                <c:pt idx="130">
                  <c:v>6.25E-2</c:v>
                </c:pt>
                <c:pt idx="131">
                  <c:v>7.4999999999999997E-2</c:v>
                </c:pt>
                <c:pt idx="132">
                  <c:v>0.04</c:v>
                </c:pt>
                <c:pt idx="133">
                  <c:v>4.4999999999999998E-2</c:v>
                </c:pt>
                <c:pt idx="134">
                  <c:v>6.25E-2</c:v>
                </c:pt>
                <c:pt idx="135">
                  <c:v>0.06</c:v>
                </c:pt>
                <c:pt idx="136">
                  <c:v>0.04</c:v>
                </c:pt>
                <c:pt idx="137">
                  <c:v>7.4999999999999997E-2</c:v>
                </c:pt>
                <c:pt idx="138">
                  <c:v>5.5E-2</c:v>
                </c:pt>
                <c:pt idx="139">
                  <c:v>5.5E-2</c:v>
                </c:pt>
                <c:pt idx="140">
                  <c:v>5.7500000000000002E-2</c:v>
                </c:pt>
                <c:pt idx="141">
                  <c:v>5.2499999999999998E-2</c:v>
                </c:pt>
                <c:pt idx="142">
                  <c:v>3.5000000000000003E-2</c:v>
                </c:pt>
                <c:pt idx="143">
                  <c:v>5.7500000000000002E-2</c:v>
                </c:pt>
                <c:pt idx="144">
                  <c:v>4.2500000000000003E-2</c:v>
                </c:pt>
                <c:pt idx="145">
                  <c:v>0.06</c:v>
                </c:pt>
                <c:pt idx="146">
                  <c:v>0.03</c:v>
                </c:pt>
                <c:pt idx="147">
                  <c:v>0.05</c:v>
                </c:pt>
                <c:pt idx="148">
                  <c:v>0.04</c:v>
                </c:pt>
                <c:pt idx="149">
                  <c:v>4.4999999999999998E-2</c:v>
                </c:pt>
                <c:pt idx="150">
                  <c:v>4.7500000000000001E-2</c:v>
                </c:pt>
                <c:pt idx="151">
                  <c:v>3.2500000000000001E-2</c:v>
                </c:pt>
                <c:pt idx="152">
                  <c:v>5.2499999999999998E-2</c:v>
                </c:pt>
                <c:pt idx="153">
                  <c:v>4.4999999999999998E-2</c:v>
                </c:pt>
                <c:pt idx="154">
                  <c:v>0.05</c:v>
                </c:pt>
                <c:pt idx="155">
                  <c:v>0.05</c:v>
                </c:pt>
                <c:pt idx="156">
                  <c:v>4.7500000000000001E-2</c:v>
                </c:pt>
                <c:pt idx="157">
                  <c:v>5.7500000000000002E-2</c:v>
                </c:pt>
                <c:pt idx="158">
                  <c:v>5.5E-2</c:v>
                </c:pt>
                <c:pt idx="159">
                  <c:v>0.04</c:v>
                </c:pt>
                <c:pt idx="160">
                  <c:v>5.7500000000000002E-2</c:v>
                </c:pt>
                <c:pt idx="161">
                  <c:v>4.6249999999999999E-2</c:v>
                </c:pt>
                <c:pt idx="162">
                  <c:v>0.04</c:v>
                </c:pt>
                <c:pt idx="163">
                  <c:v>4.1250000000000002E-2</c:v>
                </c:pt>
                <c:pt idx="164">
                  <c:v>4.6249999999999999E-2</c:v>
                </c:pt>
                <c:pt idx="165">
                  <c:v>4.8750000000000002E-2</c:v>
                </c:pt>
                <c:pt idx="166">
                  <c:v>3.7499999999999999E-2</c:v>
                </c:pt>
                <c:pt idx="167">
                  <c:v>3.7499999999999999E-2</c:v>
                </c:pt>
                <c:pt idx="168">
                  <c:v>3.3750000000000002E-2</c:v>
                </c:pt>
                <c:pt idx="169">
                  <c:v>4.1250000000000002E-2</c:v>
                </c:pt>
                <c:pt idx="170">
                  <c:v>4.3749999999999997E-2</c:v>
                </c:pt>
                <c:pt idx="171">
                  <c:v>5.3749999999999999E-2</c:v>
                </c:pt>
                <c:pt idx="172">
                  <c:v>4.3749999999999997E-2</c:v>
                </c:pt>
                <c:pt idx="173">
                  <c:v>3.6249999999999998E-2</c:v>
                </c:pt>
                <c:pt idx="174">
                  <c:v>3.6249999999999998E-2</c:v>
                </c:pt>
                <c:pt idx="175">
                  <c:v>0.04</c:v>
                </c:pt>
                <c:pt idx="176">
                  <c:v>0.04</c:v>
                </c:pt>
                <c:pt idx="177">
                  <c:v>4.8750000000000002E-2</c:v>
                </c:pt>
                <c:pt idx="178">
                  <c:v>3.6249999999999998E-2</c:v>
                </c:pt>
                <c:pt idx="179">
                  <c:v>4.2500000000000003E-2</c:v>
                </c:pt>
                <c:pt idx="180">
                  <c:v>4.3749999999999997E-2</c:v>
                </c:pt>
                <c:pt idx="181">
                  <c:v>3.2500000000000001E-2</c:v>
                </c:pt>
                <c:pt idx="182">
                  <c:v>3.6249999999999998E-2</c:v>
                </c:pt>
                <c:pt idx="183">
                  <c:v>3.125E-2</c:v>
                </c:pt>
                <c:pt idx="184">
                  <c:v>3.875E-2</c:v>
                </c:pt>
                <c:pt idx="185">
                  <c:v>2.375E-2</c:v>
                </c:pt>
                <c:pt idx="186">
                  <c:v>4.4999999999999998E-2</c:v>
                </c:pt>
                <c:pt idx="187">
                  <c:v>4.3749999999999997E-2</c:v>
                </c:pt>
                <c:pt idx="188">
                  <c:v>4.1250000000000002E-2</c:v>
                </c:pt>
                <c:pt idx="189">
                  <c:v>0.04</c:v>
                </c:pt>
                <c:pt idx="190">
                  <c:v>0.04</c:v>
                </c:pt>
                <c:pt idx="191">
                  <c:v>4.3749999999999997E-2</c:v>
                </c:pt>
                <c:pt idx="192">
                  <c:v>3.125E-2</c:v>
                </c:pt>
                <c:pt idx="193">
                  <c:v>3.6249999999999998E-2</c:v>
                </c:pt>
                <c:pt idx="194">
                  <c:v>3.6249999999999998E-2</c:v>
                </c:pt>
                <c:pt idx="195">
                  <c:v>4.8750000000000002E-2</c:v>
                </c:pt>
                <c:pt idx="196">
                  <c:v>3.7499999999999999E-2</c:v>
                </c:pt>
                <c:pt idx="197">
                  <c:v>3.5000000000000003E-2</c:v>
                </c:pt>
                <c:pt idx="198">
                  <c:v>4.1250000000000002E-2</c:v>
                </c:pt>
                <c:pt idx="199">
                  <c:v>3.5000000000000003E-2</c:v>
                </c:pt>
                <c:pt idx="200">
                  <c:v>2.375E-2</c:v>
                </c:pt>
                <c:pt idx="201">
                  <c:v>2.5000000000000001E-2</c:v>
                </c:pt>
                <c:pt idx="202">
                  <c:v>2.8750000000000001E-2</c:v>
                </c:pt>
                <c:pt idx="203">
                  <c:v>0.04</c:v>
                </c:pt>
                <c:pt idx="204">
                  <c:v>4.3749999999999997E-2</c:v>
                </c:pt>
                <c:pt idx="205">
                  <c:v>4.4999999999999998E-2</c:v>
                </c:pt>
                <c:pt idx="206">
                  <c:v>3.6249999999999998E-2</c:v>
                </c:pt>
                <c:pt idx="207">
                  <c:v>4.6249999999999999E-2</c:v>
                </c:pt>
                <c:pt idx="208">
                  <c:v>5.1249999999999997E-2</c:v>
                </c:pt>
                <c:pt idx="209">
                  <c:v>4.3749999999999997E-2</c:v>
                </c:pt>
                <c:pt idx="210">
                  <c:v>3.3750000000000002E-2</c:v>
                </c:pt>
                <c:pt idx="211">
                  <c:v>3.3750000000000002E-2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4.2500000000000003E-2</c:v>
                </c:pt>
                <c:pt idx="215">
                  <c:v>3.6249999999999998E-2</c:v>
                </c:pt>
                <c:pt idx="216">
                  <c:v>2.6249999999999999E-2</c:v>
                </c:pt>
                <c:pt idx="217">
                  <c:v>0.05</c:v>
                </c:pt>
                <c:pt idx="218">
                  <c:v>3.19</c:v>
                </c:pt>
                <c:pt idx="219">
                  <c:v>2.8750000000000001E-2</c:v>
                </c:pt>
                <c:pt idx="220">
                  <c:v>0.40749999999999997</c:v>
                </c:pt>
                <c:pt idx="221">
                  <c:v>3.125E-2</c:v>
                </c:pt>
                <c:pt idx="222">
                  <c:v>4.8750000000000002E-2</c:v>
                </c:pt>
                <c:pt idx="223">
                  <c:v>3.2500000000000001E-2</c:v>
                </c:pt>
                <c:pt idx="224">
                  <c:v>3.875E-2</c:v>
                </c:pt>
                <c:pt idx="225">
                  <c:v>2.6249999999999999E-2</c:v>
                </c:pt>
                <c:pt idx="226">
                  <c:v>3.5000000000000003E-2</c:v>
                </c:pt>
                <c:pt idx="227">
                  <c:v>2.375E-2</c:v>
                </c:pt>
                <c:pt idx="228">
                  <c:v>4.2500000000000003E-2</c:v>
                </c:pt>
                <c:pt idx="229">
                  <c:v>3.3750000000000002E-2</c:v>
                </c:pt>
                <c:pt idx="230">
                  <c:v>3.125E-2</c:v>
                </c:pt>
                <c:pt idx="231">
                  <c:v>4.5199999999999996</c:v>
                </c:pt>
                <c:pt idx="232">
                  <c:v>3.5000000000000003E-2</c:v>
                </c:pt>
                <c:pt idx="233">
                  <c:v>0.98499999999999999</c:v>
                </c:pt>
                <c:pt idx="234">
                  <c:v>2.6249999999999999E-2</c:v>
                </c:pt>
                <c:pt idx="235">
                  <c:v>1.0874999999999999</c:v>
                </c:pt>
                <c:pt idx="236">
                  <c:v>0.04</c:v>
                </c:pt>
                <c:pt idx="237">
                  <c:v>3.2500000000000001E-2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E-467C-8D37-5F55E12C9D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NaI_spec_PuBe!$C$4:$C$241</c:f>
              <c:numCache>
                <c:formatCode>General</c:formatCode>
                <c:ptCount val="238"/>
                <c:pt idx="0">
                  <c:v>0.125</c:v>
                </c:pt>
                <c:pt idx="1">
                  <c:v>0.17499999999999999</c:v>
                </c:pt>
                <c:pt idx="2">
                  <c:v>0.22500000000000001</c:v>
                </c:pt>
                <c:pt idx="3">
                  <c:v>0.27500000000000002</c:v>
                </c:pt>
                <c:pt idx="4">
                  <c:v>0.32499999999999996</c:v>
                </c:pt>
                <c:pt idx="5">
                  <c:v>0.375</c:v>
                </c:pt>
                <c:pt idx="6">
                  <c:v>0.42500000000000004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0.57499999999999996</c:v>
                </c:pt>
                <c:pt idx="10">
                  <c:v>0.625</c:v>
                </c:pt>
                <c:pt idx="11">
                  <c:v>0.67500000000000004</c:v>
                </c:pt>
                <c:pt idx="12">
                  <c:v>0.72499999999999998</c:v>
                </c:pt>
                <c:pt idx="13">
                  <c:v>0.77500000000000002</c:v>
                </c:pt>
                <c:pt idx="14">
                  <c:v>0.82499999999999996</c:v>
                </c:pt>
                <c:pt idx="15">
                  <c:v>0.875</c:v>
                </c:pt>
                <c:pt idx="16">
                  <c:v>0.92500000000000004</c:v>
                </c:pt>
                <c:pt idx="17">
                  <c:v>0.97499999999999998</c:v>
                </c:pt>
                <c:pt idx="18">
                  <c:v>1.0249999999999999</c:v>
                </c:pt>
                <c:pt idx="19">
                  <c:v>1.0750000000000002</c:v>
                </c:pt>
                <c:pt idx="20">
                  <c:v>1.125</c:v>
                </c:pt>
                <c:pt idx="21">
                  <c:v>1.1749999999999998</c:v>
                </c:pt>
                <c:pt idx="22">
                  <c:v>1.2250000000000001</c:v>
                </c:pt>
                <c:pt idx="23">
                  <c:v>1.2749999999999999</c:v>
                </c:pt>
                <c:pt idx="24">
                  <c:v>1.3250000000000002</c:v>
                </c:pt>
                <c:pt idx="25">
                  <c:v>1.375</c:v>
                </c:pt>
                <c:pt idx="26">
                  <c:v>1.4249999999999998</c:v>
                </c:pt>
                <c:pt idx="27">
                  <c:v>1.4750000000000001</c:v>
                </c:pt>
                <c:pt idx="28">
                  <c:v>1.5249999999999999</c:v>
                </c:pt>
                <c:pt idx="29">
                  <c:v>1.5750000000000002</c:v>
                </c:pt>
                <c:pt idx="30">
                  <c:v>1.6249994999999999</c:v>
                </c:pt>
                <c:pt idx="31">
                  <c:v>1.6749990000000001</c:v>
                </c:pt>
                <c:pt idx="32">
                  <c:v>1.7249989999999999</c:v>
                </c:pt>
                <c:pt idx="33">
                  <c:v>1.774999</c:v>
                </c:pt>
                <c:pt idx="34">
                  <c:v>1.824999</c:v>
                </c:pt>
                <c:pt idx="35">
                  <c:v>1.8749989999999999</c:v>
                </c:pt>
                <c:pt idx="36">
                  <c:v>1.9249990000000001</c:v>
                </c:pt>
                <c:pt idx="37">
                  <c:v>1.9749989999999999</c:v>
                </c:pt>
                <c:pt idx="38">
                  <c:v>2.0249990000000002</c:v>
                </c:pt>
                <c:pt idx="39">
                  <c:v>2.074999</c:v>
                </c:pt>
                <c:pt idx="40">
                  <c:v>2.1249989999999999</c:v>
                </c:pt>
                <c:pt idx="41">
                  <c:v>2.1749990000000001</c:v>
                </c:pt>
                <c:pt idx="42">
                  <c:v>2.2249989999999999</c:v>
                </c:pt>
                <c:pt idx="43">
                  <c:v>2.2749990000000002</c:v>
                </c:pt>
                <c:pt idx="44">
                  <c:v>2.324999</c:v>
                </c:pt>
                <c:pt idx="45">
                  <c:v>2.3749989999999999</c:v>
                </c:pt>
                <c:pt idx="46">
                  <c:v>2.4249990000000001</c:v>
                </c:pt>
                <c:pt idx="47">
                  <c:v>2.4749989999999999</c:v>
                </c:pt>
                <c:pt idx="48">
                  <c:v>2.5249990000000002</c:v>
                </c:pt>
                <c:pt idx="49">
                  <c:v>2.574999</c:v>
                </c:pt>
                <c:pt idx="50">
                  <c:v>2.6249989999999999</c:v>
                </c:pt>
                <c:pt idx="51">
                  <c:v>2.6749990000000001</c:v>
                </c:pt>
                <c:pt idx="52">
                  <c:v>2.7249989999999999</c:v>
                </c:pt>
                <c:pt idx="53">
                  <c:v>2.7749990000000002</c:v>
                </c:pt>
                <c:pt idx="54">
                  <c:v>2.8249985</c:v>
                </c:pt>
                <c:pt idx="55">
                  <c:v>2.8749979999999997</c:v>
                </c:pt>
                <c:pt idx="56">
                  <c:v>2.924998</c:v>
                </c:pt>
                <c:pt idx="57">
                  <c:v>2.9749980000000003</c:v>
                </c:pt>
                <c:pt idx="58">
                  <c:v>3.0249980000000001</c:v>
                </c:pt>
                <c:pt idx="59">
                  <c:v>3.0749979999999999</c:v>
                </c:pt>
                <c:pt idx="60">
                  <c:v>3.1249979999999997</c:v>
                </c:pt>
                <c:pt idx="61">
                  <c:v>3.174998</c:v>
                </c:pt>
                <c:pt idx="62">
                  <c:v>3.2249980000000003</c:v>
                </c:pt>
                <c:pt idx="63">
                  <c:v>3.2749980000000001</c:v>
                </c:pt>
                <c:pt idx="64">
                  <c:v>3.3249979999999999</c:v>
                </c:pt>
                <c:pt idx="65">
                  <c:v>3.3749979999999997</c:v>
                </c:pt>
                <c:pt idx="66">
                  <c:v>3.424998</c:v>
                </c:pt>
                <c:pt idx="67">
                  <c:v>3.4749980000000003</c:v>
                </c:pt>
                <c:pt idx="68">
                  <c:v>3.5249980000000001</c:v>
                </c:pt>
                <c:pt idx="69">
                  <c:v>3.5749979999999999</c:v>
                </c:pt>
                <c:pt idx="70">
                  <c:v>3.6249979999999997</c:v>
                </c:pt>
                <c:pt idx="71">
                  <c:v>3.674998</c:v>
                </c:pt>
                <c:pt idx="72">
                  <c:v>3.7249980000000003</c:v>
                </c:pt>
                <c:pt idx="73">
                  <c:v>3.7749980000000001</c:v>
                </c:pt>
                <c:pt idx="74">
                  <c:v>3.8249979999999999</c:v>
                </c:pt>
                <c:pt idx="75">
                  <c:v>3.8749975000000001</c:v>
                </c:pt>
                <c:pt idx="76">
                  <c:v>3.9249970000000003</c:v>
                </c:pt>
                <c:pt idx="77">
                  <c:v>3.9749970000000001</c:v>
                </c:pt>
                <c:pt idx="78">
                  <c:v>4.0249969999999999</c:v>
                </c:pt>
                <c:pt idx="79">
                  <c:v>4.0749975000000003</c:v>
                </c:pt>
                <c:pt idx="80">
                  <c:v>4.1249979999999997</c:v>
                </c:pt>
                <c:pt idx="81">
                  <c:v>4.1749980000000004</c:v>
                </c:pt>
                <c:pt idx="82">
                  <c:v>4.2249979999999994</c:v>
                </c:pt>
                <c:pt idx="83">
                  <c:v>4.2749980000000001</c:v>
                </c:pt>
                <c:pt idx="84">
                  <c:v>4.3249980000000008</c:v>
                </c:pt>
                <c:pt idx="85">
                  <c:v>4.3749985000000002</c:v>
                </c:pt>
                <c:pt idx="86">
                  <c:v>4.4249989999999997</c:v>
                </c:pt>
                <c:pt idx="87">
                  <c:v>4.4749990000000004</c:v>
                </c:pt>
                <c:pt idx="88">
                  <c:v>4.5249989999999993</c:v>
                </c:pt>
                <c:pt idx="89">
                  <c:v>4.574999</c:v>
                </c:pt>
                <c:pt idx="90">
                  <c:v>4.6249995000000004</c:v>
                </c:pt>
                <c:pt idx="91">
                  <c:v>4.6750000000000007</c:v>
                </c:pt>
                <c:pt idx="92">
                  <c:v>4.7249999999999996</c:v>
                </c:pt>
                <c:pt idx="93">
                  <c:v>4.7750000000000004</c:v>
                </c:pt>
                <c:pt idx="94">
                  <c:v>4.8249999999999993</c:v>
                </c:pt>
                <c:pt idx="95">
                  <c:v>4.8750004999999996</c:v>
                </c:pt>
                <c:pt idx="96">
                  <c:v>4.925001</c:v>
                </c:pt>
                <c:pt idx="97">
                  <c:v>4.9750010000000007</c:v>
                </c:pt>
                <c:pt idx="98">
                  <c:v>5.0250009999999996</c:v>
                </c:pt>
                <c:pt idx="99">
                  <c:v>5.0750010000000003</c:v>
                </c:pt>
                <c:pt idx="100">
                  <c:v>5.1250014999999998</c:v>
                </c:pt>
                <c:pt idx="101">
                  <c:v>5.1750019999999992</c:v>
                </c:pt>
                <c:pt idx="102">
                  <c:v>5.2250019999999999</c:v>
                </c:pt>
                <c:pt idx="103">
                  <c:v>5.2750020000000006</c:v>
                </c:pt>
                <c:pt idx="104">
                  <c:v>5.3250019999999996</c:v>
                </c:pt>
                <c:pt idx="105">
                  <c:v>5.3750020000000003</c:v>
                </c:pt>
                <c:pt idx="106">
                  <c:v>5.4250024999999997</c:v>
                </c:pt>
                <c:pt idx="107">
                  <c:v>5.4750030000000001</c:v>
                </c:pt>
                <c:pt idx="108">
                  <c:v>5.5250029999999999</c:v>
                </c:pt>
                <c:pt idx="109">
                  <c:v>5.5750030000000006</c:v>
                </c:pt>
                <c:pt idx="110">
                  <c:v>5.6250029999999995</c:v>
                </c:pt>
                <c:pt idx="111">
                  <c:v>5.6750034999999999</c:v>
                </c:pt>
                <c:pt idx="112">
                  <c:v>5.7250040000000002</c:v>
                </c:pt>
                <c:pt idx="113">
                  <c:v>5.775004</c:v>
                </c:pt>
                <c:pt idx="114">
                  <c:v>5.8250039999999998</c:v>
                </c:pt>
                <c:pt idx="115">
                  <c:v>5.8750040000000006</c:v>
                </c:pt>
                <c:pt idx="116">
                  <c:v>5.9250045</c:v>
                </c:pt>
                <c:pt idx="117">
                  <c:v>5.9750049999999995</c:v>
                </c:pt>
                <c:pt idx="118">
                  <c:v>6.0250050000000002</c:v>
                </c:pt>
                <c:pt idx="119">
                  <c:v>6.075005</c:v>
                </c:pt>
                <c:pt idx="120">
                  <c:v>6.1250049999999998</c:v>
                </c:pt>
                <c:pt idx="121">
                  <c:v>6.1750055000000001</c:v>
                </c:pt>
                <c:pt idx="122">
                  <c:v>6.2250060000000005</c:v>
                </c:pt>
                <c:pt idx="123">
                  <c:v>6.2750059999999994</c:v>
                </c:pt>
                <c:pt idx="124">
                  <c:v>6.3250060000000001</c:v>
                </c:pt>
                <c:pt idx="125">
                  <c:v>6.375006</c:v>
                </c:pt>
                <c:pt idx="126">
                  <c:v>6.4250059999999998</c:v>
                </c:pt>
                <c:pt idx="127">
                  <c:v>6.4750065000000001</c:v>
                </c:pt>
                <c:pt idx="128">
                  <c:v>6.5250070000000004</c:v>
                </c:pt>
                <c:pt idx="129">
                  <c:v>6.5750069999999994</c:v>
                </c:pt>
                <c:pt idx="130">
                  <c:v>6.6250070000000001</c:v>
                </c:pt>
                <c:pt idx="131">
                  <c:v>6.6750069999999999</c:v>
                </c:pt>
                <c:pt idx="132">
                  <c:v>6.7250075000000002</c:v>
                </c:pt>
                <c:pt idx="133">
                  <c:v>6.7750079999999997</c:v>
                </c:pt>
                <c:pt idx="134">
                  <c:v>6.8250080000000004</c:v>
                </c:pt>
                <c:pt idx="135">
                  <c:v>6.8750079999999993</c:v>
                </c:pt>
                <c:pt idx="136">
                  <c:v>6.9250080000000001</c:v>
                </c:pt>
                <c:pt idx="137">
                  <c:v>6.9750085000000004</c:v>
                </c:pt>
                <c:pt idx="138">
                  <c:v>7.0250090000000007</c:v>
                </c:pt>
                <c:pt idx="139">
                  <c:v>7.0750089999999997</c:v>
                </c:pt>
                <c:pt idx="140">
                  <c:v>7.1250090000000004</c:v>
                </c:pt>
                <c:pt idx="141">
                  <c:v>7.1750089999999993</c:v>
                </c:pt>
                <c:pt idx="142">
                  <c:v>7.2250094999999996</c:v>
                </c:pt>
                <c:pt idx="143">
                  <c:v>7.27501</c:v>
                </c:pt>
                <c:pt idx="144">
                  <c:v>7.3250100000000007</c:v>
                </c:pt>
                <c:pt idx="145">
                  <c:v>7.3750099999999996</c:v>
                </c:pt>
                <c:pt idx="146">
                  <c:v>7.4250100000000003</c:v>
                </c:pt>
                <c:pt idx="147">
                  <c:v>7.4750099999999993</c:v>
                </c:pt>
                <c:pt idx="148">
                  <c:v>7.5250104999999996</c:v>
                </c:pt>
                <c:pt idx="149">
                  <c:v>7.5750109999999999</c:v>
                </c:pt>
                <c:pt idx="150">
                  <c:v>7.6250110000000006</c:v>
                </c:pt>
                <c:pt idx="151">
                  <c:v>7.6750109999999996</c:v>
                </c:pt>
                <c:pt idx="152">
                  <c:v>7.7250110000000003</c:v>
                </c:pt>
                <c:pt idx="153">
                  <c:v>7.7750114999999997</c:v>
                </c:pt>
                <c:pt idx="154">
                  <c:v>7.8250120000000001</c:v>
                </c:pt>
                <c:pt idx="155">
                  <c:v>7.8750119999999999</c:v>
                </c:pt>
                <c:pt idx="156">
                  <c:v>7.9250120000000006</c:v>
                </c:pt>
                <c:pt idx="157">
                  <c:v>7.9750119999999995</c:v>
                </c:pt>
                <c:pt idx="158">
                  <c:v>8.025012499999999</c:v>
                </c:pt>
                <c:pt idx="159">
                  <c:v>8.0750130000000002</c:v>
                </c:pt>
                <c:pt idx="160">
                  <c:v>8.1250129999999992</c:v>
                </c:pt>
                <c:pt idx="161">
                  <c:v>8.1750129999999999</c:v>
                </c:pt>
                <c:pt idx="162">
                  <c:v>8.2250130000000006</c:v>
                </c:pt>
                <c:pt idx="163">
                  <c:v>8.2750135</c:v>
                </c:pt>
                <c:pt idx="164">
                  <c:v>8.3250139999999995</c:v>
                </c:pt>
                <c:pt idx="165">
                  <c:v>8.3750140000000002</c:v>
                </c:pt>
                <c:pt idx="166">
                  <c:v>8.4250140000000009</c:v>
                </c:pt>
                <c:pt idx="167">
                  <c:v>8.4750139999999998</c:v>
                </c:pt>
                <c:pt idx="168">
                  <c:v>8.5250139999999988</c:v>
                </c:pt>
                <c:pt idx="169">
                  <c:v>8.5750145</c:v>
                </c:pt>
                <c:pt idx="170">
                  <c:v>8.6250150000000012</c:v>
                </c:pt>
                <c:pt idx="171">
                  <c:v>8.6750150000000001</c:v>
                </c:pt>
                <c:pt idx="172">
                  <c:v>8.7250149999999991</c:v>
                </c:pt>
                <c:pt idx="173">
                  <c:v>8.7750149999999998</c:v>
                </c:pt>
                <c:pt idx="174">
                  <c:v>8.8250154999999992</c:v>
                </c:pt>
                <c:pt idx="175">
                  <c:v>8.8750160000000005</c:v>
                </c:pt>
                <c:pt idx="176">
                  <c:v>8.9250159999999994</c:v>
                </c:pt>
                <c:pt idx="177">
                  <c:v>8.9750160000000001</c:v>
                </c:pt>
                <c:pt idx="178">
                  <c:v>9.0250160000000008</c:v>
                </c:pt>
                <c:pt idx="179">
                  <c:v>9.0750165000000003</c:v>
                </c:pt>
                <c:pt idx="180">
                  <c:v>9.1250169999999997</c:v>
                </c:pt>
                <c:pt idx="181">
                  <c:v>9.1750170000000004</c:v>
                </c:pt>
                <c:pt idx="182">
                  <c:v>9.2250170000000011</c:v>
                </c:pt>
                <c:pt idx="183">
                  <c:v>9.2750170000000001</c:v>
                </c:pt>
                <c:pt idx="184">
                  <c:v>9.3250175000000013</c:v>
                </c:pt>
                <c:pt idx="185">
                  <c:v>9.3750180000000007</c:v>
                </c:pt>
                <c:pt idx="186">
                  <c:v>9.4250179999999997</c:v>
                </c:pt>
                <c:pt idx="187">
                  <c:v>9.4750180000000004</c:v>
                </c:pt>
                <c:pt idx="188">
                  <c:v>9.5250179999999993</c:v>
                </c:pt>
                <c:pt idx="189">
                  <c:v>9.5750184999999988</c:v>
                </c:pt>
                <c:pt idx="190">
                  <c:v>9.625019</c:v>
                </c:pt>
                <c:pt idx="191">
                  <c:v>9.6750189999999989</c:v>
                </c:pt>
                <c:pt idx="192">
                  <c:v>9.7250189999999996</c:v>
                </c:pt>
                <c:pt idx="193">
                  <c:v>9.7750190000000003</c:v>
                </c:pt>
                <c:pt idx="194">
                  <c:v>9.8250190000000011</c:v>
                </c:pt>
                <c:pt idx="195">
                  <c:v>9.8750195000000005</c:v>
                </c:pt>
                <c:pt idx="196">
                  <c:v>9.92502</c:v>
                </c:pt>
                <c:pt idx="197">
                  <c:v>9.9750200000000007</c:v>
                </c:pt>
                <c:pt idx="198">
                  <c:v>10.02502</c:v>
                </c:pt>
                <c:pt idx="199">
                  <c:v>10.07502</c:v>
                </c:pt>
                <c:pt idx="200">
                  <c:v>10.125020500000002</c:v>
                </c:pt>
                <c:pt idx="201">
                  <c:v>10.175021000000001</c:v>
                </c:pt>
                <c:pt idx="202">
                  <c:v>10.225021</c:v>
                </c:pt>
                <c:pt idx="203">
                  <c:v>10.275020999999999</c:v>
                </c:pt>
                <c:pt idx="204">
                  <c:v>10.325021</c:v>
                </c:pt>
                <c:pt idx="205">
                  <c:v>10.375021499999999</c:v>
                </c:pt>
                <c:pt idx="206">
                  <c:v>10.425022</c:v>
                </c:pt>
                <c:pt idx="207">
                  <c:v>10.475021999999999</c:v>
                </c:pt>
                <c:pt idx="208">
                  <c:v>10.525022</c:v>
                </c:pt>
                <c:pt idx="209">
                  <c:v>10.575022000000001</c:v>
                </c:pt>
                <c:pt idx="210">
                  <c:v>10.6250225</c:v>
                </c:pt>
                <c:pt idx="211">
                  <c:v>10.675022999999999</c:v>
                </c:pt>
                <c:pt idx="212">
                  <c:v>10.725023</c:v>
                </c:pt>
                <c:pt idx="213">
                  <c:v>10.775023000000001</c:v>
                </c:pt>
                <c:pt idx="214">
                  <c:v>10.825023</c:v>
                </c:pt>
                <c:pt idx="215">
                  <c:v>10.875022999999999</c:v>
                </c:pt>
                <c:pt idx="216">
                  <c:v>10.9250235</c:v>
                </c:pt>
                <c:pt idx="217">
                  <c:v>10.975024000000001</c:v>
                </c:pt>
                <c:pt idx="218">
                  <c:v>11.025024</c:v>
                </c:pt>
                <c:pt idx="219">
                  <c:v>11.075023999999999</c:v>
                </c:pt>
                <c:pt idx="220">
                  <c:v>11.125024</c:v>
                </c:pt>
                <c:pt idx="221">
                  <c:v>11.175024499999999</c:v>
                </c:pt>
                <c:pt idx="222">
                  <c:v>11.225025</c:v>
                </c:pt>
                <c:pt idx="223">
                  <c:v>11.275024999999999</c:v>
                </c:pt>
                <c:pt idx="224">
                  <c:v>11.325025</c:v>
                </c:pt>
                <c:pt idx="225">
                  <c:v>11.375025000000001</c:v>
                </c:pt>
                <c:pt idx="226">
                  <c:v>11.4250255</c:v>
                </c:pt>
                <c:pt idx="227">
                  <c:v>11.475026</c:v>
                </c:pt>
                <c:pt idx="228">
                  <c:v>11.525026</c:v>
                </c:pt>
                <c:pt idx="229">
                  <c:v>11.575026000000001</c:v>
                </c:pt>
                <c:pt idx="230">
                  <c:v>11.625026</c:v>
                </c:pt>
                <c:pt idx="231">
                  <c:v>11.675026500000001</c:v>
                </c:pt>
                <c:pt idx="232">
                  <c:v>11.725027000000001</c:v>
                </c:pt>
                <c:pt idx="233">
                  <c:v>11.775027</c:v>
                </c:pt>
                <c:pt idx="234">
                  <c:v>11.825027</c:v>
                </c:pt>
                <c:pt idx="235">
                  <c:v>11.875026999999999</c:v>
                </c:pt>
                <c:pt idx="236">
                  <c:v>11.925027</c:v>
                </c:pt>
                <c:pt idx="237">
                  <c:v>11.975027499999999</c:v>
                </c:pt>
              </c:numCache>
            </c:numRef>
          </c:xVal>
          <c:yVal>
            <c:numRef>
              <c:f>NaI_spec_PuBe!$N$4:$N$241</c:f>
              <c:numCache>
                <c:formatCode>General</c:formatCode>
                <c:ptCount val="238"/>
                <c:pt idx="0">
                  <c:v>473.43093900000002</c:v>
                </c:pt>
                <c:pt idx="1">
                  <c:v>384.11831699999999</c:v>
                </c:pt>
                <c:pt idx="2">
                  <c:v>323.62966899999998</c:v>
                </c:pt>
                <c:pt idx="3">
                  <c:v>307.21121199999999</c:v>
                </c:pt>
                <c:pt idx="4">
                  <c:v>355.75915500000002</c:v>
                </c:pt>
                <c:pt idx="5">
                  <c:v>357.68313599999999</c:v>
                </c:pt>
                <c:pt idx="6">
                  <c:v>268.44229100000001</c:v>
                </c:pt>
                <c:pt idx="7">
                  <c:v>186.60844399999999</c:v>
                </c:pt>
                <c:pt idx="8">
                  <c:v>153.20562699999999</c:v>
                </c:pt>
                <c:pt idx="9">
                  <c:v>139.278885</c:v>
                </c:pt>
                <c:pt idx="10">
                  <c:v>129.52392599999999</c:v>
                </c:pt>
                <c:pt idx="11">
                  <c:v>121.82392900000001</c:v>
                </c:pt>
                <c:pt idx="12">
                  <c:v>115.378868</c:v>
                </c:pt>
                <c:pt idx="13">
                  <c:v>110.933807</c:v>
                </c:pt>
                <c:pt idx="14">
                  <c:v>104.635216</c:v>
                </c:pt>
                <c:pt idx="15">
                  <c:v>100.391548</c:v>
                </c:pt>
                <c:pt idx="16">
                  <c:v>94.392966999999999</c:v>
                </c:pt>
                <c:pt idx="17">
                  <c:v>88.622542999999993</c:v>
                </c:pt>
                <c:pt idx="18">
                  <c:v>84.361960999999994</c:v>
                </c:pt>
                <c:pt idx="19">
                  <c:v>80.642264999999995</c:v>
                </c:pt>
                <c:pt idx="20">
                  <c:v>75.446479999999994</c:v>
                </c:pt>
                <c:pt idx="21">
                  <c:v>70.750693999999996</c:v>
                </c:pt>
                <c:pt idx="22">
                  <c:v>66.325355999999999</c:v>
                </c:pt>
                <c:pt idx="23">
                  <c:v>65.498588999999996</c:v>
                </c:pt>
                <c:pt idx="24">
                  <c:v>70.894356000000002</c:v>
                </c:pt>
                <c:pt idx="25">
                  <c:v>74.923942999999994</c:v>
                </c:pt>
                <c:pt idx="26">
                  <c:v>73.716904</c:v>
                </c:pt>
                <c:pt idx="27">
                  <c:v>65.318306000000007</c:v>
                </c:pt>
                <c:pt idx="28">
                  <c:v>51.639434999999999</c:v>
                </c:pt>
                <c:pt idx="29">
                  <c:v>41.107044000000002</c:v>
                </c:pt>
                <c:pt idx="30">
                  <c:v>36.818306</c:v>
                </c:pt>
                <c:pt idx="31">
                  <c:v>35.084499000000001</c:v>
                </c:pt>
                <c:pt idx="32">
                  <c:v>34.133803999999998</c:v>
                </c:pt>
                <c:pt idx="33">
                  <c:v>31.719716999999999</c:v>
                </c:pt>
                <c:pt idx="34">
                  <c:v>28.964791999999999</c:v>
                </c:pt>
                <c:pt idx="35">
                  <c:v>25.801407000000001</c:v>
                </c:pt>
                <c:pt idx="36">
                  <c:v>23.636617999999999</c:v>
                </c:pt>
                <c:pt idx="37">
                  <c:v>22.460561999999999</c:v>
                </c:pt>
                <c:pt idx="38">
                  <c:v>22.712675000000001</c:v>
                </c:pt>
                <c:pt idx="39">
                  <c:v>25.19014</c:v>
                </c:pt>
                <c:pt idx="40">
                  <c:v>27.114082</c:v>
                </c:pt>
                <c:pt idx="41">
                  <c:v>26.929576999999998</c:v>
                </c:pt>
                <c:pt idx="42">
                  <c:v>24.677461999999998</c:v>
                </c:pt>
                <c:pt idx="43">
                  <c:v>22.212675000000001</c:v>
                </c:pt>
                <c:pt idx="44">
                  <c:v>18.414085</c:v>
                </c:pt>
                <c:pt idx="45">
                  <c:v>15.660563</c:v>
                </c:pt>
                <c:pt idx="46">
                  <c:v>14.016902999999999</c:v>
                </c:pt>
                <c:pt idx="47">
                  <c:v>13.912675</c:v>
                </c:pt>
                <c:pt idx="48">
                  <c:v>13.988731</c:v>
                </c:pt>
                <c:pt idx="49">
                  <c:v>14.194366</c:v>
                </c:pt>
                <c:pt idx="50">
                  <c:v>13.897183999999999</c:v>
                </c:pt>
                <c:pt idx="51">
                  <c:v>12.857742999999999</c:v>
                </c:pt>
                <c:pt idx="52">
                  <c:v>11.700005000000001</c:v>
                </c:pt>
                <c:pt idx="53">
                  <c:v>10.488731</c:v>
                </c:pt>
                <c:pt idx="54">
                  <c:v>9.6239430000000006</c:v>
                </c:pt>
                <c:pt idx="55">
                  <c:v>9.3507049999999996</c:v>
                </c:pt>
                <c:pt idx="56">
                  <c:v>9.3873239999999996</c:v>
                </c:pt>
                <c:pt idx="57">
                  <c:v>8.9492940000000001</c:v>
                </c:pt>
                <c:pt idx="58">
                  <c:v>8.6929569999999998</c:v>
                </c:pt>
                <c:pt idx="59">
                  <c:v>8.6436609999999998</c:v>
                </c:pt>
                <c:pt idx="60">
                  <c:v>8.5774650000000001</c:v>
                </c:pt>
                <c:pt idx="61">
                  <c:v>8.3591549999999994</c:v>
                </c:pt>
                <c:pt idx="62">
                  <c:v>8.2084489999999999</c:v>
                </c:pt>
                <c:pt idx="63">
                  <c:v>8.0352119999999996</c:v>
                </c:pt>
                <c:pt idx="64">
                  <c:v>8.0239440000000002</c:v>
                </c:pt>
                <c:pt idx="65">
                  <c:v>7.7915479999999997</c:v>
                </c:pt>
                <c:pt idx="66">
                  <c:v>7.7859160000000003</c:v>
                </c:pt>
                <c:pt idx="67">
                  <c:v>7.7633809999999999</c:v>
                </c:pt>
                <c:pt idx="68">
                  <c:v>7.6211279999999997</c:v>
                </c:pt>
                <c:pt idx="69">
                  <c:v>7.5760560000000003</c:v>
                </c:pt>
                <c:pt idx="70">
                  <c:v>7.2521110000000002</c:v>
                </c:pt>
                <c:pt idx="71">
                  <c:v>7.3816889999999997</c:v>
                </c:pt>
                <c:pt idx="72">
                  <c:v>7.3295789999999998</c:v>
                </c:pt>
                <c:pt idx="73">
                  <c:v>6.9704220000000001</c:v>
                </c:pt>
                <c:pt idx="74">
                  <c:v>7.0056339999999997</c:v>
                </c:pt>
                <c:pt idx="75">
                  <c:v>6.7647880000000002</c:v>
                </c:pt>
                <c:pt idx="76">
                  <c:v>6.7267609999999998</c:v>
                </c:pt>
                <c:pt idx="77">
                  <c:v>6.574649</c:v>
                </c:pt>
                <c:pt idx="78">
                  <c:v>6.5718310000000004</c:v>
                </c:pt>
                <c:pt idx="79">
                  <c:v>6.4873250000000002</c:v>
                </c:pt>
                <c:pt idx="80">
                  <c:v>6.409859</c:v>
                </c:pt>
                <c:pt idx="81">
                  <c:v>6.3366199999999999</c:v>
                </c:pt>
                <c:pt idx="82">
                  <c:v>6.1605629999999998</c:v>
                </c:pt>
                <c:pt idx="83">
                  <c:v>6.1591550000000002</c:v>
                </c:pt>
                <c:pt idx="84">
                  <c:v>5.9323949999999996</c:v>
                </c:pt>
                <c:pt idx="85">
                  <c:v>6.0056330000000004</c:v>
                </c:pt>
                <c:pt idx="86">
                  <c:v>5.9549310000000002</c:v>
                </c:pt>
                <c:pt idx="87">
                  <c:v>5.6957740000000001</c:v>
                </c:pt>
                <c:pt idx="88">
                  <c:v>5.6000009999999998</c:v>
                </c:pt>
                <c:pt idx="89">
                  <c:v>5.6084509999999996</c:v>
                </c:pt>
                <c:pt idx="90">
                  <c:v>5.3746479999999996</c:v>
                </c:pt>
                <c:pt idx="91">
                  <c:v>5.2859160000000003</c:v>
                </c:pt>
                <c:pt idx="92">
                  <c:v>5.2732390000000002</c:v>
                </c:pt>
                <c:pt idx="93">
                  <c:v>5.2323950000000004</c:v>
                </c:pt>
                <c:pt idx="94">
                  <c:v>5.0521130000000003</c:v>
                </c:pt>
                <c:pt idx="95">
                  <c:v>4.901408</c:v>
                </c:pt>
                <c:pt idx="96">
                  <c:v>4.8887320000000001</c:v>
                </c:pt>
                <c:pt idx="97">
                  <c:v>4.7521129999999996</c:v>
                </c:pt>
                <c:pt idx="98">
                  <c:v>4.6873240000000003</c:v>
                </c:pt>
                <c:pt idx="99">
                  <c:v>4.6915480000000001</c:v>
                </c:pt>
                <c:pt idx="100">
                  <c:v>4.5028170000000003</c:v>
                </c:pt>
                <c:pt idx="101">
                  <c:v>4.467606</c:v>
                </c:pt>
                <c:pt idx="102">
                  <c:v>4.5281690000000001</c:v>
                </c:pt>
                <c:pt idx="103">
                  <c:v>4.3971819999999999</c:v>
                </c:pt>
                <c:pt idx="104">
                  <c:v>4.2732400000000004</c:v>
                </c:pt>
                <c:pt idx="105">
                  <c:v>4.369014</c:v>
                </c:pt>
                <c:pt idx="106">
                  <c:v>4.242254</c:v>
                </c:pt>
                <c:pt idx="107">
                  <c:v>4.2774640000000002</c:v>
                </c:pt>
                <c:pt idx="108">
                  <c:v>4.2070420000000004</c:v>
                </c:pt>
                <c:pt idx="109">
                  <c:v>4.0859139999999998</c:v>
                </c:pt>
                <c:pt idx="110">
                  <c:v>3.9521130000000002</c:v>
                </c:pt>
                <c:pt idx="111">
                  <c:v>3.8450709999999999</c:v>
                </c:pt>
                <c:pt idx="112">
                  <c:v>3.8126760000000002</c:v>
                </c:pt>
                <c:pt idx="113">
                  <c:v>3.6718310000000001</c:v>
                </c:pt>
                <c:pt idx="114">
                  <c:v>3.6718310000000001</c:v>
                </c:pt>
                <c:pt idx="115">
                  <c:v>3.6563379999999999</c:v>
                </c:pt>
                <c:pt idx="116">
                  <c:v>3.3929580000000001</c:v>
                </c:pt>
                <c:pt idx="117">
                  <c:v>3.4056340000000001</c:v>
                </c:pt>
                <c:pt idx="118">
                  <c:v>3.2408459999999999</c:v>
                </c:pt>
                <c:pt idx="119">
                  <c:v>3.2183099999999998</c:v>
                </c:pt>
                <c:pt idx="120">
                  <c:v>3.1154929999999998</c:v>
                </c:pt>
                <c:pt idx="121">
                  <c:v>2.9873240000000001</c:v>
                </c:pt>
                <c:pt idx="122">
                  <c:v>2.8971830000000001</c:v>
                </c:pt>
                <c:pt idx="123">
                  <c:v>2.7760570000000002</c:v>
                </c:pt>
                <c:pt idx="124">
                  <c:v>2.62676</c:v>
                </c:pt>
                <c:pt idx="125">
                  <c:v>2.5605630000000001</c:v>
                </c:pt>
                <c:pt idx="126">
                  <c:v>2.5619719999999999</c:v>
                </c:pt>
                <c:pt idx="127">
                  <c:v>2.3577469999999998</c:v>
                </c:pt>
                <c:pt idx="128">
                  <c:v>2.3366199999999999</c:v>
                </c:pt>
                <c:pt idx="129">
                  <c:v>2.1746479999999999</c:v>
                </c:pt>
                <c:pt idx="130">
                  <c:v>2.1154929999999998</c:v>
                </c:pt>
                <c:pt idx="131">
                  <c:v>1.9971829999999999</c:v>
                </c:pt>
                <c:pt idx="132">
                  <c:v>1.8408450000000001</c:v>
                </c:pt>
                <c:pt idx="133">
                  <c:v>1.8</c:v>
                </c:pt>
                <c:pt idx="134">
                  <c:v>1.766197</c:v>
                </c:pt>
                <c:pt idx="135">
                  <c:v>1.6239440000000001</c:v>
                </c:pt>
                <c:pt idx="136">
                  <c:v>1.483098</c:v>
                </c:pt>
                <c:pt idx="137">
                  <c:v>1.4577469999999999</c:v>
                </c:pt>
                <c:pt idx="138">
                  <c:v>1.360563</c:v>
                </c:pt>
                <c:pt idx="139">
                  <c:v>1.3169010000000001</c:v>
                </c:pt>
                <c:pt idx="140">
                  <c:v>1.160563</c:v>
                </c:pt>
                <c:pt idx="141">
                  <c:v>1.0507040000000001</c:v>
                </c:pt>
                <c:pt idx="142">
                  <c:v>0.95915499999999998</c:v>
                </c:pt>
                <c:pt idx="143">
                  <c:v>0.96619699999999997</c:v>
                </c:pt>
                <c:pt idx="144">
                  <c:v>0.94506999999999997</c:v>
                </c:pt>
                <c:pt idx="145">
                  <c:v>0.82394400000000001</c:v>
                </c:pt>
                <c:pt idx="146">
                  <c:v>0.75070400000000004</c:v>
                </c:pt>
                <c:pt idx="147">
                  <c:v>0.69295799999999996</c:v>
                </c:pt>
                <c:pt idx="148">
                  <c:v>0.65211300000000005</c:v>
                </c:pt>
                <c:pt idx="149">
                  <c:v>0.54788700000000001</c:v>
                </c:pt>
                <c:pt idx="150">
                  <c:v>0.55493000000000003</c:v>
                </c:pt>
                <c:pt idx="151">
                  <c:v>0.52676100000000003</c:v>
                </c:pt>
                <c:pt idx="152">
                  <c:v>0.471831</c:v>
                </c:pt>
                <c:pt idx="153">
                  <c:v>0.46478900000000001</c:v>
                </c:pt>
                <c:pt idx="154">
                  <c:v>0.483099</c:v>
                </c:pt>
                <c:pt idx="155">
                  <c:v>0.40845100000000001</c:v>
                </c:pt>
                <c:pt idx="156">
                  <c:v>0.35352099999999997</c:v>
                </c:pt>
                <c:pt idx="157">
                  <c:v>0.387324</c:v>
                </c:pt>
                <c:pt idx="158">
                  <c:v>0.35070400000000002</c:v>
                </c:pt>
                <c:pt idx="159">
                  <c:v>0.31690099999999999</c:v>
                </c:pt>
                <c:pt idx="160">
                  <c:v>0.27183099999999999</c:v>
                </c:pt>
                <c:pt idx="161">
                  <c:v>0.29014099999999998</c:v>
                </c:pt>
                <c:pt idx="162">
                  <c:v>0.28450700000000001</c:v>
                </c:pt>
                <c:pt idx="163">
                  <c:v>0.25492999999999999</c:v>
                </c:pt>
                <c:pt idx="164">
                  <c:v>0.23239399999999999</c:v>
                </c:pt>
                <c:pt idx="165">
                  <c:v>0.247887</c:v>
                </c:pt>
                <c:pt idx="166">
                  <c:v>0.18732399999999999</c:v>
                </c:pt>
                <c:pt idx="167">
                  <c:v>0.174648</c:v>
                </c:pt>
                <c:pt idx="168">
                  <c:v>0.129577</c:v>
                </c:pt>
                <c:pt idx="169">
                  <c:v>0.13943700000000001</c:v>
                </c:pt>
                <c:pt idx="170">
                  <c:v>0.11831</c:v>
                </c:pt>
                <c:pt idx="171">
                  <c:v>0.10281700000000001</c:v>
                </c:pt>
                <c:pt idx="172">
                  <c:v>8.7323999999999999E-2</c:v>
                </c:pt>
                <c:pt idx="173">
                  <c:v>0.1</c:v>
                </c:pt>
                <c:pt idx="174">
                  <c:v>9.0140999999999999E-2</c:v>
                </c:pt>
                <c:pt idx="175">
                  <c:v>5.2113E-2</c:v>
                </c:pt>
                <c:pt idx="176">
                  <c:v>6.6197000000000006E-2</c:v>
                </c:pt>
                <c:pt idx="177">
                  <c:v>5.7745999999999999E-2</c:v>
                </c:pt>
                <c:pt idx="178">
                  <c:v>6.1971999999999999E-2</c:v>
                </c:pt>
                <c:pt idx="179">
                  <c:v>5.3520999999999999E-2</c:v>
                </c:pt>
                <c:pt idx="180">
                  <c:v>3.9437E-2</c:v>
                </c:pt>
                <c:pt idx="181">
                  <c:v>4.6478999999999999E-2</c:v>
                </c:pt>
                <c:pt idx="182">
                  <c:v>4.6478999999999999E-2</c:v>
                </c:pt>
                <c:pt idx="183">
                  <c:v>2.9576999999999999E-2</c:v>
                </c:pt>
                <c:pt idx="184">
                  <c:v>5.7745999999999999E-2</c:v>
                </c:pt>
                <c:pt idx="185">
                  <c:v>5.2113E-2</c:v>
                </c:pt>
                <c:pt idx="186">
                  <c:v>3.2393999999999999E-2</c:v>
                </c:pt>
                <c:pt idx="187">
                  <c:v>5.7745999999999999E-2</c:v>
                </c:pt>
                <c:pt idx="188">
                  <c:v>4.2254E-2</c:v>
                </c:pt>
                <c:pt idx="189">
                  <c:v>3.0986E-2</c:v>
                </c:pt>
                <c:pt idx="190">
                  <c:v>2.6761E-2</c:v>
                </c:pt>
                <c:pt idx="191">
                  <c:v>3.2393999999999999E-2</c:v>
                </c:pt>
                <c:pt idx="192">
                  <c:v>3.662E-2</c:v>
                </c:pt>
                <c:pt idx="193">
                  <c:v>4.0844999999999999E-2</c:v>
                </c:pt>
                <c:pt idx="194">
                  <c:v>5.3520999999999999E-2</c:v>
                </c:pt>
                <c:pt idx="195">
                  <c:v>4.6478999999999999E-2</c:v>
                </c:pt>
                <c:pt idx="196">
                  <c:v>4.3661999999999999E-2</c:v>
                </c:pt>
                <c:pt idx="197">
                  <c:v>4.2254E-2</c:v>
                </c:pt>
                <c:pt idx="198">
                  <c:v>3.5210999999999999E-2</c:v>
                </c:pt>
                <c:pt idx="199">
                  <c:v>3.9437E-2</c:v>
                </c:pt>
                <c:pt idx="200">
                  <c:v>4.0844999999999999E-2</c:v>
                </c:pt>
                <c:pt idx="201">
                  <c:v>5.9154999999999999E-2</c:v>
                </c:pt>
                <c:pt idx="202">
                  <c:v>3.2393999999999999E-2</c:v>
                </c:pt>
                <c:pt idx="203">
                  <c:v>2.5352E-2</c:v>
                </c:pt>
                <c:pt idx="204">
                  <c:v>4.2254E-2</c:v>
                </c:pt>
                <c:pt idx="205">
                  <c:v>2.2534999999999999E-2</c:v>
                </c:pt>
                <c:pt idx="206">
                  <c:v>4.3661999999999999E-2</c:v>
                </c:pt>
                <c:pt idx="207">
                  <c:v>4.9296E-2</c:v>
                </c:pt>
                <c:pt idx="208">
                  <c:v>2.8169E-2</c:v>
                </c:pt>
                <c:pt idx="209">
                  <c:v>2.5352E-2</c:v>
                </c:pt>
                <c:pt idx="210">
                  <c:v>3.0986E-2</c:v>
                </c:pt>
                <c:pt idx="211">
                  <c:v>3.5210999999999999E-2</c:v>
                </c:pt>
                <c:pt idx="212">
                  <c:v>3.662E-2</c:v>
                </c:pt>
                <c:pt idx="213">
                  <c:v>3.3803E-2</c:v>
                </c:pt>
                <c:pt idx="214">
                  <c:v>3.5210999999999999E-2</c:v>
                </c:pt>
                <c:pt idx="215">
                  <c:v>3.0986E-2</c:v>
                </c:pt>
                <c:pt idx="216">
                  <c:v>4.7886999999999999E-2</c:v>
                </c:pt>
                <c:pt idx="217">
                  <c:v>3.8027999999999999E-2</c:v>
                </c:pt>
                <c:pt idx="218">
                  <c:v>2.9957750000000001</c:v>
                </c:pt>
                <c:pt idx="219">
                  <c:v>3.3803E-2</c:v>
                </c:pt>
                <c:pt idx="220">
                  <c:v>0.42535200000000001</c:v>
                </c:pt>
                <c:pt idx="221">
                  <c:v>3.9437E-2</c:v>
                </c:pt>
                <c:pt idx="222">
                  <c:v>3.0986E-2</c:v>
                </c:pt>
                <c:pt idx="223">
                  <c:v>3.0986E-2</c:v>
                </c:pt>
                <c:pt idx="224">
                  <c:v>3.9437E-2</c:v>
                </c:pt>
                <c:pt idx="225">
                  <c:v>5.7745999999999999E-2</c:v>
                </c:pt>
                <c:pt idx="226">
                  <c:v>3.8027999999999999E-2</c:v>
                </c:pt>
                <c:pt idx="227">
                  <c:v>4.0844999999999999E-2</c:v>
                </c:pt>
                <c:pt idx="228">
                  <c:v>4.6478999999999999E-2</c:v>
                </c:pt>
                <c:pt idx="229">
                  <c:v>4.5069999999999999E-2</c:v>
                </c:pt>
                <c:pt idx="230">
                  <c:v>3.3803E-2</c:v>
                </c:pt>
                <c:pt idx="231">
                  <c:v>4.5380279999999997</c:v>
                </c:pt>
                <c:pt idx="232">
                  <c:v>2.9576999999999999E-2</c:v>
                </c:pt>
                <c:pt idx="233">
                  <c:v>0.91830999999999996</c:v>
                </c:pt>
                <c:pt idx="234">
                  <c:v>3.0986E-2</c:v>
                </c:pt>
                <c:pt idx="235">
                  <c:v>1.143662</c:v>
                </c:pt>
                <c:pt idx="236">
                  <c:v>3.5210999999999999E-2</c:v>
                </c:pt>
                <c:pt idx="237">
                  <c:v>4.0844999999999999E-2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E-467C-8D37-5F55E12C9D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NaI_spec_PuBe!$C$4:$C$241</c:f>
              <c:numCache>
                <c:formatCode>General</c:formatCode>
                <c:ptCount val="238"/>
                <c:pt idx="0">
                  <c:v>0.125</c:v>
                </c:pt>
                <c:pt idx="1">
                  <c:v>0.17499999999999999</c:v>
                </c:pt>
                <c:pt idx="2">
                  <c:v>0.22500000000000001</c:v>
                </c:pt>
                <c:pt idx="3">
                  <c:v>0.27500000000000002</c:v>
                </c:pt>
                <c:pt idx="4">
                  <c:v>0.32499999999999996</c:v>
                </c:pt>
                <c:pt idx="5">
                  <c:v>0.375</c:v>
                </c:pt>
                <c:pt idx="6">
                  <c:v>0.42500000000000004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0.57499999999999996</c:v>
                </c:pt>
                <c:pt idx="10">
                  <c:v>0.625</c:v>
                </c:pt>
                <c:pt idx="11">
                  <c:v>0.67500000000000004</c:v>
                </c:pt>
                <c:pt idx="12">
                  <c:v>0.72499999999999998</c:v>
                </c:pt>
                <c:pt idx="13">
                  <c:v>0.77500000000000002</c:v>
                </c:pt>
                <c:pt idx="14">
                  <c:v>0.82499999999999996</c:v>
                </c:pt>
                <c:pt idx="15">
                  <c:v>0.875</c:v>
                </c:pt>
                <c:pt idx="16">
                  <c:v>0.92500000000000004</c:v>
                </c:pt>
                <c:pt idx="17">
                  <c:v>0.97499999999999998</c:v>
                </c:pt>
                <c:pt idx="18">
                  <c:v>1.0249999999999999</c:v>
                </c:pt>
                <c:pt idx="19">
                  <c:v>1.0750000000000002</c:v>
                </c:pt>
                <c:pt idx="20">
                  <c:v>1.125</c:v>
                </c:pt>
                <c:pt idx="21">
                  <c:v>1.1749999999999998</c:v>
                </c:pt>
                <c:pt idx="22">
                  <c:v>1.2250000000000001</c:v>
                </c:pt>
                <c:pt idx="23">
                  <c:v>1.2749999999999999</c:v>
                </c:pt>
                <c:pt idx="24">
                  <c:v>1.3250000000000002</c:v>
                </c:pt>
                <c:pt idx="25">
                  <c:v>1.375</c:v>
                </c:pt>
                <c:pt idx="26">
                  <c:v>1.4249999999999998</c:v>
                </c:pt>
                <c:pt idx="27">
                  <c:v>1.4750000000000001</c:v>
                </c:pt>
                <c:pt idx="28">
                  <c:v>1.5249999999999999</c:v>
                </c:pt>
                <c:pt idx="29">
                  <c:v>1.5750000000000002</c:v>
                </c:pt>
                <c:pt idx="30">
                  <c:v>1.6249994999999999</c:v>
                </c:pt>
                <c:pt idx="31">
                  <c:v>1.6749990000000001</c:v>
                </c:pt>
                <c:pt idx="32">
                  <c:v>1.7249989999999999</c:v>
                </c:pt>
                <c:pt idx="33">
                  <c:v>1.774999</c:v>
                </c:pt>
                <c:pt idx="34">
                  <c:v>1.824999</c:v>
                </c:pt>
                <c:pt idx="35">
                  <c:v>1.8749989999999999</c:v>
                </c:pt>
                <c:pt idx="36">
                  <c:v>1.9249990000000001</c:v>
                </c:pt>
                <c:pt idx="37">
                  <c:v>1.9749989999999999</c:v>
                </c:pt>
                <c:pt idx="38">
                  <c:v>2.0249990000000002</c:v>
                </c:pt>
                <c:pt idx="39">
                  <c:v>2.074999</c:v>
                </c:pt>
                <c:pt idx="40">
                  <c:v>2.1249989999999999</c:v>
                </c:pt>
                <c:pt idx="41">
                  <c:v>2.1749990000000001</c:v>
                </c:pt>
                <c:pt idx="42">
                  <c:v>2.2249989999999999</c:v>
                </c:pt>
                <c:pt idx="43">
                  <c:v>2.2749990000000002</c:v>
                </c:pt>
                <c:pt idx="44">
                  <c:v>2.324999</c:v>
                </c:pt>
                <c:pt idx="45">
                  <c:v>2.3749989999999999</c:v>
                </c:pt>
                <c:pt idx="46">
                  <c:v>2.4249990000000001</c:v>
                </c:pt>
                <c:pt idx="47">
                  <c:v>2.4749989999999999</c:v>
                </c:pt>
                <c:pt idx="48">
                  <c:v>2.5249990000000002</c:v>
                </c:pt>
                <c:pt idx="49">
                  <c:v>2.574999</c:v>
                </c:pt>
                <c:pt idx="50">
                  <c:v>2.6249989999999999</c:v>
                </c:pt>
                <c:pt idx="51">
                  <c:v>2.6749990000000001</c:v>
                </c:pt>
                <c:pt idx="52">
                  <c:v>2.7249989999999999</c:v>
                </c:pt>
                <c:pt idx="53">
                  <c:v>2.7749990000000002</c:v>
                </c:pt>
                <c:pt idx="54">
                  <c:v>2.8249985</c:v>
                </c:pt>
                <c:pt idx="55">
                  <c:v>2.8749979999999997</c:v>
                </c:pt>
                <c:pt idx="56">
                  <c:v>2.924998</c:v>
                </c:pt>
                <c:pt idx="57">
                  <c:v>2.9749980000000003</c:v>
                </c:pt>
                <c:pt idx="58">
                  <c:v>3.0249980000000001</c:v>
                </c:pt>
                <c:pt idx="59">
                  <c:v>3.0749979999999999</c:v>
                </c:pt>
                <c:pt idx="60">
                  <c:v>3.1249979999999997</c:v>
                </c:pt>
                <c:pt idx="61">
                  <c:v>3.174998</c:v>
                </c:pt>
                <c:pt idx="62">
                  <c:v>3.2249980000000003</c:v>
                </c:pt>
                <c:pt idx="63">
                  <c:v>3.2749980000000001</c:v>
                </c:pt>
                <c:pt idx="64">
                  <c:v>3.3249979999999999</c:v>
                </c:pt>
                <c:pt idx="65">
                  <c:v>3.3749979999999997</c:v>
                </c:pt>
                <c:pt idx="66">
                  <c:v>3.424998</c:v>
                </c:pt>
                <c:pt idx="67">
                  <c:v>3.4749980000000003</c:v>
                </c:pt>
                <c:pt idx="68">
                  <c:v>3.5249980000000001</c:v>
                </c:pt>
                <c:pt idx="69">
                  <c:v>3.5749979999999999</c:v>
                </c:pt>
                <c:pt idx="70">
                  <c:v>3.6249979999999997</c:v>
                </c:pt>
                <c:pt idx="71">
                  <c:v>3.674998</c:v>
                </c:pt>
                <c:pt idx="72">
                  <c:v>3.7249980000000003</c:v>
                </c:pt>
                <c:pt idx="73">
                  <c:v>3.7749980000000001</c:v>
                </c:pt>
                <c:pt idx="74">
                  <c:v>3.8249979999999999</c:v>
                </c:pt>
                <c:pt idx="75">
                  <c:v>3.8749975000000001</c:v>
                </c:pt>
                <c:pt idx="76">
                  <c:v>3.9249970000000003</c:v>
                </c:pt>
                <c:pt idx="77">
                  <c:v>3.9749970000000001</c:v>
                </c:pt>
                <c:pt idx="78">
                  <c:v>4.0249969999999999</c:v>
                </c:pt>
                <c:pt idx="79">
                  <c:v>4.0749975000000003</c:v>
                </c:pt>
                <c:pt idx="80">
                  <c:v>4.1249979999999997</c:v>
                </c:pt>
                <c:pt idx="81">
                  <c:v>4.1749980000000004</c:v>
                </c:pt>
                <c:pt idx="82">
                  <c:v>4.2249979999999994</c:v>
                </c:pt>
                <c:pt idx="83">
                  <c:v>4.2749980000000001</c:v>
                </c:pt>
                <c:pt idx="84">
                  <c:v>4.3249980000000008</c:v>
                </c:pt>
                <c:pt idx="85">
                  <c:v>4.3749985000000002</c:v>
                </c:pt>
                <c:pt idx="86">
                  <c:v>4.4249989999999997</c:v>
                </c:pt>
                <c:pt idx="87">
                  <c:v>4.4749990000000004</c:v>
                </c:pt>
                <c:pt idx="88">
                  <c:v>4.5249989999999993</c:v>
                </c:pt>
                <c:pt idx="89">
                  <c:v>4.574999</c:v>
                </c:pt>
                <c:pt idx="90">
                  <c:v>4.6249995000000004</c:v>
                </c:pt>
                <c:pt idx="91">
                  <c:v>4.6750000000000007</c:v>
                </c:pt>
                <c:pt idx="92">
                  <c:v>4.7249999999999996</c:v>
                </c:pt>
                <c:pt idx="93">
                  <c:v>4.7750000000000004</c:v>
                </c:pt>
                <c:pt idx="94">
                  <c:v>4.8249999999999993</c:v>
                </c:pt>
                <c:pt idx="95">
                  <c:v>4.8750004999999996</c:v>
                </c:pt>
                <c:pt idx="96">
                  <c:v>4.925001</c:v>
                </c:pt>
                <c:pt idx="97">
                  <c:v>4.9750010000000007</c:v>
                </c:pt>
                <c:pt idx="98">
                  <c:v>5.0250009999999996</c:v>
                </c:pt>
                <c:pt idx="99">
                  <c:v>5.0750010000000003</c:v>
                </c:pt>
                <c:pt idx="100">
                  <c:v>5.1250014999999998</c:v>
                </c:pt>
                <c:pt idx="101">
                  <c:v>5.1750019999999992</c:v>
                </c:pt>
                <c:pt idx="102">
                  <c:v>5.2250019999999999</c:v>
                </c:pt>
                <c:pt idx="103">
                  <c:v>5.2750020000000006</c:v>
                </c:pt>
                <c:pt idx="104">
                  <c:v>5.3250019999999996</c:v>
                </c:pt>
                <c:pt idx="105">
                  <c:v>5.3750020000000003</c:v>
                </c:pt>
                <c:pt idx="106">
                  <c:v>5.4250024999999997</c:v>
                </c:pt>
                <c:pt idx="107">
                  <c:v>5.4750030000000001</c:v>
                </c:pt>
                <c:pt idx="108">
                  <c:v>5.5250029999999999</c:v>
                </c:pt>
                <c:pt idx="109">
                  <c:v>5.5750030000000006</c:v>
                </c:pt>
                <c:pt idx="110">
                  <c:v>5.6250029999999995</c:v>
                </c:pt>
                <c:pt idx="111">
                  <c:v>5.6750034999999999</c:v>
                </c:pt>
                <c:pt idx="112">
                  <c:v>5.7250040000000002</c:v>
                </c:pt>
                <c:pt idx="113">
                  <c:v>5.775004</c:v>
                </c:pt>
                <c:pt idx="114">
                  <c:v>5.8250039999999998</c:v>
                </c:pt>
                <c:pt idx="115">
                  <c:v>5.8750040000000006</c:v>
                </c:pt>
                <c:pt idx="116">
                  <c:v>5.9250045</c:v>
                </c:pt>
                <c:pt idx="117">
                  <c:v>5.9750049999999995</c:v>
                </c:pt>
                <c:pt idx="118">
                  <c:v>6.0250050000000002</c:v>
                </c:pt>
                <c:pt idx="119">
                  <c:v>6.075005</c:v>
                </c:pt>
                <c:pt idx="120">
                  <c:v>6.1250049999999998</c:v>
                </c:pt>
                <c:pt idx="121">
                  <c:v>6.1750055000000001</c:v>
                </c:pt>
                <c:pt idx="122">
                  <c:v>6.2250060000000005</c:v>
                </c:pt>
                <c:pt idx="123">
                  <c:v>6.2750059999999994</c:v>
                </c:pt>
                <c:pt idx="124">
                  <c:v>6.3250060000000001</c:v>
                </c:pt>
                <c:pt idx="125">
                  <c:v>6.375006</c:v>
                </c:pt>
                <c:pt idx="126">
                  <c:v>6.4250059999999998</c:v>
                </c:pt>
                <c:pt idx="127">
                  <c:v>6.4750065000000001</c:v>
                </c:pt>
                <c:pt idx="128">
                  <c:v>6.5250070000000004</c:v>
                </c:pt>
                <c:pt idx="129">
                  <c:v>6.5750069999999994</c:v>
                </c:pt>
                <c:pt idx="130">
                  <c:v>6.6250070000000001</c:v>
                </c:pt>
                <c:pt idx="131">
                  <c:v>6.6750069999999999</c:v>
                </c:pt>
                <c:pt idx="132">
                  <c:v>6.7250075000000002</c:v>
                </c:pt>
                <c:pt idx="133">
                  <c:v>6.7750079999999997</c:v>
                </c:pt>
                <c:pt idx="134">
                  <c:v>6.8250080000000004</c:v>
                </c:pt>
                <c:pt idx="135">
                  <c:v>6.8750079999999993</c:v>
                </c:pt>
                <c:pt idx="136">
                  <c:v>6.9250080000000001</c:v>
                </c:pt>
                <c:pt idx="137">
                  <c:v>6.9750085000000004</c:v>
                </c:pt>
                <c:pt idx="138">
                  <c:v>7.0250090000000007</c:v>
                </c:pt>
                <c:pt idx="139">
                  <c:v>7.0750089999999997</c:v>
                </c:pt>
                <c:pt idx="140">
                  <c:v>7.1250090000000004</c:v>
                </c:pt>
                <c:pt idx="141">
                  <c:v>7.1750089999999993</c:v>
                </c:pt>
                <c:pt idx="142">
                  <c:v>7.2250094999999996</c:v>
                </c:pt>
                <c:pt idx="143">
                  <c:v>7.27501</c:v>
                </c:pt>
                <c:pt idx="144">
                  <c:v>7.3250100000000007</c:v>
                </c:pt>
                <c:pt idx="145">
                  <c:v>7.3750099999999996</c:v>
                </c:pt>
                <c:pt idx="146">
                  <c:v>7.4250100000000003</c:v>
                </c:pt>
                <c:pt idx="147">
                  <c:v>7.4750099999999993</c:v>
                </c:pt>
                <c:pt idx="148">
                  <c:v>7.5250104999999996</c:v>
                </c:pt>
                <c:pt idx="149">
                  <c:v>7.5750109999999999</c:v>
                </c:pt>
                <c:pt idx="150">
                  <c:v>7.6250110000000006</c:v>
                </c:pt>
                <c:pt idx="151">
                  <c:v>7.6750109999999996</c:v>
                </c:pt>
                <c:pt idx="152">
                  <c:v>7.7250110000000003</c:v>
                </c:pt>
                <c:pt idx="153">
                  <c:v>7.7750114999999997</c:v>
                </c:pt>
                <c:pt idx="154">
                  <c:v>7.8250120000000001</c:v>
                </c:pt>
                <c:pt idx="155">
                  <c:v>7.8750119999999999</c:v>
                </c:pt>
                <c:pt idx="156">
                  <c:v>7.9250120000000006</c:v>
                </c:pt>
                <c:pt idx="157">
                  <c:v>7.9750119999999995</c:v>
                </c:pt>
                <c:pt idx="158">
                  <c:v>8.025012499999999</c:v>
                </c:pt>
                <c:pt idx="159">
                  <c:v>8.0750130000000002</c:v>
                </c:pt>
                <c:pt idx="160">
                  <c:v>8.1250129999999992</c:v>
                </c:pt>
                <c:pt idx="161">
                  <c:v>8.1750129999999999</c:v>
                </c:pt>
                <c:pt idx="162">
                  <c:v>8.2250130000000006</c:v>
                </c:pt>
                <c:pt idx="163">
                  <c:v>8.2750135</c:v>
                </c:pt>
                <c:pt idx="164">
                  <c:v>8.3250139999999995</c:v>
                </c:pt>
                <c:pt idx="165">
                  <c:v>8.3750140000000002</c:v>
                </c:pt>
                <c:pt idx="166">
                  <c:v>8.4250140000000009</c:v>
                </c:pt>
                <c:pt idx="167">
                  <c:v>8.4750139999999998</c:v>
                </c:pt>
                <c:pt idx="168">
                  <c:v>8.5250139999999988</c:v>
                </c:pt>
                <c:pt idx="169">
                  <c:v>8.5750145</c:v>
                </c:pt>
                <c:pt idx="170">
                  <c:v>8.6250150000000012</c:v>
                </c:pt>
                <c:pt idx="171">
                  <c:v>8.6750150000000001</c:v>
                </c:pt>
                <c:pt idx="172">
                  <c:v>8.7250149999999991</c:v>
                </c:pt>
                <c:pt idx="173">
                  <c:v>8.7750149999999998</c:v>
                </c:pt>
                <c:pt idx="174">
                  <c:v>8.8250154999999992</c:v>
                </c:pt>
                <c:pt idx="175">
                  <c:v>8.8750160000000005</c:v>
                </c:pt>
                <c:pt idx="176">
                  <c:v>8.9250159999999994</c:v>
                </c:pt>
                <c:pt idx="177">
                  <c:v>8.9750160000000001</c:v>
                </c:pt>
                <c:pt idx="178">
                  <c:v>9.0250160000000008</c:v>
                </c:pt>
                <c:pt idx="179">
                  <c:v>9.0750165000000003</c:v>
                </c:pt>
                <c:pt idx="180">
                  <c:v>9.1250169999999997</c:v>
                </c:pt>
                <c:pt idx="181">
                  <c:v>9.1750170000000004</c:v>
                </c:pt>
                <c:pt idx="182">
                  <c:v>9.2250170000000011</c:v>
                </c:pt>
                <c:pt idx="183">
                  <c:v>9.2750170000000001</c:v>
                </c:pt>
                <c:pt idx="184">
                  <c:v>9.3250175000000013</c:v>
                </c:pt>
                <c:pt idx="185">
                  <c:v>9.3750180000000007</c:v>
                </c:pt>
                <c:pt idx="186">
                  <c:v>9.4250179999999997</c:v>
                </c:pt>
                <c:pt idx="187">
                  <c:v>9.4750180000000004</c:v>
                </c:pt>
                <c:pt idx="188">
                  <c:v>9.5250179999999993</c:v>
                </c:pt>
                <c:pt idx="189">
                  <c:v>9.5750184999999988</c:v>
                </c:pt>
                <c:pt idx="190">
                  <c:v>9.625019</c:v>
                </c:pt>
                <c:pt idx="191">
                  <c:v>9.6750189999999989</c:v>
                </c:pt>
                <c:pt idx="192">
                  <c:v>9.7250189999999996</c:v>
                </c:pt>
                <c:pt idx="193">
                  <c:v>9.7750190000000003</c:v>
                </c:pt>
                <c:pt idx="194">
                  <c:v>9.8250190000000011</c:v>
                </c:pt>
                <c:pt idx="195">
                  <c:v>9.8750195000000005</c:v>
                </c:pt>
                <c:pt idx="196">
                  <c:v>9.92502</c:v>
                </c:pt>
                <c:pt idx="197">
                  <c:v>9.9750200000000007</c:v>
                </c:pt>
                <c:pt idx="198">
                  <c:v>10.02502</c:v>
                </c:pt>
                <c:pt idx="199">
                  <c:v>10.07502</c:v>
                </c:pt>
                <c:pt idx="200">
                  <c:v>10.125020500000002</c:v>
                </c:pt>
                <c:pt idx="201">
                  <c:v>10.175021000000001</c:v>
                </c:pt>
                <c:pt idx="202">
                  <c:v>10.225021</c:v>
                </c:pt>
                <c:pt idx="203">
                  <c:v>10.275020999999999</c:v>
                </c:pt>
                <c:pt idx="204">
                  <c:v>10.325021</c:v>
                </c:pt>
                <c:pt idx="205">
                  <c:v>10.375021499999999</c:v>
                </c:pt>
                <c:pt idx="206">
                  <c:v>10.425022</c:v>
                </c:pt>
                <c:pt idx="207">
                  <c:v>10.475021999999999</c:v>
                </c:pt>
                <c:pt idx="208">
                  <c:v>10.525022</c:v>
                </c:pt>
                <c:pt idx="209">
                  <c:v>10.575022000000001</c:v>
                </c:pt>
                <c:pt idx="210">
                  <c:v>10.6250225</c:v>
                </c:pt>
                <c:pt idx="211">
                  <c:v>10.675022999999999</c:v>
                </c:pt>
                <c:pt idx="212">
                  <c:v>10.725023</c:v>
                </c:pt>
                <c:pt idx="213">
                  <c:v>10.775023000000001</c:v>
                </c:pt>
                <c:pt idx="214">
                  <c:v>10.825023</c:v>
                </c:pt>
                <c:pt idx="215">
                  <c:v>10.875022999999999</c:v>
                </c:pt>
                <c:pt idx="216">
                  <c:v>10.9250235</c:v>
                </c:pt>
                <c:pt idx="217">
                  <c:v>10.975024000000001</c:v>
                </c:pt>
                <c:pt idx="218">
                  <c:v>11.025024</c:v>
                </c:pt>
                <c:pt idx="219">
                  <c:v>11.075023999999999</c:v>
                </c:pt>
                <c:pt idx="220">
                  <c:v>11.125024</c:v>
                </c:pt>
                <c:pt idx="221">
                  <c:v>11.175024499999999</c:v>
                </c:pt>
                <c:pt idx="222">
                  <c:v>11.225025</c:v>
                </c:pt>
                <c:pt idx="223">
                  <c:v>11.275024999999999</c:v>
                </c:pt>
                <c:pt idx="224">
                  <c:v>11.325025</c:v>
                </c:pt>
                <c:pt idx="225">
                  <c:v>11.375025000000001</c:v>
                </c:pt>
                <c:pt idx="226">
                  <c:v>11.4250255</c:v>
                </c:pt>
                <c:pt idx="227">
                  <c:v>11.475026</c:v>
                </c:pt>
                <c:pt idx="228">
                  <c:v>11.525026</c:v>
                </c:pt>
                <c:pt idx="229">
                  <c:v>11.575026000000001</c:v>
                </c:pt>
                <c:pt idx="230">
                  <c:v>11.625026</c:v>
                </c:pt>
                <c:pt idx="231">
                  <c:v>11.675026500000001</c:v>
                </c:pt>
                <c:pt idx="232">
                  <c:v>11.725027000000001</c:v>
                </c:pt>
                <c:pt idx="233">
                  <c:v>11.775027</c:v>
                </c:pt>
                <c:pt idx="234">
                  <c:v>11.825027</c:v>
                </c:pt>
                <c:pt idx="235">
                  <c:v>11.875026999999999</c:v>
                </c:pt>
                <c:pt idx="236">
                  <c:v>11.925027</c:v>
                </c:pt>
                <c:pt idx="237">
                  <c:v>11.975027499999999</c:v>
                </c:pt>
              </c:numCache>
            </c:numRef>
          </c:xVal>
          <c:yVal>
            <c:numRef>
              <c:f>NaI_spec_PuBe!$O$4:$O$241</c:f>
              <c:numCache>
                <c:formatCode>General</c:formatCode>
                <c:ptCount val="238"/>
                <c:pt idx="0">
                  <c:v>242.43093900000002</c:v>
                </c:pt>
                <c:pt idx="1">
                  <c:v>188.81831399999999</c:v>
                </c:pt>
                <c:pt idx="2">
                  <c:v>169.39634699999999</c:v>
                </c:pt>
                <c:pt idx="3">
                  <c:v>178.91120899999999</c:v>
                </c:pt>
                <c:pt idx="4">
                  <c:v>238.39248600000002</c:v>
                </c:pt>
                <c:pt idx="5">
                  <c:v>252.64980299999999</c:v>
                </c:pt>
                <c:pt idx="6">
                  <c:v>170.50896399999999</c:v>
                </c:pt>
                <c:pt idx="7">
                  <c:v>97.108443999999992</c:v>
                </c:pt>
                <c:pt idx="8">
                  <c:v>69.305624999999992</c:v>
                </c:pt>
                <c:pt idx="9">
                  <c:v>65.978890000000007</c:v>
                </c:pt>
                <c:pt idx="10">
                  <c:v>63.557258999999988</c:v>
                </c:pt>
                <c:pt idx="11">
                  <c:v>60.52392600000001</c:v>
                </c:pt>
                <c:pt idx="12">
                  <c:v>58.712199999999996</c:v>
                </c:pt>
                <c:pt idx="13">
                  <c:v>56.633808000000002</c:v>
                </c:pt>
                <c:pt idx="14">
                  <c:v>52.735218000000003</c:v>
                </c:pt>
                <c:pt idx="15">
                  <c:v>49.424885000000003</c:v>
                </c:pt>
                <c:pt idx="16">
                  <c:v>45.359637999999997</c:v>
                </c:pt>
                <c:pt idx="17">
                  <c:v>47.222540999999993</c:v>
                </c:pt>
                <c:pt idx="18">
                  <c:v>43.928629999999991</c:v>
                </c:pt>
                <c:pt idx="19">
                  <c:v>41.408930999999995</c:v>
                </c:pt>
                <c:pt idx="20">
                  <c:v>38.913146999999995</c:v>
                </c:pt>
                <c:pt idx="21">
                  <c:v>37.817359999999994</c:v>
                </c:pt>
                <c:pt idx="22">
                  <c:v>39.092023999999995</c:v>
                </c:pt>
                <c:pt idx="23">
                  <c:v>36.965255999999997</c:v>
                </c:pt>
                <c:pt idx="24">
                  <c:v>33.494358000000005</c:v>
                </c:pt>
                <c:pt idx="25">
                  <c:v>33.357273999999997</c:v>
                </c:pt>
                <c:pt idx="26">
                  <c:v>30.48357</c:v>
                </c:pt>
                <c:pt idx="27">
                  <c:v>30.851639000000006</c:v>
                </c:pt>
                <c:pt idx="28">
                  <c:v>24.872767</c:v>
                </c:pt>
                <c:pt idx="29">
                  <c:v>26.707043000000002</c:v>
                </c:pt>
                <c:pt idx="30">
                  <c:v>26.984973</c:v>
                </c:pt>
                <c:pt idx="31">
                  <c:v>26.484499</c:v>
                </c:pt>
                <c:pt idx="32">
                  <c:v>26.133803999999998</c:v>
                </c:pt>
                <c:pt idx="33">
                  <c:v>23.65305</c:v>
                </c:pt>
                <c:pt idx="34">
                  <c:v>22.164791999999998</c:v>
                </c:pt>
                <c:pt idx="35">
                  <c:v>20.601407000000002</c:v>
                </c:pt>
                <c:pt idx="36">
                  <c:v>18.503284999999998</c:v>
                </c:pt>
                <c:pt idx="37">
                  <c:v>18.127229</c:v>
                </c:pt>
                <c:pt idx="38">
                  <c:v>18.479342000000003</c:v>
                </c:pt>
                <c:pt idx="39">
                  <c:v>20.223472999999998</c:v>
                </c:pt>
                <c:pt idx="40">
                  <c:v>22.647414999999999</c:v>
                </c:pt>
                <c:pt idx="41">
                  <c:v>22.529576999999996</c:v>
                </c:pt>
                <c:pt idx="42">
                  <c:v>19.077461999999997</c:v>
                </c:pt>
                <c:pt idx="43">
                  <c:v>19.346008000000001</c:v>
                </c:pt>
                <c:pt idx="44">
                  <c:v>14.747418</c:v>
                </c:pt>
                <c:pt idx="45">
                  <c:v>12.960563</c:v>
                </c:pt>
                <c:pt idx="46">
                  <c:v>11.150236</c:v>
                </c:pt>
                <c:pt idx="47">
                  <c:v>9.8793420000000012</c:v>
                </c:pt>
                <c:pt idx="48">
                  <c:v>10.122064</c:v>
                </c:pt>
                <c:pt idx="49">
                  <c:v>9.1943660000000005</c:v>
                </c:pt>
                <c:pt idx="50">
                  <c:v>9.497183999999999</c:v>
                </c:pt>
                <c:pt idx="51">
                  <c:v>9.157743</c:v>
                </c:pt>
                <c:pt idx="52">
                  <c:v>9.9000050000000002</c:v>
                </c:pt>
                <c:pt idx="53">
                  <c:v>8.8887309999999999</c:v>
                </c:pt>
                <c:pt idx="54">
                  <c:v>8.7906100000000009</c:v>
                </c:pt>
                <c:pt idx="55">
                  <c:v>9.1173719999999996</c:v>
                </c:pt>
                <c:pt idx="56">
                  <c:v>9.0873239999999988</c:v>
                </c:pt>
                <c:pt idx="57">
                  <c:v>8.6492939999999994</c:v>
                </c:pt>
                <c:pt idx="58">
                  <c:v>8.4262899999999998</c:v>
                </c:pt>
                <c:pt idx="59">
                  <c:v>8.4769939999999995</c:v>
                </c:pt>
                <c:pt idx="60">
                  <c:v>8.3441320000000001</c:v>
                </c:pt>
                <c:pt idx="61">
                  <c:v>8.2924879999999987</c:v>
                </c:pt>
                <c:pt idx="62">
                  <c:v>8.1084490000000002</c:v>
                </c:pt>
                <c:pt idx="63">
                  <c:v>7.9352119999999999</c:v>
                </c:pt>
                <c:pt idx="64">
                  <c:v>7.9572770000000004</c:v>
                </c:pt>
                <c:pt idx="65">
                  <c:v>7.6248809999999994</c:v>
                </c:pt>
                <c:pt idx="66">
                  <c:v>7.5192490000000003</c:v>
                </c:pt>
                <c:pt idx="67">
                  <c:v>7.5967139999999995</c:v>
                </c:pt>
                <c:pt idx="68">
                  <c:v>7.3211279999999999</c:v>
                </c:pt>
                <c:pt idx="69">
                  <c:v>7.3427230000000003</c:v>
                </c:pt>
                <c:pt idx="70">
                  <c:v>6.9854440000000002</c:v>
                </c:pt>
                <c:pt idx="71">
                  <c:v>7.1150219999999997</c:v>
                </c:pt>
                <c:pt idx="72">
                  <c:v>7.262912</c:v>
                </c:pt>
                <c:pt idx="73">
                  <c:v>6.8370889999999997</c:v>
                </c:pt>
                <c:pt idx="74">
                  <c:v>6.8056339999999995</c:v>
                </c:pt>
                <c:pt idx="75">
                  <c:v>6.6314549999999999</c:v>
                </c:pt>
                <c:pt idx="76">
                  <c:v>6.5934279999999994</c:v>
                </c:pt>
                <c:pt idx="77">
                  <c:v>6.2746490000000001</c:v>
                </c:pt>
                <c:pt idx="78">
                  <c:v>6.4384980000000001</c:v>
                </c:pt>
                <c:pt idx="79">
                  <c:v>6.3539919999999999</c:v>
                </c:pt>
                <c:pt idx="80">
                  <c:v>6.0765260000000003</c:v>
                </c:pt>
                <c:pt idx="81">
                  <c:v>6.2032869999999996</c:v>
                </c:pt>
                <c:pt idx="82">
                  <c:v>6.0605630000000001</c:v>
                </c:pt>
                <c:pt idx="83">
                  <c:v>5.9924879999999998</c:v>
                </c:pt>
                <c:pt idx="84">
                  <c:v>5.832395</c:v>
                </c:pt>
                <c:pt idx="85">
                  <c:v>5.7723000000000004</c:v>
                </c:pt>
                <c:pt idx="86">
                  <c:v>5.7215980000000002</c:v>
                </c:pt>
                <c:pt idx="87">
                  <c:v>5.5624409999999997</c:v>
                </c:pt>
                <c:pt idx="88">
                  <c:v>5.5000010000000001</c:v>
                </c:pt>
                <c:pt idx="89">
                  <c:v>5.4417839999999993</c:v>
                </c:pt>
                <c:pt idx="90">
                  <c:v>5.1746479999999995</c:v>
                </c:pt>
                <c:pt idx="91">
                  <c:v>5.2192490000000005</c:v>
                </c:pt>
                <c:pt idx="92">
                  <c:v>5.2399060000000004</c:v>
                </c:pt>
                <c:pt idx="93">
                  <c:v>5.1990620000000005</c:v>
                </c:pt>
                <c:pt idx="94">
                  <c:v>4.9854460000000005</c:v>
                </c:pt>
                <c:pt idx="95">
                  <c:v>4.7347409999999996</c:v>
                </c:pt>
                <c:pt idx="96">
                  <c:v>4.7553989999999997</c:v>
                </c:pt>
                <c:pt idx="97">
                  <c:v>4.6854459999999998</c:v>
                </c:pt>
                <c:pt idx="98">
                  <c:v>4.6873240000000003</c:v>
                </c:pt>
                <c:pt idx="99">
                  <c:v>4.6582150000000002</c:v>
                </c:pt>
                <c:pt idx="100">
                  <c:v>4.3028170000000001</c:v>
                </c:pt>
                <c:pt idx="101">
                  <c:v>4.3676060000000003</c:v>
                </c:pt>
                <c:pt idx="102">
                  <c:v>4.4281690000000005</c:v>
                </c:pt>
                <c:pt idx="103">
                  <c:v>4.2305149999999996</c:v>
                </c:pt>
                <c:pt idx="104">
                  <c:v>4.139907</c:v>
                </c:pt>
                <c:pt idx="105">
                  <c:v>4.2023469999999996</c:v>
                </c:pt>
                <c:pt idx="106">
                  <c:v>4.1422540000000003</c:v>
                </c:pt>
                <c:pt idx="107">
                  <c:v>4.2107970000000003</c:v>
                </c:pt>
                <c:pt idx="108">
                  <c:v>4.1403750000000006</c:v>
                </c:pt>
                <c:pt idx="109">
                  <c:v>4.0859139999999998</c:v>
                </c:pt>
                <c:pt idx="110">
                  <c:v>3.7854460000000003</c:v>
                </c:pt>
                <c:pt idx="111">
                  <c:v>3.5784039999999999</c:v>
                </c:pt>
                <c:pt idx="112">
                  <c:v>3.8126760000000002</c:v>
                </c:pt>
                <c:pt idx="113">
                  <c:v>3.6051640000000003</c:v>
                </c:pt>
                <c:pt idx="114">
                  <c:v>3.571831</c:v>
                </c:pt>
                <c:pt idx="115">
                  <c:v>3.5563379999999998</c:v>
                </c:pt>
                <c:pt idx="116">
                  <c:v>3.2262910000000002</c:v>
                </c:pt>
                <c:pt idx="117">
                  <c:v>3.305634</c:v>
                </c:pt>
                <c:pt idx="118">
                  <c:v>3.153346</c:v>
                </c:pt>
                <c:pt idx="119">
                  <c:v>3.1133099999999998</c:v>
                </c:pt>
                <c:pt idx="120">
                  <c:v>3.0429930000000001</c:v>
                </c:pt>
                <c:pt idx="121">
                  <c:v>2.8973240000000002</c:v>
                </c:pt>
                <c:pt idx="122">
                  <c:v>2.8221829999999999</c:v>
                </c:pt>
                <c:pt idx="123">
                  <c:v>2.6935570000000002</c:v>
                </c:pt>
                <c:pt idx="124">
                  <c:v>2.5592600000000001</c:v>
                </c:pt>
                <c:pt idx="125">
                  <c:v>2.4980630000000001</c:v>
                </c:pt>
                <c:pt idx="126">
                  <c:v>2.494472</c:v>
                </c:pt>
                <c:pt idx="127">
                  <c:v>2.287747</c:v>
                </c:pt>
                <c:pt idx="128">
                  <c:v>2.2766199999999999</c:v>
                </c:pt>
                <c:pt idx="129">
                  <c:v>2.1046480000000001</c:v>
                </c:pt>
                <c:pt idx="130">
                  <c:v>2.0529929999999998</c:v>
                </c:pt>
                <c:pt idx="131">
                  <c:v>1.922183</c:v>
                </c:pt>
                <c:pt idx="132">
                  <c:v>1.800845</c:v>
                </c:pt>
                <c:pt idx="133">
                  <c:v>1.7550000000000001</c:v>
                </c:pt>
                <c:pt idx="134">
                  <c:v>1.703697</c:v>
                </c:pt>
                <c:pt idx="135">
                  <c:v>1.563944</c:v>
                </c:pt>
                <c:pt idx="136">
                  <c:v>1.443098</c:v>
                </c:pt>
                <c:pt idx="137">
                  <c:v>1.3827469999999999</c:v>
                </c:pt>
                <c:pt idx="138">
                  <c:v>1.305563</c:v>
                </c:pt>
                <c:pt idx="139">
                  <c:v>1.2619010000000002</c:v>
                </c:pt>
                <c:pt idx="140">
                  <c:v>1.1030629999999999</c:v>
                </c:pt>
                <c:pt idx="141">
                  <c:v>0.99820400000000009</c:v>
                </c:pt>
                <c:pt idx="142">
                  <c:v>0.92415499999999995</c:v>
                </c:pt>
                <c:pt idx="143">
                  <c:v>0.90869699999999998</c:v>
                </c:pt>
                <c:pt idx="144">
                  <c:v>0.90256999999999998</c:v>
                </c:pt>
                <c:pt idx="145">
                  <c:v>0.76394399999999996</c:v>
                </c:pt>
                <c:pt idx="146">
                  <c:v>0.72070400000000001</c:v>
                </c:pt>
                <c:pt idx="147">
                  <c:v>0.64295799999999992</c:v>
                </c:pt>
                <c:pt idx="148">
                  <c:v>0.61211300000000002</c:v>
                </c:pt>
                <c:pt idx="149">
                  <c:v>0.50288699999999997</c:v>
                </c:pt>
                <c:pt idx="150">
                  <c:v>0.50743000000000005</c:v>
                </c:pt>
                <c:pt idx="151">
                  <c:v>0.49426100000000006</c:v>
                </c:pt>
                <c:pt idx="152">
                  <c:v>0.41933100000000001</c:v>
                </c:pt>
                <c:pt idx="153">
                  <c:v>0.41978900000000002</c:v>
                </c:pt>
                <c:pt idx="154">
                  <c:v>0.43309900000000001</c:v>
                </c:pt>
                <c:pt idx="155">
                  <c:v>0.35845100000000002</c:v>
                </c:pt>
                <c:pt idx="156">
                  <c:v>0.30602099999999999</c:v>
                </c:pt>
                <c:pt idx="157">
                  <c:v>0.32982400000000001</c:v>
                </c:pt>
                <c:pt idx="158">
                  <c:v>0.29570400000000002</c:v>
                </c:pt>
                <c:pt idx="159">
                  <c:v>0.27690100000000001</c:v>
                </c:pt>
                <c:pt idx="160">
                  <c:v>0.21433099999999999</c:v>
                </c:pt>
                <c:pt idx="161">
                  <c:v>0.24389099999999997</c:v>
                </c:pt>
                <c:pt idx="162">
                  <c:v>0.244507</c:v>
                </c:pt>
                <c:pt idx="163">
                  <c:v>0.21367999999999998</c:v>
                </c:pt>
                <c:pt idx="164">
                  <c:v>0.18614399999999998</c:v>
                </c:pt>
                <c:pt idx="165">
                  <c:v>0.19913700000000001</c:v>
                </c:pt>
                <c:pt idx="166">
                  <c:v>0.14982399999999998</c:v>
                </c:pt>
                <c:pt idx="167">
                  <c:v>0.13714799999999999</c:v>
                </c:pt>
                <c:pt idx="168">
                  <c:v>9.5826999999999996E-2</c:v>
                </c:pt>
                <c:pt idx="169">
                  <c:v>9.8186999999999997E-2</c:v>
                </c:pt>
                <c:pt idx="170">
                  <c:v>7.4560000000000001E-2</c:v>
                </c:pt>
                <c:pt idx="171">
                  <c:v>4.9067000000000006E-2</c:v>
                </c:pt>
                <c:pt idx="172">
                  <c:v>4.3574000000000002E-2</c:v>
                </c:pt>
                <c:pt idx="173">
                  <c:v>6.3750000000000001E-2</c:v>
                </c:pt>
                <c:pt idx="174">
                  <c:v>5.3891000000000001E-2</c:v>
                </c:pt>
                <c:pt idx="175">
                  <c:v>1.2112999999999999E-2</c:v>
                </c:pt>
                <c:pt idx="176">
                  <c:v>2.6197000000000005E-2</c:v>
                </c:pt>
                <c:pt idx="177">
                  <c:v>8.9959999999999971E-3</c:v>
                </c:pt>
                <c:pt idx="178">
                  <c:v>2.5722000000000002E-2</c:v>
                </c:pt>
                <c:pt idx="179">
                  <c:v>1.1020999999999996E-2</c:v>
                </c:pt>
                <c:pt idx="180">
                  <c:v>-4.3129999999999974E-3</c:v>
                </c:pt>
                <c:pt idx="181">
                  <c:v>1.3978999999999998E-2</c:v>
                </c:pt>
                <c:pt idx="182">
                  <c:v>1.0229000000000002E-2</c:v>
                </c:pt>
                <c:pt idx="183">
                  <c:v>-1.6730000000000009E-3</c:v>
                </c:pt>
                <c:pt idx="184">
                  <c:v>1.8995999999999999E-2</c:v>
                </c:pt>
                <c:pt idx="185">
                  <c:v>2.8362999999999999E-2</c:v>
                </c:pt>
                <c:pt idx="186">
                  <c:v>-1.2605999999999999E-2</c:v>
                </c:pt>
                <c:pt idx="187">
                  <c:v>1.3996000000000001E-2</c:v>
                </c:pt>
                <c:pt idx="188">
                  <c:v>1.0039999999999979E-3</c:v>
                </c:pt>
                <c:pt idx="189">
                  <c:v>-9.0140000000000012E-3</c:v>
                </c:pt>
                <c:pt idx="190">
                  <c:v>-1.3239000000000001E-2</c:v>
                </c:pt>
                <c:pt idx="191">
                  <c:v>-1.1355999999999998E-2</c:v>
                </c:pt>
                <c:pt idx="192">
                  <c:v>5.3699999999999998E-3</c:v>
                </c:pt>
                <c:pt idx="193">
                  <c:v>4.5950000000000019E-3</c:v>
                </c:pt>
                <c:pt idx="194">
                  <c:v>1.7271000000000002E-2</c:v>
                </c:pt>
                <c:pt idx="195">
                  <c:v>-2.2710000000000022E-3</c:v>
                </c:pt>
                <c:pt idx="196">
                  <c:v>6.1620000000000008E-3</c:v>
                </c:pt>
                <c:pt idx="197">
                  <c:v>7.2539999999999966E-3</c:v>
                </c:pt>
                <c:pt idx="198">
                  <c:v>-6.0390000000000027E-3</c:v>
                </c:pt>
                <c:pt idx="199">
                  <c:v>4.4369999999999965E-3</c:v>
                </c:pt>
                <c:pt idx="200">
                  <c:v>1.7094999999999999E-2</c:v>
                </c:pt>
                <c:pt idx="201">
                  <c:v>3.4154999999999998E-2</c:v>
                </c:pt>
                <c:pt idx="202">
                  <c:v>3.6439999999999979E-3</c:v>
                </c:pt>
                <c:pt idx="203">
                  <c:v>-1.4648000000000001E-2</c:v>
                </c:pt>
                <c:pt idx="204">
                  <c:v>-1.4959999999999973E-3</c:v>
                </c:pt>
                <c:pt idx="205">
                  <c:v>-2.2464999999999999E-2</c:v>
                </c:pt>
                <c:pt idx="206">
                  <c:v>7.4120000000000019E-3</c:v>
                </c:pt>
                <c:pt idx="207">
                  <c:v>3.0460000000000001E-3</c:v>
                </c:pt>
                <c:pt idx="208">
                  <c:v>-2.3080999999999997E-2</c:v>
                </c:pt>
                <c:pt idx="209">
                  <c:v>-1.8397999999999998E-2</c:v>
                </c:pt>
                <c:pt idx="210">
                  <c:v>-2.7640000000000026E-3</c:v>
                </c:pt>
                <c:pt idx="211">
                  <c:v>1.460999999999997E-3</c:v>
                </c:pt>
                <c:pt idx="212">
                  <c:v>1.6199999999999964E-3</c:v>
                </c:pt>
                <c:pt idx="213">
                  <c:v>-1.1970000000000036E-3</c:v>
                </c:pt>
                <c:pt idx="214">
                  <c:v>-7.2890000000000038E-3</c:v>
                </c:pt>
                <c:pt idx="215">
                  <c:v>-5.2639999999999978E-3</c:v>
                </c:pt>
                <c:pt idx="216">
                  <c:v>2.1637E-2</c:v>
                </c:pt>
                <c:pt idx="217">
                  <c:v>-1.1972000000000003E-2</c:v>
                </c:pt>
                <c:pt idx="218">
                  <c:v>-0.19422499999999987</c:v>
                </c:pt>
                <c:pt idx="219">
                  <c:v>5.0529999999999985E-3</c:v>
                </c:pt>
                <c:pt idx="220">
                  <c:v>1.7852000000000035E-2</c:v>
                </c:pt>
                <c:pt idx="221">
                  <c:v>8.1869999999999998E-3</c:v>
                </c:pt>
                <c:pt idx="222">
                  <c:v>-1.7764000000000002E-2</c:v>
                </c:pt>
                <c:pt idx="223">
                  <c:v>-1.5140000000000015E-3</c:v>
                </c:pt>
                <c:pt idx="224">
                  <c:v>6.8700000000000011E-4</c:v>
                </c:pt>
                <c:pt idx="225">
                  <c:v>3.1495999999999996E-2</c:v>
                </c:pt>
                <c:pt idx="226">
                  <c:v>3.027999999999996E-3</c:v>
                </c:pt>
                <c:pt idx="227">
                  <c:v>1.7094999999999999E-2</c:v>
                </c:pt>
                <c:pt idx="228">
                  <c:v>3.9789999999999964E-3</c:v>
                </c:pt>
                <c:pt idx="229">
                  <c:v>1.1319999999999997E-2</c:v>
                </c:pt>
                <c:pt idx="230">
                  <c:v>2.5529999999999997E-3</c:v>
                </c:pt>
                <c:pt idx="231">
                  <c:v>1.8028000000000155E-2</c:v>
                </c:pt>
                <c:pt idx="232">
                  <c:v>-5.4230000000000042E-3</c:v>
                </c:pt>
                <c:pt idx="233">
                  <c:v>-6.6690000000000027E-2</c:v>
                </c:pt>
                <c:pt idx="234">
                  <c:v>4.7360000000000006E-3</c:v>
                </c:pt>
                <c:pt idx="235">
                  <c:v>5.6162000000000045E-2</c:v>
                </c:pt>
                <c:pt idx="236">
                  <c:v>-4.7890000000000016E-3</c:v>
                </c:pt>
                <c:pt idx="237">
                  <c:v>8.3449999999999983E-3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E-467C-8D37-5F55E12C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35711"/>
        <c:axId val="801236543"/>
      </c:scatterChart>
      <c:valAx>
        <c:axId val="80123571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6543"/>
        <c:crosses val="autoZero"/>
        <c:crossBetween val="midCat"/>
      </c:valAx>
      <c:valAx>
        <c:axId val="801236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3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12</xdr:row>
      <xdr:rowOff>152400</xdr:rowOff>
    </xdr:from>
    <xdr:to>
      <xdr:col>28</xdr:col>
      <xdr:colOff>236220</xdr:colOff>
      <xdr:row>37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8FE88-9D03-A87F-884E-B4B11EDC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15</xdr:row>
      <xdr:rowOff>49530</xdr:rowOff>
    </xdr:from>
    <xdr:to>
      <xdr:col>19</xdr:col>
      <xdr:colOff>495300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7BAEB-3320-4E34-A12F-BEA73983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2</xdr:row>
      <xdr:rowOff>152400</xdr:rowOff>
    </xdr:from>
    <xdr:to>
      <xdr:col>15</xdr:col>
      <xdr:colOff>228600</xdr:colOff>
      <xdr:row>27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16011-E8DA-A1A5-7B70-FF4F457C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53340</xdr:rowOff>
    </xdr:from>
    <xdr:to>
      <xdr:col>24</xdr:col>
      <xdr:colOff>327660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14B7B-A344-ADAC-577E-49F85E05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571500</xdr:colOff>
      <xdr:row>5</xdr:row>
      <xdr:rowOff>106680</xdr:rowOff>
    </xdr:from>
    <xdr:to>
      <xdr:col>38</xdr:col>
      <xdr:colOff>266700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395B3-F332-F72A-EF71-13D99E00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</xdr:colOff>
      <xdr:row>5</xdr:row>
      <xdr:rowOff>76200</xdr:rowOff>
    </xdr:from>
    <xdr:to>
      <xdr:col>16</xdr:col>
      <xdr:colOff>220980</xdr:colOff>
      <xdr:row>27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90C9C-B483-4C3D-12B4-84830067B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71D2-0C18-44DD-8267-88F101447BD5}">
  <dimension ref="A1:M2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9" sqref="Q9"/>
    </sheetView>
  </sheetViews>
  <sheetFormatPr defaultRowHeight="14.4" x14ac:dyDescent="0.3"/>
  <cols>
    <col min="1" max="1" width="11" bestFit="1" customWidth="1"/>
    <col min="2" max="2" width="11.44140625" bestFit="1" customWidth="1"/>
    <col min="4" max="4" width="12.6640625" bestFit="1" customWidth="1"/>
  </cols>
  <sheetData>
    <row r="1" spans="1:13" x14ac:dyDescent="0.3">
      <c r="A1" t="s">
        <v>0</v>
      </c>
      <c r="B1" t="s">
        <v>1</v>
      </c>
      <c r="C1" t="s">
        <v>252</v>
      </c>
      <c r="D1" t="s">
        <v>251</v>
      </c>
      <c r="E1" t="s">
        <v>254</v>
      </c>
      <c r="F1" t="s">
        <v>255</v>
      </c>
      <c r="H1" t="s">
        <v>251</v>
      </c>
      <c r="I1" t="s">
        <v>254</v>
      </c>
      <c r="J1" t="s">
        <v>255</v>
      </c>
      <c r="L1" t="s">
        <v>251</v>
      </c>
      <c r="M1" t="s">
        <v>255</v>
      </c>
    </row>
    <row r="2" spans="1:13" x14ac:dyDescent="0.3">
      <c r="A2">
        <v>0</v>
      </c>
      <c r="B2">
        <v>0.05</v>
      </c>
      <c r="C2" t="s">
        <v>252</v>
      </c>
      <c r="D2" t="s">
        <v>257</v>
      </c>
      <c r="H2" t="s">
        <v>253</v>
      </c>
      <c r="L2" t="s">
        <v>256</v>
      </c>
    </row>
    <row r="3" spans="1:13" x14ac:dyDescent="0.3">
      <c r="A3">
        <v>0.05</v>
      </c>
      <c r="B3">
        <v>0.1</v>
      </c>
    </row>
    <row r="4" spans="1:13" x14ac:dyDescent="0.3">
      <c r="A4">
        <v>0.1</v>
      </c>
      <c r="B4">
        <v>0.15</v>
      </c>
      <c r="C4">
        <f>AVERAGE(A4:B4)</f>
        <v>0.125</v>
      </c>
      <c r="D4">
        <v>473.43093900000002</v>
      </c>
      <c r="E4">
        <v>710</v>
      </c>
      <c r="F4">
        <f>SQRT(D4/E4)</f>
        <v>0.81658076112324596</v>
      </c>
      <c r="H4">
        <v>231</v>
      </c>
      <c r="I4">
        <v>30</v>
      </c>
      <c r="J4">
        <f t="shared" ref="J4:J67" si="0">SQRT(H4/I4)</f>
        <v>2.7748873851023217</v>
      </c>
      <c r="L4">
        <f>D4-H4</f>
        <v>242.43093900000002</v>
      </c>
      <c r="M4">
        <f>SQRT(F4^2+J4^2)</f>
        <v>2.8925428500605865</v>
      </c>
    </row>
    <row r="5" spans="1:13" x14ac:dyDescent="0.3">
      <c r="A5">
        <v>0.15</v>
      </c>
      <c r="B5">
        <v>0.2</v>
      </c>
      <c r="C5">
        <f t="shared" ref="C5:C68" si="1">AVERAGE(A5:B5)</f>
        <v>0.17499999999999999</v>
      </c>
      <c r="D5">
        <v>384.11831699999999</v>
      </c>
      <c r="E5">
        <v>710</v>
      </c>
      <c r="F5">
        <f t="shared" ref="F5:F68" si="2">SQRT(D5/E5)</f>
        <v>0.73553498494939518</v>
      </c>
      <c r="H5">
        <v>195.300003</v>
      </c>
      <c r="I5">
        <v>30</v>
      </c>
      <c r="J5">
        <f t="shared" si="0"/>
        <v>2.5514701840311598</v>
      </c>
      <c r="L5">
        <f t="shared" ref="L5:L68" si="3">D5-H5</f>
        <v>188.81831399999999</v>
      </c>
      <c r="M5">
        <f t="shared" ref="M5:M68" si="4">SQRT(F5^2+J5^2)</f>
        <v>2.6553741382495439</v>
      </c>
    </row>
    <row r="6" spans="1:13" x14ac:dyDescent="0.3">
      <c r="A6">
        <v>0.2</v>
      </c>
      <c r="B6">
        <v>0.25</v>
      </c>
      <c r="C6">
        <f t="shared" si="1"/>
        <v>0.22500000000000001</v>
      </c>
      <c r="D6">
        <v>323.62966899999998</v>
      </c>
      <c r="E6">
        <v>710</v>
      </c>
      <c r="F6">
        <f t="shared" si="2"/>
        <v>0.67514178896826371</v>
      </c>
      <c r="H6">
        <v>154.23332199999999</v>
      </c>
      <c r="I6">
        <v>30</v>
      </c>
      <c r="J6">
        <f t="shared" si="0"/>
        <v>2.2674017582540005</v>
      </c>
      <c r="L6">
        <f t="shared" si="3"/>
        <v>169.39634699999999</v>
      </c>
      <c r="M6">
        <f t="shared" si="4"/>
        <v>2.3657825700060857</v>
      </c>
    </row>
    <row r="7" spans="1:13" x14ac:dyDescent="0.3">
      <c r="A7">
        <v>0.25</v>
      </c>
      <c r="B7">
        <v>0.3</v>
      </c>
      <c r="C7">
        <f t="shared" si="1"/>
        <v>0.27500000000000002</v>
      </c>
      <c r="D7">
        <v>307.21121199999999</v>
      </c>
      <c r="E7">
        <v>710</v>
      </c>
      <c r="F7">
        <f t="shared" si="2"/>
        <v>0.65779316497461715</v>
      </c>
      <c r="H7">
        <v>128.300003</v>
      </c>
      <c r="I7">
        <v>30</v>
      </c>
      <c r="J7">
        <f t="shared" si="0"/>
        <v>2.0680103400773087</v>
      </c>
      <c r="L7">
        <f t="shared" si="3"/>
        <v>178.91120899999999</v>
      </c>
      <c r="M7">
        <f t="shared" si="4"/>
        <v>2.1701056689834228</v>
      </c>
    </row>
    <row r="8" spans="1:13" x14ac:dyDescent="0.3">
      <c r="A8">
        <v>0.3</v>
      </c>
      <c r="B8">
        <v>0.35</v>
      </c>
      <c r="C8">
        <f t="shared" si="1"/>
        <v>0.32499999999999996</v>
      </c>
      <c r="D8">
        <v>355.75915500000002</v>
      </c>
      <c r="E8">
        <v>710</v>
      </c>
      <c r="F8">
        <f t="shared" si="2"/>
        <v>0.70786243889216649</v>
      </c>
      <c r="H8">
        <v>117.366669</v>
      </c>
      <c r="I8">
        <v>30</v>
      </c>
      <c r="J8">
        <f t="shared" si="0"/>
        <v>1.9779338462142764</v>
      </c>
      <c r="L8">
        <f t="shared" si="3"/>
        <v>238.39248600000002</v>
      </c>
      <c r="M8">
        <f t="shared" si="4"/>
        <v>2.1007835520096703</v>
      </c>
    </row>
    <row r="9" spans="1:13" x14ac:dyDescent="0.3">
      <c r="A9">
        <v>0.35</v>
      </c>
      <c r="B9">
        <v>0.4</v>
      </c>
      <c r="C9">
        <f t="shared" si="1"/>
        <v>0.375</v>
      </c>
      <c r="D9">
        <v>357.68313599999999</v>
      </c>
      <c r="E9">
        <v>710</v>
      </c>
      <c r="F9">
        <f t="shared" si="2"/>
        <v>0.7097739533039602</v>
      </c>
      <c r="H9">
        <v>105.033333</v>
      </c>
      <c r="I9">
        <v>30</v>
      </c>
      <c r="J9">
        <f t="shared" si="0"/>
        <v>1.8711256237890603</v>
      </c>
      <c r="L9">
        <f t="shared" si="3"/>
        <v>252.64980299999999</v>
      </c>
      <c r="M9">
        <f t="shared" si="4"/>
        <v>2.0012221677736663</v>
      </c>
    </row>
    <row r="10" spans="1:13" x14ac:dyDescent="0.3">
      <c r="A10">
        <v>0.4</v>
      </c>
      <c r="B10">
        <v>0.45</v>
      </c>
      <c r="C10">
        <f t="shared" si="1"/>
        <v>0.42500000000000004</v>
      </c>
      <c r="D10">
        <v>268.44229100000001</v>
      </c>
      <c r="E10">
        <v>710</v>
      </c>
      <c r="F10">
        <f t="shared" si="2"/>
        <v>0.6148883913384745</v>
      </c>
      <c r="H10">
        <v>97.933327000000006</v>
      </c>
      <c r="I10">
        <v>30</v>
      </c>
      <c r="J10">
        <f t="shared" si="0"/>
        <v>1.8067773059603482</v>
      </c>
      <c r="L10">
        <f t="shared" si="3"/>
        <v>170.50896399999999</v>
      </c>
      <c r="M10">
        <f t="shared" si="4"/>
        <v>1.9085418431714172</v>
      </c>
    </row>
    <row r="11" spans="1:13" x14ac:dyDescent="0.3">
      <c r="A11">
        <v>0.45</v>
      </c>
      <c r="B11">
        <v>0.5</v>
      </c>
      <c r="C11">
        <f t="shared" si="1"/>
        <v>0.47499999999999998</v>
      </c>
      <c r="D11">
        <v>186.60844399999999</v>
      </c>
      <c r="E11">
        <v>710</v>
      </c>
      <c r="F11">
        <f t="shared" si="2"/>
        <v>0.5126683083302469</v>
      </c>
      <c r="H11">
        <v>89.5</v>
      </c>
      <c r="I11">
        <v>30</v>
      </c>
      <c r="J11">
        <f t="shared" si="0"/>
        <v>1.7272328544042153</v>
      </c>
      <c r="L11">
        <f t="shared" si="3"/>
        <v>97.108443999999992</v>
      </c>
      <c r="M11">
        <f t="shared" si="4"/>
        <v>1.8017108890439471</v>
      </c>
    </row>
    <row r="12" spans="1:13" x14ac:dyDescent="0.3">
      <c r="A12">
        <v>0.5</v>
      </c>
      <c r="B12">
        <v>0.55000000000000004</v>
      </c>
      <c r="C12">
        <f t="shared" si="1"/>
        <v>0.52500000000000002</v>
      </c>
      <c r="D12">
        <v>153.20562699999999</v>
      </c>
      <c r="E12">
        <v>710</v>
      </c>
      <c r="F12">
        <f t="shared" si="2"/>
        <v>0.46452402869973974</v>
      </c>
      <c r="H12">
        <v>83.900002000000001</v>
      </c>
      <c r="I12">
        <v>30</v>
      </c>
      <c r="J12">
        <f t="shared" si="0"/>
        <v>1.6723237525471357</v>
      </c>
      <c r="L12">
        <f t="shared" si="3"/>
        <v>69.305624999999992</v>
      </c>
      <c r="M12">
        <f t="shared" si="4"/>
        <v>1.7356408921700279</v>
      </c>
    </row>
    <row r="13" spans="1:13" x14ac:dyDescent="0.3">
      <c r="A13">
        <v>0.55000000000000004</v>
      </c>
      <c r="B13">
        <v>0.6</v>
      </c>
      <c r="C13">
        <f t="shared" si="1"/>
        <v>0.57499999999999996</v>
      </c>
      <c r="D13">
        <v>139.278885</v>
      </c>
      <c r="E13">
        <v>710</v>
      </c>
      <c r="F13">
        <f t="shared" si="2"/>
        <v>0.44290794039164827</v>
      </c>
      <c r="H13">
        <v>73.299994999999996</v>
      </c>
      <c r="I13">
        <v>30</v>
      </c>
      <c r="J13">
        <f t="shared" si="0"/>
        <v>1.5631164917134828</v>
      </c>
      <c r="L13">
        <f t="shared" si="3"/>
        <v>65.978890000000007</v>
      </c>
      <c r="M13">
        <f t="shared" si="4"/>
        <v>1.6246539971109659</v>
      </c>
    </row>
    <row r="14" spans="1:13" x14ac:dyDescent="0.3">
      <c r="A14">
        <v>0.6</v>
      </c>
      <c r="B14">
        <v>0.65</v>
      </c>
      <c r="C14">
        <f t="shared" si="1"/>
        <v>0.625</v>
      </c>
      <c r="D14">
        <v>129.52392599999999</v>
      </c>
      <c r="E14">
        <v>710</v>
      </c>
      <c r="F14">
        <f t="shared" si="2"/>
        <v>0.42711598517116212</v>
      </c>
      <c r="H14">
        <v>65.966667000000001</v>
      </c>
      <c r="I14">
        <v>30</v>
      </c>
      <c r="J14">
        <f t="shared" si="0"/>
        <v>1.4828650983821825</v>
      </c>
      <c r="L14">
        <f t="shared" si="3"/>
        <v>63.557258999999988</v>
      </c>
      <c r="M14">
        <f t="shared" si="4"/>
        <v>1.5431516337640745</v>
      </c>
    </row>
    <row r="15" spans="1:13" x14ac:dyDescent="0.3">
      <c r="A15">
        <v>0.65</v>
      </c>
      <c r="B15">
        <v>0.7</v>
      </c>
      <c r="C15">
        <f t="shared" si="1"/>
        <v>0.67500000000000004</v>
      </c>
      <c r="D15">
        <v>121.82392900000001</v>
      </c>
      <c r="E15">
        <v>710</v>
      </c>
      <c r="F15">
        <f t="shared" si="2"/>
        <v>0.41422578214248001</v>
      </c>
      <c r="H15">
        <v>61.300002999999997</v>
      </c>
      <c r="I15">
        <v>30</v>
      </c>
      <c r="J15">
        <f t="shared" si="0"/>
        <v>1.4294521444712074</v>
      </c>
      <c r="L15">
        <f t="shared" si="3"/>
        <v>60.52392600000001</v>
      </c>
      <c r="M15">
        <f t="shared" si="4"/>
        <v>1.4882595311050029</v>
      </c>
    </row>
    <row r="16" spans="1:13" x14ac:dyDescent="0.3">
      <c r="A16">
        <v>0.7</v>
      </c>
      <c r="B16">
        <v>0.75</v>
      </c>
      <c r="C16">
        <f t="shared" si="1"/>
        <v>0.72499999999999998</v>
      </c>
      <c r="D16">
        <v>115.378868</v>
      </c>
      <c r="E16">
        <v>710</v>
      </c>
      <c r="F16">
        <f t="shared" si="2"/>
        <v>0.40311964463087624</v>
      </c>
      <c r="H16">
        <v>56.666668000000001</v>
      </c>
      <c r="I16">
        <v>30</v>
      </c>
      <c r="J16">
        <f t="shared" si="0"/>
        <v>1.3743685580415952</v>
      </c>
      <c r="L16">
        <f t="shared" si="3"/>
        <v>58.712199999999996</v>
      </c>
      <c r="M16">
        <f t="shared" si="4"/>
        <v>1.4322689625976881</v>
      </c>
    </row>
    <row r="17" spans="1:13" x14ac:dyDescent="0.3">
      <c r="A17">
        <v>0.75</v>
      </c>
      <c r="B17">
        <v>0.8</v>
      </c>
      <c r="C17">
        <f t="shared" si="1"/>
        <v>0.77500000000000002</v>
      </c>
      <c r="D17">
        <v>110.933807</v>
      </c>
      <c r="E17">
        <v>710</v>
      </c>
      <c r="F17">
        <f t="shared" si="2"/>
        <v>0.39527812814719371</v>
      </c>
      <c r="H17">
        <v>54.299999</v>
      </c>
      <c r="I17">
        <v>30</v>
      </c>
      <c r="J17">
        <f t="shared" si="0"/>
        <v>1.3453623923191351</v>
      </c>
      <c r="L17">
        <f t="shared" si="3"/>
        <v>56.633808000000002</v>
      </c>
      <c r="M17">
        <f t="shared" si="4"/>
        <v>1.4022284996598149</v>
      </c>
    </row>
    <row r="18" spans="1:13" x14ac:dyDescent="0.3">
      <c r="A18">
        <v>0.8</v>
      </c>
      <c r="B18">
        <v>0.85</v>
      </c>
      <c r="C18">
        <f t="shared" si="1"/>
        <v>0.82499999999999996</v>
      </c>
      <c r="D18">
        <v>104.635216</v>
      </c>
      <c r="E18">
        <v>710</v>
      </c>
      <c r="F18">
        <f t="shared" si="2"/>
        <v>0.38389261996288992</v>
      </c>
      <c r="H18">
        <v>51.899997999999997</v>
      </c>
      <c r="I18">
        <v>30</v>
      </c>
      <c r="J18">
        <f t="shared" si="0"/>
        <v>1.3152946184537262</v>
      </c>
      <c r="L18">
        <f t="shared" si="3"/>
        <v>52.735218000000003</v>
      </c>
      <c r="M18">
        <f t="shared" si="4"/>
        <v>1.3701727909264967</v>
      </c>
    </row>
    <row r="19" spans="1:13" x14ac:dyDescent="0.3">
      <c r="A19">
        <v>0.85</v>
      </c>
      <c r="B19">
        <v>0.9</v>
      </c>
      <c r="C19">
        <f t="shared" si="1"/>
        <v>0.875</v>
      </c>
      <c r="D19">
        <v>100.391548</v>
      </c>
      <c r="E19">
        <v>710</v>
      </c>
      <c r="F19">
        <f t="shared" si="2"/>
        <v>0.37602732145267481</v>
      </c>
      <c r="H19">
        <v>50.966662999999997</v>
      </c>
      <c r="I19">
        <v>30</v>
      </c>
      <c r="J19">
        <f t="shared" si="0"/>
        <v>1.3034142728490687</v>
      </c>
      <c r="L19">
        <f t="shared" si="3"/>
        <v>49.424885000000003</v>
      </c>
      <c r="M19">
        <f t="shared" si="4"/>
        <v>1.3565711603692376</v>
      </c>
    </row>
    <row r="20" spans="1:13" x14ac:dyDescent="0.3">
      <c r="A20">
        <v>0.9</v>
      </c>
      <c r="B20">
        <v>0.95</v>
      </c>
      <c r="C20">
        <f t="shared" si="1"/>
        <v>0.92500000000000004</v>
      </c>
      <c r="D20">
        <v>94.392966999999999</v>
      </c>
      <c r="E20">
        <v>710</v>
      </c>
      <c r="F20">
        <f t="shared" si="2"/>
        <v>0.36462013225420015</v>
      </c>
      <c r="H20">
        <v>49.033329000000002</v>
      </c>
      <c r="I20">
        <v>30</v>
      </c>
      <c r="J20">
        <f t="shared" si="0"/>
        <v>1.2784538708924933</v>
      </c>
      <c r="L20">
        <f t="shared" si="3"/>
        <v>45.359637999999997</v>
      </c>
      <c r="M20">
        <f t="shared" si="4"/>
        <v>1.3294330148018254</v>
      </c>
    </row>
    <row r="21" spans="1:13" x14ac:dyDescent="0.3">
      <c r="A21">
        <v>0.95</v>
      </c>
      <c r="B21">
        <v>1</v>
      </c>
      <c r="C21">
        <f t="shared" si="1"/>
        <v>0.97499999999999998</v>
      </c>
      <c r="D21">
        <v>88.622542999999993</v>
      </c>
      <c r="E21">
        <v>710</v>
      </c>
      <c r="F21">
        <f t="shared" si="2"/>
        <v>0.35329942414132454</v>
      </c>
      <c r="H21">
        <v>41.400002000000001</v>
      </c>
      <c r="I21">
        <v>30</v>
      </c>
      <c r="J21">
        <f t="shared" si="0"/>
        <v>1.1747340408222904</v>
      </c>
      <c r="L21">
        <f t="shared" si="3"/>
        <v>47.222540999999993</v>
      </c>
      <c r="M21">
        <f t="shared" si="4"/>
        <v>1.2267112740026718</v>
      </c>
    </row>
    <row r="22" spans="1:13" x14ac:dyDescent="0.3">
      <c r="A22">
        <v>1</v>
      </c>
      <c r="B22">
        <v>1.05</v>
      </c>
      <c r="C22">
        <f t="shared" si="1"/>
        <v>1.0249999999999999</v>
      </c>
      <c r="D22">
        <v>84.361960999999994</v>
      </c>
      <c r="E22">
        <v>710</v>
      </c>
      <c r="F22">
        <f t="shared" si="2"/>
        <v>0.34470228223828414</v>
      </c>
      <c r="H22">
        <v>40.433331000000003</v>
      </c>
      <c r="I22">
        <v>30</v>
      </c>
      <c r="J22">
        <f t="shared" si="0"/>
        <v>1.1609382843200582</v>
      </c>
      <c r="L22">
        <f t="shared" si="3"/>
        <v>43.928629999999991</v>
      </c>
      <c r="M22">
        <f t="shared" si="4"/>
        <v>1.211031528648318</v>
      </c>
    </row>
    <row r="23" spans="1:13" x14ac:dyDescent="0.3">
      <c r="A23">
        <v>1.05</v>
      </c>
      <c r="B23">
        <v>1.1000000000000001</v>
      </c>
      <c r="C23">
        <f t="shared" si="1"/>
        <v>1.0750000000000002</v>
      </c>
      <c r="D23">
        <v>80.642264999999995</v>
      </c>
      <c r="E23">
        <v>710</v>
      </c>
      <c r="F23">
        <f t="shared" si="2"/>
        <v>0.33701729173675565</v>
      </c>
      <c r="H23">
        <v>39.233333999999999</v>
      </c>
      <c r="I23">
        <v>30</v>
      </c>
      <c r="J23">
        <f t="shared" si="0"/>
        <v>1.1435811296099634</v>
      </c>
      <c r="L23">
        <f t="shared" si="3"/>
        <v>41.408930999999995</v>
      </c>
      <c r="M23">
        <f t="shared" si="4"/>
        <v>1.1922073875503276</v>
      </c>
    </row>
    <row r="24" spans="1:13" x14ac:dyDescent="0.3">
      <c r="A24">
        <v>1.1000000000000001</v>
      </c>
      <c r="B24">
        <v>1.1499999999999999</v>
      </c>
      <c r="C24">
        <f t="shared" si="1"/>
        <v>1.125</v>
      </c>
      <c r="D24">
        <v>75.446479999999994</v>
      </c>
      <c r="E24">
        <v>710</v>
      </c>
      <c r="F24">
        <f t="shared" si="2"/>
        <v>0.32597952065631969</v>
      </c>
      <c r="H24">
        <v>36.533332999999999</v>
      </c>
      <c r="I24">
        <v>30</v>
      </c>
      <c r="J24">
        <f t="shared" si="0"/>
        <v>1.1035296854487724</v>
      </c>
      <c r="L24">
        <f t="shared" si="3"/>
        <v>38.913146999999995</v>
      </c>
      <c r="M24">
        <f t="shared" si="4"/>
        <v>1.1506695505461115</v>
      </c>
    </row>
    <row r="25" spans="1:13" x14ac:dyDescent="0.3">
      <c r="A25">
        <v>1.1499999999999999</v>
      </c>
      <c r="B25">
        <v>1.2</v>
      </c>
      <c r="C25">
        <f t="shared" si="1"/>
        <v>1.1749999999999998</v>
      </c>
      <c r="D25">
        <v>70.750693999999996</v>
      </c>
      <c r="E25">
        <v>710</v>
      </c>
      <c r="F25">
        <f t="shared" si="2"/>
        <v>0.31567208427216426</v>
      </c>
      <c r="H25">
        <v>32.933334000000002</v>
      </c>
      <c r="I25">
        <v>30</v>
      </c>
      <c r="J25">
        <f t="shared" si="0"/>
        <v>1.04774892030486</v>
      </c>
      <c r="L25">
        <f t="shared" si="3"/>
        <v>37.817359999999994</v>
      </c>
      <c r="M25">
        <f t="shared" si="4"/>
        <v>1.0942699231856516</v>
      </c>
    </row>
    <row r="26" spans="1:13" x14ac:dyDescent="0.3">
      <c r="A26">
        <v>1.2</v>
      </c>
      <c r="B26">
        <v>1.25</v>
      </c>
      <c r="C26">
        <f t="shared" si="1"/>
        <v>1.2250000000000001</v>
      </c>
      <c r="D26">
        <v>66.325355999999999</v>
      </c>
      <c r="E26">
        <v>710</v>
      </c>
      <c r="F26">
        <f t="shared" si="2"/>
        <v>0.30564030226100286</v>
      </c>
      <c r="H26">
        <v>27.233332000000001</v>
      </c>
      <c r="I26">
        <v>30</v>
      </c>
      <c r="J26">
        <f t="shared" si="0"/>
        <v>0.95277370520671556</v>
      </c>
      <c r="L26">
        <f t="shared" si="3"/>
        <v>39.092023999999995</v>
      </c>
      <c r="M26">
        <f t="shared" si="4"/>
        <v>1.0005966858327737</v>
      </c>
    </row>
    <row r="27" spans="1:13" x14ac:dyDescent="0.3">
      <c r="A27">
        <v>1.25</v>
      </c>
      <c r="B27">
        <v>1.3</v>
      </c>
      <c r="C27">
        <f t="shared" si="1"/>
        <v>1.2749999999999999</v>
      </c>
      <c r="D27">
        <v>65.498588999999996</v>
      </c>
      <c r="E27">
        <v>710</v>
      </c>
      <c r="F27">
        <f t="shared" si="2"/>
        <v>0.30372937592998295</v>
      </c>
      <c r="H27">
        <v>28.533332999999999</v>
      </c>
      <c r="I27">
        <v>30</v>
      </c>
      <c r="J27">
        <f t="shared" si="0"/>
        <v>0.97524925019197017</v>
      </c>
      <c r="L27">
        <f t="shared" si="3"/>
        <v>36.965255999999997</v>
      </c>
      <c r="M27">
        <f t="shared" si="4"/>
        <v>1.0214512390725348</v>
      </c>
    </row>
    <row r="28" spans="1:13" x14ac:dyDescent="0.3">
      <c r="A28">
        <v>1.3</v>
      </c>
      <c r="B28">
        <v>1.35</v>
      </c>
      <c r="C28">
        <f t="shared" si="1"/>
        <v>1.3250000000000002</v>
      </c>
      <c r="D28">
        <v>70.894356000000002</v>
      </c>
      <c r="E28">
        <v>710</v>
      </c>
      <c r="F28">
        <f t="shared" si="2"/>
        <v>0.31599241388647736</v>
      </c>
      <c r="H28">
        <v>37.399997999999997</v>
      </c>
      <c r="I28">
        <v>30</v>
      </c>
      <c r="J28">
        <f t="shared" si="0"/>
        <v>1.116542251775543</v>
      </c>
      <c r="L28">
        <f t="shared" si="3"/>
        <v>33.494358000000005</v>
      </c>
      <c r="M28">
        <f t="shared" si="4"/>
        <v>1.1603955384410105</v>
      </c>
    </row>
    <row r="29" spans="1:13" x14ac:dyDescent="0.3">
      <c r="A29">
        <v>1.35</v>
      </c>
      <c r="B29">
        <v>1.4</v>
      </c>
      <c r="C29">
        <f t="shared" si="1"/>
        <v>1.375</v>
      </c>
      <c r="D29">
        <v>74.923942999999994</v>
      </c>
      <c r="E29">
        <v>710</v>
      </c>
      <c r="F29">
        <f t="shared" si="2"/>
        <v>0.32484870367863578</v>
      </c>
      <c r="H29">
        <v>41.566668999999997</v>
      </c>
      <c r="I29">
        <v>30</v>
      </c>
      <c r="J29">
        <f t="shared" si="0"/>
        <v>1.1770962719052904</v>
      </c>
      <c r="L29">
        <f t="shared" si="3"/>
        <v>33.357273999999997</v>
      </c>
      <c r="M29">
        <f t="shared" si="4"/>
        <v>1.2210988140257215</v>
      </c>
    </row>
    <row r="30" spans="1:13" x14ac:dyDescent="0.3">
      <c r="A30">
        <v>1.4</v>
      </c>
      <c r="B30">
        <v>1.45</v>
      </c>
      <c r="C30">
        <f t="shared" si="1"/>
        <v>1.4249999999999998</v>
      </c>
      <c r="D30">
        <v>73.716904</v>
      </c>
      <c r="E30">
        <v>710</v>
      </c>
      <c r="F30">
        <f t="shared" si="2"/>
        <v>0.32222139182883663</v>
      </c>
      <c r="H30">
        <v>43.233333999999999</v>
      </c>
      <c r="I30">
        <v>30</v>
      </c>
      <c r="J30">
        <f t="shared" si="0"/>
        <v>1.2004628829469628</v>
      </c>
      <c r="L30">
        <f t="shared" si="3"/>
        <v>30.48357</v>
      </c>
      <c r="M30">
        <f t="shared" si="4"/>
        <v>1.2429552520849034</v>
      </c>
    </row>
    <row r="31" spans="1:13" x14ac:dyDescent="0.3">
      <c r="A31">
        <v>1.45</v>
      </c>
      <c r="B31">
        <v>1.5</v>
      </c>
      <c r="C31">
        <f t="shared" si="1"/>
        <v>1.4750000000000001</v>
      </c>
      <c r="D31">
        <v>65.318306000000007</v>
      </c>
      <c r="E31">
        <v>710</v>
      </c>
      <c r="F31">
        <f t="shared" si="2"/>
        <v>0.30331108467134371</v>
      </c>
      <c r="H31">
        <v>34.466667000000001</v>
      </c>
      <c r="I31">
        <v>30</v>
      </c>
      <c r="J31">
        <f t="shared" si="0"/>
        <v>1.071862351237322</v>
      </c>
      <c r="L31">
        <f t="shared" si="3"/>
        <v>30.851639000000006</v>
      </c>
      <c r="M31">
        <f t="shared" si="4"/>
        <v>1.1139508580204547</v>
      </c>
    </row>
    <row r="32" spans="1:13" x14ac:dyDescent="0.3">
      <c r="A32">
        <v>1.5</v>
      </c>
      <c r="B32">
        <v>1.55</v>
      </c>
      <c r="C32">
        <f t="shared" si="1"/>
        <v>1.5249999999999999</v>
      </c>
      <c r="D32">
        <v>51.639434999999999</v>
      </c>
      <c r="E32">
        <v>710</v>
      </c>
      <c r="F32">
        <f t="shared" si="2"/>
        <v>0.26968796523306204</v>
      </c>
      <c r="H32">
        <v>26.766667999999999</v>
      </c>
      <c r="I32">
        <v>30</v>
      </c>
      <c r="J32">
        <f t="shared" si="0"/>
        <v>0.94457517787980572</v>
      </c>
      <c r="L32">
        <f t="shared" si="3"/>
        <v>24.872767</v>
      </c>
      <c r="M32">
        <f t="shared" si="4"/>
        <v>0.9823206529734656</v>
      </c>
    </row>
    <row r="33" spans="1:13" x14ac:dyDescent="0.3">
      <c r="A33">
        <v>1.55</v>
      </c>
      <c r="B33">
        <v>1.6</v>
      </c>
      <c r="C33">
        <f t="shared" si="1"/>
        <v>1.5750000000000002</v>
      </c>
      <c r="D33">
        <v>41.107044000000002</v>
      </c>
      <c r="E33">
        <v>710</v>
      </c>
      <c r="F33">
        <f t="shared" si="2"/>
        <v>0.24061846369392051</v>
      </c>
      <c r="H33">
        <v>14.400001</v>
      </c>
      <c r="I33">
        <v>30</v>
      </c>
      <c r="J33">
        <f t="shared" si="0"/>
        <v>0.69282034708381168</v>
      </c>
      <c r="L33">
        <f t="shared" si="3"/>
        <v>26.707043000000002</v>
      </c>
      <c r="M33">
        <f t="shared" si="4"/>
        <v>0.73341480650703794</v>
      </c>
    </row>
    <row r="34" spans="1:13" x14ac:dyDescent="0.3">
      <c r="A34">
        <v>1.6</v>
      </c>
      <c r="B34">
        <v>1.649999</v>
      </c>
      <c r="C34">
        <f t="shared" si="1"/>
        <v>1.6249994999999999</v>
      </c>
      <c r="D34">
        <v>36.818306</v>
      </c>
      <c r="E34">
        <v>710</v>
      </c>
      <c r="F34">
        <f t="shared" si="2"/>
        <v>0.2277208137480729</v>
      </c>
      <c r="H34">
        <v>9.8333329999999997</v>
      </c>
      <c r="I34">
        <v>30</v>
      </c>
      <c r="J34">
        <f t="shared" si="0"/>
        <v>0.57251879154021368</v>
      </c>
      <c r="L34">
        <f t="shared" si="3"/>
        <v>26.984973</v>
      </c>
      <c r="M34">
        <f t="shared" si="4"/>
        <v>0.61614489828347285</v>
      </c>
    </row>
    <row r="35" spans="1:13" x14ac:dyDescent="0.3">
      <c r="A35">
        <v>1.649999</v>
      </c>
      <c r="B35">
        <v>1.699999</v>
      </c>
      <c r="C35">
        <f t="shared" si="1"/>
        <v>1.6749990000000001</v>
      </c>
      <c r="D35">
        <v>35.084499000000001</v>
      </c>
      <c r="E35">
        <v>710</v>
      </c>
      <c r="F35">
        <f t="shared" si="2"/>
        <v>0.22229437087777024</v>
      </c>
      <c r="H35">
        <v>8.6</v>
      </c>
      <c r="I35">
        <v>30</v>
      </c>
      <c r="J35">
        <f t="shared" si="0"/>
        <v>0.53541261347363367</v>
      </c>
      <c r="L35">
        <f t="shared" si="3"/>
        <v>26.484499</v>
      </c>
      <c r="M35">
        <f t="shared" si="4"/>
        <v>0.57972532633188478</v>
      </c>
    </row>
    <row r="36" spans="1:13" x14ac:dyDescent="0.3">
      <c r="A36">
        <v>1.699999</v>
      </c>
      <c r="B36">
        <v>1.7499990000000001</v>
      </c>
      <c r="C36">
        <f t="shared" si="1"/>
        <v>1.7249989999999999</v>
      </c>
      <c r="D36">
        <v>34.133803999999998</v>
      </c>
      <c r="E36">
        <v>710</v>
      </c>
      <c r="F36">
        <f t="shared" si="2"/>
        <v>0.21926189883718999</v>
      </c>
      <c r="H36">
        <v>8</v>
      </c>
      <c r="I36">
        <v>30</v>
      </c>
      <c r="J36">
        <f t="shared" si="0"/>
        <v>0.5163977794943222</v>
      </c>
      <c r="L36">
        <f t="shared" si="3"/>
        <v>26.133803999999998</v>
      </c>
      <c r="M36">
        <f t="shared" si="4"/>
        <v>0.56101911460159426</v>
      </c>
    </row>
    <row r="37" spans="1:13" x14ac:dyDescent="0.3">
      <c r="A37">
        <v>1.7499990000000001</v>
      </c>
      <c r="B37">
        <v>1.7999989999999999</v>
      </c>
      <c r="C37">
        <f t="shared" si="1"/>
        <v>1.774999</v>
      </c>
      <c r="D37">
        <v>31.719716999999999</v>
      </c>
      <c r="E37">
        <v>710</v>
      </c>
      <c r="F37">
        <f t="shared" si="2"/>
        <v>0.21136616982497192</v>
      </c>
      <c r="H37">
        <v>8.0666670000000007</v>
      </c>
      <c r="I37">
        <v>30</v>
      </c>
      <c r="J37">
        <f t="shared" si="0"/>
        <v>0.51854498358387391</v>
      </c>
      <c r="L37">
        <f t="shared" si="3"/>
        <v>23.65305</v>
      </c>
      <c r="M37">
        <f t="shared" si="4"/>
        <v>0.55996835423662905</v>
      </c>
    </row>
    <row r="38" spans="1:13" x14ac:dyDescent="0.3">
      <c r="A38">
        <v>1.7999989999999999</v>
      </c>
      <c r="B38">
        <v>1.8499989999999999</v>
      </c>
      <c r="C38">
        <f t="shared" si="1"/>
        <v>1.824999</v>
      </c>
      <c r="D38">
        <v>28.964791999999999</v>
      </c>
      <c r="E38">
        <v>710</v>
      </c>
      <c r="F38">
        <f t="shared" si="2"/>
        <v>0.20197891397406029</v>
      </c>
      <c r="H38">
        <v>6.8</v>
      </c>
      <c r="I38">
        <v>30</v>
      </c>
      <c r="J38">
        <f t="shared" si="0"/>
        <v>0.4760952285695233</v>
      </c>
      <c r="L38">
        <f t="shared" si="3"/>
        <v>22.164791999999998</v>
      </c>
      <c r="M38">
        <f t="shared" si="4"/>
        <v>0.51716742778021851</v>
      </c>
    </row>
    <row r="39" spans="1:13" x14ac:dyDescent="0.3">
      <c r="A39">
        <v>1.8499989999999999</v>
      </c>
      <c r="B39">
        <v>1.899999</v>
      </c>
      <c r="C39">
        <f t="shared" si="1"/>
        <v>1.8749989999999999</v>
      </c>
      <c r="D39">
        <v>25.801407000000001</v>
      </c>
      <c r="E39">
        <v>710</v>
      </c>
      <c r="F39">
        <f t="shared" si="2"/>
        <v>0.19063055856592073</v>
      </c>
      <c r="H39">
        <v>5.2</v>
      </c>
      <c r="I39">
        <v>30</v>
      </c>
      <c r="J39">
        <f t="shared" si="0"/>
        <v>0.41633319989322654</v>
      </c>
      <c r="L39">
        <f t="shared" si="3"/>
        <v>20.601407000000002</v>
      </c>
      <c r="M39">
        <f t="shared" si="4"/>
        <v>0.45790101899044544</v>
      </c>
    </row>
    <row r="40" spans="1:13" x14ac:dyDescent="0.3">
      <c r="A40">
        <v>1.899999</v>
      </c>
      <c r="B40">
        <v>1.949999</v>
      </c>
      <c r="C40">
        <f t="shared" si="1"/>
        <v>1.9249990000000001</v>
      </c>
      <c r="D40">
        <v>23.636617999999999</v>
      </c>
      <c r="E40">
        <v>710</v>
      </c>
      <c r="F40">
        <f t="shared" si="2"/>
        <v>0.18245824527163917</v>
      </c>
      <c r="H40">
        <v>5.1333330000000004</v>
      </c>
      <c r="I40">
        <v>30</v>
      </c>
      <c r="J40">
        <f t="shared" si="0"/>
        <v>0.41365577476931231</v>
      </c>
      <c r="L40">
        <f t="shared" si="3"/>
        <v>18.503284999999998</v>
      </c>
      <c r="M40">
        <f t="shared" si="4"/>
        <v>0.45210851713676625</v>
      </c>
    </row>
    <row r="41" spans="1:13" x14ac:dyDescent="0.3">
      <c r="A41">
        <v>1.949999</v>
      </c>
      <c r="B41">
        <v>1.9999990000000001</v>
      </c>
      <c r="C41">
        <f t="shared" si="1"/>
        <v>1.9749989999999999</v>
      </c>
      <c r="D41">
        <v>22.460561999999999</v>
      </c>
      <c r="E41">
        <v>710</v>
      </c>
      <c r="F41">
        <f t="shared" si="2"/>
        <v>0.17786116598683702</v>
      </c>
      <c r="H41">
        <v>4.3333329999999997</v>
      </c>
      <c r="I41">
        <v>30</v>
      </c>
      <c r="J41">
        <f t="shared" si="0"/>
        <v>0.38005846041541202</v>
      </c>
      <c r="L41">
        <f t="shared" si="3"/>
        <v>18.127229</v>
      </c>
      <c r="M41">
        <f t="shared" si="4"/>
        <v>0.41961771614116877</v>
      </c>
    </row>
    <row r="42" spans="1:13" x14ac:dyDescent="0.3">
      <c r="A42">
        <v>1.9999990000000001</v>
      </c>
      <c r="B42">
        <v>2.0499990000000001</v>
      </c>
      <c r="C42">
        <f t="shared" si="1"/>
        <v>2.0249990000000002</v>
      </c>
      <c r="D42">
        <v>22.712675000000001</v>
      </c>
      <c r="E42">
        <v>710</v>
      </c>
      <c r="F42">
        <f t="shared" si="2"/>
        <v>0.17885659925927125</v>
      </c>
      <c r="H42">
        <v>4.233333</v>
      </c>
      <c r="I42">
        <v>30</v>
      </c>
      <c r="J42">
        <f t="shared" si="0"/>
        <v>0.37564757419687939</v>
      </c>
      <c r="L42">
        <f t="shared" si="3"/>
        <v>18.479342000000003</v>
      </c>
      <c r="M42">
        <f t="shared" si="4"/>
        <v>0.41605382235786703</v>
      </c>
    </row>
    <row r="43" spans="1:13" x14ac:dyDescent="0.3">
      <c r="A43">
        <v>2.0499990000000001</v>
      </c>
      <c r="B43">
        <v>2.0999989999999999</v>
      </c>
      <c r="C43">
        <f t="shared" si="1"/>
        <v>2.074999</v>
      </c>
      <c r="D43">
        <v>25.19014</v>
      </c>
      <c r="E43">
        <v>710</v>
      </c>
      <c r="F43">
        <f t="shared" si="2"/>
        <v>0.18835888729373831</v>
      </c>
      <c r="H43">
        <v>4.9666670000000002</v>
      </c>
      <c r="I43">
        <v>30</v>
      </c>
      <c r="J43">
        <f t="shared" si="0"/>
        <v>0.40688520084498858</v>
      </c>
      <c r="L43">
        <f t="shared" si="3"/>
        <v>20.223472999999998</v>
      </c>
      <c r="M43">
        <f t="shared" si="4"/>
        <v>0.44836886275610388</v>
      </c>
    </row>
    <row r="44" spans="1:13" x14ac:dyDescent="0.3">
      <c r="A44">
        <v>2.0999989999999999</v>
      </c>
      <c r="B44">
        <v>2.1499990000000002</v>
      </c>
      <c r="C44">
        <f t="shared" si="1"/>
        <v>2.1249989999999999</v>
      </c>
      <c r="D44">
        <v>27.114082</v>
      </c>
      <c r="E44">
        <v>710</v>
      </c>
      <c r="F44">
        <f t="shared" si="2"/>
        <v>0.19541967118825049</v>
      </c>
      <c r="H44">
        <v>4.4666670000000002</v>
      </c>
      <c r="I44">
        <v>30</v>
      </c>
      <c r="J44">
        <f t="shared" si="0"/>
        <v>0.38586124449081438</v>
      </c>
      <c r="L44">
        <f t="shared" si="3"/>
        <v>22.647414999999999</v>
      </c>
      <c r="M44">
        <f t="shared" si="4"/>
        <v>0.4325248523348964</v>
      </c>
    </row>
    <row r="45" spans="1:13" x14ac:dyDescent="0.3">
      <c r="A45">
        <v>2.1499990000000002</v>
      </c>
      <c r="B45">
        <v>2.199999</v>
      </c>
      <c r="C45">
        <f t="shared" si="1"/>
        <v>2.1749990000000001</v>
      </c>
      <c r="D45">
        <v>26.929576999999998</v>
      </c>
      <c r="E45">
        <v>710</v>
      </c>
      <c r="F45">
        <f t="shared" si="2"/>
        <v>0.19475364358630326</v>
      </c>
      <c r="H45">
        <v>4.4000000000000004</v>
      </c>
      <c r="I45">
        <v>30</v>
      </c>
      <c r="J45">
        <f t="shared" si="0"/>
        <v>0.38297084310253526</v>
      </c>
      <c r="L45">
        <f t="shared" si="3"/>
        <v>22.529576999999996</v>
      </c>
      <c r="M45">
        <f t="shared" si="4"/>
        <v>0.42964595698878344</v>
      </c>
    </row>
    <row r="46" spans="1:13" x14ac:dyDescent="0.3">
      <c r="A46">
        <v>2.199999</v>
      </c>
      <c r="B46">
        <v>2.2499989999999999</v>
      </c>
      <c r="C46">
        <f t="shared" si="1"/>
        <v>2.2249989999999999</v>
      </c>
      <c r="D46">
        <v>24.677461999999998</v>
      </c>
      <c r="E46">
        <v>710</v>
      </c>
      <c r="F46">
        <f t="shared" si="2"/>
        <v>0.18643226312093722</v>
      </c>
      <c r="H46">
        <v>5.6</v>
      </c>
      <c r="I46">
        <v>30</v>
      </c>
      <c r="J46">
        <f t="shared" si="0"/>
        <v>0.43204937989385733</v>
      </c>
      <c r="L46">
        <f t="shared" si="3"/>
        <v>19.077461999999997</v>
      </c>
      <c r="M46">
        <f t="shared" si="4"/>
        <v>0.47055675045531015</v>
      </c>
    </row>
    <row r="47" spans="1:13" x14ac:dyDescent="0.3">
      <c r="A47">
        <v>2.2499989999999999</v>
      </c>
      <c r="B47">
        <v>2.2999990000000001</v>
      </c>
      <c r="C47">
        <f t="shared" si="1"/>
        <v>2.2749990000000002</v>
      </c>
      <c r="D47">
        <v>22.212675000000001</v>
      </c>
      <c r="E47">
        <v>710</v>
      </c>
      <c r="F47">
        <f t="shared" si="2"/>
        <v>0.17687695651632768</v>
      </c>
      <c r="H47">
        <v>2.8666670000000001</v>
      </c>
      <c r="I47">
        <v>30</v>
      </c>
      <c r="J47">
        <f t="shared" si="0"/>
        <v>0.30912063448865179</v>
      </c>
      <c r="L47">
        <f t="shared" si="3"/>
        <v>19.346008000000001</v>
      </c>
      <c r="M47">
        <f t="shared" si="4"/>
        <v>0.3561474756517945</v>
      </c>
    </row>
    <row r="48" spans="1:13" x14ac:dyDescent="0.3">
      <c r="A48">
        <v>2.2999990000000001</v>
      </c>
      <c r="B48">
        <v>2.3499989999999999</v>
      </c>
      <c r="C48">
        <f t="shared" si="1"/>
        <v>2.324999</v>
      </c>
      <c r="D48">
        <v>18.414085</v>
      </c>
      <c r="E48">
        <v>710</v>
      </c>
      <c r="F48">
        <f t="shared" si="2"/>
        <v>0.16104450001758985</v>
      </c>
      <c r="H48">
        <v>3.6666669999999999</v>
      </c>
      <c r="I48">
        <v>30</v>
      </c>
      <c r="J48">
        <f t="shared" si="0"/>
        <v>0.3496029652810933</v>
      </c>
      <c r="L48">
        <f t="shared" si="3"/>
        <v>14.747418</v>
      </c>
      <c r="M48">
        <f t="shared" si="4"/>
        <v>0.38491241123046271</v>
      </c>
    </row>
    <row r="49" spans="1:13" x14ac:dyDescent="0.3">
      <c r="A49">
        <v>2.3499989999999999</v>
      </c>
      <c r="B49">
        <v>2.3999990000000002</v>
      </c>
      <c r="C49">
        <f t="shared" si="1"/>
        <v>2.3749989999999999</v>
      </c>
      <c r="D49">
        <v>15.660563</v>
      </c>
      <c r="E49">
        <v>710</v>
      </c>
      <c r="F49">
        <f t="shared" si="2"/>
        <v>0.14851643338673162</v>
      </c>
      <c r="H49">
        <v>2.7</v>
      </c>
      <c r="I49">
        <v>30</v>
      </c>
      <c r="J49">
        <f t="shared" si="0"/>
        <v>0.30000000000000004</v>
      </c>
      <c r="L49">
        <f t="shared" si="3"/>
        <v>12.960563</v>
      </c>
      <c r="M49">
        <f t="shared" si="4"/>
        <v>0.33474935546751322</v>
      </c>
    </row>
    <row r="50" spans="1:13" x14ac:dyDescent="0.3">
      <c r="A50">
        <v>2.3999990000000002</v>
      </c>
      <c r="B50">
        <v>2.449999</v>
      </c>
      <c r="C50">
        <f t="shared" si="1"/>
        <v>2.4249990000000001</v>
      </c>
      <c r="D50">
        <v>14.016902999999999</v>
      </c>
      <c r="E50">
        <v>710</v>
      </c>
      <c r="F50">
        <f t="shared" si="2"/>
        <v>0.14050664362018064</v>
      </c>
      <c r="H50">
        <v>2.8666670000000001</v>
      </c>
      <c r="I50">
        <v>30</v>
      </c>
      <c r="J50">
        <f t="shared" si="0"/>
        <v>0.30912063448865179</v>
      </c>
      <c r="L50">
        <f t="shared" si="3"/>
        <v>11.150236</v>
      </c>
      <c r="M50">
        <f t="shared" si="4"/>
        <v>0.33955512596348053</v>
      </c>
    </row>
    <row r="51" spans="1:13" x14ac:dyDescent="0.3">
      <c r="A51">
        <v>2.449999</v>
      </c>
      <c r="B51">
        <v>2.4999989999999999</v>
      </c>
      <c r="C51">
        <f t="shared" si="1"/>
        <v>2.4749989999999999</v>
      </c>
      <c r="D51">
        <v>13.912675</v>
      </c>
      <c r="E51">
        <v>710</v>
      </c>
      <c r="F51">
        <f t="shared" si="2"/>
        <v>0.1399832736487058</v>
      </c>
      <c r="H51">
        <v>4.0333329999999998</v>
      </c>
      <c r="I51">
        <v>30</v>
      </c>
      <c r="J51">
        <f t="shared" si="0"/>
        <v>0.36666665151515121</v>
      </c>
      <c r="L51">
        <f t="shared" si="3"/>
        <v>9.8793420000000012</v>
      </c>
      <c r="M51">
        <f t="shared" si="4"/>
        <v>0.39247898062793346</v>
      </c>
    </row>
    <row r="52" spans="1:13" x14ac:dyDescent="0.3">
      <c r="A52">
        <v>2.4999989999999999</v>
      </c>
      <c r="B52">
        <v>2.5499990000000001</v>
      </c>
      <c r="C52">
        <f t="shared" si="1"/>
        <v>2.5249990000000002</v>
      </c>
      <c r="D52">
        <v>13.988731</v>
      </c>
      <c r="E52">
        <v>710</v>
      </c>
      <c r="F52">
        <f t="shared" si="2"/>
        <v>0.14036537332322746</v>
      </c>
      <c r="H52">
        <v>3.8666670000000001</v>
      </c>
      <c r="I52">
        <v>30</v>
      </c>
      <c r="J52">
        <f t="shared" si="0"/>
        <v>0.35901100261691143</v>
      </c>
      <c r="L52">
        <f t="shared" si="3"/>
        <v>10.122064</v>
      </c>
      <c r="M52">
        <f t="shared" si="4"/>
        <v>0.38547547007321881</v>
      </c>
    </row>
    <row r="53" spans="1:13" x14ac:dyDescent="0.3">
      <c r="A53">
        <v>2.5499990000000001</v>
      </c>
      <c r="B53">
        <v>2.5999989999999999</v>
      </c>
      <c r="C53">
        <f t="shared" si="1"/>
        <v>2.574999</v>
      </c>
      <c r="D53">
        <v>14.194366</v>
      </c>
      <c r="E53">
        <v>710</v>
      </c>
      <c r="F53">
        <f t="shared" si="2"/>
        <v>0.14139329824546987</v>
      </c>
      <c r="H53">
        <v>5</v>
      </c>
      <c r="I53">
        <v>30</v>
      </c>
      <c r="J53">
        <f t="shared" si="0"/>
        <v>0.40824829046386302</v>
      </c>
      <c r="L53">
        <f t="shared" si="3"/>
        <v>9.1943660000000005</v>
      </c>
      <c r="M53">
        <f t="shared" si="4"/>
        <v>0.43204019657365106</v>
      </c>
    </row>
    <row r="54" spans="1:13" x14ac:dyDescent="0.3">
      <c r="A54">
        <v>2.5999989999999999</v>
      </c>
      <c r="B54">
        <v>2.6499990000000002</v>
      </c>
      <c r="C54">
        <f t="shared" si="1"/>
        <v>2.6249989999999999</v>
      </c>
      <c r="D54">
        <v>13.897183999999999</v>
      </c>
      <c r="E54">
        <v>710</v>
      </c>
      <c r="F54">
        <f t="shared" si="2"/>
        <v>0.13990532009737619</v>
      </c>
      <c r="H54">
        <v>4.4000000000000004</v>
      </c>
      <c r="I54">
        <v>30</v>
      </c>
      <c r="J54">
        <f t="shared" si="0"/>
        <v>0.38297084310253526</v>
      </c>
      <c r="L54">
        <f t="shared" si="3"/>
        <v>9.497183999999999</v>
      </c>
      <c r="M54">
        <f t="shared" si="4"/>
        <v>0.40772560044497574</v>
      </c>
    </row>
    <row r="55" spans="1:13" x14ac:dyDescent="0.3">
      <c r="A55">
        <v>2.6499990000000002</v>
      </c>
      <c r="B55">
        <v>2.699999</v>
      </c>
      <c r="C55">
        <f t="shared" si="1"/>
        <v>2.6749990000000001</v>
      </c>
      <c r="D55">
        <v>12.857742999999999</v>
      </c>
      <c r="E55">
        <v>710</v>
      </c>
      <c r="F55">
        <f t="shared" si="2"/>
        <v>0.13457153184495818</v>
      </c>
      <c r="H55">
        <v>3.7</v>
      </c>
      <c r="I55">
        <v>30</v>
      </c>
      <c r="J55">
        <f t="shared" si="0"/>
        <v>0.35118845842842461</v>
      </c>
      <c r="L55">
        <f t="shared" si="3"/>
        <v>9.157743</v>
      </c>
      <c r="M55">
        <f t="shared" si="4"/>
        <v>0.37608885986749452</v>
      </c>
    </row>
    <row r="56" spans="1:13" x14ac:dyDescent="0.3">
      <c r="A56">
        <v>2.699999</v>
      </c>
      <c r="B56">
        <v>2.7499989999999999</v>
      </c>
      <c r="C56">
        <f t="shared" si="1"/>
        <v>2.7249989999999999</v>
      </c>
      <c r="D56">
        <v>11.700005000000001</v>
      </c>
      <c r="E56">
        <v>710</v>
      </c>
      <c r="F56">
        <f t="shared" si="2"/>
        <v>0.12837009107144134</v>
      </c>
      <c r="H56">
        <v>1.8</v>
      </c>
      <c r="I56">
        <v>30</v>
      </c>
      <c r="J56">
        <f t="shared" si="0"/>
        <v>0.24494897427831783</v>
      </c>
      <c r="L56">
        <f t="shared" si="3"/>
        <v>9.9000050000000002</v>
      </c>
      <c r="M56">
        <f t="shared" si="4"/>
        <v>0.27654815183199138</v>
      </c>
    </row>
    <row r="57" spans="1:13" x14ac:dyDescent="0.3">
      <c r="A57">
        <v>2.7499989999999999</v>
      </c>
      <c r="B57">
        <v>2.7999990000000001</v>
      </c>
      <c r="C57">
        <f t="shared" si="1"/>
        <v>2.7749990000000002</v>
      </c>
      <c r="D57">
        <v>10.488731</v>
      </c>
      <c r="E57">
        <v>710</v>
      </c>
      <c r="F57">
        <f t="shared" si="2"/>
        <v>0.12154365702651981</v>
      </c>
      <c r="H57">
        <v>1.6</v>
      </c>
      <c r="I57">
        <v>30</v>
      </c>
      <c r="J57">
        <f t="shared" si="0"/>
        <v>0.23094010767585033</v>
      </c>
      <c r="L57">
        <f t="shared" si="3"/>
        <v>8.8887309999999999</v>
      </c>
      <c r="M57">
        <f t="shared" si="4"/>
        <v>0.26097163427605236</v>
      </c>
    </row>
    <row r="58" spans="1:13" x14ac:dyDescent="0.3">
      <c r="A58">
        <v>2.7999990000000001</v>
      </c>
      <c r="B58">
        <v>2.8499979999999998</v>
      </c>
      <c r="C58">
        <f t="shared" si="1"/>
        <v>2.8249985</v>
      </c>
      <c r="D58">
        <v>9.6239430000000006</v>
      </c>
      <c r="E58">
        <v>710</v>
      </c>
      <c r="F58">
        <f t="shared" si="2"/>
        <v>0.11642529491384013</v>
      </c>
      <c r="H58">
        <v>0.83333299999999999</v>
      </c>
      <c r="I58">
        <v>30</v>
      </c>
      <c r="J58">
        <f t="shared" si="0"/>
        <v>0.16666663333332998</v>
      </c>
      <c r="L58">
        <f t="shared" si="3"/>
        <v>8.7906100000000009</v>
      </c>
      <c r="M58">
        <f t="shared" si="4"/>
        <v>0.20330424482150222</v>
      </c>
    </row>
    <row r="59" spans="1:13" x14ac:dyDescent="0.3">
      <c r="A59">
        <v>2.8499979999999998</v>
      </c>
      <c r="B59">
        <v>2.8999980000000001</v>
      </c>
      <c r="C59">
        <f t="shared" si="1"/>
        <v>2.8749979999999997</v>
      </c>
      <c r="D59">
        <v>9.3507049999999996</v>
      </c>
      <c r="E59">
        <v>710</v>
      </c>
      <c r="F59">
        <f t="shared" si="2"/>
        <v>0.11476065110591488</v>
      </c>
      <c r="H59">
        <v>0.23333300000000001</v>
      </c>
      <c r="I59">
        <v>30</v>
      </c>
      <c r="J59">
        <f t="shared" si="0"/>
        <v>8.8191647374718352E-2</v>
      </c>
      <c r="L59">
        <f t="shared" si="3"/>
        <v>9.1173719999999996</v>
      </c>
      <c r="M59">
        <f t="shared" si="4"/>
        <v>0.14473345746205399</v>
      </c>
    </row>
    <row r="60" spans="1:13" x14ac:dyDescent="0.3">
      <c r="A60">
        <v>2.8999980000000001</v>
      </c>
      <c r="B60">
        <v>2.9499979999999999</v>
      </c>
      <c r="C60">
        <f t="shared" si="1"/>
        <v>2.924998</v>
      </c>
      <c r="D60">
        <v>9.3873239999999996</v>
      </c>
      <c r="E60">
        <v>710</v>
      </c>
      <c r="F60">
        <f t="shared" si="2"/>
        <v>0.11498514294721535</v>
      </c>
      <c r="H60">
        <v>0.3</v>
      </c>
      <c r="I60">
        <v>30</v>
      </c>
      <c r="J60">
        <f t="shared" si="0"/>
        <v>0.1</v>
      </c>
      <c r="L60">
        <f t="shared" si="3"/>
        <v>9.0873239999999988</v>
      </c>
      <c r="M60">
        <f t="shared" si="4"/>
        <v>0.15238629563904868</v>
      </c>
    </row>
    <row r="61" spans="1:13" x14ac:dyDescent="0.3">
      <c r="A61">
        <v>2.9499979999999999</v>
      </c>
      <c r="B61">
        <v>2.9999980000000002</v>
      </c>
      <c r="C61">
        <f t="shared" si="1"/>
        <v>2.9749980000000003</v>
      </c>
      <c r="D61">
        <v>8.9492940000000001</v>
      </c>
      <c r="E61">
        <v>710</v>
      </c>
      <c r="F61">
        <f t="shared" si="2"/>
        <v>0.11227038539445618</v>
      </c>
      <c r="H61">
        <v>0.3</v>
      </c>
      <c r="I61">
        <v>30</v>
      </c>
      <c r="J61">
        <f t="shared" si="0"/>
        <v>0.1</v>
      </c>
      <c r="L61">
        <f t="shared" si="3"/>
        <v>8.6492939999999994</v>
      </c>
      <c r="M61">
        <f t="shared" si="4"/>
        <v>0.15034839352856325</v>
      </c>
    </row>
    <row r="62" spans="1:13" x14ac:dyDescent="0.3">
      <c r="A62">
        <v>2.9999980000000002</v>
      </c>
      <c r="B62">
        <v>3.049998</v>
      </c>
      <c r="C62">
        <f t="shared" si="1"/>
        <v>3.0249980000000001</v>
      </c>
      <c r="D62">
        <v>8.6929569999999998</v>
      </c>
      <c r="E62">
        <v>710</v>
      </c>
      <c r="F62">
        <f t="shared" si="2"/>
        <v>0.11065080844011355</v>
      </c>
      <c r="H62">
        <v>0.26666699999999999</v>
      </c>
      <c r="I62">
        <v>30</v>
      </c>
      <c r="J62">
        <f t="shared" si="0"/>
        <v>9.4280963083753028E-2</v>
      </c>
      <c r="L62">
        <f t="shared" si="3"/>
        <v>8.4262899999999998</v>
      </c>
      <c r="M62">
        <f t="shared" si="4"/>
        <v>0.14537022187659585</v>
      </c>
    </row>
    <row r="63" spans="1:13" x14ac:dyDescent="0.3">
      <c r="A63">
        <v>3.049998</v>
      </c>
      <c r="B63">
        <v>3.0999979999999998</v>
      </c>
      <c r="C63">
        <f t="shared" si="1"/>
        <v>3.0749979999999999</v>
      </c>
      <c r="D63">
        <v>8.6436609999999998</v>
      </c>
      <c r="E63">
        <v>710</v>
      </c>
      <c r="F63">
        <f t="shared" si="2"/>
        <v>0.11033662321520997</v>
      </c>
      <c r="H63">
        <v>0.16666700000000001</v>
      </c>
      <c r="I63">
        <v>30</v>
      </c>
      <c r="J63">
        <f t="shared" si="0"/>
        <v>7.4535673785554979E-2</v>
      </c>
      <c r="L63">
        <f t="shared" si="3"/>
        <v>8.4769939999999995</v>
      </c>
      <c r="M63">
        <f t="shared" si="4"/>
        <v>0.13315305888037976</v>
      </c>
    </row>
    <row r="64" spans="1:13" x14ac:dyDescent="0.3">
      <c r="A64">
        <v>3.0999979999999998</v>
      </c>
      <c r="B64">
        <v>3.1499980000000001</v>
      </c>
      <c r="C64">
        <f t="shared" si="1"/>
        <v>3.1249979999999997</v>
      </c>
      <c r="D64">
        <v>8.5774650000000001</v>
      </c>
      <c r="E64">
        <v>710</v>
      </c>
      <c r="F64">
        <f t="shared" si="2"/>
        <v>0.10991331411488924</v>
      </c>
      <c r="H64">
        <v>0.23333300000000001</v>
      </c>
      <c r="I64">
        <v>30</v>
      </c>
      <c r="J64">
        <f t="shared" si="0"/>
        <v>8.8191647374718352E-2</v>
      </c>
      <c r="L64">
        <f t="shared" si="3"/>
        <v>8.3441320000000001</v>
      </c>
      <c r="M64">
        <f t="shared" si="4"/>
        <v>0.14092091145882138</v>
      </c>
    </row>
    <row r="65" spans="1:13" x14ac:dyDescent="0.3">
      <c r="A65">
        <v>3.1499980000000001</v>
      </c>
      <c r="B65">
        <v>3.1999979999999999</v>
      </c>
      <c r="C65">
        <f t="shared" si="1"/>
        <v>3.174998</v>
      </c>
      <c r="D65">
        <v>8.3591549999999994</v>
      </c>
      <c r="E65">
        <v>710</v>
      </c>
      <c r="F65">
        <f t="shared" si="2"/>
        <v>0.10850556550923493</v>
      </c>
      <c r="H65">
        <v>6.6667000000000004E-2</v>
      </c>
      <c r="I65">
        <v>30</v>
      </c>
      <c r="J65">
        <f t="shared" si="0"/>
        <v>4.714056993008605E-2</v>
      </c>
      <c r="L65">
        <f t="shared" si="3"/>
        <v>8.2924879999999987</v>
      </c>
      <c r="M65">
        <f t="shared" si="4"/>
        <v>0.11830338574957272</v>
      </c>
    </row>
    <row r="66" spans="1:13" x14ac:dyDescent="0.3">
      <c r="A66">
        <v>3.1999979999999999</v>
      </c>
      <c r="B66">
        <v>3.2499980000000002</v>
      </c>
      <c r="C66">
        <f t="shared" si="1"/>
        <v>3.2249980000000003</v>
      </c>
      <c r="D66">
        <v>8.2084489999999999</v>
      </c>
      <c r="E66">
        <v>710</v>
      </c>
      <c r="F66">
        <f t="shared" si="2"/>
        <v>0.10752300114230391</v>
      </c>
      <c r="H66">
        <v>0.1</v>
      </c>
      <c r="I66">
        <v>30</v>
      </c>
      <c r="J66">
        <f t="shared" si="0"/>
        <v>5.7735026918962581E-2</v>
      </c>
      <c r="L66">
        <f t="shared" si="3"/>
        <v>8.1084490000000002</v>
      </c>
      <c r="M66">
        <f t="shared" si="4"/>
        <v>0.12204314445302211</v>
      </c>
    </row>
    <row r="67" spans="1:13" x14ac:dyDescent="0.3">
      <c r="A67">
        <v>3.2499980000000002</v>
      </c>
      <c r="B67">
        <v>3.299998</v>
      </c>
      <c r="C67">
        <f t="shared" si="1"/>
        <v>3.2749980000000001</v>
      </c>
      <c r="D67">
        <v>8.0352119999999996</v>
      </c>
      <c r="E67">
        <v>710</v>
      </c>
      <c r="F67">
        <f t="shared" si="2"/>
        <v>0.10638232935972027</v>
      </c>
      <c r="H67">
        <v>0.1</v>
      </c>
      <c r="I67">
        <v>30</v>
      </c>
      <c r="J67">
        <f t="shared" si="0"/>
        <v>5.7735026918962581E-2</v>
      </c>
      <c r="L67">
        <f t="shared" si="3"/>
        <v>7.9352119999999999</v>
      </c>
      <c r="M67">
        <f t="shared" si="4"/>
        <v>0.12103938752874344</v>
      </c>
    </row>
    <row r="68" spans="1:13" x14ac:dyDescent="0.3">
      <c r="A68">
        <v>3.299998</v>
      </c>
      <c r="B68">
        <v>3.3499979999999998</v>
      </c>
      <c r="C68">
        <f t="shared" si="1"/>
        <v>3.3249979999999999</v>
      </c>
      <c r="D68">
        <v>8.0239440000000002</v>
      </c>
      <c r="E68">
        <v>710</v>
      </c>
      <c r="F68">
        <f t="shared" si="2"/>
        <v>0.1063077117497352</v>
      </c>
      <c r="H68">
        <v>6.6667000000000004E-2</v>
      </c>
      <c r="I68">
        <v>30</v>
      </c>
      <c r="J68">
        <f t="shared" ref="J68:J131" si="5">SQRT(H68/I68)</f>
        <v>4.714056993008605E-2</v>
      </c>
      <c r="L68">
        <f t="shared" si="3"/>
        <v>7.9572770000000004</v>
      </c>
      <c r="M68">
        <f t="shared" si="4"/>
        <v>0.11629085480293849</v>
      </c>
    </row>
    <row r="69" spans="1:13" x14ac:dyDescent="0.3">
      <c r="A69">
        <v>3.3499979999999998</v>
      </c>
      <c r="B69">
        <v>3.3999980000000001</v>
      </c>
      <c r="C69">
        <f t="shared" ref="C69:C132" si="6">AVERAGE(A69:B69)</f>
        <v>3.3749979999999997</v>
      </c>
      <c r="D69">
        <v>7.7915479999999997</v>
      </c>
      <c r="E69">
        <v>710</v>
      </c>
      <c r="F69">
        <f t="shared" ref="F69:F132" si="7">SQRT(D69/E69)</f>
        <v>0.10475691513024633</v>
      </c>
      <c r="H69">
        <v>0.16666700000000001</v>
      </c>
      <c r="I69">
        <v>30</v>
      </c>
      <c r="J69">
        <f t="shared" si="5"/>
        <v>7.4535673785554979E-2</v>
      </c>
      <c r="L69">
        <f t="shared" ref="L69:L132" si="8">D69-H69</f>
        <v>7.6248809999999994</v>
      </c>
      <c r="M69">
        <f t="shared" ref="M69:M132" si="9">SQRT(F69^2+J69^2)</f>
        <v>0.12856740618940829</v>
      </c>
    </row>
    <row r="70" spans="1:13" x14ac:dyDescent="0.3">
      <c r="A70">
        <v>3.3999980000000001</v>
      </c>
      <c r="B70">
        <v>3.4499979999999999</v>
      </c>
      <c r="C70">
        <f t="shared" si="6"/>
        <v>3.424998</v>
      </c>
      <c r="D70">
        <v>7.7859160000000003</v>
      </c>
      <c r="E70">
        <v>710</v>
      </c>
      <c r="F70">
        <f t="shared" si="7"/>
        <v>0.10471904732778768</v>
      </c>
      <c r="H70">
        <v>0.26666699999999999</v>
      </c>
      <c r="I70">
        <v>30</v>
      </c>
      <c r="J70">
        <f t="shared" si="5"/>
        <v>9.4280963083753028E-2</v>
      </c>
      <c r="L70">
        <f t="shared" si="8"/>
        <v>7.5192490000000003</v>
      </c>
      <c r="M70">
        <f t="shared" si="9"/>
        <v>0.14090769628817099</v>
      </c>
    </row>
    <row r="71" spans="1:13" x14ac:dyDescent="0.3">
      <c r="A71">
        <v>3.4499979999999999</v>
      </c>
      <c r="B71">
        <v>3.4999980000000002</v>
      </c>
      <c r="C71">
        <f t="shared" si="6"/>
        <v>3.4749980000000003</v>
      </c>
      <c r="D71">
        <v>7.7633809999999999</v>
      </c>
      <c r="E71">
        <v>710</v>
      </c>
      <c r="F71">
        <f t="shared" si="7"/>
        <v>0.10456739184191081</v>
      </c>
      <c r="H71">
        <v>0.16666700000000001</v>
      </c>
      <c r="I71">
        <v>30</v>
      </c>
      <c r="J71">
        <f t="shared" si="5"/>
        <v>7.4535673785554979E-2</v>
      </c>
      <c r="L71">
        <f t="shared" si="8"/>
        <v>7.5967139999999995</v>
      </c>
      <c r="M71">
        <f t="shared" si="9"/>
        <v>0.12841302933614793</v>
      </c>
    </row>
    <row r="72" spans="1:13" x14ac:dyDescent="0.3">
      <c r="A72">
        <v>3.4999980000000002</v>
      </c>
      <c r="B72">
        <v>3.549998</v>
      </c>
      <c r="C72">
        <f t="shared" si="6"/>
        <v>3.5249980000000001</v>
      </c>
      <c r="D72">
        <v>7.6211279999999997</v>
      </c>
      <c r="E72">
        <v>710</v>
      </c>
      <c r="F72">
        <f t="shared" si="7"/>
        <v>0.10360493761685081</v>
      </c>
      <c r="H72">
        <v>0.3</v>
      </c>
      <c r="I72">
        <v>30</v>
      </c>
      <c r="J72">
        <f t="shared" si="5"/>
        <v>0.1</v>
      </c>
      <c r="L72">
        <f t="shared" si="8"/>
        <v>7.3211279999999999</v>
      </c>
      <c r="M72">
        <f t="shared" si="9"/>
        <v>0.14399299669981019</v>
      </c>
    </row>
    <row r="73" spans="1:13" x14ac:dyDescent="0.3">
      <c r="A73">
        <v>3.549998</v>
      </c>
      <c r="B73">
        <v>3.5999979999999998</v>
      </c>
      <c r="C73">
        <f t="shared" si="6"/>
        <v>3.5749979999999999</v>
      </c>
      <c r="D73">
        <v>7.5760560000000003</v>
      </c>
      <c r="E73">
        <v>710</v>
      </c>
      <c r="F73">
        <f t="shared" si="7"/>
        <v>0.10329811909444772</v>
      </c>
      <c r="H73">
        <v>0.23333300000000001</v>
      </c>
      <c r="I73">
        <v>30</v>
      </c>
      <c r="J73">
        <f t="shared" si="5"/>
        <v>8.8191647374718352E-2</v>
      </c>
      <c r="L73">
        <f t="shared" si="8"/>
        <v>7.3427230000000003</v>
      </c>
      <c r="M73">
        <f t="shared" si="9"/>
        <v>0.13582440161884524</v>
      </c>
    </row>
    <row r="74" spans="1:13" x14ac:dyDescent="0.3">
      <c r="A74">
        <v>3.5999979999999998</v>
      </c>
      <c r="B74">
        <v>3.6499980000000001</v>
      </c>
      <c r="C74">
        <f t="shared" si="6"/>
        <v>3.6249979999999997</v>
      </c>
      <c r="D74">
        <v>7.2521110000000002</v>
      </c>
      <c r="E74">
        <v>710</v>
      </c>
      <c r="F74">
        <f t="shared" si="7"/>
        <v>0.10106552748128525</v>
      </c>
      <c r="H74">
        <v>0.26666699999999999</v>
      </c>
      <c r="I74">
        <v>30</v>
      </c>
      <c r="J74">
        <f t="shared" si="5"/>
        <v>9.4280963083753028E-2</v>
      </c>
      <c r="L74">
        <f t="shared" si="8"/>
        <v>6.9854440000000002</v>
      </c>
      <c r="M74">
        <f t="shared" si="9"/>
        <v>0.13821411232240516</v>
      </c>
    </row>
    <row r="75" spans="1:13" x14ac:dyDescent="0.3">
      <c r="A75">
        <v>3.6499980000000001</v>
      </c>
      <c r="B75">
        <v>3.6999979999999999</v>
      </c>
      <c r="C75">
        <f t="shared" si="6"/>
        <v>3.674998</v>
      </c>
      <c r="D75">
        <v>7.3816889999999997</v>
      </c>
      <c r="E75">
        <v>710</v>
      </c>
      <c r="F75">
        <f t="shared" si="7"/>
        <v>0.10196443041778115</v>
      </c>
      <c r="H75">
        <v>0.26666699999999999</v>
      </c>
      <c r="I75">
        <v>30</v>
      </c>
      <c r="J75">
        <f t="shared" si="5"/>
        <v>9.4280963083753028E-2</v>
      </c>
      <c r="L75">
        <f t="shared" si="8"/>
        <v>7.1150219999999997</v>
      </c>
      <c r="M75">
        <f t="shared" si="9"/>
        <v>0.13887276576212679</v>
      </c>
    </row>
    <row r="76" spans="1:13" x14ac:dyDescent="0.3">
      <c r="A76">
        <v>3.6999979999999999</v>
      </c>
      <c r="B76">
        <v>3.7499980000000002</v>
      </c>
      <c r="C76">
        <f t="shared" si="6"/>
        <v>3.7249980000000003</v>
      </c>
      <c r="D76">
        <v>7.3295789999999998</v>
      </c>
      <c r="E76">
        <v>710</v>
      </c>
      <c r="F76">
        <f t="shared" si="7"/>
        <v>0.1016038911864371</v>
      </c>
      <c r="H76">
        <v>6.6667000000000004E-2</v>
      </c>
      <c r="I76">
        <v>30</v>
      </c>
      <c r="J76">
        <f t="shared" si="5"/>
        <v>4.714056993008605E-2</v>
      </c>
      <c r="L76">
        <f t="shared" si="8"/>
        <v>7.262912</v>
      </c>
      <c r="M76">
        <f t="shared" si="9"/>
        <v>0.11200707137301058</v>
      </c>
    </row>
    <row r="77" spans="1:13" x14ac:dyDescent="0.3">
      <c r="A77">
        <v>3.7499980000000002</v>
      </c>
      <c r="B77">
        <v>3.799998</v>
      </c>
      <c r="C77">
        <f t="shared" si="6"/>
        <v>3.7749980000000001</v>
      </c>
      <c r="D77">
        <v>6.9704220000000001</v>
      </c>
      <c r="E77">
        <v>710</v>
      </c>
      <c r="F77">
        <f t="shared" si="7"/>
        <v>9.9083276967649223E-2</v>
      </c>
      <c r="H77">
        <v>0.13333300000000001</v>
      </c>
      <c r="I77">
        <v>30</v>
      </c>
      <c r="J77">
        <f t="shared" si="5"/>
        <v>6.6666583333281251E-2</v>
      </c>
      <c r="L77">
        <f t="shared" si="8"/>
        <v>6.8370889999999997</v>
      </c>
      <c r="M77">
        <f t="shared" si="9"/>
        <v>0.11942331894559463</v>
      </c>
    </row>
    <row r="78" spans="1:13" x14ac:dyDescent="0.3">
      <c r="A78">
        <v>3.799998</v>
      </c>
      <c r="B78">
        <v>3.8499979999999998</v>
      </c>
      <c r="C78">
        <f t="shared" si="6"/>
        <v>3.8249979999999999</v>
      </c>
      <c r="D78">
        <v>7.0056339999999997</v>
      </c>
      <c r="E78">
        <v>710</v>
      </c>
      <c r="F78">
        <f t="shared" si="7"/>
        <v>9.9333227778246838E-2</v>
      </c>
      <c r="H78">
        <v>0.2</v>
      </c>
      <c r="I78">
        <v>30</v>
      </c>
      <c r="J78">
        <f t="shared" si="5"/>
        <v>8.1649658092772609E-2</v>
      </c>
      <c r="L78">
        <f t="shared" si="8"/>
        <v>6.8056339999999995</v>
      </c>
      <c r="M78">
        <f t="shared" si="9"/>
        <v>0.12858365684452958</v>
      </c>
    </row>
    <row r="79" spans="1:13" x14ac:dyDescent="0.3">
      <c r="A79">
        <v>3.8499979999999998</v>
      </c>
      <c r="B79">
        <v>3.8999969999999999</v>
      </c>
      <c r="C79">
        <f t="shared" si="6"/>
        <v>3.8749975000000001</v>
      </c>
      <c r="D79">
        <v>6.7647880000000002</v>
      </c>
      <c r="E79">
        <v>710</v>
      </c>
      <c r="F79">
        <f t="shared" si="7"/>
        <v>9.7610810992098673E-2</v>
      </c>
      <c r="H79">
        <v>0.13333300000000001</v>
      </c>
      <c r="I79">
        <v>30</v>
      </c>
      <c r="J79">
        <f t="shared" si="5"/>
        <v>6.6666583333281251E-2</v>
      </c>
      <c r="L79">
        <f t="shared" si="8"/>
        <v>6.6314549999999999</v>
      </c>
      <c r="M79">
        <f t="shared" si="9"/>
        <v>0.11820449972766918</v>
      </c>
    </row>
    <row r="80" spans="1:13" x14ac:dyDescent="0.3">
      <c r="A80">
        <v>3.8999969999999999</v>
      </c>
      <c r="B80">
        <v>3.9499970000000002</v>
      </c>
      <c r="C80">
        <f t="shared" si="6"/>
        <v>3.9249970000000003</v>
      </c>
      <c r="D80">
        <v>6.7267609999999998</v>
      </c>
      <c r="E80">
        <v>710</v>
      </c>
      <c r="F80">
        <f t="shared" si="7"/>
        <v>9.7336073824690672E-2</v>
      </c>
      <c r="H80">
        <v>0.13333300000000001</v>
      </c>
      <c r="I80">
        <v>30</v>
      </c>
      <c r="J80">
        <f t="shared" si="5"/>
        <v>6.6666583333281251E-2</v>
      </c>
      <c r="L80">
        <f t="shared" si="8"/>
        <v>6.5934279999999994</v>
      </c>
      <c r="M80">
        <f t="shared" si="9"/>
        <v>0.11797772925827554</v>
      </c>
    </row>
    <row r="81" spans="1:13" x14ac:dyDescent="0.3">
      <c r="A81">
        <v>3.9499970000000002</v>
      </c>
      <c r="B81">
        <v>3.999997</v>
      </c>
      <c r="C81">
        <f t="shared" si="6"/>
        <v>3.9749970000000001</v>
      </c>
      <c r="D81">
        <v>6.574649</v>
      </c>
      <c r="E81">
        <v>710</v>
      </c>
      <c r="F81">
        <f t="shared" si="7"/>
        <v>9.622925238244609E-2</v>
      </c>
      <c r="H81">
        <v>0.3</v>
      </c>
      <c r="I81">
        <v>30</v>
      </c>
      <c r="J81">
        <f t="shared" si="5"/>
        <v>0.1</v>
      </c>
      <c r="L81">
        <f t="shared" si="8"/>
        <v>6.2746490000000001</v>
      </c>
      <c r="M81">
        <f t="shared" si="9"/>
        <v>0.13878065071934384</v>
      </c>
    </row>
    <row r="82" spans="1:13" x14ac:dyDescent="0.3">
      <c r="A82">
        <v>3.999997</v>
      </c>
      <c r="B82">
        <v>4.0499970000000003</v>
      </c>
      <c r="C82">
        <f t="shared" si="6"/>
        <v>4.0249969999999999</v>
      </c>
      <c r="D82">
        <v>6.5718310000000004</v>
      </c>
      <c r="E82">
        <v>710</v>
      </c>
      <c r="F82">
        <f t="shared" si="7"/>
        <v>9.6208627471760552E-2</v>
      </c>
      <c r="H82">
        <v>0.13333300000000001</v>
      </c>
      <c r="I82">
        <v>30</v>
      </c>
      <c r="J82">
        <f t="shared" si="5"/>
        <v>6.6666583333281251E-2</v>
      </c>
      <c r="L82">
        <f t="shared" si="8"/>
        <v>6.4384980000000001</v>
      </c>
      <c r="M82">
        <f t="shared" si="9"/>
        <v>0.11704927737211082</v>
      </c>
    </row>
    <row r="83" spans="1:13" x14ac:dyDescent="0.3">
      <c r="A83">
        <v>4.0499970000000003</v>
      </c>
      <c r="B83">
        <v>4.0999980000000003</v>
      </c>
      <c r="C83">
        <f t="shared" si="6"/>
        <v>4.0749975000000003</v>
      </c>
      <c r="D83">
        <v>6.4873250000000002</v>
      </c>
      <c r="E83">
        <v>710</v>
      </c>
      <c r="F83">
        <f t="shared" si="7"/>
        <v>9.5588061308872319E-2</v>
      </c>
      <c r="H83">
        <v>0.13333300000000001</v>
      </c>
      <c r="I83">
        <v>30</v>
      </c>
      <c r="J83">
        <f t="shared" si="5"/>
        <v>6.6666583333281251E-2</v>
      </c>
      <c r="L83">
        <f t="shared" si="8"/>
        <v>6.3539919999999999</v>
      </c>
      <c r="M83">
        <f t="shared" si="9"/>
        <v>0.11653973913700882</v>
      </c>
    </row>
    <row r="84" spans="1:13" x14ac:dyDescent="0.3">
      <c r="A84">
        <v>4.0999980000000003</v>
      </c>
      <c r="B84">
        <v>4.1499980000000001</v>
      </c>
      <c r="C84">
        <f t="shared" si="6"/>
        <v>4.1249979999999997</v>
      </c>
      <c r="D84">
        <v>6.409859</v>
      </c>
      <c r="E84">
        <v>710</v>
      </c>
      <c r="F84">
        <f t="shared" si="7"/>
        <v>9.5015632516629658E-2</v>
      </c>
      <c r="H84">
        <v>0.33333299999999999</v>
      </c>
      <c r="I84">
        <v>30</v>
      </c>
      <c r="J84">
        <f t="shared" si="5"/>
        <v>0.10540920263430513</v>
      </c>
      <c r="L84">
        <f t="shared" si="8"/>
        <v>6.0765260000000003</v>
      </c>
      <c r="M84">
        <f t="shared" si="9"/>
        <v>0.14191219264931118</v>
      </c>
    </row>
    <row r="85" spans="1:13" x14ac:dyDescent="0.3">
      <c r="A85">
        <v>4.1499980000000001</v>
      </c>
      <c r="B85">
        <v>4.1999979999999999</v>
      </c>
      <c r="C85">
        <f t="shared" si="6"/>
        <v>4.1749980000000004</v>
      </c>
      <c r="D85">
        <v>6.3366199999999999</v>
      </c>
      <c r="E85">
        <v>710</v>
      </c>
      <c r="F85">
        <f t="shared" si="7"/>
        <v>9.4471249072976965E-2</v>
      </c>
      <c r="H85">
        <v>0.13333300000000001</v>
      </c>
      <c r="I85">
        <v>30</v>
      </c>
      <c r="J85">
        <f t="shared" si="5"/>
        <v>6.6666583333281251E-2</v>
      </c>
      <c r="L85">
        <f t="shared" si="8"/>
        <v>6.2032869999999996</v>
      </c>
      <c r="M85">
        <f t="shared" si="9"/>
        <v>0.11562547398710106</v>
      </c>
    </row>
    <row r="86" spans="1:13" x14ac:dyDescent="0.3">
      <c r="A86">
        <v>4.1999979999999999</v>
      </c>
      <c r="B86">
        <v>4.2499979999999997</v>
      </c>
      <c r="C86">
        <f t="shared" si="6"/>
        <v>4.2249979999999994</v>
      </c>
      <c r="D86">
        <v>6.1605629999999998</v>
      </c>
      <c r="E86">
        <v>710</v>
      </c>
      <c r="F86">
        <f t="shared" si="7"/>
        <v>9.3149607061837073E-2</v>
      </c>
      <c r="H86">
        <v>0.1</v>
      </c>
      <c r="I86">
        <v>30</v>
      </c>
      <c r="J86">
        <f t="shared" si="5"/>
        <v>5.7735026918962581E-2</v>
      </c>
      <c r="L86">
        <f t="shared" si="8"/>
        <v>6.0605630000000001</v>
      </c>
      <c r="M86">
        <f t="shared" si="9"/>
        <v>0.10959097877611998</v>
      </c>
    </row>
    <row r="87" spans="1:13" x14ac:dyDescent="0.3">
      <c r="A87">
        <v>4.2499979999999997</v>
      </c>
      <c r="B87">
        <v>4.2999980000000004</v>
      </c>
      <c r="C87">
        <f t="shared" si="6"/>
        <v>4.2749980000000001</v>
      </c>
      <c r="D87">
        <v>6.1591550000000002</v>
      </c>
      <c r="E87">
        <v>710</v>
      </c>
      <c r="F87">
        <f t="shared" si="7"/>
        <v>9.3138961757060074E-2</v>
      </c>
      <c r="H87">
        <v>0.16666700000000001</v>
      </c>
      <c r="I87">
        <v>30</v>
      </c>
      <c r="J87">
        <f t="shared" si="5"/>
        <v>7.4535673785554979E-2</v>
      </c>
      <c r="L87">
        <f t="shared" si="8"/>
        <v>5.9924879999999998</v>
      </c>
      <c r="M87">
        <f t="shared" si="9"/>
        <v>0.11929137799459677</v>
      </c>
    </row>
    <row r="88" spans="1:13" x14ac:dyDescent="0.3">
      <c r="A88">
        <v>4.2999980000000004</v>
      </c>
      <c r="B88">
        <v>4.3499980000000003</v>
      </c>
      <c r="C88">
        <f t="shared" si="6"/>
        <v>4.3249980000000008</v>
      </c>
      <c r="D88">
        <v>5.9323949999999996</v>
      </c>
      <c r="E88">
        <v>710</v>
      </c>
      <c r="F88">
        <f t="shared" si="7"/>
        <v>9.140834707778582E-2</v>
      </c>
      <c r="H88">
        <v>0.1</v>
      </c>
      <c r="I88">
        <v>30</v>
      </c>
      <c r="J88">
        <f t="shared" si="5"/>
        <v>5.7735026918962581E-2</v>
      </c>
      <c r="L88">
        <f t="shared" si="8"/>
        <v>5.832395</v>
      </c>
      <c r="M88">
        <f t="shared" si="9"/>
        <v>0.10811484287009943</v>
      </c>
    </row>
    <row r="89" spans="1:13" x14ac:dyDescent="0.3">
      <c r="A89">
        <v>4.3499980000000003</v>
      </c>
      <c r="B89">
        <v>4.3999990000000002</v>
      </c>
      <c r="C89">
        <f t="shared" si="6"/>
        <v>4.3749985000000002</v>
      </c>
      <c r="D89">
        <v>6.0056330000000004</v>
      </c>
      <c r="E89">
        <v>710</v>
      </c>
      <c r="F89">
        <f t="shared" si="7"/>
        <v>9.1970854232028387E-2</v>
      </c>
      <c r="H89">
        <v>0.23333300000000001</v>
      </c>
      <c r="I89">
        <v>30</v>
      </c>
      <c r="J89">
        <f t="shared" si="5"/>
        <v>8.8191647374718352E-2</v>
      </c>
      <c r="L89">
        <f t="shared" si="8"/>
        <v>5.7723000000000004</v>
      </c>
      <c r="M89">
        <f t="shared" si="9"/>
        <v>0.12742215150763889</v>
      </c>
    </row>
    <row r="90" spans="1:13" x14ac:dyDescent="0.3">
      <c r="A90">
        <v>4.3999990000000002</v>
      </c>
      <c r="B90">
        <v>4.449999</v>
      </c>
      <c r="C90">
        <f t="shared" si="6"/>
        <v>4.4249989999999997</v>
      </c>
      <c r="D90">
        <v>5.9549310000000002</v>
      </c>
      <c r="E90">
        <v>710</v>
      </c>
      <c r="F90">
        <f t="shared" si="7"/>
        <v>9.1581803654237889E-2</v>
      </c>
      <c r="H90">
        <v>0.23333300000000001</v>
      </c>
      <c r="I90">
        <v>30</v>
      </c>
      <c r="J90">
        <f t="shared" si="5"/>
        <v>8.8191647374718352E-2</v>
      </c>
      <c r="L90">
        <f t="shared" si="8"/>
        <v>5.7215980000000002</v>
      </c>
      <c r="M90">
        <f t="shared" si="9"/>
        <v>0.1271416274366112</v>
      </c>
    </row>
    <row r="91" spans="1:13" x14ac:dyDescent="0.3">
      <c r="A91">
        <v>4.449999</v>
      </c>
      <c r="B91">
        <v>4.4999989999999999</v>
      </c>
      <c r="C91">
        <f t="shared" si="6"/>
        <v>4.4749990000000004</v>
      </c>
      <c r="D91">
        <v>5.6957740000000001</v>
      </c>
      <c r="E91">
        <v>710</v>
      </c>
      <c r="F91">
        <f t="shared" si="7"/>
        <v>8.956682924726346E-2</v>
      </c>
      <c r="H91">
        <v>0.13333300000000001</v>
      </c>
      <c r="I91">
        <v>30</v>
      </c>
      <c r="J91">
        <f t="shared" si="5"/>
        <v>6.6666583333281251E-2</v>
      </c>
      <c r="L91">
        <f t="shared" si="8"/>
        <v>5.5624409999999997</v>
      </c>
      <c r="M91">
        <f t="shared" si="9"/>
        <v>0.11165415457895772</v>
      </c>
    </row>
    <row r="92" spans="1:13" x14ac:dyDescent="0.3">
      <c r="A92">
        <v>4.4999989999999999</v>
      </c>
      <c r="B92">
        <v>4.5499989999999997</v>
      </c>
      <c r="C92">
        <f t="shared" si="6"/>
        <v>4.5249989999999993</v>
      </c>
      <c r="D92">
        <v>5.6000009999999998</v>
      </c>
      <c r="E92">
        <v>710</v>
      </c>
      <c r="F92">
        <f t="shared" si="7"/>
        <v>8.8810615086895306E-2</v>
      </c>
      <c r="H92">
        <v>0.1</v>
      </c>
      <c r="I92">
        <v>30</v>
      </c>
      <c r="J92">
        <f t="shared" si="5"/>
        <v>5.7735026918962581E-2</v>
      </c>
      <c r="L92">
        <f t="shared" si="8"/>
        <v>5.5000010000000001</v>
      </c>
      <c r="M92">
        <f t="shared" si="9"/>
        <v>0.10592761059065767</v>
      </c>
    </row>
    <row r="93" spans="1:13" x14ac:dyDescent="0.3">
      <c r="A93">
        <v>4.5499989999999997</v>
      </c>
      <c r="B93">
        <v>4.5999990000000004</v>
      </c>
      <c r="C93">
        <f t="shared" si="6"/>
        <v>4.574999</v>
      </c>
      <c r="D93">
        <v>5.6084509999999996</v>
      </c>
      <c r="E93">
        <v>710</v>
      </c>
      <c r="F93">
        <f t="shared" si="7"/>
        <v>8.8877594255039216E-2</v>
      </c>
      <c r="H93">
        <v>0.16666700000000001</v>
      </c>
      <c r="I93">
        <v>30</v>
      </c>
      <c r="J93">
        <f t="shared" si="5"/>
        <v>7.4535673785554979E-2</v>
      </c>
      <c r="L93">
        <f t="shared" si="8"/>
        <v>5.4417839999999993</v>
      </c>
      <c r="M93">
        <f t="shared" si="9"/>
        <v>0.11599479913871159</v>
      </c>
    </row>
    <row r="94" spans="1:13" x14ac:dyDescent="0.3">
      <c r="A94">
        <v>4.5999990000000004</v>
      </c>
      <c r="B94">
        <v>4.6500000000000004</v>
      </c>
      <c r="C94">
        <f t="shared" si="6"/>
        <v>4.6249995000000004</v>
      </c>
      <c r="D94">
        <v>5.3746479999999996</v>
      </c>
      <c r="E94">
        <v>710</v>
      </c>
      <c r="F94">
        <f t="shared" si="7"/>
        <v>8.700532604710691E-2</v>
      </c>
      <c r="H94">
        <v>0.2</v>
      </c>
      <c r="I94">
        <v>30</v>
      </c>
      <c r="J94">
        <f t="shared" si="5"/>
        <v>8.1649658092772609E-2</v>
      </c>
      <c r="L94">
        <f t="shared" si="8"/>
        <v>5.1746479999999995</v>
      </c>
      <c r="M94">
        <f t="shared" si="9"/>
        <v>0.11931719669532154</v>
      </c>
    </row>
    <row r="95" spans="1:13" x14ac:dyDescent="0.3">
      <c r="A95">
        <v>4.6500000000000004</v>
      </c>
      <c r="B95">
        <v>4.7</v>
      </c>
      <c r="C95">
        <f t="shared" si="6"/>
        <v>4.6750000000000007</v>
      </c>
      <c r="D95">
        <v>5.2859160000000003</v>
      </c>
      <c r="E95">
        <v>710</v>
      </c>
      <c r="F95">
        <f t="shared" si="7"/>
        <v>8.6284135927040817E-2</v>
      </c>
      <c r="H95">
        <v>6.6667000000000004E-2</v>
      </c>
      <c r="I95">
        <v>30</v>
      </c>
      <c r="J95">
        <f t="shared" si="5"/>
        <v>4.714056993008605E-2</v>
      </c>
      <c r="L95">
        <f t="shared" si="8"/>
        <v>5.2192490000000005</v>
      </c>
      <c r="M95">
        <f t="shared" si="9"/>
        <v>9.832184622966246E-2</v>
      </c>
    </row>
    <row r="96" spans="1:13" x14ac:dyDescent="0.3">
      <c r="A96">
        <v>4.7</v>
      </c>
      <c r="B96">
        <v>4.75</v>
      </c>
      <c r="C96">
        <f t="shared" si="6"/>
        <v>4.7249999999999996</v>
      </c>
      <c r="D96">
        <v>5.2732390000000002</v>
      </c>
      <c r="E96">
        <v>710</v>
      </c>
      <c r="F96">
        <f t="shared" si="7"/>
        <v>8.6180607929502287E-2</v>
      </c>
      <c r="H96">
        <v>3.3333000000000002E-2</v>
      </c>
      <c r="I96">
        <v>30</v>
      </c>
      <c r="J96">
        <f t="shared" si="5"/>
        <v>3.3333166666249997E-2</v>
      </c>
      <c r="L96">
        <f t="shared" si="8"/>
        <v>5.2399060000000004</v>
      </c>
      <c r="M96">
        <f t="shared" si="9"/>
        <v>9.2402365679124215E-2</v>
      </c>
    </row>
    <row r="97" spans="1:13" x14ac:dyDescent="0.3">
      <c r="A97">
        <v>4.75</v>
      </c>
      <c r="B97">
        <v>4.8</v>
      </c>
      <c r="C97">
        <f t="shared" si="6"/>
        <v>4.7750000000000004</v>
      </c>
      <c r="D97">
        <v>5.2323950000000004</v>
      </c>
      <c r="E97">
        <v>710</v>
      </c>
      <c r="F97">
        <f t="shared" si="7"/>
        <v>8.5846202143922537E-2</v>
      </c>
      <c r="H97">
        <v>3.3333000000000002E-2</v>
      </c>
      <c r="I97">
        <v>30</v>
      </c>
      <c r="J97">
        <f t="shared" si="5"/>
        <v>3.3333166666249997E-2</v>
      </c>
      <c r="L97">
        <f t="shared" si="8"/>
        <v>5.1990620000000005</v>
      </c>
      <c r="M97">
        <f t="shared" si="9"/>
        <v>9.2090555555579157E-2</v>
      </c>
    </row>
    <row r="98" spans="1:13" x14ac:dyDescent="0.3">
      <c r="A98">
        <v>4.8</v>
      </c>
      <c r="B98">
        <v>4.8499999999999996</v>
      </c>
      <c r="C98">
        <f t="shared" si="6"/>
        <v>4.8249999999999993</v>
      </c>
      <c r="D98">
        <v>5.0521130000000003</v>
      </c>
      <c r="E98">
        <v>710</v>
      </c>
      <c r="F98">
        <f t="shared" si="7"/>
        <v>8.4354324801257569E-2</v>
      </c>
      <c r="H98">
        <v>6.6667000000000004E-2</v>
      </c>
      <c r="I98">
        <v>30</v>
      </c>
      <c r="J98">
        <f t="shared" si="5"/>
        <v>4.714056993008605E-2</v>
      </c>
      <c r="L98">
        <f t="shared" si="8"/>
        <v>4.9854460000000005</v>
      </c>
      <c r="M98">
        <f t="shared" si="9"/>
        <v>9.6632734857342167E-2</v>
      </c>
    </row>
    <row r="99" spans="1:13" x14ac:dyDescent="0.3">
      <c r="A99">
        <v>4.8499999999999996</v>
      </c>
      <c r="B99">
        <v>4.9000009999999996</v>
      </c>
      <c r="C99">
        <f t="shared" si="6"/>
        <v>4.8750004999999996</v>
      </c>
      <c r="D99">
        <v>4.901408</v>
      </c>
      <c r="E99">
        <v>710</v>
      </c>
      <c r="F99">
        <f t="shared" si="7"/>
        <v>8.3086650848952712E-2</v>
      </c>
      <c r="H99">
        <v>0.16666700000000001</v>
      </c>
      <c r="I99">
        <v>30</v>
      </c>
      <c r="J99">
        <f t="shared" si="5"/>
        <v>7.4535673785554979E-2</v>
      </c>
      <c r="L99">
        <f t="shared" si="8"/>
        <v>4.7347409999999996</v>
      </c>
      <c r="M99">
        <f t="shared" si="9"/>
        <v>0.11161970352927139</v>
      </c>
    </row>
    <row r="100" spans="1:13" x14ac:dyDescent="0.3">
      <c r="A100">
        <v>4.9000009999999996</v>
      </c>
      <c r="B100">
        <v>4.9500010000000003</v>
      </c>
      <c r="C100">
        <f t="shared" si="6"/>
        <v>4.925001</v>
      </c>
      <c r="D100">
        <v>4.8887320000000001</v>
      </c>
      <c r="E100">
        <v>710</v>
      </c>
      <c r="F100">
        <f t="shared" si="7"/>
        <v>8.2979142127217811E-2</v>
      </c>
      <c r="H100">
        <v>0.13333300000000001</v>
      </c>
      <c r="I100">
        <v>30</v>
      </c>
      <c r="J100">
        <f t="shared" si="5"/>
        <v>6.6666583333281251E-2</v>
      </c>
      <c r="L100">
        <f t="shared" si="8"/>
        <v>4.7553989999999997</v>
      </c>
      <c r="M100">
        <f t="shared" si="9"/>
        <v>0.10644233820009004</v>
      </c>
    </row>
    <row r="101" spans="1:13" x14ac:dyDescent="0.3">
      <c r="A101">
        <v>4.9500010000000003</v>
      </c>
      <c r="B101">
        <v>5.0000010000000001</v>
      </c>
      <c r="C101">
        <f t="shared" si="6"/>
        <v>4.9750010000000007</v>
      </c>
      <c r="D101">
        <v>4.7521129999999996</v>
      </c>
      <c r="E101">
        <v>710</v>
      </c>
      <c r="F101">
        <f t="shared" si="7"/>
        <v>8.1811471698096536E-2</v>
      </c>
      <c r="H101">
        <v>6.6667000000000004E-2</v>
      </c>
      <c r="I101">
        <v>30</v>
      </c>
      <c r="J101">
        <f t="shared" si="5"/>
        <v>4.714056993008605E-2</v>
      </c>
      <c r="L101">
        <f t="shared" si="8"/>
        <v>4.6854459999999998</v>
      </c>
      <c r="M101">
        <f t="shared" si="9"/>
        <v>9.4421132352571283E-2</v>
      </c>
    </row>
    <row r="102" spans="1:13" x14ac:dyDescent="0.3">
      <c r="A102">
        <v>5.0000010000000001</v>
      </c>
      <c r="B102">
        <v>5.050001</v>
      </c>
      <c r="C102">
        <f t="shared" si="6"/>
        <v>5.0250009999999996</v>
      </c>
      <c r="D102">
        <v>4.6873240000000003</v>
      </c>
      <c r="E102">
        <v>710</v>
      </c>
      <c r="F102">
        <f t="shared" si="7"/>
        <v>8.125186021705838E-2</v>
      </c>
      <c r="H102">
        <v>0</v>
      </c>
      <c r="I102">
        <v>30</v>
      </c>
      <c r="J102">
        <f t="shared" si="5"/>
        <v>0</v>
      </c>
      <c r="L102">
        <f t="shared" si="8"/>
        <v>4.6873240000000003</v>
      </c>
      <c r="M102">
        <f t="shared" si="9"/>
        <v>8.125186021705838E-2</v>
      </c>
    </row>
    <row r="103" spans="1:13" x14ac:dyDescent="0.3">
      <c r="A103">
        <v>5.050001</v>
      </c>
      <c r="B103">
        <v>5.1000009999999998</v>
      </c>
      <c r="C103">
        <f t="shared" si="6"/>
        <v>5.0750010000000003</v>
      </c>
      <c r="D103">
        <v>4.6915480000000001</v>
      </c>
      <c r="E103">
        <v>710</v>
      </c>
      <c r="F103">
        <f t="shared" si="7"/>
        <v>8.1288462185645033E-2</v>
      </c>
      <c r="H103">
        <v>3.3333000000000002E-2</v>
      </c>
      <c r="I103">
        <v>30</v>
      </c>
      <c r="J103">
        <f t="shared" si="5"/>
        <v>3.3333166666249997E-2</v>
      </c>
      <c r="L103">
        <f t="shared" si="8"/>
        <v>4.6582150000000002</v>
      </c>
      <c r="M103">
        <f t="shared" si="9"/>
        <v>8.785735077104842E-2</v>
      </c>
    </row>
    <row r="104" spans="1:13" x14ac:dyDescent="0.3">
      <c r="A104">
        <v>5.1000009999999998</v>
      </c>
      <c r="B104">
        <v>5.1500019999999997</v>
      </c>
      <c r="C104">
        <f t="shared" si="6"/>
        <v>5.1250014999999998</v>
      </c>
      <c r="D104">
        <v>4.5028170000000003</v>
      </c>
      <c r="E104">
        <v>710</v>
      </c>
      <c r="F104">
        <f t="shared" si="7"/>
        <v>7.9636648439320251E-2</v>
      </c>
      <c r="H104">
        <v>0.2</v>
      </c>
      <c r="I104">
        <v>30</v>
      </c>
      <c r="J104">
        <f t="shared" si="5"/>
        <v>8.1649658092772609E-2</v>
      </c>
      <c r="L104">
        <f t="shared" si="8"/>
        <v>4.3028170000000001</v>
      </c>
      <c r="M104">
        <f t="shared" si="9"/>
        <v>0.11405552350199685</v>
      </c>
    </row>
    <row r="105" spans="1:13" x14ac:dyDescent="0.3">
      <c r="A105">
        <v>5.1500019999999997</v>
      </c>
      <c r="B105">
        <v>5.2000019999999996</v>
      </c>
      <c r="C105">
        <f t="shared" si="6"/>
        <v>5.1750019999999992</v>
      </c>
      <c r="D105">
        <v>4.467606</v>
      </c>
      <c r="E105">
        <v>710</v>
      </c>
      <c r="F105">
        <f t="shared" si="7"/>
        <v>7.9324667140186655E-2</v>
      </c>
      <c r="H105">
        <v>0.1</v>
      </c>
      <c r="I105">
        <v>30</v>
      </c>
      <c r="J105">
        <f t="shared" si="5"/>
        <v>5.7735026918962581E-2</v>
      </c>
      <c r="L105">
        <f t="shared" si="8"/>
        <v>4.3676060000000003</v>
      </c>
      <c r="M105">
        <f t="shared" si="9"/>
        <v>9.8110836049005015E-2</v>
      </c>
    </row>
    <row r="106" spans="1:13" x14ac:dyDescent="0.3">
      <c r="A106">
        <v>5.2000019999999996</v>
      </c>
      <c r="B106">
        <v>5.2500020000000003</v>
      </c>
      <c r="C106">
        <f t="shared" si="6"/>
        <v>5.2250019999999999</v>
      </c>
      <c r="D106">
        <v>4.5281690000000001</v>
      </c>
      <c r="E106">
        <v>710</v>
      </c>
      <c r="F106">
        <f t="shared" si="7"/>
        <v>7.9860521015714697E-2</v>
      </c>
      <c r="H106">
        <v>0.1</v>
      </c>
      <c r="I106">
        <v>30</v>
      </c>
      <c r="J106">
        <f t="shared" si="5"/>
        <v>5.7735026918962581E-2</v>
      </c>
      <c r="L106">
        <f t="shared" si="8"/>
        <v>4.4281690000000005</v>
      </c>
      <c r="M106">
        <f t="shared" si="9"/>
        <v>9.8544589654809278E-2</v>
      </c>
    </row>
    <row r="107" spans="1:13" x14ac:dyDescent="0.3">
      <c r="A107">
        <v>5.2500020000000003</v>
      </c>
      <c r="B107">
        <v>5.3000020000000001</v>
      </c>
      <c r="C107">
        <f t="shared" si="6"/>
        <v>5.2750020000000006</v>
      </c>
      <c r="D107">
        <v>4.3971819999999999</v>
      </c>
      <c r="E107">
        <v>710</v>
      </c>
      <c r="F107">
        <f t="shared" si="7"/>
        <v>7.8696976336496194E-2</v>
      </c>
      <c r="H107">
        <v>0.16666700000000001</v>
      </c>
      <c r="I107">
        <v>30</v>
      </c>
      <c r="J107">
        <f t="shared" si="5"/>
        <v>7.4535673785554979E-2</v>
      </c>
      <c r="L107">
        <f t="shared" si="8"/>
        <v>4.2305149999999996</v>
      </c>
      <c r="M107">
        <f t="shared" si="9"/>
        <v>0.10839179282202925</v>
      </c>
    </row>
    <row r="108" spans="1:13" x14ac:dyDescent="0.3">
      <c r="A108">
        <v>5.3000020000000001</v>
      </c>
      <c r="B108">
        <v>5.3500019999999999</v>
      </c>
      <c r="C108">
        <f t="shared" si="6"/>
        <v>5.3250019999999996</v>
      </c>
      <c r="D108">
        <v>4.2732400000000004</v>
      </c>
      <c r="E108">
        <v>710</v>
      </c>
      <c r="F108">
        <f t="shared" si="7"/>
        <v>7.7579945136123582E-2</v>
      </c>
      <c r="H108">
        <v>0.13333300000000001</v>
      </c>
      <c r="I108">
        <v>30</v>
      </c>
      <c r="J108">
        <f t="shared" si="5"/>
        <v>6.6666583333281251E-2</v>
      </c>
      <c r="L108">
        <f t="shared" si="8"/>
        <v>4.139907</v>
      </c>
      <c r="M108">
        <f t="shared" si="9"/>
        <v>0.10228920383235603</v>
      </c>
    </row>
    <row r="109" spans="1:13" x14ac:dyDescent="0.3">
      <c r="A109">
        <v>5.3500019999999999</v>
      </c>
      <c r="B109">
        <v>5.4000019999999997</v>
      </c>
      <c r="C109">
        <f t="shared" si="6"/>
        <v>5.3750020000000003</v>
      </c>
      <c r="D109">
        <v>4.369014</v>
      </c>
      <c r="E109">
        <v>710</v>
      </c>
      <c r="F109">
        <f t="shared" si="7"/>
        <v>7.8444508061880427E-2</v>
      </c>
      <c r="H109">
        <v>0.16666700000000001</v>
      </c>
      <c r="I109">
        <v>30</v>
      </c>
      <c r="J109">
        <f t="shared" si="5"/>
        <v>7.4535673785554979E-2</v>
      </c>
      <c r="L109">
        <f t="shared" si="8"/>
        <v>4.2023469999999996</v>
      </c>
      <c r="M109">
        <f t="shared" si="9"/>
        <v>0.10820862956223543</v>
      </c>
    </row>
    <row r="110" spans="1:13" x14ac:dyDescent="0.3">
      <c r="A110">
        <v>5.4000019999999997</v>
      </c>
      <c r="B110">
        <v>5.4500029999999997</v>
      </c>
      <c r="C110">
        <f t="shared" si="6"/>
        <v>5.4250024999999997</v>
      </c>
      <c r="D110">
        <v>4.242254</v>
      </c>
      <c r="E110">
        <v>710</v>
      </c>
      <c r="F110">
        <f t="shared" si="7"/>
        <v>7.7298160610733926E-2</v>
      </c>
      <c r="H110">
        <v>0.1</v>
      </c>
      <c r="I110">
        <v>30</v>
      </c>
      <c r="J110">
        <f t="shared" si="5"/>
        <v>5.7735026918962581E-2</v>
      </c>
      <c r="L110">
        <f t="shared" si="8"/>
        <v>4.1422540000000003</v>
      </c>
      <c r="M110">
        <f t="shared" si="9"/>
        <v>9.6479733452866423E-2</v>
      </c>
    </row>
    <row r="111" spans="1:13" x14ac:dyDescent="0.3">
      <c r="A111">
        <v>5.4500029999999997</v>
      </c>
      <c r="B111">
        <v>5.5000030000000004</v>
      </c>
      <c r="C111">
        <f t="shared" si="6"/>
        <v>5.4750030000000001</v>
      </c>
      <c r="D111">
        <v>4.2774640000000002</v>
      </c>
      <c r="E111">
        <v>710</v>
      </c>
      <c r="F111">
        <f t="shared" si="7"/>
        <v>7.7618278666165941E-2</v>
      </c>
      <c r="H111">
        <v>6.6667000000000004E-2</v>
      </c>
      <c r="I111">
        <v>30</v>
      </c>
      <c r="J111">
        <f t="shared" si="5"/>
        <v>4.714056993008605E-2</v>
      </c>
      <c r="L111">
        <f t="shared" si="8"/>
        <v>4.2107970000000003</v>
      </c>
      <c r="M111">
        <f t="shared" si="9"/>
        <v>9.0812061514051773E-2</v>
      </c>
    </row>
    <row r="112" spans="1:13" x14ac:dyDescent="0.3">
      <c r="A112">
        <v>5.5000030000000004</v>
      </c>
      <c r="B112">
        <v>5.5500030000000002</v>
      </c>
      <c r="C112">
        <f t="shared" si="6"/>
        <v>5.5250029999999999</v>
      </c>
      <c r="D112">
        <v>4.2070420000000004</v>
      </c>
      <c r="E112">
        <v>710</v>
      </c>
      <c r="F112">
        <f t="shared" si="7"/>
        <v>7.6976693015520181E-2</v>
      </c>
      <c r="H112">
        <v>6.6667000000000004E-2</v>
      </c>
      <c r="I112">
        <v>30</v>
      </c>
      <c r="J112">
        <f t="shared" si="5"/>
        <v>4.714056993008605E-2</v>
      </c>
      <c r="L112">
        <f t="shared" si="8"/>
        <v>4.1403750000000006</v>
      </c>
      <c r="M112">
        <f t="shared" si="9"/>
        <v>9.0264304134796081E-2</v>
      </c>
    </row>
    <row r="113" spans="1:13" x14ac:dyDescent="0.3">
      <c r="A113">
        <v>5.5500030000000002</v>
      </c>
      <c r="B113">
        <v>5.6000030000000001</v>
      </c>
      <c r="C113">
        <f t="shared" si="6"/>
        <v>5.5750030000000006</v>
      </c>
      <c r="D113">
        <v>4.0859139999999998</v>
      </c>
      <c r="E113">
        <v>710</v>
      </c>
      <c r="F113">
        <f t="shared" si="7"/>
        <v>7.5860453799751454E-2</v>
      </c>
      <c r="H113">
        <v>0</v>
      </c>
      <c r="I113">
        <v>30</v>
      </c>
      <c r="J113">
        <f t="shared" si="5"/>
        <v>0</v>
      </c>
      <c r="L113">
        <f t="shared" si="8"/>
        <v>4.0859139999999998</v>
      </c>
      <c r="M113">
        <f t="shared" si="9"/>
        <v>7.5860453799751454E-2</v>
      </c>
    </row>
    <row r="114" spans="1:13" x14ac:dyDescent="0.3">
      <c r="A114">
        <v>5.6000030000000001</v>
      </c>
      <c r="B114">
        <v>5.6500029999999999</v>
      </c>
      <c r="C114">
        <f t="shared" si="6"/>
        <v>5.6250029999999995</v>
      </c>
      <c r="D114">
        <v>3.9521130000000002</v>
      </c>
      <c r="E114">
        <v>710</v>
      </c>
      <c r="F114">
        <f t="shared" si="7"/>
        <v>7.4608017920516884E-2</v>
      </c>
      <c r="H114">
        <v>0.16666700000000001</v>
      </c>
      <c r="I114">
        <v>30</v>
      </c>
      <c r="J114">
        <f t="shared" si="5"/>
        <v>7.4535673785554979E-2</v>
      </c>
      <c r="L114">
        <f t="shared" si="8"/>
        <v>3.7854460000000003</v>
      </c>
      <c r="M114">
        <f t="shared" si="9"/>
        <v>0.10546052818327262</v>
      </c>
    </row>
    <row r="115" spans="1:13" x14ac:dyDescent="0.3">
      <c r="A115">
        <v>5.6500029999999999</v>
      </c>
      <c r="B115">
        <v>5.7000039999999998</v>
      </c>
      <c r="C115">
        <f t="shared" si="6"/>
        <v>5.6750034999999999</v>
      </c>
      <c r="D115">
        <v>3.8450709999999999</v>
      </c>
      <c r="E115">
        <v>710</v>
      </c>
      <c r="F115">
        <f t="shared" si="7"/>
        <v>7.3590712442172204E-2</v>
      </c>
      <c r="H115">
        <v>0.26666699999999999</v>
      </c>
      <c r="I115">
        <v>30</v>
      </c>
      <c r="J115">
        <f t="shared" si="5"/>
        <v>9.4280963083753028E-2</v>
      </c>
      <c r="L115">
        <f t="shared" si="8"/>
        <v>3.5784039999999999</v>
      </c>
      <c r="M115">
        <f t="shared" si="9"/>
        <v>0.119601391955723</v>
      </c>
    </row>
    <row r="116" spans="1:13" x14ac:dyDescent="0.3">
      <c r="A116">
        <v>5.7000039999999998</v>
      </c>
      <c r="B116">
        <v>5.7500039999999997</v>
      </c>
      <c r="C116">
        <f t="shared" si="6"/>
        <v>5.7250040000000002</v>
      </c>
      <c r="D116">
        <v>3.8126760000000002</v>
      </c>
      <c r="E116">
        <v>710</v>
      </c>
      <c r="F116">
        <f t="shared" si="7"/>
        <v>7.3280053201284584E-2</v>
      </c>
      <c r="H116">
        <v>0</v>
      </c>
      <c r="I116">
        <v>30</v>
      </c>
      <c r="J116">
        <f t="shared" si="5"/>
        <v>0</v>
      </c>
      <c r="L116">
        <f t="shared" si="8"/>
        <v>3.8126760000000002</v>
      </c>
      <c r="M116">
        <f t="shared" si="9"/>
        <v>7.3280053201284584E-2</v>
      </c>
    </row>
    <row r="117" spans="1:13" x14ac:dyDescent="0.3">
      <c r="A117">
        <v>5.7500039999999997</v>
      </c>
      <c r="B117">
        <v>5.8000040000000004</v>
      </c>
      <c r="C117">
        <f t="shared" si="6"/>
        <v>5.775004</v>
      </c>
      <c r="D117">
        <v>3.6718310000000001</v>
      </c>
      <c r="E117">
        <v>710</v>
      </c>
      <c r="F117">
        <f t="shared" si="7"/>
        <v>7.1913788370148321E-2</v>
      </c>
      <c r="H117">
        <v>6.6667000000000004E-2</v>
      </c>
      <c r="I117">
        <v>30</v>
      </c>
      <c r="J117">
        <f t="shared" si="5"/>
        <v>4.714056993008605E-2</v>
      </c>
      <c r="L117">
        <f t="shared" si="8"/>
        <v>3.6051640000000003</v>
      </c>
      <c r="M117">
        <f t="shared" si="9"/>
        <v>8.598736122872834E-2</v>
      </c>
    </row>
    <row r="118" spans="1:13" x14ac:dyDescent="0.3">
      <c r="A118">
        <v>5.8000040000000004</v>
      </c>
      <c r="B118">
        <v>5.8500040000000002</v>
      </c>
      <c r="C118">
        <f t="shared" si="6"/>
        <v>5.8250039999999998</v>
      </c>
      <c r="D118">
        <v>3.6718310000000001</v>
      </c>
      <c r="E118">
        <v>710</v>
      </c>
      <c r="F118">
        <f t="shared" si="7"/>
        <v>7.1913788370148321E-2</v>
      </c>
      <c r="H118">
        <v>0.1</v>
      </c>
      <c r="I118">
        <v>30</v>
      </c>
      <c r="J118">
        <f t="shared" si="5"/>
        <v>5.7735026918962581E-2</v>
      </c>
      <c r="L118">
        <f t="shared" si="8"/>
        <v>3.571831</v>
      </c>
      <c r="M118">
        <f t="shared" si="9"/>
        <v>9.2222157267545055E-2</v>
      </c>
    </row>
    <row r="119" spans="1:13" x14ac:dyDescent="0.3">
      <c r="A119">
        <v>5.8500040000000002</v>
      </c>
      <c r="B119">
        <v>5.900004</v>
      </c>
      <c r="C119">
        <f t="shared" si="6"/>
        <v>5.8750040000000006</v>
      </c>
      <c r="D119">
        <v>3.6563379999999999</v>
      </c>
      <c r="E119">
        <v>710</v>
      </c>
      <c r="F119">
        <f t="shared" si="7"/>
        <v>7.1761910725578623E-2</v>
      </c>
      <c r="H119">
        <v>0.1</v>
      </c>
      <c r="I119">
        <v>30</v>
      </c>
      <c r="J119">
        <f t="shared" si="5"/>
        <v>5.7735026918962581E-2</v>
      </c>
      <c r="L119">
        <f t="shared" si="8"/>
        <v>3.5563379999999998</v>
      </c>
      <c r="M119">
        <f t="shared" si="9"/>
        <v>9.2103773887497409E-2</v>
      </c>
    </row>
    <row r="120" spans="1:13" x14ac:dyDescent="0.3">
      <c r="A120">
        <v>5.900004</v>
      </c>
      <c r="B120">
        <v>5.950005</v>
      </c>
      <c r="C120">
        <f t="shared" si="6"/>
        <v>5.9250045</v>
      </c>
      <c r="D120">
        <v>3.3929580000000001</v>
      </c>
      <c r="E120">
        <v>710</v>
      </c>
      <c r="F120">
        <f t="shared" si="7"/>
        <v>6.9128967043541462E-2</v>
      </c>
      <c r="H120">
        <v>0.16666700000000001</v>
      </c>
      <c r="I120">
        <v>30</v>
      </c>
      <c r="J120">
        <f t="shared" si="5"/>
        <v>7.4535673785554979E-2</v>
      </c>
      <c r="L120">
        <f t="shared" si="8"/>
        <v>3.2262910000000002</v>
      </c>
      <c r="M120">
        <f t="shared" si="9"/>
        <v>0.10165815634356994</v>
      </c>
    </row>
    <row r="121" spans="1:13" x14ac:dyDescent="0.3">
      <c r="A121">
        <v>5.950005</v>
      </c>
      <c r="B121">
        <v>6.0000049999999998</v>
      </c>
      <c r="C121">
        <f t="shared" si="6"/>
        <v>5.9750049999999995</v>
      </c>
      <c r="D121">
        <v>3.4056340000000001</v>
      </c>
      <c r="E121">
        <v>710</v>
      </c>
      <c r="F121">
        <f t="shared" si="7"/>
        <v>6.9257978642419268E-2</v>
      </c>
      <c r="H121">
        <v>0.1</v>
      </c>
      <c r="I121">
        <v>30</v>
      </c>
      <c r="J121">
        <f t="shared" si="5"/>
        <v>5.7735026918962581E-2</v>
      </c>
      <c r="L121">
        <f t="shared" si="8"/>
        <v>3.305634</v>
      </c>
      <c r="M121">
        <f t="shared" si="9"/>
        <v>9.0166517837649354E-2</v>
      </c>
    </row>
    <row r="122" spans="1:13" x14ac:dyDescent="0.3">
      <c r="A122">
        <v>6.0000049999999998</v>
      </c>
      <c r="B122">
        <v>6.0500049999999996</v>
      </c>
      <c r="C122">
        <f t="shared" si="6"/>
        <v>6.0250050000000002</v>
      </c>
      <c r="D122">
        <v>3.2408459999999999</v>
      </c>
      <c r="E122">
        <v>710</v>
      </c>
      <c r="F122">
        <f t="shared" si="7"/>
        <v>6.7561615070881154E-2</v>
      </c>
      <c r="H122">
        <v>8.7499999999999994E-2</v>
      </c>
      <c r="I122">
        <v>400</v>
      </c>
      <c r="J122">
        <f t="shared" si="5"/>
        <v>1.4790199457749039E-2</v>
      </c>
      <c r="L122">
        <f t="shared" si="8"/>
        <v>3.153346</v>
      </c>
      <c r="M122">
        <f t="shared" si="9"/>
        <v>6.9161563248569757E-2</v>
      </c>
    </row>
    <row r="123" spans="1:13" x14ac:dyDescent="0.3">
      <c r="A123">
        <v>6.0500049999999996</v>
      </c>
      <c r="B123">
        <v>6.1000050000000003</v>
      </c>
      <c r="C123">
        <f t="shared" si="6"/>
        <v>6.075005</v>
      </c>
      <c r="D123">
        <v>3.2183099999999998</v>
      </c>
      <c r="E123">
        <v>710</v>
      </c>
      <c r="F123">
        <f t="shared" si="7"/>
        <v>6.7326302333601332E-2</v>
      </c>
      <c r="H123">
        <v>0.105</v>
      </c>
      <c r="I123">
        <v>400</v>
      </c>
      <c r="J123">
        <f t="shared" si="5"/>
        <v>1.6201851746019649E-2</v>
      </c>
      <c r="L123">
        <f t="shared" si="8"/>
        <v>3.1133099999999998</v>
      </c>
      <c r="M123">
        <f t="shared" si="9"/>
        <v>6.924832839798728E-2</v>
      </c>
    </row>
    <row r="124" spans="1:13" x14ac:dyDescent="0.3">
      <c r="A124">
        <v>6.1000050000000003</v>
      </c>
      <c r="B124">
        <v>6.1500050000000002</v>
      </c>
      <c r="C124">
        <f t="shared" si="6"/>
        <v>6.1250049999999998</v>
      </c>
      <c r="D124">
        <v>3.1154929999999998</v>
      </c>
      <c r="E124">
        <v>710</v>
      </c>
      <c r="F124">
        <f t="shared" si="7"/>
        <v>6.6242118850918061E-2</v>
      </c>
      <c r="H124">
        <v>7.2499999999999995E-2</v>
      </c>
      <c r="I124">
        <v>400</v>
      </c>
      <c r="J124">
        <f t="shared" si="5"/>
        <v>1.3462912017836259E-2</v>
      </c>
      <c r="L124">
        <f t="shared" si="8"/>
        <v>3.0429930000000001</v>
      </c>
      <c r="M124">
        <f t="shared" si="9"/>
        <v>6.7596363140772248E-2</v>
      </c>
    </row>
    <row r="125" spans="1:13" x14ac:dyDescent="0.3">
      <c r="A125">
        <v>6.1500050000000002</v>
      </c>
      <c r="B125">
        <v>6.2000060000000001</v>
      </c>
      <c r="C125">
        <f t="shared" si="6"/>
        <v>6.1750055000000001</v>
      </c>
      <c r="D125">
        <v>2.9873240000000001</v>
      </c>
      <c r="E125">
        <v>710</v>
      </c>
      <c r="F125">
        <f t="shared" si="7"/>
        <v>6.486523407457416E-2</v>
      </c>
      <c r="H125">
        <v>0.09</v>
      </c>
      <c r="I125">
        <v>400</v>
      </c>
      <c r="J125">
        <f t="shared" si="5"/>
        <v>1.4999999999999999E-2</v>
      </c>
      <c r="L125">
        <f t="shared" si="8"/>
        <v>2.8973240000000002</v>
      </c>
      <c r="M125">
        <f t="shared" si="9"/>
        <v>6.6577012485912107E-2</v>
      </c>
    </row>
    <row r="126" spans="1:13" x14ac:dyDescent="0.3">
      <c r="A126">
        <v>6.2000060000000001</v>
      </c>
      <c r="B126">
        <v>6.250006</v>
      </c>
      <c r="C126">
        <f t="shared" si="6"/>
        <v>6.2250060000000005</v>
      </c>
      <c r="D126">
        <v>2.8971830000000001</v>
      </c>
      <c r="E126">
        <v>710</v>
      </c>
      <c r="F126">
        <f t="shared" si="7"/>
        <v>6.3879100155056337E-2</v>
      </c>
      <c r="H126">
        <v>7.4999999999999997E-2</v>
      </c>
      <c r="I126">
        <v>400</v>
      </c>
      <c r="J126">
        <f t="shared" si="5"/>
        <v>1.3693063937629153E-2</v>
      </c>
      <c r="L126">
        <f t="shared" si="8"/>
        <v>2.8221829999999999</v>
      </c>
      <c r="M126">
        <f t="shared" si="9"/>
        <v>6.5330233710126265E-2</v>
      </c>
    </row>
    <row r="127" spans="1:13" x14ac:dyDescent="0.3">
      <c r="A127">
        <v>6.250006</v>
      </c>
      <c r="B127">
        <v>6.3000059999999998</v>
      </c>
      <c r="C127">
        <f t="shared" si="6"/>
        <v>6.2750059999999994</v>
      </c>
      <c r="D127">
        <v>2.7760570000000002</v>
      </c>
      <c r="E127">
        <v>710</v>
      </c>
      <c r="F127">
        <f t="shared" si="7"/>
        <v>6.2529508526932454E-2</v>
      </c>
      <c r="H127">
        <v>8.2500000000000004E-2</v>
      </c>
      <c r="I127">
        <v>400</v>
      </c>
      <c r="J127">
        <f t="shared" si="5"/>
        <v>1.4361406616345072E-2</v>
      </c>
      <c r="L127">
        <f t="shared" si="8"/>
        <v>2.6935570000000002</v>
      </c>
      <c r="M127">
        <f t="shared" si="9"/>
        <v>6.4157536085947986E-2</v>
      </c>
    </row>
    <row r="128" spans="1:13" x14ac:dyDescent="0.3">
      <c r="A128">
        <v>6.3000059999999998</v>
      </c>
      <c r="B128">
        <v>6.3500059999999996</v>
      </c>
      <c r="C128">
        <f t="shared" si="6"/>
        <v>6.3250060000000001</v>
      </c>
      <c r="D128">
        <v>2.62676</v>
      </c>
      <c r="E128">
        <v>710</v>
      </c>
      <c r="F128">
        <f t="shared" si="7"/>
        <v>6.0824846665084045E-2</v>
      </c>
      <c r="H128">
        <v>6.7500000000000004E-2</v>
      </c>
      <c r="I128">
        <v>400</v>
      </c>
      <c r="J128">
        <f t="shared" si="5"/>
        <v>1.299038105676658E-2</v>
      </c>
      <c r="L128">
        <f t="shared" si="8"/>
        <v>2.5592600000000001</v>
      </c>
      <c r="M128">
        <f t="shared" si="9"/>
        <v>6.2196559163919876E-2</v>
      </c>
    </row>
    <row r="129" spans="1:13" x14ac:dyDescent="0.3">
      <c r="A129">
        <v>6.3500059999999996</v>
      </c>
      <c r="B129">
        <v>6.4000060000000003</v>
      </c>
      <c r="C129">
        <f t="shared" si="6"/>
        <v>6.375006</v>
      </c>
      <c r="D129">
        <v>2.5605630000000001</v>
      </c>
      <c r="E129">
        <v>710</v>
      </c>
      <c r="F129">
        <f t="shared" si="7"/>
        <v>6.0053532456995233E-2</v>
      </c>
      <c r="H129">
        <v>6.25E-2</v>
      </c>
      <c r="I129">
        <v>400</v>
      </c>
      <c r="J129">
        <f t="shared" si="5"/>
        <v>1.2500000000000001E-2</v>
      </c>
      <c r="L129">
        <f t="shared" si="8"/>
        <v>2.4980630000000001</v>
      </c>
      <c r="M129">
        <f t="shared" si="9"/>
        <v>6.1340661559551021E-2</v>
      </c>
    </row>
    <row r="130" spans="1:13" x14ac:dyDescent="0.3">
      <c r="A130">
        <v>6.4000060000000003</v>
      </c>
      <c r="B130">
        <v>6.4500060000000001</v>
      </c>
      <c r="C130">
        <f t="shared" si="6"/>
        <v>6.4250059999999998</v>
      </c>
      <c r="D130">
        <v>2.5619719999999999</v>
      </c>
      <c r="E130">
        <v>710</v>
      </c>
      <c r="F130">
        <f t="shared" si="7"/>
        <v>6.007005300152176E-2</v>
      </c>
      <c r="H130">
        <v>6.7500000000000004E-2</v>
      </c>
      <c r="I130">
        <v>400</v>
      </c>
      <c r="J130">
        <f t="shared" si="5"/>
        <v>1.299038105676658E-2</v>
      </c>
      <c r="L130">
        <f t="shared" si="8"/>
        <v>2.494472</v>
      </c>
      <c r="M130">
        <f t="shared" si="9"/>
        <v>6.1458614266883968E-2</v>
      </c>
    </row>
    <row r="131" spans="1:13" x14ac:dyDescent="0.3">
      <c r="A131">
        <v>6.4500060000000001</v>
      </c>
      <c r="B131">
        <v>6.5000070000000001</v>
      </c>
      <c r="C131">
        <f t="shared" si="6"/>
        <v>6.4750065000000001</v>
      </c>
      <c r="D131">
        <v>2.3577469999999998</v>
      </c>
      <c r="E131">
        <v>710</v>
      </c>
      <c r="F131">
        <f t="shared" si="7"/>
        <v>5.7626126214896753E-2</v>
      </c>
      <c r="H131">
        <v>7.0000000000000007E-2</v>
      </c>
      <c r="I131">
        <v>400</v>
      </c>
      <c r="J131">
        <f t="shared" si="5"/>
        <v>1.3228756555322954E-2</v>
      </c>
      <c r="L131">
        <f t="shared" si="8"/>
        <v>2.287747</v>
      </c>
      <c r="M131">
        <f t="shared" si="9"/>
        <v>5.9125040571108366E-2</v>
      </c>
    </row>
    <row r="132" spans="1:13" x14ac:dyDescent="0.3">
      <c r="A132">
        <v>6.5000070000000001</v>
      </c>
      <c r="B132">
        <v>6.5500069999999999</v>
      </c>
      <c r="C132">
        <f t="shared" si="6"/>
        <v>6.5250070000000004</v>
      </c>
      <c r="D132">
        <v>2.3366199999999999</v>
      </c>
      <c r="E132">
        <v>710</v>
      </c>
      <c r="F132">
        <f t="shared" si="7"/>
        <v>5.7367360794331843E-2</v>
      </c>
      <c r="H132">
        <v>0.06</v>
      </c>
      <c r="I132">
        <v>400</v>
      </c>
      <c r="J132">
        <f t="shared" ref="J132:J195" si="10">SQRT(H132/I132)</f>
        <v>1.2247448713915889E-2</v>
      </c>
      <c r="L132">
        <f t="shared" si="8"/>
        <v>2.2766199999999999</v>
      </c>
      <c r="M132">
        <f t="shared" si="9"/>
        <v>5.8660157556104826E-2</v>
      </c>
    </row>
    <row r="133" spans="1:13" x14ac:dyDescent="0.3">
      <c r="A133">
        <v>6.5500069999999999</v>
      </c>
      <c r="B133">
        <v>6.6000069999999997</v>
      </c>
      <c r="C133">
        <f t="shared" ref="C133:C196" si="11">AVERAGE(A133:B133)</f>
        <v>6.5750069999999994</v>
      </c>
      <c r="D133">
        <v>2.1746479999999999</v>
      </c>
      <c r="E133">
        <v>710</v>
      </c>
      <c r="F133">
        <f t="shared" ref="F133:F196" si="12">SQRT(D133/E133)</f>
        <v>5.5343332995422795E-2</v>
      </c>
      <c r="H133">
        <v>7.0000000000000007E-2</v>
      </c>
      <c r="I133">
        <v>400</v>
      </c>
      <c r="J133">
        <f t="shared" si="10"/>
        <v>1.3228756555322954E-2</v>
      </c>
      <c r="L133">
        <f t="shared" ref="L133:L196" si="13">D133-H133</f>
        <v>2.1046480000000001</v>
      </c>
      <c r="M133">
        <f t="shared" ref="M133:M196" si="14">SQRT(F133^2+J133^2)</f>
        <v>5.6902412137292156E-2</v>
      </c>
    </row>
    <row r="134" spans="1:13" x14ac:dyDescent="0.3">
      <c r="A134">
        <v>6.6000069999999997</v>
      </c>
      <c r="B134">
        <v>6.6500069999999996</v>
      </c>
      <c r="C134">
        <f t="shared" si="11"/>
        <v>6.6250070000000001</v>
      </c>
      <c r="D134">
        <v>2.1154929999999998</v>
      </c>
      <c r="E134">
        <v>710</v>
      </c>
      <c r="F134">
        <f t="shared" si="12"/>
        <v>5.4585415686186751E-2</v>
      </c>
      <c r="H134">
        <v>6.25E-2</v>
      </c>
      <c r="I134">
        <v>400</v>
      </c>
      <c r="J134">
        <f t="shared" si="10"/>
        <v>1.2500000000000001E-2</v>
      </c>
      <c r="L134">
        <f t="shared" si="13"/>
        <v>2.0529929999999998</v>
      </c>
      <c r="M134">
        <f t="shared" si="14"/>
        <v>5.5998371455193256E-2</v>
      </c>
    </row>
    <row r="135" spans="1:13" x14ac:dyDescent="0.3">
      <c r="A135">
        <v>6.6500069999999996</v>
      </c>
      <c r="B135">
        <v>6.7000070000000003</v>
      </c>
      <c r="C135">
        <f t="shared" si="11"/>
        <v>6.6750069999999999</v>
      </c>
      <c r="D135">
        <v>1.9971829999999999</v>
      </c>
      <c r="E135">
        <v>710</v>
      </c>
      <c r="F135">
        <f t="shared" si="12"/>
        <v>5.3037098363474797E-2</v>
      </c>
      <c r="H135">
        <v>7.4999999999999997E-2</v>
      </c>
      <c r="I135">
        <v>400</v>
      </c>
      <c r="J135">
        <f t="shared" si="10"/>
        <v>1.3693063937629153E-2</v>
      </c>
      <c r="L135">
        <f t="shared" si="13"/>
        <v>1.922183</v>
      </c>
      <c r="M135">
        <f t="shared" si="14"/>
        <v>5.4776215667175304E-2</v>
      </c>
    </row>
    <row r="136" spans="1:13" x14ac:dyDescent="0.3">
      <c r="A136">
        <v>6.7000070000000003</v>
      </c>
      <c r="B136">
        <v>6.7500080000000002</v>
      </c>
      <c r="C136">
        <f t="shared" si="11"/>
        <v>6.7250075000000002</v>
      </c>
      <c r="D136">
        <v>1.8408450000000001</v>
      </c>
      <c r="E136">
        <v>710</v>
      </c>
      <c r="F136">
        <f t="shared" si="12"/>
        <v>5.0918949681034449E-2</v>
      </c>
      <c r="H136">
        <v>0.04</v>
      </c>
      <c r="I136">
        <v>400</v>
      </c>
      <c r="J136">
        <f t="shared" si="10"/>
        <v>0.01</v>
      </c>
      <c r="L136">
        <f t="shared" si="13"/>
        <v>1.800845</v>
      </c>
      <c r="M136">
        <f t="shared" si="14"/>
        <v>5.1891612391789466E-2</v>
      </c>
    </row>
    <row r="137" spans="1:13" x14ac:dyDescent="0.3">
      <c r="A137">
        <v>6.7500080000000002</v>
      </c>
      <c r="B137">
        <v>6.8000080000000001</v>
      </c>
      <c r="C137">
        <f t="shared" si="11"/>
        <v>6.7750079999999997</v>
      </c>
      <c r="D137">
        <v>1.8</v>
      </c>
      <c r="E137">
        <v>710</v>
      </c>
      <c r="F137">
        <f t="shared" si="12"/>
        <v>5.0350881497801342E-2</v>
      </c>
      <c r="H137">
        <v>4.4999999999999998E-2</v>
      </c>
      <c r="I137">
        <v>400</v>
      </c>
      <c r="J137">
        <f t="shared" si="10"/>
        <v>1.0606601717798213E-2</v>
      </c>
      <c r="L137">
        <f t="shared" si="13"/>
        <v>1.7550000000000001</v>
      </c>
      <c r="M137">
        <f t="shared" si="14"/>
        <v>5.1455915768797995E-2</v>
      </c>
    </row>
    <row r="138" spans="1:13" x14ac:dyDescent="0.3">
      <c r="A138">
        <v>6.8000080000000001</v>
      </c>
      <c r="B138">
        <v>6.8500079999999999</v>
      </c>
      <c r="C138">
        <f t="shared" si="11"/>
        <v>6.8250080000000004</v>
      </c>
      <c r="D138">
        <v>1.766197</v>
      </c>
      <c r="E138">
        <v>710</v>
      </c>
      <c r="F138">
        <f t="shared" si="12"/>
        <v>4.9875859977054071E-2</v>
      </c>
      <c r="H138">
        <v>6.25E-2</v>
      </c>
      <c r="I138">
        <v>400</v>
      </c>
      <c r="J138">
        <f t="shared" si="10"/>
        <v>1.2500000000000001E-2</v>
      </c>
      <c r="L138">
        <f t="shared" si="13"/>
        <v>1.703697</v>
      </c>
      <c r="M138">
        <f t="shared" si="14"/>
        <v>5.1418395623071558E-2</v>
      </c>
    </row>
    <row r="139" spans="1:13" x14ac:dyDescent="0.3">
      <c r="A139">
        <v>6.8500079999999999</v>
      </c>
      <c r="B139">
        <v>6.9000079999999997</v>
      </c>
      <c r="C139">
        <f t="shared" si="11"/>
        <v>6.8750079999999993</v>
      </c>
      <c r="D139">
        <v>1.6239440000000001</v>
      </c>
      <c r="E139">
        <v>710</v>
      </c>
      <c r="F139">
        <f t="shared" si="12"/>
        <v>4.7825151023520411E-2</v>
      </c>
      <c r="H139">
        <v>0.06</v>
      </c>
      <c r="I139">
        <v>400</v>
      </c>
      <c r="J139">
        <f t="shared" si="10"/>
        <v>1.2247448713915889E-2</v>
      </c>
      <c r="L139">
        <f t="shared" si="13"/>
        <v>1.563944</v>
      </c>
      <c r="M139">
        <f t="shared" si="14"/>
        <v>4.9368462305631265E-2</v>
      </c>
    </row>
    <row r="140" spans="1:13" x14ac:dyDescent="0.3">
      <c r="A140">
        <v>6.9000079999999997</v>
      </c>
      <c r="B140">
        <v>6.9500080000000004</v>
      </c>
      <c r="C140">
        <f t="shared" si="11"/>
        <v>6.9250080000000001</v>
      </c>
      <c r="D140">
        <v>1.483098</v>
      </c>
      <c r="E140">
        <v>710</v>
      </c>
      <c r="F140">
        <f t="shared" si="12"/>
        <v>4.5704161982637985E-2</v>
      </c>
      <c r="H140">
        <v>0.04</v>
      </c>
      <c r="I140">
        <v>400</v>
      </c>
      <c r="J140">
        <f t="shared" si="10"/>
        <v>0.01</v>
      </c>
      <c r="L140">
        <f t="shared" si="13"/>
        <v>1.443098</v>
      </c>
      <c r="M140">
        <f t="shared" si="14"/>
        <v>4.6785365473994228E-2</v>
      </c>
    </row>
    <row r="141" spans="1:13" x14ac:dyDescent="0.3">
      <c r="A141">
        <v>6.9500080000000004</v>
      </c>
      <c r="B141">
        <v>7.0000090000000004</v>
      </c>
      <c r="C141">
        <f t="shared" si="11"/>
        <v>6.9750085000000004</v>
      </c>
      <c r="D141">
        <v>1.4577469999999999</v>
      </c>
      <c r="E141">
        <v>710</v>
      </c>
      <c r="F141">
        <f t="shared" si="12"/>
        <v>4.5311861457375528E-2</v>
      </c>
      <c r="H141">
        <v>7.4999999999999997E-2</v>
      </c>
      <c r="I141">
        <v>400</v>
      </c>
      <c r="J141">
        <f t="shared" si="10"/>
        <v>1.3693063937629153E-2</v>
      </c>
      <c r="L141">
        <f t="shared" si="13"/>
        <v>1.3827469999999999</v>
      </c>
      <c r="M141">
        <f t="shared" si="14"/>
        <v>4.7335660856614156E-2</v>
      </c>
    </row>
    <row r="142" spans="1:13" x14ac:dyDescent="0.3">
      <c r="A142">
        <v>7.0000090000000004</v>
      </c>
      <c r="B142">
        <v>7.0500090000000002</v>
      </c>
      <c r="C142">
        <f t="shared" si="11"/>
        <v>7.0250090000000007</v>
      </c>
      <c r="D142">
        <v>1.360563</v>
      </c>
      <c r="E142">
        <v>710</v>
      </c>
      <c r="F142">
        <f t="shared" si="12"/>
        <v>4.3775403087726761E-2</v>
      </c>
      <c r="H142">
        <v>5.5E-2</v>
      </c>
      <c r="I142">
        <v>400</v>
      </c>
      <c r="J142">
        <f t="shared" si="10"/>
        <v>1.1726039399558574E-2</v>
      </c>
      <c r="L142">
        <f t="shared" si="13"/>
        <v>1.305563</v>
      </c>
      <c r="M142">
        <f t="shared" si="14"/>
        <v>4.5318714848205453E-2</v>
      </c>
    </row>
    <row r="143" spans="1:13" x14ac:dyDescent="0.3">
      <c r="A143">
        <v>7.0500090000000002</v>
      </c>
      <c r="B143">
        <v>7.100009</v>
      </c>
      <c r="C143">
        <f t="shared" si="11"/>
        <v>7.0750089999999997</v>
      </c>
      <c r="D143">
        <v>1.3169010000000001</v>
      </c>
      <c r="E143">
        <v>710</v>
      </c>
      <c r="F143">
        <f t="shared" si="12"/>
        <v>4.3067274592723769E-2</v>
      </c>
      <c r="H143">
        <v>5.5E-2</v>
      </c>
      <c r="I143">
        <v>400</v>
      </c>
      <c r="J143">
        <f t="shared" si="10"/>
        <v>1.1726039399558574E-2</v>
      </c>
      <c r="L143">
        <f t="shared" si="13"/>
        <v>1.2619010000000002</v>
      </c>
      <c r="M143">
        <f t="shared" si="14"/>
        <v>4.4635077471032472E-2</v>
      </c>
    </row>
    <row r="144" spans="1:13" x14ac:dyDescent="0.3">
      <c r="A144">
        <v>7.100009</v>
      </c>
      <c r="B144">
        <v>7.1500089999999998</v>
      </c>
      <c r="C144">
        <f t="shared" si="11"/>
        <v>7.1250090000000004</v>
      </c>
      <c r="D144">
        <v>1.160563</v>
      </c>
      <c r="E144">
        <v>710</v>
      </c>
      <c r="F144">
        <f t="shared" si="12"/>
        <v>4.0430134487135796E-2</v>
      </c>
      <c r="H144">
        <v>5.7500000000000002E-2</v>
      </c>
      <c r="I144">
        <v>400</v>
      </c>
      <c r="J144">
        <f t="shared" si="10"/>
        <v>1.1989578808281798E-2</v>
      </c>
      <c r="L144">
        <f t="shared" si="13"/>
        <v>1.1030629999999999</v>
      </c>
      <c r="M144">
        <f t="shared" si="14"/>
        <v>4.2170437211960315E-2</v>
      </c>
    </row>
    <row r="145" spans="1:13" x14ac:dyDescent="0.3">
      <c r="A145">
        <v>7.1500089999999998</v>
      </c>
      <c r="B145">
        <v>7.2000089999999997</v>
      </c>
      <c r="C145">
        <f t="shared" si="11"/>
        <v>7.1750089999999993</v>
      </c>
      <c r="D145">
        <v>1.0507040000000001</v>
      </c>
      <c r="E145">
        <v>710</v>
      </c>
      <c r="F145">
        <f t="shared" si="12"/>
        <v>3.8469010758432488E-2</v>
      </c>
      <c r="H145">
        <v>5.2499999999999998E-2</v>
      </c>
      <c r="I145">
        <v>400</v>
      </c>
      <c r="J145">
        <f t="shared" si="10"/>
        <v>1.14564392373896E-2</v>
      </c>
      <c r="L145">
        <f t="shared" si="13"/>
        <v>0.99820400000000009</v>
      </c>
      <c r="M145">
        <f t="shared" si="14"/>
        <v>4.0138694407421807E-2</v>
      </c>
    </row>
    <row r="146" spans="1:13" x14ac:dyDescent="0.3">
      <c r="A146">
        <v>7.2000089999999997</v>
      </c>
      <c r="B146">
        <v>7.2500099999999996</v>
      </c>
      <c r="C146">
        <f t="shared" si="11"/>
        <v>7.2250094999999996</v>
      </c>
      <c r="D146">
        <v>0.95915499999999998</v>
      </c>
      <c r="E146">
        <v>710</v>
      </c>
      <c r="F146">
        <f t="shared" si="12"/>
        <v>3.6754898111833578E-2</v>
      </c>
      <c r="H146">
        <v>3.5000000000000003E-2</v>
      </c>
      <c r="I146">
        <v>400</v>
      </c>
      <c r="J146">
        <f t="shared" si="10"/>
        <v>9.3541434669348542E-3</v>
      </c>
      <c r="L146">
        <f t="shared" si="13"/>
        <v>0.92415499999999995</v>
      </c>
      <c r="M146">
        <f t="shared" si="14"/>
        <v>3.7926541303040906E-2</v>
      </c>
    </row>
    <row r="147" spans="1:13" x14ac:dyDescent="0.3">
      <c r="A147">
        <v>7.2500099999999996</v>
      </c>
      <c r="B147">
        <v>7.3000100000000003</v>
      </c>
      <c r="C147">
        <f t="shared" si="11"/>
        <v>7.27501</v>
      </c>
      <c r="D147">
        <v>0.96619699999999997</v>
      </c>
      <c r="E147">
        <v>710</v>
      </c>
      <c r="F147">
        <f t="shared" si="12"/>
        <v>3.6889576374233721E-2</v>
      </c>
      <c r="H147">
        <v>5.7500000000000002E-2</v>
      </c>
      <c r="I147">
        <v>400</v>
      </c>
      <c r="J147">
        <f t="shared" si="10"/>
        <v>1.1989578808281798E-2</v>
      </c>
      <c r="L147">
        <f t="shared" si="13"/>
        <v>0.90869699999999998</v>
      </c>
      <c r="M147">
        <f t="shared" si="14"/>
        <v>3.8789055738319062E-2</v>
      </c>
    </row>
    <row r="148" spans="1:13" x14ac:dyDescent="0.3">
      <c r="A148">
        <v>7.3000100000000003</v>
      </c>
      <c r="B148">
        <v>7.3500100000000002</v>
      </c>
      <c r="C148">
        <f t="shared" si="11"/>
        <v>7.3250100000000007</v>
      </c>
      <c r="D148">
        <v>0.94506999999999997</v>
      </c>
      <c r="E148">
        <v>710</v>
      </c>
      <c r="F148">
        <f t="shared" si="12"/>
        <v>3.6484030849705376E-2</v>
      </c>
      <c r="H148">
        <v>4.2500000000000003E-2</v>
      </c>
      <c r="I148">
        <v>400</v>
      </c>
      <c r="J148">
        <f t="shared" si="10"/>
        <v>1.0307764064044152E-2</v>
      </c>
      <c r="L148">
        <f t="shared" si="13"/>
        <v>0.90256999999999998</v>
      </c>
      <c r="M148">
        <f t="shared" si="14"/>
        <v>3.791219470094357E-2</v>
      </c>
    </row>
    <row r="149" spans="1:13" x14ac:dyDescent="0.3">
      <c r="A149">
        <v>7.3500100000000002</v>
      </c>
      <c r="B149">
        <v>7.40001</v>
      </c>
      <c r="C149">
        <f t="shared" si="11"/>
        <v>7.3750099999999996</v>
      </c>
      <c r="D149">
        <v>0.82394400000000001</v>
      </c>
      <c r="E149">
        <v>710</v>
      </c>
      <c r="F149">
        <f t="shared" si="12"/>
        <v>3.4065884797583837E-2</v>
      </c>
      <c r="H149">
        <v>0.06</v>
      </c>
      <c r="I149">
        <v>400</v>
      </c>
      <c r="J149">
        <f t="shared" si="10"/>
        <v>1.2247448713915889E-2</v>
      </c>
      <c r="L149">
        <f t="shared" si="13"/>
        <v>0.76394399999999996</v>
      </c>
      <c r="M149">
        <f t="shared" si="14"/>
        <v>3.6200614732933109E-2</v>
      </c>
    </row>
    <row r="150" spans="1:13" x14ac:dyDescent="0.3">
      <c r="A150">
        <v>7.40001</v>
      </c>
      <c r="B150">
        <v>7.4500099999999998</v>
      </c>
      <c r="C150">
        <f t="shared" si="11"/>
        <v>7.4250100000000003</v>
      </c>
      <c r="D150">
        <v>0.75070400000000004</v>
      </c>
      <c r="E150">
        <v>710</v>
      </c>
      <c r="F150">
        <f t="shared" si="12"/>
        <v>3.2516604642317572E-2</v>
      </c>
      <c r="H150">
        <v>0.03</v>
      </c>
      <c r="I150">
        <v>400</v>
      </c>
      <c r="J150">
        <f t="shared" si="10"/>
        <v>8.6602540378443865E-3</v>
      </c>
      <c r="L150">
        <f t="shared" si="13"/>
        <v>0.72070400000000001</v>
      </c>
      <c r="M150">
        <f t="shared" si="14"/>
        <v>3.3650105162759722E-2</v>
      </c>
    </row>
    <row r="151" spans="1:13" x14ac:dyDescent="0.3">
      <c r="A151">
        <v>7.4500099999999998</v>
      </c>
      <c r="B151">
        <v>7.5000099999999996</v>
      </c>
      <c r="C151">
        <f t="shared" si="11"/>
        <v>7.4750099999999993</v>
      </c>
      <c r="D151">
        <v>0.69295799999999996</v>
      </c>
      <c r="E151">
        <v>710</v>
      </c>
      <c r="F151">
        <f t="shared" si="12"/>
        <v>3.1240953620185658E-2</v>
      </c>
      <c r="H151">
        <v>0.05</v>
      </c>
      <c r="I151">
        <v>400</v>
      </c>
      <c r="J151">
        <f t="shared" si="10"/>
        <v>1.1180339887498949E-2</v>
      </c>
      <c r="L151">
        <f t="shared" si="13"/>
        <v>0.64295799999999992</v>
      </c>
      <c r="M151">
        <f t="shared" si="14"/>
        <v>3.3181277598950155E-2</v>
      </c>
    </row>
    <row r="152" spans="1:13" x14ac:dyDescent="0.3">
      <c r="A152">
        <v>7.5000099999999996</v>
      </c>
      <c r="B152">
        <v>7.5500109999999996</v>
      </c>
      <c r="C152">
        <f t="shared" si="11"/>
        <v>7.5250104999999996</v>
      </c>
      <c r="D152">
        <v>0.65211300000000005</v>
      </c>
      <c r="E152">
        <v>710</v>
      </c>
      <c r="F152">
        <f t="shared" si="12"/>
        <v>3.030625371246844E-2</v>
      </c>
      <c r="H152">
        <v>0.04</v>
      </c>
      <c r="I152">
        <v>400</v>
      </c>
      <c r="J152">
        <f t="shared" si="10"/>
        <v>0.01</v>
      </c>
      <c r="L152">
        <f t="shared" si="13"/>
        <v>0.61211300000000002</v>
      </c>
      <c r="M152">
        <f t="shared" si="14"/>
        <v>3.1913461330361943E-2</v>
      </c>
    </row>
    <row r="153" spans="1:13" x14ac:dyDescent="0.3">
      <c r="A153">
        <v>7.5500109999999996</v>
      </c>
      <c r="B153">
        <v>7.6000110000000003</v>
      </c>
      <c r="C153">
        <f t="shared" si="11"/>
        <v>7.5750109999999999</v>
      </c>
      <c r="D153">
        <v>0.54788700000000001</v>
      </c>
      <c r="E153">
        <v>710</v>
      </c>
      <c r="F153">
        <f t="shared" si="12"/>
        <v>2.7778981820540428E-2</v>
      </c>
      <c r="H153">
        <v>4.4999999999999998E-2</v>
      </c>
      <c r="I153">
        <v>400</v>
      </c>
      <c r="J153">
        <f t="shared" si="10"/>
        <v>1.0606601717798213E-2</v>
      </c>
      <c r="L153">
        <f t="shared" si="13"/>
        <v>0.50288699999999997</v>
      </c>
      <c r="M153">
        <f t="shared" si="14"/>
        <v>2.9735027004963617E-2</v>
      </c>
    </row>
    <row r="154" spans="1:13" x14ac:dyDescent="0.3">
      <c r="A154">
        <v>7.6000110000000003</v>
      </c>
      <c r="B154">
        <v>7.6500110000000001</v>
      </c>
      <c r="C154">
        <f t="shared" si="11"/>
        <v>7.6250110000000006</v>
      </c>
      <c r="D154">
        <v>0.55493000000000003</v>
      </c>
      <c r="E154">
        <v>710</v>
      </c>
      <c r="F154">
        <f t="shared" si="12"/>
        <v>2.7956958870659996E-2</v>
      </c>
      <c r="H154">
        <v>4.7500000000000001E-2</v>
      </c>
      <c r="I154">
        <v>400</v>
      </c>
      <c r="J154">
        <f t="shared" si="10"/>
        <v>1.0897247358851683E-2</v>
      </c>
      <c r="L154">
        <f t="shared" si="13"/>
        <v>0.50743000000000005</v>
      </c>
      <c r="M154">
        <f t="shared" si="14"/>
        <v>3.0005691948291655E-2</v>
      </c>
    </row>
    <row r="155" spans="1:13" x14ac:dyDescent="0.3">
      <c r="A155">
        <v>7.6500110000000001</v>
      </c>
      <c r="B155">
        <v>7.7000109999999999</v>
      </c>
      <c r="C155">
        <f t="shared" si="11"/>
        <v>7.6750109999999996</v>
      </c>
      <c r="D155">
        <v>0.52676100000000003</v>
      </c>
      <c r="E155">
        <v>710</v>
      </c>
      <c r="F155">
        <f t="shared" si="12"/>
        <v>2.7238151578410211E-2</v>
      </c>
      <c r="H155">
        <v>3.2500000000000001E-2</v>
      </c>
      <c r="I155">
        <v>400</v>
      </c>
      <c r="J155">
        <f t="shared" si="10"/>
        <v>9.0138781886599725E-3</v>
      </c>
      <c r="L155">
        <f t="shared" si="13"/>
        <v>0.49426100000000006</v>
      </c>
      <c r="M155">
        <f t="shared" si="14"/>
        <v>2.8690885336783361E-2</v>
      </c>
    </row>
    <row r="156" spans="1:13" x14ac:dyDescent="0.3">
      <c r="A156">
        <v>7.7000109999999999</v>
      </c>
      <c r="B156">
        <v>7.7500109999999998</v>
      </c>
      <c r="C156">
        <f t="shared" si="11"/>
        <v>7.7250110000000003</v>
      </c>
      <c r="D156">
        <v>0.471831</v>
      </c>
      <c r="E156">
        <v>710</v>
      </c>
      <c r="F156">
        <f t="shared" si="12"/>
        <v>2.5778880973101843E-2</v>
      </c>
      <c r="H156">
        <v>5.2499999999999998E-2</v>
      </c>
      <c r="I156">
        <v>400</v>
      </c>
      <c r="J156">
        <f t="shared" si="10"/>
        <v>1.14564392373896E-2</v>
      </c>
      <c r="L156">
        <f t="shared" si="13"/>
        <v>0.41933100000000001</v>
      </c>
      <c r="M156">
        <f t="shared" si="14"/>
        <v>2.8209939812508501E-2</v>
      </c>
    </row>
    <row r="157" spans="1:13" x14ac:dyDescent="0.3">
      <c r="A157">
        <v>7.7500109999999998</v>
      </c>
      <c r="B157">
        <v>7.8000119999999997</v>
      </c>
      <c r="C157">
        <f t="shared" si="11"/>
        <v>7.7750114999999997</v>
      </c>
      <c r="D157">
        <v>0.46478900000000001</v>
      </c>
      <c r="E157">
        <v>710</v>
      </c>
      <c r="F157">
        <f t="shared" si="12"/>
        <v>2.5585785005862088E-2</v>
      </c>
      <c r="H157">
        <v>4.4999999999999998E-2</v>
      </c>
      <c r="I157">
        <v>400</v>
      </c>
      <c r="J157">
        <f t="shared" si="10"/>
        <v>1.0606601717798213E-2</v>
      </c>
      <c r="L157">
        <f t="shared" si="13"/>
        <v>0.41978900000000002</v>
      </c>
      <c r="M157">
        <f t="shared" si="14"/>
        <v>2.7697154986860966E-2</v>
      </c>
    </row>
    <row r="158" spans="1:13" x14ac:dyDescent="0.3">
      <c r="A158">
        <v>7.8000119999999997</v>
      </c>
      <c r="B158">
        <v>7.8500120000000004</v>
      </c>
      <c r="C158">
        <f t="shared" si="11"/>
        <v>7.8250120000000001</v>
      </c>
      <c r="D158">
        <v>0.483099</v>
      </c>
      <c r="E158">
        <v>710</v>
      </c>
      <c r="F158">
        <f t="shared" si="12"/>
        <v>2.6084883108048681E-2</v>
      </c>
      <c r="H158">
        <v>0.05</v>
      </c>
      <c r="I158">
        <v>400</v>
      </c>
      <c r="J158">
        <f t="shared" si="10"/>
        <v>1.1180339887498949E-2</v>
      </c>
      <c r="L158">
        <f t="shared" si="13"/>
        <v>0.43309900000000001</v>
      </c>
      <c r="M158">
        <f t="shared" si="14"/>
        <v>2.8379942331875223E-2</v>
      </c>
    </row>
    <row r="159" spans="1:13" x14ac:dyDescent="0.3">
      <c r="A159">
        <v>7.8500120000000004</v>
      </c>
      <c r="B159">
        <v>7.9000120000000003</v>
      </c>
      <c r="C159">
        <f t="shared" si="11"/>
        <v>7.8750119999999999</v>
      </c>
      <c r="D159">
        <v>0.40845100000000001</v>
      </c>
      <c r="E159">
        <v>710</v>
      </c>
      <c r="F159">
        <f t="shared" si="12"/>
        <v>2.3985059903855761E-2</v>
      </c>
      <c r="H159">
        <v>0.05</v>
      </c>
      <c r="I159">
        <v>400</v>
      </c>
      <c r="J159">
        <f t="shared" si="10"/>
        <v>1.1180339887498949E-2</v>
      </c>
      <c r="L159">
        <f t="shared" si="13"/>
        <v>0.35845100000000002</v>
      </c>
      <c r="M159">
        <f t="shared" si="14"/>
        <v>2.646286263032685E-2</v>
      </c>
    </row>
    <row r="160" spans="1:13" x14ac:dyDescent="0.3">
      <c r="A160">
        <v>7.9000120000000003</v>
      </c>
      <c r="B160">
        <v>7.9500120000000001</v>
      </c>
      <c r="C160">
        <f t="shared" si="11"/>
        <v>7.9250120000000006</v>
      </c>
      <c r="D160">
        <v>0.35352099999999997</v>
      </c>
      <c r="E160">
        <v>710</v>
      </c>
      <c r="F160">
        <f t="shared" si="12"/>
        <v>2.2314051658281393E-2</v>
      </c>
      <c r="H160">
        <v>4.7500000000000001E-2</v>
      </c>
      <c r="I160">
        <v>400</v>
      </c>
      <c r="J160">
        <f t="shared" si="10"/>
        <v>1.0897247358851683E-2</v>
      </c>
      <c r="L160">
        <f t="shared" si="13"/>
        <v>0.30602099999999999</v>
      </c>
      <c r="M160">
        <f t="shared" si="14"/>
        <v>2.483277876936954E-2</v>
      </c>
    </row>
    <row r="161" spans="1:13" x14ac:dyDescent="0.3">
      <c r="A161">
        <v>7.9500120000000001</v>
      </c>
      <c r="B161">
        <v>8.0000119999999999</v>
      </c>
      <c r="C161">
        <f t="shared" si="11"/>
        <v>7.9750119999999995</v>
      </c>
      <c r="D161">
        <v>0.387324</v>
      </c>
      <c r="E161">
        <v>710</v>
      </c>
      <c r="F161">
        <f t="shared" si="12"/>
        <v>2.3356514306792017E-2</v>
      </c>
      <c r="H161">
        <v>5.7500000000000002E-2</v>
      </c>
      <c r="I161">
        <v>400</v>
      </c>
      <c r="J161">
        <f t="shared" si="10"/>
        <v>1.1989578808281798E-2</v>
      </c>
      <c r="L161">
        <f t="shared" si="13"/>
        <v>0.32982400000000001</v>
      </c>
      <c r="M161">
        <f t="shared" si="14"/>
        <v>2.6254080836383895E-2</v>
      </c>
    </row>
    <row r="162" spans="1:13" x14ac:dyDescent="0.3">
      <c r="A162">
        <v>8.0000119999999999</v>
      </c>
      <c r="B162">
        <v>8.0500129999999999</v>
      </c>
      <c r="C162">
        <f t="shared" si="11"/>
        <v>8.025012499999999</v>
      </c>
      <c r="D162">
        <v>0.35070400000000002</v>
      </c>
      <c r="E162">
        <v>710</v>
      </c>
      <c r="F162">
        <f t="shared" si="12"/>
        <v>2.2224970096147437E-2</v>
      </c>
      <c r="H162">
        <v>5.5E-2</v>
      </c>
      <c r="I162">
        <v>800</v>
      </c>
      <c r="J162">
        <f t="shared" si="10"/>
        <v>8.2915619758884996E-3</v>
      </c>
      <c r="L162">
        <f t="shared" si="13"/>
        <v>0.29570400000000002</v>
      </c>
      <c r="M162">
        <f t="shared" si="14"/>
        <v>2.3721283603014568E-2</v>
      </c>
    </row>
    <row r="163" spans="1:13" x14ac:dyDescent="0.3">
      <c r="A163">
        <v>8.0500129999999999</v>
      </c>
      <c r="B163">
        <v>8.1000130000000006</v>
      </c>
      <c r="C163">
        <f t="shared" si="11"/>
        <v>8.0750130000000002</v>
      </c>
      <c r="D163">
        <v>0.31690099999999999</v>
      </c>
      <c r="E163">
        <v>710</v>
      </c>
      <c r="F163">
        <f t="shared" si="12"/>
        <v>2.1126746948352419E-2</v>
      </c>
      <c r="H163">
        <v>0.04</v>
      </c>
      <c r="I163">
        <v>800</v>
      </c>
      <c r="J163">
        <f t="shared" si="10"/>
        <v>7.0710678118654753E-3</v>
      </c>
      <c r="L163">
        <f t="shared" si="13"/>
        <v>0.27690100000000001</v>
      </c>
      <c r="M163">
        <f t="shared" si="14"/>
        <v>2.2278676725059735E-2</v>
      </c>
    </row>
    <row r="164" spans="1:13" x14ac:dyDescent="0.3">
      <c r="A164">
        <v>8.1000130000000006</v>
      </c>
      <c r="B164">
        <v>8.1500129999999995</v>
      </c>
      <c r="C164">
        <f t="shared" si="11"/>
        <v>8.1250129999999992</v>
      </c>
      <c r="D164">
        <v>0.27183099999999999</v>
      </c>
      <c r="E164">
        <v>710</v>
      </c>
      <c r="F164">
        <f t="shared" si="12"/>
        <v>1.956682302726433E-2</v>
      </c>
      <c r="H164">
        <v>5.7500000000000002E-2</v>
      </c>
      <c r="I164">
        <v>800</v>
      </c>
      <c r="J164">
        <f t="shared" si="10"/>
        <v>8.4779124789065852E-3</v>
      </c>
      <c r="L164">
        <f t="shared" si="13"/>
        <v>0.21433099999999999</v>
      </c>
      <c r="M164">
        <f t="shared" si="14"/>
        <v>2.1324529616858649E-2</v>
      </c>
    </row>
    <row r="165" spans="1:13" x14ac:dyDescent="0.3">
      <c r="A165">
        <v>8.1500129999999995</v>
      </c>
      <c r="B165">
        <v>8.2000130000000002</v>
      </c>
      <c r="C165">
        <f t="shared" si="11"/>
        <v>8.1750129999999999</v>
      </c>
      <c r="D165">
        <v>0.29014099999999998</v>
      </c>
      <c r="E165">
        <v>710</v>
      </c>
      <c r="F165">
        <f t="shared" si="12"/>
        <v>2.0215075952730126E-2</v>
      </c>
      <c r="H165">
        <v>4.6249999999999999E-2</v>
      </c>
      <c r="I165">
        <v>800</v>
      </c>
      <c r="J165">
        <f t="shared" si="10"/>
        <v>7.6034531628727748E-3</v>
      </c>
      <c r="L165">
        <f t="shared" si="13"/>
        <v>0.24389099999999997</v>
      </c>
      <c r="M165">
        <f t="shared" si="14"/>
        <v>2.1597726634408721E-2</v>
      </c>
    </row>
    <row r="166" spans="1:13" x14ac:dyDescent="0.3">
      <c r="A166">
        <v>8.2000130000000002</v>
      </c>
      <c r="B166">
        <v>8.2500129999999992</v>
      </c>
      <c r="C166">
        <f t="shared" si="11"/>
        <v>8.2250130000000006</v>
      </c>
      <c r="D166">
        <v>0.28450700000000001</v>
      </c>
      <c r="E166">
        <v>710</v>
      </c>
      <c r="F166">
        <f t="shared" si="12"/>
        <v>2.0017844152331744E-2</v>
      </c>
      <c r="H166">
        <v>0.04</v>
      </c>
      <c r="I166">
        <v>800</v>
      </c>
      <c r="J166">
        <f t="shared" si="10"/>
        <v>7.0710678118654753E-3</v>
      </c>
      <c r="L166">
        <f t="shared" si="13"/>
        <v>0.244507</v>
      </c>
      <c r="M166">
        <f t="shared" si="14"/>
        <v>2.1230027896991615E-2</v>
      </c>
    </row>
    <row r="167" spans="1:13" x14ac:dyDescent="0.3">
      <c r="A167">
        <v>8.2500129999999992</v>
      </c>
      <c r="B167">
        <v>8.3000139999999991</v>
      </c>
      <c r="C167">
        <f t="shared" si="11"/>
        <v>8.2750135</v>
      </c>
      <c r="D167">
        <v>0.25492999999999999</v>
      </c>
      <c r="E167">
        <v>710</v>
      </c>
      <c r="F167">
        <f t="shared" si="12"/>
        <v>1.8948781966875047E-2</v>
      </c>
      <c r="H167">
        <v>4.1250000000000002E-2</v>
      </c>
      <c r="I167">
        <v>800</v>
      </c>
      <c r="J167">
        <f t="shared" si="10"/>
        <v>7.1807033081725362E-3</v>
      </c>
      <c r="L167">
        <f t="shared" si="13"/>
        <v>0.21367999999999998</v>
      </c>
      <c r="M167">
        <f t="shared" si="14"/>
        <v>2.0263732085382714E-2</v>
      </c>
    </row>
    <row r="168" spans="1:13" x14ac:dyDescent="0.3">
      <c r="A168">
        <v>8.3000139999999991</v>
      </c>
      <c r="B168">
        <v>8.3500139999999998</v>
      </c>
      <c r="C168">
        <f t="shared" si="11"/>
        <v>8.3250139999999995</v>
      </c>
      <c r="D168">
        <v>0.23239399999999999</v>
      </c>
      <c r="E168">
        <v>710</v>
      </c>
      <c r="F168">
        <f t="shared" si="12"/>
        <v>1.8091862617147701E-2</v>
      </c>
      <c r="H168">
        <v>4.6249999999999999E-2</v>
      </c>
      <c r="I168">
        <v>800</v>
      </c>
      <c r="J168">
        <f t="shared" si="10"/>
        <v>7.6034531628727748E-3</v>
      </c>
      <c r="L168">
        <f t="shared" si="13"/>
        <v>0.18614399999999998</v>
      </c>
      <c r="M168">
        <f t="shared" si="14"/>
        <v>1.9624678161889599E-2</v>
      </c>
    </row>
    <row r="169" spans="1:13" x14ac:dyDescent="0.3">
      <c r="A169">
        <v>8.3500139999999998</v>
      </c>
      <c r="B169">
        <v>8.4000140000000005</v>
      </c>
      <c r="C169">
        <f t="shared" si="11"/>
        <v>8.3750140000000002</v>
      </c>
      <c r="D169">
        <v>0.247887</v>
      </c>
      <c r="E169">
        <v>710</v>
      </c>
      <c r="F169">
        <f t="shared" si="12"/>
        <v>1.8685197877419169E-2</v>
      </c>
      <c r="H169">
        <v>4.8750000000000002E-2</v>
      </c>
      <c r="I169">
        <v>800</v>
      </c>
      <c r="J169">
        <f t="shared" si="10"/>
        <v>7.8062474979979984E-3</v>
      </c>
      <c r="L169">
        <f t="shared" si="13"/>
        <v>0.19913700000000001</v>
      </c>
      <c r="M169">
        <f t="shared" si="14"/>
        <v>2.0250286904592484E-2</v>
      </c>
    </row>
    <row r="170" spans="1:13" x14ac:dyDescent="0.3">
      <c r="A170">
        <v>8.4000140000000005</v>
      </c>
      <c r="B170">
        <v>8.4500139999999995</v>
      </c>
      <c r="C170">
        <f t="shared" si="11"/>
        <v>8.4250140000000009</v>
      </c>
      <c r="D170">
        <v>0.18732399999999999</v>
      </c>
      <c r="E170">
        <v>710</v>
      </c>
      <c r="F170">
        <f t="shared" si="12"/>
        <v>1.6243048350550147E-2</v>
      </c>
      <c r="H170">
        <v>3.7499999999999999E-2</v>
      </c>
      <c r="I170">
        <v>800</v>
      </c>
      <c r="J170">
        <f t="shared" si="10"/>
        <v>6.8465319688145766E-3</v>
      </c>
      <c r="L170">
        <f t="shared" si="13"/>
        <v>0.14982399999999998</v>
      </c>
      <c r="M170">
        <f t="shared" si="14"/>
        <v>1.7627013919501791E-2</v>
      </c>
    </row>
    <row r="171" spans="1:13" x14ac:dyDescent="0.3">
      <c r="A171">
        <v>8.4500139999999995</v>
      </c>
      <c r="B171">
        <v>8.5000140000000002</v>
      </c>
      <c r="C171">
        <f t="shared" si="11"/>
        <v>8.4750139999999998</v>
      </c>
      <c r="D171">
        <v>0.174648</v>
      </c>
      <c r="E171">
        <v>710</v>
      </c>
      <c r="F171">
        <f t="shared" si="12"/>
        <v>1.5683848334880991E-2</v>
      </c>
      <c r="H171">
        <v>3.7499999999999999E-2</v>
      </c>
      <c r="I171">
        <v>800</v>
      </c>
      <c r="J171">
        <f t="shared" si="10"/>
        <v>6.8465319688145766E-3</v>
      </c>
      <c r="L171">
        <f t="shared" si="13"/>
        <v>0.13714799999999999</v>
      </c>
      <c r="M171">
        <f t="shared" si="14"/>
        <v>1.7113097282244066E-2</v>
      </c>
    </row>
    <row r="172" spans="1:13" x14ac:dyDescent="0.3">
      <c r="A172">
        <v>8.5000140000000002</v>
      </c>
      <c r="B172">
        <v>8.5500139999999991</v>
      </c>
      <c r="C172">
        <f t="shared" si="11"/>
        <v>8.5250139999999988</v>
      </c>
      <c r="D172">
        <v>0.129577</v>
      </c>
      <c r="E172">
        <v>710</v>
      </c>
      <c r="F172">
        <f t="shared" si="12"/>
        <v>1.3509360343902609E-2</v>
      </c>
      <c r="H172">
        <v>3.3750000000000002E-2</v>
      </c>
      <c r="I172">
        <v>800</v>
      </c>
      <c r="J172">
        <f t="shared" si="10"/>
        <v>6.4951905283832899E-3</v>
      </c>
      <c r="L172">
        <f t="shared" si="13"/>
        <v>9.5826999999999996E-2</v>
      </c>
      <c r="M172">
        <f t="shared" si="14"/>
        <v>1.4989673675614438E-2</v>
      </c>
    </row>
    <row r="173" spans="1:13" x14ac:dyDescent="0.3">
      <c r="A173">
        <v>8.5500139999999991</v>
      </c>
      <c r="B173">
        <v>8.6000150000000009</v>
      </c>
      <c r="C173">
        <f t="shared" si="11"/>
        <v>8.5750145</v>
      </c>
      <c r="D173">
        <v>0.13943700000000001</v>
      </c>
      <c r="E173">
        <v>710</v>
      </c>
      <c r="F173">
        <f t="shared" si="12"/>
        <v>1.4013926674742895E-2</v>
      </c>
      <c r="H173">
        <v>4.1250000000000002E-2</v>
      </c>
      <c r="I173">
        <v>800</v>
      </c>
      <c r="J173">
        <f t="shared" si="10"/>
        <v>7.1807033081725362E-3</v>
      </c>
      <c r="L173">
        <f t="shared" si="13"/>
        <v>9.8186999999999997E-2</v>
      </c>
      <c r="M173">
        <f t="shared" si="14"/>
        <v>1.5746512021557996E-2</v>
      </c>
    </row>
    <row r="174" spans="1:13" x14ac:dyDescent="0.3">
      <c r="A174">
        <v>8.6000150000000009</v>
      </c>
      <c r="B174">
        <v>8.6500149999999998</v>
      </c>
      <c r="C174">
        <f t="shared" si="11"/>
        <v>8.6250150000000012</v>
      </c>
      <c r="D174">
        <v>0.11831</v>
      </c>
      <c r="E174">
        <v>710</v>
      </c>
      <c r="F174">
        <f t="shared" si="12"/>
        <v>1.2908671613179313E-2</v>
      </c>
      <c r="H174">
        <v>4.3749999999999997E-2</v>
      </c>
      <c r="I174">
        <v>800</v>
      </c>
      <c r="J174">
        <f t="shared" si="10"/>
        <v>7.3950997288745194E-3</v>
      </c>
      <c r="L174">
        <f t="shared" si="13"/>
        <v>7.4560000000000001E-2</v>
      </c>
      <c r="M174">
        <f t="shared" si="14"/>
        <v>1.487687140553757E-2</v>
      </c>
    </row>
    <row r="175" spans="1:13" x14ac:dyDescent="0.3">
      <c r="A175">
        <v>8.6500149999999998</v>
      </c>
      <c r="B175">
        <v>8.7000150000000005</v>
      </c>
      <c r="C175">
        <f t="shared" si="11"/>
        <v>8.6750150000000001</v>
      </c>
      <c r="D175">
        <v>0.10281700000000001</v>
      </c>
      <c r="E175">
        <v>710</v>
      </c>
      <c r="F175">
        <f t="shared" si="12"/>
        <v>1.2033813861629156E-2</v>
      </c>
      <c r="H175">
        <v>5.3749999999999999E-2</v>
      </c>
      <c r="I175">
        <v>800</v>
      </c>
      <c r="J175">
        <f t="shared" si="10"/>
        <v>8.1967981553775007E-3</v>
      </c>
      <c r="L175">
        <f t="shared" si="13"/>
        <v>4.9067000000000006E-2</v>
      </c>
      <c r="M175">
        <f t="shared" si="14"/>
        <v>1.4560225824359251E-2</v>
      </c>
    </row>
    <row r="176" spans="1:13" x14ac:dyDescent="0.3">
      <c r="A176">
        <v>8.7000150000000005</v>
      </c>
      <c r="B176">
        <v>8.7500149999999994</v>
      </c>
      <c r="C176">
        <f t="shared" si="11"/>
        <v>8.7250149999999991</v>
      </c>
      <c r="D176">
        <v>8.7323999999999999E-2</v>
      </c>
      <c r="E176">
        <v>710</v>
      </c>
      <c r="F176">
        <f t="shared" si="12"/>
        <v>1.1090155512695692E-2</v>
      </c>
      <c r="H176">
        <v>4.3749999999999997E-2</v>
      </c>
      <c r="I176">
        <v>800</v>
      </c>
      <c r="J176">
        <f t="shared" si="10"/>
        <v>7.3950997288745194E-3</v>
      </c>
      <c r="L176">
        <f t="shared" si="13"/>
        <v>4.3574000000000002E-2</v>
      </c>
      <c r="M176">
        <f t="shared" si="14"/>
        <v>1.332963050109697E-2</v>
      </c>
    </row>
    <row r="177" spans="1:13" x14ac:dyDescent="0.3">
      <c r="A177">
        <v>8.7500149999999994</v>
      </c>
      <c r="B177">
        <v>8.8000150000000001</v>
      </c>
      <c r="C177">
        <f t="shared" si="11"/>
        <v>8.7750149999999998</v>
      </c>
      <c r="D177">
        <v>0.1</v>
      </c>
      <c r="E177">
        <v>710</v>
      </c>
      <c r="F177">
        <f t="shared" si="12"/>
        <v>1.1867816581938534E-2</v>
      </c>
      <c r="H177">
        <v>3.6249999999999998E-2</v>
      </c>
      <c r="I177">
        <v>800</v>
      </c>
      <c r="J177">
        <f t="shared" si="10"/>
        <v>6.7314560089181295E-3</v>
      </c>
      <c r="L177">
        <f t="shared" si="13"/>
        <v>6.3750000000000001E-2</v>
      </c>
      <c r="M177">
        <f t="shared" si="14"/>
        <v>1.3643957286012559E-2</v>
      </c>
    </row>
    <row r="178" spans="1:13" x14ac:dyDescent="0.3">
      <c r="A178">
        <v>8.8000150000000001</v>
      </c>
      <c r="B178">
        <v>8.8500160000000001</v>
      </c>
      <c r="C178">
        <f t="shared" si="11"/>
        <v>8.8250154999999992</v>
      </c>
      <c r="D178">
        <v>9.0140999999999999E-2</v>
      </c>
      <c r="E178">
        <v>710</v>
      </c>
      <c r="F178">
        <f t="shared" si="12"/>
        <v>1.1267615316897248E-2</v>
      </c>
      <c r="H178">
        <v>3.6249999999999998E-2</v>
      </c>
      <c r="I178">
        <v>800</v>
      </c>
      <c r="J178">
        <f t="shared" si="10"/>
        <v>6.7314560089181295E-3</v>
      </c>
      <c r="L178">
        <f t="shared" si="13"/>
        <v>5.3891000000000001E-2</v>
      </c>
      <c r="M178">
        <f t="shared" si="14"/>
        <v>1.3125229709592798E-2</v>
      </c>
    </row>
    <row r="179" spans="1:13" x14ac:dyDescent="0.3">
      <c r="A179">
        <v>8.8500160000000001</v>
      </c>
      <c r="B179">
        <v>8.9000160000000008</v>
      </c>
      <c r="C179">
        <f t="shared" si="11"/>
        <v>8.8750160000000005</v>
      </c>
      <c r="D179">
        <v>5.2113E-2</v>
      </c>
      <c r="E179">
        <v>710</v>
      </c>
      <c r="F179">
        <f t="shared" si="12"/>
        <v>8.5672977973977171E-3</v>
      </c>
      <c r="H179">
        <v>0.04</v>
      </c>
      <c r="I179">
        <v>800</v>
      </c>
      <c r="J179">
        <f t="shared" si="10"/>
        <v>7.0710678118654753E-3</v>
      </c>
      <c r="L179">
        <f t="shared" si="13"/>
        <v>1.2112999999999999E-2</v>
      </c>
      <c r="M179">
        <f t="shared" si="14"/>
        <v>1.1108491866553974E-2</v>
      </c>
    </row>
    <row r="180" spans="1:13" x14ac:dyDescent="0.3">
      <c r="A180">
        <v>8.9000160000000008</v>
      </c>
      <c r="B180">
        <v>8.9500159999999997</v>
      </c>
      <c r="C180">
        <f t="shared" si="11"/>
        <v>8.9250159999999994</v>
      </c>
      <c r="D180">
        <v>6.6197000000000006E-2</v>
      </c>
      <c r="E180">
        <v>710</v>
      </c>
      <c r="F180">
        <f t="shared" si="12"/>
        <v>9.6558381960141423E-3</v>
      </c>
      <c r="H180">
        <v>0.04</v>
      </c>
      <c r="I180">
        <v>800</v>
      </c>
      <c r="J180">
        <f t="shared" si="10"/>
        <v>7.0710678118654753E-3</v>
      </c>
      <c r="L180">
        <f t="shared" si="13"/>
        <v>2.6197000000000005E-2</v>
      </c>
      <c r="M180">
        <f t="shared" si="14"/>
        <v>1.1968091379480926E-2</v>
      </c>
    </row>
    <row r="181" spans="1:13" x14ac:dyDescent="0.3">
      <c r="A181">
        <v>8.9500159999999997</v>
      </c>
      <c r="B181">
        <v>9.0000160000000005</v>
      </c>
      <c r="C181">
        <f t="shared" si="11"/>
        <v>8.9750160000000001</v>
      </c>
      <c r="D181">
        <v>5.7745999999999999E-2</v>
      </c>
      <c r="E181">
        <v>710</v>
      </c>
      <c r="F181">
        <f t="shared" si="12"/>
        <v>9.0184474476595576E-3</v>
      </c>
      <c r="H181">
        <v>4.8750000000000002E-2</v>
      </c>
      <c r="I181">
        <v>800</v>
      </c>
      <c r="J181">
        <f t="shared" si="10"/>
        <v>7.8062474979979984E-3</v>
      </c>
      <c r="L181">
        <f t="shared" si="13"/>
        <v>8.9959999999999971E-3</v>
      </c>
      <c r="M181">
        <f t="shared" si="14"/>
        <v>1.1927694427935233E-2</v>
      </c>
    </row>
    <row r="182" spans="1:13" x14ac:dyDescent="0.3">
      <c r="A182">
        <v>9.0000160000000005</v>
      </c>
      <c r="B182">
        <v>9.0500159999999994</v>
      </c>
      <c r="C182">
        <f t="shared" si="11"/>
        <v>9.0250160000000008</v>
      </c>
      <c r="D182">
        <v>6.1971999999999999E-2</v>
      </c>
      <c r="E182">
        <v>710</v>
      </c>
      <c r="F182">
        <f t="shared" si="12"/>
        <v>9.3426177831619286E-3</v>
      </c>
      <c r="H182">
        <v>3.6249999999999998E-2</v>
      </c>
      <c r="I182">
        <v>800</v>
      </c>
      <c r="J182">
        <f t="shared" si="10"/>
        <v>6.7314560089181295E-3</v>
      </c>
      <c r="L182">
        <f t="shared" si="13"/>
        <v>2.5722000000000002E-2</v>
      </c>
      <c r="M182">
        <f t="shared" si="14"/>
        <v>1.1515077378908641E-2</v>
      </c>
    </row>
    <row r="183" spans="1:13" x14ac:dyDescent="0.3">
      <c r="A183">
        <v>9.0500159999999994</v>
      </c>
      <c r="B183">
        <v>9.1000169999999994</v>
      </c>
      <c r="C183">
        <f t="shared" si="11"/>
        <v>9.0750165000000003</v>
      </c>
      <c r="D183">
        <v>5.3520999999999999E-2</v>
      </c>
      <c r="E183">
        <v>710</v>
      </c>
      <c r="F183">
        <f t="shared" si="12"/>
        <v>8.6822629619728205E-3</v>
      </c>
      <c r="H183">
        <v>4.2500000000000003E-2</v>
      </c>
      <c r="I183">
        <v>800</v>
      </c>
      <c r="J183">
        <f t="shared" si="10"/>
        <v>7.288689868556626E-3</v>
      </c>
      <c r="L183">
        <f t="shared" si="13"/>
        <v>1.1020999999999996E-2</v>
      </c>
      <c r="M183">
        <f t="shared" si="14"/>
        <v>1.1336079134376446E-2</v>
      </c>
    </row>
    <row r="184" spans="1:13" x14ac:dyDescent="0.3">
      <c r="A184">
        <v>9.1000169999999994</v>
      </c>
      <c r="B184">
        <v>9.1500170000000001</v>
      </c>
      <c r="C184">
        <f t="shared" si="11"/>
        <v>9.1250169999999997</v>
      </c>
      <c r="D184">
        <v>3.9437E-2</v>
      </c>
      <c r="E184">
        <v>710</v>
      </c>
      <c r="F184">
        <f t="shared" si="12"/>
        <v>7.4528565277036706E-3</v>
      </c>
      <c r="H184">
        <v>4.3749999999999997E-2</v>
      </c>
      <c r="I184">
        <v>800</v>
      </c>
      <c r="J184">
        <f t="shared" si="10"/>
        <v>7.3950997288745194E-3</v>
      </c>
      <c r="L184">
        <f t="shared" si="13"/>
        <v>-4.3129999999999974E-3</v>
      </c>
      <c r="M184">
        <f t="shared" si="14"/>
        <v>1.049916998731496E-2</v>
      </c>
    </row>
    <row r="185" spans="1:13" x14ac:dyDescent="0.3">
      <c r="A185">
        <v>9.1500170000000001</v>
      </c>
      <c r="B185">
        <v>9.2000170000000008</v>
      </c>
      <c r="C185">
        <f t="shared" si="11"/>
        <v>9.1750170000000004</v>
      </c>
      <c r="D185">
        <v>4.6478999999999999E-2</v>
      </c>
      <c r="E185">
        <v>710</v>
      </c>
      <c r="F185">
        <f t="shared" si="12"/>
        <v>8.0909443380664872E-3</v>
      </c>
      <c r="H185">
        <v>3.2500000000000001E-2</v>
      </c>
      <c r="I185">
        <v>800</v>
      </c>
      <c r="J185">
        <f t="shared" si="10"/>
        <v>6.3737743919909809E-3</v>
      </c>
      <c r="L185">
        <f t="shared" si="13"/>
        <v>1.3978999999999998E-2</v>
      </c>
      <c r="M185">
        <f t="shared" si="14"/>
        <v>1.029992137259747E-2</v>
      </c>
    </row>
    <row r="186" spans="1:13" x14ac:dyDescent="0.3">
      <c r="A186">
        <v>9.2000170000000008</v>
      </c>
      <c r="B186">
        <v>9.2500169999999997</v>
      </c>
      <c r="C186">
        <f t="shared" si="11"/>
        <v>9.2250170000000011</v>
      </c>
      <c r="D186">
        <v>4.6478999999999999E-2</v>
      </c>
      <c r="E186">
        <v>710</v>
      </c>
      <c r="F186">
        <f t="shared" si="12"/>
        <v>8.0909443380664872E-3</v>
      </c>
      <c r="H186">
        <v>3.6249999999999998E-2</v>
      </c>
      <c r="I186">
        <v>800</v>
      </c>
      <c r="J186">
        <f t="shared" si="10"/>
        <v>6.7314560089181295E-3</v>
      </c>
      <c r="L186">
        <f t="shared" si="13"/>
        <v>1.0229000000000002E-2</v>
      </c>
      <c r="M186">
        <f t="shared" si="14"/>
        <v>1.0525012127389219E-2</v>
      </c>
    </row>
    <row r="187" spans="1:13" x14ac:dyDescent="0.3">
      <c r="A187">
        <v>9.2500169999999997</v>
      </c>
      <c r="B187">
        <v>9.3000170000000004</v>
      </c>
      <c r="C187">
        <f t="shared" si="11"/>
        <v>9.2750170000000001</v>
      </c>
      <c r="D187">
        <v>2.9576999999999999E-2</v>
      </c>
      <c r="E187">
        <v>710</v>
      </c>
      <c r="F187">
        <f t="shared" si="12"/>
        <v>6.4542812519190109E-3</v>
      </c>
      <c r="H187">
        <v>3.125E-2</v>
      </c>
      <c r="I187">
        <v>800</v>
      </c>
      <c r="J187">
        <f t="shared" si="10"/>
        <v>6.2500000000000003E-3</v>
      </c>
      <c r="L187">
        <f t="shared" si="13"/>
        <v>-1.6730000000000009E-3</v>
      </c>
      <c r="M187">
        <f t="shared" si="14"/>
        <v>8.9844446950756631E-3</v>
      </c>
    </row>
    <row r="188" spans="1:13" x14ac:dyDescent="0.3">
      <c r="A188">
        <v>9.3000170000000004</v>
      </c>
      <c r="B188">
        <v>9.3500180000000004</v>
      </c>
      <c r="C188">
        <f t="shared" si="11"/>
        <v>9.3250175000000013</v>
      </c>
      <c r="D188">
        <v>5.7745999999999999E-2</v>
      </c>
      <c r="E188">
        <v>710</v>
      </c>
      <c r="F188">
        <f t="shared" si="12"/>
        <v>9.0184474476595576E-3</v>
      </c>
      <c r="H188">
        <v>3.875E-2</v>
      </c>
      <c r="I188">
        <v>800</v>
      </c>
      <c r="J188">
        <f t="shared" si="10"/>
        <v>6.959705453537527E-3</v>
      </c>
      <c r="L188">
        <f t="shared" si="13"/>
        <v>1.8995999999999999E-2</v>
      </c>
      <c r="M188">
        <f t="shared" si="14"/>
        <v>1.1391658982176265E-2</v>
      </c>
    </row>
    <row r="189" spans="1:13" x14ac:dyDescent="0.3">
      <c r="A189">
        <v>9.3500180000000004</v>
      </c>
      <c r="B189">
        <v>9.4000179999999993</v>
      </c>
      <c r="C189">
        <f t="shared" si="11"/>
        <v>9.3750180000000007</v>
      </c>
      <c r="D189">
        <v>5.2113E-2</v>
      </c>
      <c r="E189">
        <v>710</v>
      </c>
      <c r="F189">
        <f t="shared" si="12"/>
        <v>8.5672977973977171E-3</v>
      </c>
      <c r="H189">
        <v>2.375E-2</v>
      </c>
      <c r="I189">
        <v>800</v>
      </c>
      <c r="J189">
        <f t="shared" si="10"/>
        <v>5.4486236794258416E-3</v>
      </c>
      <c r="L189">
        <f t="shared" si="13"/>
        <v>2.8362999999999999E-2</v>
      </c>
      <c r="M189">
        <f t="shared" si="14"/>
        <v>1.0153132105379884E-2</v>
      </c>
    </row>
    <row r="190" spans="1:13" x14ac:dyDescent="0.3">
      <c r="A190">
        <v>9.4000179999999993</v>
      </c>
      <c r="B190">
        <v>9.450018</v>
      </c>
      <c r="C190">
        <f t="shared" si="11"/>
        <v>9.4250179999999997</v>
      </c>
      <c r="D190">
        <v>3.2393999999999999E-2</v>
      </c>
      <c r="E190">
        <v>710</v>
      </c>
      <c r="F190">
        <f t="shared" si="12"/>
        <v>6.7546541075525143E-3</v>
      </c>
      <c r="H190">
        <v>4.4999999999999998E-2</v>
      </c>
      <c r="I190">
        <v>800</v>
      </c>
      <c r="J190">
        <f t="shared" si="10"/>
        <v>7.4999999999999997E-3</v>
      </c>
      <c r="L190">
        <f t="shared" si="13"/>
        <v>-1.2605999999999999E-2</v>
      </c>
      <c r="M190">
        <f t="shared" si="14"/>
        <v>1.0093332061944463E-2</v>
      </c>
    </row>
    <row r="191" spans="1:13" x14ac:dyDescent="0.3">
      <c r="A191">
        <v>9.450018</v>
      </c>
      <c r="B191">
        <v>9.5000180000000007</v>
      </c>
      <c r="C191">
        <f t="shared" si="11"/>
        <v>9.4750180000000004</v>
      </c>
      <c r="D191">
        <v>5.7745999999999999E-2</v>
      </c>
      <c r="E191">
        <v>710</v>
      </c>
      <c r="F191">
        <f t="shared" si="12"/>
        <v>9.0184474476595576E-3</v>
      </c>
      <c r="H191">
        <v>4.3749999999999997E-2</v>
      </c>
      <c r="I191">
        <v>800</v>
      </c>
      <c r="J191">
        <f t="shared" si="10"/>
        <v>7.3950997288745194E-3</v>
      </c>
      <c r="L191">
        <f t="shared" si="13"/>
        <v>1.3996000000000001E-2</v>
      </c>
      <c r="M191">
        <f t="shared" si="14"/>
        <v>1.1662756722413323E-2</v>
      </c>
    </row>
    <row r="192" spans="1:13" x14ac:dyDescent="0.3">
      <c r="A192">
        <v>9.5000180000000007</v>
      </c>
      <c r="B192">
        <v>9.5500179999999997</v>
      </c>
      <c r="C192">
        <f t="shared" si="11"/>
        <v>9.5250179999999993</v>
      </c>
      <c r="D192">
        <v>4.2254E-2</v>
      </c>
      <c r="E192">
        <v>710</v>
      </c>
      <c r="F192">
        <f t="shared" si="12"/>
        <v>7.7144459332046675E-3</v>
      </c>
      <c r="H192">
        <v>4.1250000000000002E-2</v>
      </c>
      <c r="I192">
        <v>800</v>
      </c>
      <c r="J192">
        <f t="shared" si="10"/>
        <v>7.1807033081725362E-3</v>
      </c>
      <c r="L192">
        <f t="shared" si="13"/>
        <v>1.0039999999999979E-3</v>
      </c>
      <c r="M192">
        <f t="shared" si="14"/>
        <v>1.0539220846739005E-2</v>
      </c>
    </row>
    <row r="193" spans="1:13" x14ac:dyDescent="0.3">
      <c r="A193">
        <v>9.5500179999999997</v>
      </c>
      <c r="B193">
        <v>9.6000189999999996</v>
      </c>
      <c r="C193">
        <f t="shared" si="11"/>
        <v>9.5750184999999988</v>
      </c>
      <c r="D193">
        <v>3.0986E-2</v>
      </c>
      <c r="E193">
        <v>710</v>
      </c>
      <c r="F193">
        <f t="shared" si="12"/>
        <v>6.6062283885078297E-3</v>
      </c>
      <c r="H193">
        <v>0.04</v>
      </c>
      <c r="I193">
        <v>800</v>
      </c>
      <c r="J193">
        <f t="shared" si="10"/>
        <v>7.0710678118654753E-3</v>
      </c>
      <c r="L193">
        <f t="shared" si="13"/>
        <v>-9.0140000000000012E-3</v>
      </c>
      <c r="M193">
        <f t="shared" si="14"/>
        <v>9.676892761683719E-3</v>
      </c>
    </row>
    <row r="194" spans="1:13" x14ac:dyDescent="0.3">
      <c r="A194">
        <v>9.6000189999999996</v>
      </c>
      <c r="B194">
        <v>9.6500190000000003</v>
      </c>
      <c r="C194">
        <f t="shared" si="11"/>
        <v>9.625019</v>
      </c>
      <c r="D194">
        <v>2.6761E-2</v>
      </c>
      <c r="E194">
        <v>710</v>
      </c>
      <c r="F194">
        <f t="shared" si="12"/>
        <v>6.139344370189267E-3</v>
      </c>
      <c r="H194">
        <v>0.04</v>
      </c>
      <c r="I194">
        <v>800</v>
      </c>
      <c r="J194">
        <f t="shared" si="10"/>
        <v>7.0710678118654753E-3</v>
      </c>
      <c r="L194">
        <f t="shared" si="13"/>
        <v>-1.3239000000000001E-2</v>
      </c>
      <c r="M194">
        <f t="shared" si="14"/>
        <v>9.3643766100992894E-3</v>
      </c>
    </row>
    <row r="195" spans="1:13" x14ac:dyDescent="0.3">
      <c r="A195">
        <v>9.6500190000000003</v>
      </c>
      <c r="B195">
        <v>9.7000189999999993</v>
      </c>
      <c r="C195">
        <f t="shared" si="11"/>
        <v>9.6750189999999989</v>
      </c>
      <c r="D195">
        <v>3.2393999999999999E-2</v>
      </c>
      <c r="E195">
        <v>710</v>
      </c>
      <c r="F195">
        <f t="shared" si="12"/>
        <v>6.7546541075525143E-3</v>
      </c>
      <c r="H195">
        <v>4.3749999999999997E-2</v>
      </c>
      <c r="I195">
        <v>800</v>
      </c>
      <c r="J195">
        <f t="shared" si="10"/>
        <v>7.3950997288745194E-3</v>
      </c>
      <c r="L195">
        <f t="shared" si="13"/>
        <v>-1.1355999999999998E-2</v>
      </c>
      <c r="M195">
        <f t="shared" si="14"/>
        <v>1.0015630390178946E-2</v>
      </c>
    </row>
    <row r="196" spans="1:13" x14ac:dyDescent="0.3">
      <c r="A196">
        <v>9.7000189999999993</v>
      </c>
      <c r="B196">
        <v>9.750019</v>
      </c>
      <c r="C196">
        <f t="shared" si="11"/>
        <v>9.7250189999999996</v>
      </c>
      <c r="D196">
        <v>3.662E-2</v>
      </c>
      <c r="E196">
        <v>710</v>
      </c>
      <c r="F196">
        <f t="shared" si="12"/>
        <v>7.1817452467163156E-3</v>
      </c>
      <c r="H196">
        <v>3.125E-2</v>
      </c>
      <c r="I196">
        <v>800</v>
      </c>
      <c r="J196">
        <f t="shared" ref="J196:J241" si="15">SQRT(H196/I196)</f>
        <v>6.2500000000000003E-3</v>
      </c>
      <c r="L196">
        <f t="shared" si="13"/>
        <v>5.3699999999999998E-3</v>
      </c>
      <c r="M196">
        <f t="shared" si="14"/>
        <v>9.5205023390959997E-3</v>
      </c>
    </row>
    <row r="197" spans="1:13" x14ac:dyDescent="0.3">
      <c r="A197">
        <v>9.750019</v>
      </c>
      <c r="B197">
        <v>9.8000190000000007</v>
      </c>
      <c r="C197">
        <f t="shared" ref="C197:C241" si="16">AVERAGE(A197:B197)</f>
        <v>9.7750190000000003</v>
      </c>
      <c r="D197">
        <v>4.0844999999999999E-2</v>
      </c>
      <c r="E197">
        <v>710</v>
      </c>
      <c r="F197">
        <f t="shared" ref="F197:F241" si="17">SQRT(D197/E197)</f>
        <v>7.5847326264071105E-3</v>
      </c>
      <c r="H197">
        <v>3.6249999999999998E-2</v>
      </c>
      <c r="I197">
        <v>800</v>
      </c>
      <c r="J197">
        <f t="shared" si="15"/>
        <v>6.7314560089181295E-3</v>
      </c>
      <c r="L197">
        <f t="shared" ref="L197:L241" si="18">D197-H197</f>
        <v>4.5950000000000019E-3</v>
      </c>
      <c r="M197">
        <f t="shared" ref="M197:M241" si="19">SQRT(F197^2+J197^2)</f>
        <v>1.0141038852804207E-2</v>
      </c>
    </row>
    <row r="198" spans="1:13" x14ac:dyDescent="0.3">
      <c r="A198">
        <v>9.8000190000000007</v>
      </c>
      <c r="B198">
        <v>9.8500189999999996</v>
      </c>
      <c r="C198">
        <f t="shared" si="16"/>
        <v>9.8250190000000011</v>
      </c>
      <c r="D198">
        <v>5.3520999999999999E-2</v>
      </c>
      <c r="E198">
        <v>710</v>
      </c>
      <c r="F198">
        <f t="shared" si="17"/>
        <v>8.6822629619728205E-3</v>
      </c>
      <c r="H198">
        <v>3.6249999999999998E-2</v>
      </c>
      <c r="I198">
        <v>800</v>
      </c>
      <c r="J198">
        <f t="shared" si="15"/>
        <v>6.7314560089181295E-3</v>
      </c>
      <c r="L198">
        <f t="shared" si="18"/>
        <v>1.7271000000000002E-2</v>
      </c>
      <c r="M198">
        <f t="shared" si="19"/>
        <v>1.0986090757901331E-2</v>
      </c>
    </row>
    <row r="199" spans="1:13" x14ac:dyDescent="0.3">
      <c r="A199">
        <v>9.8500189999999996</v>
      </c>
      <c r="B199">
        <v>9.9000199999999996</v>
      </c>
      <c r="C199">
        <f t="shared" si="16"/>
        <v>9.8750195000000005</v>
      </c>
      <c r="D199">
        <v>4.6478999999999999E-2</v>
      </c>
      <c r="E199">
        <v>710</v>
      </c>
      <c r="F199">
        <f t="shared" si="17"/>
        <v>8.0909443380664872E-3</v>
      </c>
      <c r="H199">
        <v>4.8750000000000002E-2</v>
      </c>
      <c r="I199">
        <v>800</v>
      </c>
      <c r="J199">
        <f t="shared" si="15"/>
        <v>7.8062474979979984E-3</v>
      </c>
      <c r="L199">
        <f t="shared" si="18"/>
        <v>-2.2710000000000022E-3</v>
      </c>
      <c r="M199">
        <f t="shared" si="19"/>
        <v>1.1242814606747288E-2</v>
      </c>
    </row>
    <row r="200" spans="1:13" x14ac:dyDescent="0.3">
      <c r="A200">
        <v>9.9000199999999996</v>
      </c>
      <c r="B200">
        <v>9.9500200000000003</v>
      </c>
      <c r="C200">
        <f t="shared" si="16"/>
        <v>9.92502</v>
      </c>
      <c r="D200">
        <v>4.3661999999999999E-2</v>
      </c>
      <c r="E200">
        <v>710</v>
      </c>
      <c r="F200">
        <f t="shared" si="17"/>
        <v>7.8419241674404956E-3</v>
      </c>
      <c r="H200">
        <v>3.7499999999999999E-2</v>
      </c>
      <c r="I200">
        <v>800</v>
      </c>
      <c r="J200">
        <f t="shared" si="15"/>
        <v>6.8465319688145766E-3</v>
      </c>
      <c r="L200">
        <f t="shared" si="18"/>
        <v>6.1620000000000008E-3</v>
      </c>
      <c r="M200">
        <f t="shared" si="19"/>
        <v>1.0410128464523735E-2</v>
      </c>
    </row>
    <row r="201" spans="1:13" x14ac:dyDescent="0.3">
      <c r="A201">
        <v>9.9500200000000003</v>
      </c>
      <c r="B201">
        <v>10.000019999999999</v>
      </c>
      <c r="C201">
        <f t="shared" si="16"/>
        <v>9.9750200000000007</v>
      </c>
      <c r="D201">
        <v>4.2254E-2</v>
      </c>
      <c r="E201">
        <v>710</v>
      </c>
      <c r="F201">
        <f t="shared" si="17"/>
        <v>7.7144459332046675E-3</v>
      </c>
      <c r="H201">
        <v>3.5000000000000003E-2</v>
      </c>
      <c r="I201">
        <v>800</v>
      </c>
      <c r="J201">
        <f t="shared" si="15"/>
        <v>6.6143782776614769E-3</v>
      </c>
      <c r="L201">
        <f t="shared" si="18"/>
        <v>7.2539999999999966E-3</v>
      </c>
      <c r="M201">
        <f t="shared" si="19"/>
        <v>1.0161824445262674E-2</v>
      </c>
    </row>
    <row r="202" spans="1:13" x14ac:dyDescent="0.3">
      <c r="A202">
        <v>10.000019999999999</v>
      </c>
      <c r="B202">
        <v>10.05002</v>
      </c>
      <c r="C202">
        <f t="shared" si="16"/>
        <v>10.02502</v>
      </c>
      <c r="D202">
        <v>3.5210999999999999E-2</v>
      </c>
      <c r="E202">
        <v>710</v>
      </c>
      <c r="F202">
        <f t="shared" si="17"/>
        <v>7.0422267605125353E-3</v>
      </c>
      <c r="H202">
        <v>4.1250000000000002E-2</v>
      </c>
      <c r="I202">
        <v>800</v>
      </c>
      <c r="J202">
        <f t="shared" si="15"/>
        <v>7.1807033081725362E-3</v>
      </c>
      <c r="L202">
        <f t="shared" si="18"/>
        <v>-6.0390000000000027E-3</v>
      </c>
      <c r="M202">
        <f t="shared" si="19"/>
        <v>1.0057606959236321E-2</v>
      </c>
    </row>
    <row r="203" spans="1:13" x14ac:dyDescent="0.3">
      <c r="A203">
        <v>10.05002</v>
      </c>
      <c r="B203">
        <v>10.100020000000001</v>
      </c>
      <c r="C203">
        <f t="shared" si="16"/>
        <v>10.07502</v>
      </c>
      <c r="D203">
        <v>3.9437E-2</v>
      </c>
      <c r="E203">
        <v>710</v>
      </c>
      <c r="F203">
        <f t="shared" si="17"/>
        <v>7.4528565277036706E-3</v>
      </c>
      <c r="H203">
        <v>3.5000000000000003E-2</v>
      </c>
      <c r="I203">
        <v>800</v>
      </c>
      <c r="J203">
        <f t="shared" si="15"/>
        <v>6.6143782776614769E-3</v>
      </c>
      <c r="L203">
        <f t="shared" si="18"/>
        <v>4.4369999999999965E-3</v>
      </c>
      <c r="M203">
        <f t="shared" si="19"/>
        <v>9.964691185507718E-3</v>
      </c>
    </row>
    <row r="204" spans="1:13" x14ac:dyDescent="0.3">
      <c r="A204">
        <v>10.100020000000001</v>
      </c>
      <c r="B204">
        <v>10.150021000000001</v>
      </c>
      <c r="C204">
        <f t="shared" si="16"/>
        <v>10.125020500000002</v>
      </c>
      <c r="D204">
        <v>4.0844999999999999E-2</v>
      </c>
      <c r="E204">
        <v>710</v>
      </c>
      <c r="F204">
        <f t="shared" si="17"/>
        <v>7.5847326264071105E-3</v>
      </c>
      <c r="H204">
        <v>2.375E-2</v>
      </c>
      <c r="I204">
        <v>800</v>
      </c>
      <c r="J204">
        <f t="shared" si="15"/>
        <v>5.4486236794258416E-3</v>
      </c>
      <c r="L204">
        <f t="shared" si="18"/>
        <v>1.7094999999999999E-2</v>
      </c>
      <c r="M204">
        <f t="shared" si="19"/>
        <v>9.3389329697821741E-3</v>
      </c>
    </row>
    <row r="205" spans="1:13" x14ac:dyDescent="0.3">
      <c r="A205">
        <v>10.150021000000001</v>
      </c>
      <c r="B205">
        <v>10.200021</v>
      </c>
      <c r="C205">
        <f t="shared" si="16"/>
        <v>10.175021000000001</v>
      </c>
      <c r="D205">
        <v>5.9154999999999999E-2</v>
      </c>
      <c r="E205">
        <v>710</v>
      </c>
      <c r="F205">
        <f t="shared" si="17"/>
        <v>9.1278092337893826E-3</v>
      </c>
      <c r="H205">
        <v>2.5000000000000001E-2</v>
      </c>
      <c r="I205">
        <v>800</v>
      </c>
      <c r="J205">
        <f t="shared" si="15"/>
        <v>5.5901699437494743E-3</v>
      </c>
      <c r="L205">
        <f t="shared" si="18"/>
        <v>3.4154999999999998E-2</v>
      </c>
      <c r="M205">
        <f t="shared" si="19"/>
        <v>1.0703592920531437E-2</v>
      </c>
    </row>
    <row r="206" spans="1:13" x14ac:dyDescent="0.3">
      <c r="A206">
        <v>10.200021</v>
      </c>
      <c r="B206">
        <v>10.250021</v>
      </c>
      <c r="C206">
        <f t="shared" si="16"/>
        <v>10.225021</v>
      </c>
      <c r="D206">
        <v>3.2393999999999999E-2</v>
      </c>
      <c r="E206">
        <v>710</v>
      </c>
      <c r="F206">
        <f t="shared" si="17"/>
        <v>6.7546541075525143E-3</v>
      </c>
      <c r="H206">
        <v>2.8750000000000001E-2</v>
      </c>
      <c r="I206">
        <v>800</v>
      </c>
      <c r="J206">
        <f t="shared" si="15"/>
        <v>5.9947894041408991E-3</v>
      </c>
      <c r="L206">
        <f t="shared" si="18"/>
        <v>3.6439999999999979E-3</v>
      </c>
      <c r="M206">
        <f t="shared" si="19"/>
        <v>9.0312154283172796E-3</v>
      </c>
    </row>
    <row r="207" spans="1:13" x14ac:dyDescent="0.3">
      <c r="A207">
        <v>10.250021</v>
      </c>
      <c r="B207">
        <v>10.300020999999999</v>
      </c>
      <c r="C207">
        <f t="shared" si="16"/>
        <v>10.275020999999999</v>
      </c>
      <c r="D207">
        <v>2.5352E-2</v>
      </c>
      <c r="E207">
        <v>710</v>
      </c>
      <c r="F207">
        <f t="shared" si="17"/>
        <v>5.9755369845329483E-3</v>
      </c>
      <c r="H207">
        <v>0.04</v>
      </c>
      <c r="I207">
        <v>800</v>
      </c>
      <c r="J207">
        <f t="shared" si="15"/>
        <v>7.0710678118654753E-3</v>
      </c>
      <c r="L207">
        <f t="shared" si="18"/>
        <v>-1.4648000000000001E-2</v>
      </c>
      <c r="M207">
        <f t="shared" si="19"/>
        <v>9.2578097978691012E-3</v>
      </c>
    </row>
    <row r="208" spans="1:13" x14ac:dyDescent="0.3">
      <c r="A208">
        <v>10.300020999999999</v>
      </c>
      <c r="B208">
        <v>10.350021</v>
      </c>
      <c r="C208">
        <f t="shared" si="16"/>
        <v>10.325021</v>
      </c>
      <c r="D208">
        <v>4.2254E-2</v>
      </c>
      <c r="E208">
        <v>710</v>
      </c>
      <c r="F208">
        <f t="shared" si="17"/>
        <v>7.7144459332046675E-3</v>
      </c>
      <c r="H208">
        <v>4.3749999999999997E-2</v>
      </c>
      <c r="I208">
        <v>800</v>
      </c>
      <c r="J208">
        <f t="shared" si="15"/>
        <v>7.3950997288745194E-3</v>
      </c>
      <c r="L208">
        <f t="shared" si="18"/>
        <v>-1.4959999999999973E-3</v>
      </c>
      <c r="M208">
        <f t="shared" si="19"/>
        <v>1.0686448243281677E-2</v>
      </c>
    </row>
    <row r="209" spans="1:13" x14ac:dyDescent="0.3">
      <c r="A209">
        <v>10.350021</v>
      </c>
      <c r="B209">
        <v>10.400022</v>
      </c>
      <c r="C209">
        <f t="shared" si="16"/>
        <v>10.375021499999999</v>
      </c>
      <c r="D209">
        <v>2.2534999999999999E-2</v>
      </c>
      <c r="E209">
        <v>710</v>
      </c>
      <c r="F209">
        <f t="shared" si="17"/>
        <v>5.6337764083888089E-3</v>
      </c>
      <c r="H209">
        <v>4.4999999999999998E-2</v>
      </c>
      <c r="I209">
        <v>800</v>
      </c>
      <c r="J209">
        <f t="shared" si="15"/>
        <v>7.4999999999999997E-3</v>
      </c>
      <c r="L209">
        <f t="shared" si="18"/>
        <v>-2.2464999999999999E-2</v>
      </c>
      <c r="M209">
        <f t="shared" si="19"/>
        <v>9.3802684726887377E-3</v>
      </c>
    </row>
    <row r="210" spans="1:13" x14ac:dyDescent="0.3">
      <c r="A210">
        <v>10.400022</v>
      </c>
      <c r="B210">
        <v>10.450022000000001</v>
      </c>
      <c r="C210">
        <f t="shared" si="16"/>
        <v>10.425022</v>
      </c>
      <c r="D210">
        <v>4.3661999999999999E-2</v>
      </c>
      <c r="E210">
        <v>710</v>
      </c>
      <c r="F210">
        <f t="shared" si="17"/>
        <v>7.8419241674404956E-3</v>
      </c>
      <c r="H210">
        <v>3.6249999999999998E-2</v>
      </c>
      <c r="I210">
        <v>800</v>
      </c>
      <c r="J210">
        <f t="shared" si="15"/>
        <v>6.7314560089181295E-3</v>
      </c>
      <c r="L210">
        <f t="shared" si="18"/>
        <v>7.4120000000000019E-3</v>
      </c>
      <c r="M210">
        <f t="shared" si="19"/>
        <v>1.0334808882987982E-2</v>
      </c>
    </row>
    <row r="211" spans="1:13" x14ac:dyDescent="0.3">
      <c r="A211">
        <v>10.450022000000001</v>
      </c>
      <c r="B211">
        <v>10.500022</v>
      </c>
      <c r="C211">
        <f t="shared" si="16"/>
        <v>10.475021999999999</v>
      </c>
      <c r="D211">
        <v>4.9296E-2</v>
      </c>
      <c r="E211">
        <v>710</v>
      </c>
      <c r="F211">
        <f t="shared" si="17"/>
        <v>8.3325257824679397E-3</v>
      </c>
      <c r="H211">
        <v>4.6249999999999999E-2</v>
      </c>
      <c r="I211">
        <v>800</v>
      </c>
      <c r="J211">
        <f t="shared" si="15"/>
        <v>7.6034531628727748E-3</v>
      </c>
      <c r="L211">
        <f t="shared" si="18"/>
        <v>3.0460000000000001E-3</v>
      </c>
      <c r="M211">
        <f t="shared" si="19"/>
        <v>1.1280225437263786E-2</v>
      </c>
    </row>
    <row r="212" spans="1:13" x14ac:dyDescent="0.3">
      <c r="A212">
        <v>10.500022</v>
      </c>
      <c r="B212">
        <v>10.550022</v>
      </c>
      <c r="C212">
        <f t="shared" si="16"/>
        <v>10.525022</v>
      </c>
      <c r="D212">
        <v>2.8169E-2</v>
      </c>
      <c r="E212">
        <v>710</v>
      </c>
      <c r="F212">
        <f t="shared" si="17"/>
        <v>6.2987814605147191E-3</v>
      </c>
      <c r="H212">
        <v>5.1249999999999997E-2</v>
      </c>
      <c r="I212">
        <v>800</v>
      </c>
      <c r="J212">
        <f t="shared" si="15"/>
        <v>8.0039052967910609E-3</v>
      </c>
      <c r="L212">
        <f t="shared" si="18"/>
        <v>-2.3080999999999997E-2</v>
      </c>
      <c r="M212">
        <f t="shared" si="19"/>
        <v>1.0185143488794055E-2</v>
      </c>
    </row>
    <row r="213" spans="1:13" x14ac:dyDescent="0.3">
      <c r="A213">
        <v>10.550022</v>
      </c>
      <c r="B213">
        <v>10.600021999999999</v>
      </c>
      <c r="C213">
        <f t="shared" si="16"/>
        <v>10.575022000000001</v>
      </c>
      <c r="D213">
        <v>2.5352E-2</v>
      </c>
      <c r="E213">
        <v>710</v>
      </c>
      <c r="F213">
        <f t="shared" si="17"/>
        <v>5.9755369845329483E-3</v>
      </c>
      <c r="H213">
        <v>4.3749999999999997E-2</v>
      </c>
      <c r="I213">
        <v>800</v>
      </c>
      <c r="J213">
        <f t="shared" si="15"/>
        <v>7.3950997288745194E-3</v>
      </c>
      <c r="L213">
        <f t="shared" si="18"/>
        <v>-1.8397999999999998E-2</v>
      </c>
      <c r="M213">
        <f t="shared" si="19"/>
        <v>9.5076044434716095E-3</v>
      </c>
    </row>
    <row r="214" spans="1:13" x14ac:dyDescent="0.3">
      <c r="A214">
        <v>10.600021999999999</v>
      </c>
      <c r="B214">
        <v>10.650022999999999</v>
      </c>
      <c r="C214">
        <f t="shared" si="16"/>
        <v>10.6250225</v>
      </c>
      <c r="D214">
        <v>3.0986E-2</v>
      </c>
      <c r="E214">
        <v>710</v>
      </c>
      <c r="F214">
        <f t="shared" si="17"/>
        <v>6.6062283885078297E-3</v>
      </c>
      <c r="H214">
        <v>3.3750000000000002E-2</v>
      </c>
      <c r="I214">
        <v>800</v>
      </c>
      <c r="J214">
        <f t="shared" si="15"/>
        <v>6.4951905283832899E-3</v>
      </c>
      <c r="L214">
        <f t="shared" si="18"/>
        <v>-2.7640000000000026E-3</v>
      </c>
      <c r="M214">
        <f t="shared" si="19"/>
        <v>9.2644348732735318E-3</v>
      </c>
    </row>
    <row r="215" spans="1:13" x14ac:dyDescent="0.3">
      <c r="A215">
        <v>10.650022999999999</v>
      </c>
      <c r="B215">
        <v>10.700023</v>
      </c>
      <c r="C215">
        <f t="shared" si="16"/>
        <v>10.675022999999999</v>
      </c>
      <c r="D215">
        <v>3.5210999999999999E-2</v>
      </c>
      <c r="E215">
        <v>710</v>
      </c>
      <c r="F215">
        <f t="shared" si="17"/>
        <v>7.0422267605125353E-3</v>
      </c>
      <c r="H215">
        <v>3.3750000000000002E-2</v>
      </c>
      <c r="I215">
        <v>800</v>
      </c>
      <c r="J215">
        <f t="shared" si="15"/>
        <v>6.4951905283832899E-3</v>
      </c>
      <c r="L215">
        <f t="shared" si="18"/>
        <v>1.460999999999997E-3</v>
      </c>
      <c r="M215">
        <f t="shared" si="19"/>
        <v>9.5802117798344556E-3</v>
      </c>
    </row>
    <row r="216" spans="1:13" x14ac:dyDescent="0.3">
      <c r="A216">
        <v>10.700023</v>
      </c>
      <c r="B216">
        <v>10.750023000000001</v>
      </c>
      <c r="C216">
        <f t="shared" si="16"/>
        <v>10.725023</v>
      </c>
      <c r="D216">
        <v>3.662E-2</v>
      </c>
      <c r="E216">
        <v>710</v>
      </c>
      <c r="F216">
        <f t="shared" si="17"/>
        <v>7.1817452467163156E-3</v>
      </c>
      <c r="H216">
        <v>3.5000000000000003E-2</v>
      </c>
      <c r="I216">
        <v>800</v>
      </c>
      <c r="J216">
        <f t="shared" si="15"/>
        <v>6.6143782776614769E-3</v>
      </c>
      <c r="L216">
        <f t="shared" si="18"/>
        <v>1.6199999999999964E-3</v>
      </c>
      <c r="M216">
        <f t="shared" si="19"/>
        <v>9.7635784827455763E-3</v>
      </c>
    </row>
    <row r="217" spans="1:13" x14ac:dyDescent="0.3">
      <c r="A217">
        <v>10.750023000000001</v>
      </c>
      <c r="B217">
        <v>10.800022999999999</v>
      </c>
      <c r="C217">
        <f t="shared" si="16"/>
        <v>10.775023000000001</v>
      </c>
      <c r="D217">
        <v>3.3803E-2</v>
      </c>
      <c r="E217">
        <v>710</v>
      </c>
      <c r="F217">
        <f t="shared" si="17"/>
        <v>6.8999897938279283E-3</v>
      </c>
      <c r="H217">
        <v>3.5000000000000003E-2</v>
      </c>
      <c r="I217">
        <v>800</v>
      </c>
      <c r="J217">
        <f t="shared" si="15"/>
        <v>6.6143782776614769E-3</v>
      </c>
      <c r="L217">
        <f t="shared" si="18"/>
        <v>-1.1970000000000036E-3</v>
      </c>
      <c r="M217">
        <f t="shared" si="19"/>
        <v>9.5582351485475388E-3</v>
      </c>
    </row>
    <row r="218" spans="1:13" x14ac:dyDescent="0.3">
      <c r="A218">
        <v>10.800022999999999</v>
      </c>
      <c r="B218">
        <v>10.850023</v>
      </c>
      <c r="C218">
        <f t="shared" si="16"/>
        <v>10.825023</v>
      </c>
      <c r="D218">
        <v>3.5210999999999999E-2</v>
      </c>
      <c r="E218">
        <v>710</v>
      </c>
      <c r="F218">
        <f t="shared" si="17"/>
        <v>7.0422267605125353E-3</v>
      </c>
      <c r="H218">
        <v>4.2500000000000003E-2</v>
      </c>
      <c r="I218">
        <v>800</v>
      </c>
      <c r="J218">
        <f t="shared" si="15"/>
        <v>7.288689868556626E-3</v>
      </c>
      <c r="L218">
        <f t="shared" si="18"/>
        <v>-7.2890000000000038E-3</v>
      </c>
      <c r="M218">
        <f t="shared" si="19"/>
        <v>1.0134986815308587E-2</v>
      </c>
    </row>
    <row r="219" spans="1:13" x14ac:dyDescent="0.3">
      <c r="A219">
        <v>10.850023</v>
      </c>
      <c r="B219">
        <v>10.900022999999999</v>
      </c>
      <c r="C219">
        <f t="shared" si="16"/>
        <v>10.875022999999999</v>
      </c>
      <c r="D219">
        <v>3.0986E-2</v>
      </c>
      <c r="E219">
        <v>710</v>
      </c>
      <c r="F219">
        <f t="shared" si="17"/>
        <v>6.6062283885078297E-3</v>
      </c>
      <c r="H219">
        <v>3.6249999999999998E-2</v>
      </c>
      <c r="I219">
        <v>800</v>
      </c>
      <c r="J219">
        <f t="shared" si="15"/>
        <v>6.7314560089181295E-3</v>
      </c>
      <c r="L219">
        <f t="shared" si="18"/>
        <v>-5.2639999999999978E-3</v>
      </c>
      <c r="M219">
        <f t="shared" si="19"/>
        <v>9.4315827686092396E-3</v>
      </c>
    </row>
    <row r="220" spans="1:13" x14ac:dyDescent="0.3">
      <c r="A220">
        <v>10.900022999999999</v>
      </c>
      <c r="B220">
        <v>10.950024000000001</v>
      </c>
      <c r="C220">
        <f t="shared" si="16"/>
        <v>10.9250235</v>
      </c>
      <c r="D220">
        <v>4.7886999999999999E-2</v>
      </c>
      <c r="E220">
        <v>710</v>
      </c>
      <c r="F220">
        <f t="shared" si="17"/>
        <v>8.2125805246121893E-3</v>
      </c>
      <c r="H220">
        <v>2.6249999999999999E-2</v>
      </c>
      <c r="I220">
        <v>800</v>
      </c>
      <c r="J220">
        <f t="shared" si="15"/>
        <v>5.7282196186947999E-3</v>
      </c>
      <c r="L220">
        <f t="shared" si="18"/>
        <v>2.1637E-2</v>
      </c>
      <c r="M220">
        <f t="shared" si="19"/>
        <v>1.0012940570743412E-2</v>
      </c>
    </row>
    <row r="221" spans="1:13" x14ac:dyDescent="0.3">
      <c r="A221">
        <v>10.950024000000001</v>
      </c>
      <c r="B221">
        <v>11.000024</v>
      </c>
      <c r="C221">
        <f t="shared" si="16"/>
        <v>10.975024000000001</v>
      </c>
      <c r="D221">
        <v>3.8027999999999999E-2</v>
      </c>
      <c r="E221">
        <v>710</v>
      </c>
      <c r="F221">
        <f t="shared" si="17"/>
        <v>7.3185082756174902E-3</v>
      </c>
      <c r="H221">
        <v>0.05</v>
      </c>
      <c r="I221">
        <v>800</v>
      </c>
      <c r="J221">
        <f t="shared" si="15"/>
        <v>7.9056941504209478E-3</v>
      </c>
      <c r="L221">
        <f t="shared" si="18"/>
        <v>-1.1972000000000003E-2</v>
      </c>
      <c r="M221">
        <f t="shared" si="19"/>
        <v>1.0773140831729699E-2</v>
      </c>
    </row>
    <row r="222" spans="1:13" x14ac:dyDescent="0.3">
      <c r="A222">
        <v>11.000024</v>
      </c>
      <c r="B222">
        <v>11.050024000000001</v>
      </c>
      <c r="C222">
        <f t="shared" si="16"/>
        <v>11.025024</v>
      </c>
      <c r="D222">
        <v>2.9957750000000001</v>
      </c>
      <c r="E222">
        <v>710</v>
      </c>
      <c r="F222">
        <f t="shared" si="17"/>
        <v>6.4956919634868035E-2</v>
      </c>
      <c r="H222">
        <v>3.19</v>
      </c>
      <c r="I222">
        <v>800</v>
      </c>
      <c r="J222">
        <f t="shared" si="15"/>
        <v>6.3146654701575447E-2</v>
      </c>
      <c r="L222">
        <f t="shared" si="18"/>
        <v>-0.19422499999999987</v>
      </c>
      <c r="M222">
        <f t="shared" si="19"/>
        <v>9.059195002013537E-2</v>
      </c>
    </row>
    <row r="223" spans="1:13" x14ac:dyDescent="0.3">
      <c r="A223">
        <v>11.050024000000001</v>
      </c>
      <c r="B223">
        <v>11.100023999999999</v>
      </c>
      <c r="C223">
        <f t="shared" si="16"/>
        <v>11.075023999999999</v>
      </c>
      <c r="D223">
        <v>3.3803E-2</v>
      </c>
      <c r="E223">
        <v>710</v>
      </c>
      <c r="F223">
        <f t="shared" si="17"/>
        <v>6.8999897938279283E-3</v>
      </c>
      <c r="H223">
        <v>2.8750000000000001E-2</v>
      </c>
      <c r="I223">
        <v>800</v>
      </c>
      <c r="J223">
        <f t="shared" si="15"/>
        <v>5.9947894041408991E-3</v>
      </c>
      <c r="L223">
        <f t="shared" si="18"/>
        <v>5.0529999999999985E-3</v>
      </c>
      <c r="M223">
        <f t="shared" si="19"/>
        <v>9.1404244515738749E-3</v>
      </c>
    </row>
    <row r="224" spans="1:13" x14ac:dyDescent="0.3">
      <c r="A224">
        <v>11.100023999999999</v>
      </c>
      <c r="B224">
        <v>11.150024</v>
      </c>
      <c r="C224">
        <f t="shared" si="16"/>
        <v>11.125024</v>
      </c>
      <c r="D224">
        <v>0.42535200000000001</v>
      </c>
      <c r="E224">
        <v>710</v>
      </c>
      <c r="F224">
        <f t="shared" si="17"/>
        <v>2.4476260415832767E-2</v>
      </c>
      <c r="H224">
        <v>0.40749999999999997</v>
      </c>
      <c r="I224">
        <v>800</v>
      </c>
      <c r="J224">
        <f t="shared" si="15"/>
        <v>2.2569337606584736E-2</v>
      </c>
      <c r="L224">
        <f t="shared" si="18"/>
        <v>1.7852000000000035E-2</v>
      </c>
      <c r="M224">
        <f t="shared" si="19"/>
        <v>3.3293577818306969E-2</v>
      </c>
    </row>
    <row r="225" spans="1:13" x14ac:dyDescent="0.3">
      <c r="A225">
        <v>11.150024</v>
      </c>
      <c r="B225">
        <v>11.200025</v>
      </c>
      <c r="C225">
        <f t="shared" si="16"/>
        <v>11.175024499999999</v>
      </c>
      <c r="D225">
        <v>3.9437E-2</v>
      </c>
      <c r="E225">
        <v>710</v>
      </c>
      <c r="F225">
        <f t="shared" si="17"/>
        <v>7.4528565277036706E-3</v>
      </c>
      <c r="H225">
        <v>3.125E-2</v>
      </c>
      <c r="I225">
        <v>800</v>
      </c>
      <c r="J225">
        <f t="shared" si="15"/>
        <v>6.2500000000000003E-3</v>
      </c>
      <c r="L225">
        <f t="shared" si="18"/>
        <v>8.1869999999999998E-3</v>
      </c>
      <c r="M225">
        <f t="shared" si="19"/>
        <v>9.7266422995057871E-3</v>
      </c>
    </row>
    <row r="226" spans="1:13" x14ac:dyDescent="0.3">
      <c r="A226">
        <v>11.200025</v>
      </c>
      <c r="B226">
        <v>11.250025000000001</v>
      </c>
      <c r="C226">
        <f t="shared" si="16"/>
        <v>11.225025</v>
      </c>
      <c r="D226">
        <v>3.0986E-2</v>
      </c>
      <c r="E226">
        <v>710</v>
      </c>
      <c r="F226">
        <f t="shared" si="17"/>
        <v>6.6062283885078297E-3</v>
      </c>
      <c r="H226">
        <v>4.8750000000000002E-2</v>
      </c>
      <c r="I226">
        <v>800</v>
      </c>
      <c r="J226">
        <f t="shared" si="15"/>
        <v>7.8062474979979984E-3</v>
      </c>
      <c r="L226">
        <f t="shared" si="18"/>
        <v>-1.7764000000000002E-2</v>
      </c>
      <c r="M226">
        <f t="shared" si="19"/>
        <v>1.022642427836469E-2</v>
      </c>
    </row>
    <row r="227" spans="1:13" x14ac:dyDescent="0.3">
      <c r="A227">
        <v>11.250025000000001</v>
      </c>
      <c r="B227">
        <v>11.300025</v>
      </c>
      <c r="C227">
        <f t="shared" si="16"/>
        <v>11.275024999999999</v>
      </c>
      <c r="D227">
        <v>3.0986E-2</v>
      </c>
      <c r="E227">
        <v>710</v>
      </c>
      <c r="F227">
        <f t="shared" si="17"/>
        <v>6.6062283885078297E-3</v>
      </c>
      <c r="H227">
        <v>3.2500000000000001E-2</v>
      </c>
      <c r="I227">
        <v>800</v>
      </c>
      <c r="J227">
        <f t="shared" si="15"/>
        <v>6.3737743919909809E-3</v>
      </c>
      <c r="L227">
        <f t="shared" si="18"/>
        <v>-1.5140000000000015E-3</v>
      </c>
      <c r="M227">
        <f t="shared" si="19"/>
        <v>9.179719686413455E-3</v>
      </c>
    </row>
    <row r="228" spans="1:13" x14ac:dyDescent="0.3">
      <c r="A228">
        <v>11.300025</v>
      </c>
      <c r="B228">
        <v>11.350025</v>
      </c>
      <c r="C228">
        <f t="shared" si="16"/>
        <v>11.325025</v>
      </c>
      <c r="D228">
        <v>3.9437E-2</v>
      </c>
      <c r="E228">
        <v>710</v>
      </c>
      <c r="F228">
        <f t="shared" si="17"/>
        <v>7.4528565277036706E-3</v>
      </c>
      <c r="H228">
        <v>3.875E-2</v>
      </c>
      <c r="I228">
        <v>800</v>
      </c>
      <c r="J228">
        <f t="shared" si="15"/>
        <v>6.959705453537527E-3</v>
      </c>
      <c r="L228">
        <f t="shared" si="18"/>
        <v>6.8700000000000011E-4</v>
      </c>
      <c r="M228">
        <f t="shared" si="19"/>
        <v>1.0197184436036018E-2</v>
      </c>
    </row>
    <row r="229" spans="1:13" x14ac:dyDescent="0.3">
      <c r="A229">
        <v>11.350025</v>
      </c>
      <c r="B229">
        <v>11.400024999999999</v>
      </c>
      <c r="C229">
        <f t="shared" si="16"/>
        <v>11.375025000000001</v>
      </c>
      <c r="D229">
        <v>5.7745999999999999E-2</v>
      </c>
      <c r="E229">
        <v>710</v>
      </c>
      <c r="F229">
        <f t="shared" si="17"/>
        <v>9.0184474476595576E-3</v>
      </c>
      <c r="H229">
        <v>2.6249999999999999E-2</v>
      </c>
      <c r="I229">
        <v>800</v>
      </c>
      <c r="J229">
        <f t="shared" si="15"/>
        <v>5.7282196186947999E-3</v>
      </c>
      <c r="L229">
        <f t="shared" si="18"/>
        <v>3.1495999999999996E-2</v>
      </c>
      <c r="M229">
        <f t="shared" si="19"/>
        <v>1.0683861397743662E-2</v>
      </c>
    </row>
    <row r="230" spans="1:13" x14ac:dyDescent="0.3">
      <c r="A230">
        <v>11.400024999999999</v>
      </c>
      <c r="B230">
        <v>11.450025999999999</v>
      </c>
      <c r="C230">
        <f t="shared" si="16"/>
        <v>11.4250255</v>
      </c>
      <c r="D230">
        <v>3.8027999999999999E-2</v>
      </c>
      <c r="E230">
        <v>710</v>
      </c>
      <c r="F230">
        <f t="shared" si="17"/>
        <v>7.3185082756174902E-3</v>
      </c>
      <c r="H230">
        <v>3.5000000000000003E-2</v>
      </c>
      <c r="I230">
        <v>800</v>
      </c>
      <c r="J230">
        <f t="shared" si="15"/>
        <v>6.6143782776614769E-3</v>
      </c>
      <c r="L230">
        <f t="shared" si="18"/>
        <v>3.027999999999996E-3</v>
      </c>
      <c r="M230">
        <f t="shared" si="19"/>
        <v>9.8646116690056119E-3</v>
      </c>
    </row>
    <row r="231" spans="1:13" x14ac:dyDescent="0.3">
      <c r="A231">
        <v>11.450025999999999</v>
      </c>
      <c r="B231">
        <v>11.500026</v>
      </c>
      <c r="C231">
        <f t="shared" si="16"/>
        <v>11.475026</v>
      </c>
      <c r="D231">
        <v>4.0844999999999999E-2</v>
      </c>
      <c r="E231">
        <v>710</v>
      </c>
      <c r="F231">
        <f t="shared" si="17"/>
        <v>7.5847326264071105E-3</v>
      </c>
      <c r="H231">
        <v>2.375E-2</v>
      </c>
      <c r="I231">
        <v>800</v>
      </c>
      <c r="J231">
        <f t="shared" si="15"/>
        <v>5.4486236794258416E-3</v>
      </c>
      <c r="L231">
        <f t="shared" si="18"/>
        <v>1.7094999999999999E-2</v>
      </c>
      <c r="M231">
        <f t="shared" si="19"/>
        <v>9.3389329697821741E-3</v>
      </c>
    </row>
    <row r="232" spans="1:13" x14ac:dyDescent="0.3">
      <c r="A232">
        <v>11.500026</v>
      </c>
      <c r="B232">
        <v>11.550026000000001</v>
      </c>
      <c r="C232">
        <f t="shared" si="16"/>
        <v>11.525026</v>
      </c>
      <c r="D232">
        <v>4.6478999999999999E-2</v>
      </c>
      <c r="E232">
        <v>710</v>
      </c>
      <c r="F232">
        <f t="shared" si="17"/>
        <v>8.0909443380664872E-3</v>
      </c>
      <c r="H232">
        <v>4.2500000000000003E-2</v>
      </c>
      <c r="I232">
        <v>800</v>
      </c>
      <c r="J232">
        <f t="shared" si="15"/>
        <v>7.288689868556626E-3</v>
      </c>
      <c r="L232">
        <f t="shared" si="18"/>
        <v>3.9789999999999964E-3</v>
      </c>
      <c r="M232">
        <f t="shared" si="19"/>
        <v>1.0889829212696137E-2</v>
      </c>
    </row>
    <row r="233" spans="1:13" x14ac:dyDescent="0.3">
      <c r="A233">
        <v>11.550026000000001</v>
      </c>
      <c r="B233">
        <v>11.600026</v>
      </c>
      <c r="C233">
        <f t="shared" si="16"/>
        <v>11.575026000000001</v>
      </c>
      <c r="D233">
        <v>4.5069999999999999E-2</v>
      </c>
      <c r="E233">
        <v>710</v>
      </c>
      <c r="F233">
        <f t="shared" si="17"/>
        <v>7.9673630041210385E-3</v>
      </c>
      <c r="H233">
        <v>3.3750000000000002E-2</v>
      </c>
      <c r="I233">
        <v>800</v>
      </c>
      <c r="J233">
        <f t="shared" si="15"/>
        <v>6.4951905283832899E-3</v>
      </c>
      <c r="L233">
        <f t="shared" si="18"/>
        <v>1.1319999999999997E-2</v>
      </c>
      <c r="M233">
        <f t="shared" si="19"/>
        <v>1.0279415024184821E-2</v>
      </c>
    </row>
    <row r="234" spans="1:13" x14ac:dyDescent="0.3">
      <c r="A234">
        <v>11.600026</v>
      </c>
      <c r="B234">
        <v>11.650026</v>
      </c>
      <c r="C234">
        <f t="shared" si="16"/>
        <v>11.625026</v>
      </c>
      <c r="D234">
        <v>3.3803E-2</v>
      </c>
      <c r="E234">
        <v>710</v>
      </c>
      <c r="F234">
        <f t="shared" si="17"/>
        <v>6.8999897938279283E-3</v>
      </c>
      <c r="H234">
        <v>3.125E-2</v>
      </c>
      <c r="I234">
        <v>800</v>
      </c>
      <c r="J234">
        <f t="shared" si="15"/>
        <v>6.2500000000000003E-3</v>
      </c>
      <c r="L234">
        <f t="shared" si="18"/>
        <v>2.5529999999999997E-3</v>
      </c>
      <c r="M234">
        <f t="shared" si="19"/>
        <v>9.3097990931560702E-3</v>
      </c>
    </row>
    <row r="235" spans="1:13" x14ac:dyDescent="0.3">
      <c r="A235">
        <v>11.650026</v>
      </c>
      <c r="B235">
        <v>11.700027</v>
      </c>
      <c r="C235">
        <f t="shared" si="16"/>
        <v>11.675026500000001</v>
      </c>
      <c r="D235">
        <v>4.5380279999999997</v>
      </c>
      <c r="E235">
        <v>710</v>
      </c>
      <c r="F235">
        <f t="shared" si="17"/>
        <v>7.9947412293296688E-2</v>
      </c>
      <c r="H235">
        <v>4.5199999999999996</v>
      </c>
      <c r="I235">
        <v>800</v>
      </c>
      <c r="J235">
        <f t="shared" si="15"/>
        <v>7.5166481891864534E-2</v>
      </c>
      <c r="L235">
        <f t="shared" si="18"/>
        <v>1.8028000000000155E-2</v>
      </c>
      <c r="M235">
        <f t="shared" si="19"/>
        <v>0.1097341730382763</v>
      </c>
    </row>
    <row r="236" spans="1:13" x14ac:dyDescent="0.3">
      <c r="A236">
        <v>11.700027</v>
      </c>
      <c r="B236">
        <v>11.750026999999999</v>
      </c>
      <c r="C236">
        <f t="shared" si="16"/>
        <v>11.725027000000001</v>
      </c>
      <c r="D236">
        <v>2.9576999999999999E-2</v>
      </c>
      <c r="E236">
        <v>710</v>
      </c>
      <c r="F236">
        <f t="shared" si="17"/>
        <v>6.4542812519190109E-3</v>
      </c>
      <c r="H236">
        <v>3.5000000000000003E-2</v>
      </c>
      <c r="I236">
        <v>800</v>
      </c>
      <c r="J236">
        <f t="shared" si="15"/>
        <v>6.6143782776614769E-3</v>
      </c>
      <c r="L236">
        <f t="shared" si="18"/>
        <v>-5.4230000000000042E-3</v>
      </c>
      <c r="M236">
        <f t="shared" si="19"/>
        <v>9.2416311589931591E-3</v>
      </c>
    </row>
    <row r="237" spans="1:13" x14ac:dyDescent="0.3">
      <c r="A237">
        <v>11.750026999999999</v>
      </c>
      <c r="B237">
        <v>11.800027</v>
      </c>
      <c r="C237">
        <f t="shared" si="16"/>
        <v>11.775027</v>
      </c>
      <c r="D237">
        <v>0.91830999999999996</v>
      </c>
      <c r="E237">
        <v>710</v>
      </c>
      <c r="F237">
        <f t="shared" si="17"/>
        <v>3.5963792433462621E-2</v>
      </c>
      <c r="H237">
        <v>0.98499999999999999</v>
      </c>
      <c r="I237">
        <v>800</v>
      </c>
      <c r="J237">
        <f t="shared" si="15"/>
        <v>3.5089172119045497E-2</v>
      </c>
      <c r="L237">
        <f t="shared" si="18"/>
        <v>-6.6690000000000027E-2</v>
      </c>
      <c r="M237">
        <f t="shared" si="19"/>
        <v>5.0245839292394977E-2</v>
      </c>
    </row>
    <row r="238" spans="1:13" x14ac:dyDescent="0.3">
      <c r="A238">
        <v>11.800027</v>
      </c>
      <c r="B238">
        <v>11.850027000000001</v>
      </c>
      <c r="C238">
        <f t="shared" si="16"/>
        <v>11.825027</v>
      </c>
      <c r="D238">
        <v>3.0986E-2</v>
      </c>
      <c r="E238">
        <v>710</v>
      </c>
      <c r="F238">
        <f t="shared" si="17"/>
        <v>6.6062283885078297E-3</v>
      </c>
      <c r="H238">
        <v>2.6249999999999999E-2</v>
      </c>
      <c r="I238">
        <v>800</v>
      </c>
      <c r="J238">
        <f t="shared" si="15"/>
        <v>5.7282196186947999E-3</v>
      </c>
      <c r="L238">
        <f t="shared" si="18"/>
        <v>4.7360000000000006E-3</v>
      </c>
      <c r="M238">
        <f t="shared" si="19"/>
        <v>8.7438408906570769E-3</v>
      </c>
    </row>
    <row r="239" spans="1:13" x14ac:dyDescent="0.3">
      <c r="A239">
        <v>11.850027000000001</v>
      </c>
      <c r="B239">
        <v>11.900027</v>
      </c>
      <c r="C239">
        <f t="shared" si="16"/>
        <v>11.875026999999999</v>
      </c>
      <c r="D239">
        <v>1.143662</v>
      </c>
      <c r="E239">
        <v>710</v>
      </c>
      <c r="F239">
        <f t="shared" si="17"/>
        <v>4.0134667673917206E-2</v>
      </c>
      <c r="H239">
        <v>1.0874999999999999</v>
      </c>
      <c r="I239">
        <v>800</v>
      </c>
      <c r="J239">
        <f t="shared" si="15"/>
        <v>3.6869703009381562E-2</v>
      </c>
      <c r="L239">
        <f t="shared" si="18"/>
        <v>5.6162000000000045E-2</v>
      </c>
      <c r="M239">
        <f t="shared" si="19"/>
        <v>5.4499234391831367E-2</v>
      </c>
    </row>
    <row r="240" spans="1:13" x14ac:dyDescent="0.3">
      <c r="A240">
        <v>11.900027</v>
      </c>
      <c r="B240">
        <v>11.950027</v>
      </c>
      <c r="C240">
        <f t="shared" si="16"/>
        <v>11.925027</v>
      </c>
      <c r="D240">
        <v>3.5210999999999999E-2</v>
      </c>
      <c r="E240">
        <v>710</v>
      </c>
      <c r="F240">
        <f t="shared" si="17"/>
        <v>7.0422267605125353E-3</v>
      </c>
      <c r="H240">
        <v>0.04</v>
      </c>
      <c r="I240">
        <v>800</v>
      </c>
      <c r="J240">
        <f t="shared" si="15"/>
        <v>7.0710678118654753E-3</v>
      </c>
      <c r="L240">
        <f t="shared" si="18"/>
        <v>-4.7890000000000016E-3</v>
      </c>
      <c r="M240">
        <f t="shared" si="19"/>
        <v>9.979627134641799E-3</v>
      </c>
    </row>
    <row r="241" spans="1:13" x14ac:dyDescent="0.3">
      <c r="A241">
        <v>11.950027</v>
      </c>
      <c r="B241">
        <v>12.000028</v>
      </c>
      <c r="C241">
        <f t="shared" si="16"/>
        <v>11.975027499999999</v>
      </c>
      <c r="D241">
        <v>4.0844999999999999E-2</v>
      </c>
      <c r="E241">
        <v>710</v>
      </c>
      <c r="F241">
        <f t="shared" si="17"/>
        <v>7.5847326264071105E-3</v>
      </c>
      <c r="H241">
        <v>3.2500000000000001E-2</v>
      </c>
      <c r="I241">
        <v>800</v>
      </c>
      <c r="J241">
        <f t="shared" si="15"/>
        <v>6.3737743919909809E-3</v>
      </c>
      <c r="L241">
        <f t="shared" si="18"/>
        <v>8.3449999999999983E-3</v>
      </c>
      <c r="M241">
        <f t="shared" si="19"/>
        <v>9.9072281196147145E-3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1"/>
  <sheetViews>
    <sheetView workbookViewId="0">
      <selection activeCell="E4" sqref="E4"/>
    </sheetView>
  </sheetViews>
  <sheetFormatPr defaultRowHeight="14.4" x14ac:dyDescent="0.3"/>
  <cols>
    <col min="1" max="1" width="11" bestFit="1" customWidth="1"/>
    <col min="2" max="2" width="11.44140625" bestFit="1" customWidth="1"/>
    <col min="6" max="6" width="16.77734375" bestFit="1" customWidth="1"/>
  </cols>
  <sheetData>
    <row r="1" spans="1:29" x14ac:dyDescent="0.3">
      <c r="A1" t="s">
        <v>0</v>
      </c>
      <c r="B1" t="s">
        <v>1</v>
      </c>
      <c r="C1" t="s">
        <v>3</v>
      </c>
      <c r="D1" t="s">
        <v>2</v>
      </c>
      <c r="F1" t="s">
        <v>4</v>
      </c>
      <c r="H1" t="s">
        <v>7</v>
      </c>
      <c r="L1" t="s">
        <v>5</v>
      </c>
      <c r="M1">
        <v>50</v>
      </c>
      <c r="O1" t="s">
        <v>6</v>
      </c>
      <c r="P1">
        <f>SUM(H4:H241)/3600</f>
        <v>23.369346724579774</v>
      </c>
      <c r="R1">
        <v>0</v>
      </c>
      <c r="S1">
        <v>6</v>
      </c>
      <c r="T1">
        <v>0.05</v>
      </c>
      <c r="U1">
        <v>3</v>
      </c>
      <c r="V1">
        <f>S1-R1</f>
        <v>6</v>
      </c>
      <c r="W1">
        <f>V1/T1</f>
        <v>120</v>
      </c>
      <c r="X1">
        <f>U1+1</f>
        <v>4</v>
      </c>
      <c r="Y1">
        <f>W1*X1</f>
        <v>480</v>
      </c>
      <c r="Z1">
        <f>Y1*10</f>
        <v>4800</v>
      </c>
      <c r="AA1">
        <f>Z1/3600</f>
        <v>1.3333333333333333</v>
      </c>
      <c r="AC1" s="1">
        <v>0.52430555555555558</v>
      </c>
    </row>
    <row r="2" spans="1:29" x14ac:dyDescent="0.3">
      <c r="A2">
        <v>0</v>
      </c>
      <c r="B2">
        <v>0.05</v>
      </c>
      <c r="O2" t="s">
        <v>6</v>
      </c>
      <c r="P2">
        <f>SUM(J4:J241)/3600</f>
        <v>23.755555555555556</v>
      </c>
      <c r="R2">
        <v>6</v>
      </c>
      <c r="S2">
        <v>8</v>
      </c>
      <c r="T2">
        <v>0.05</v>
      </c>
      <c r="U2">
        <v>40</v>
      </c>
      <c r="V2">
        <f t="shared" ref="V2:V3" si="0">S2-R2</f>
        <v>2</v>
      </c>
      <c r="W2">
        <f t="shared" ref="W2:W3" si="1">V2/T2</f>
        <v>40</v>
      </c>
      <c r="X2">
        <f t="shared" ref="X2:X3" si="2">U2+1</f>
        <v>41</v>
      </c>
      <c r="Y2">
        <f t="shared" ref="Y2:Y3" si="3">W2*X2</f>
        <v>1640</v>
      </c>
      <c r="Z2">
        <f t="shared" ref="Z2:Z3" si="4">Y2*10</f>
        <v>16400</v>
      </c>
      <c r="AA2">
        <f t="shared" ref="AA2:AA3" si="5">Z2/3600</f>
        <v>4.5555555555555554</v>
      </c>
      <c r="AC2" s="1">
        <f>AC1+AA1/24</f>
        <v>0.57986111111111116</v>
      </c>
    </row>
    <row r="3" spans="1:29" x14ac:dyDescent="0.3">
      <c r="A3">
        <v>0.05</v>
      </c>
      <c r="B3">
        <v>0.1</v>
      </c>
      <c r="R3">
        <v>8</v>
      </c>
      <c r="S3">
        <v>12</v>
      </c>
      <c r="T3">
        <v>0.05</v>
      </c>
      <c r="U3">
        <v>80</v>
      </c>
      <c r="V3">
        <f t="shared" si="0"/>
        <v>4</v>
      </c>
      <c r="W3">
        <f t="shared" si="1"/>
        <v>80</v>
      </c>
      <c r="X3">
        <f t="shared" si="2"/>
        <v>81</v>
      </c>
      <c r="Y3">
        <f t="shared" si="3"/>
        <v>6480</v>
      </c>
      <c r="Z3">
        <f t="shared" si="4"/>
        <v>64800</v>
      </c>
      <c r="AA3">
        <f t="shared" si="5"/>
        <v>18</v>
      </c>
      <c r="AC3" s="1">
        <f>AC2+AA2/24</f>
        <v>0.76967592592592593</v>
      </c>
    </row>
    <row r="4" spans="1:29" x14ac:dyDescent="0.3">
      <c r="A4">
        <v>0.1</v>
      </c>
      <c r="B4">
        <v>0.15</v>
      </c>
      <c r="C4">
        <f>AVERAGE(A4:B4)</f>
        <v>0.125</v>
      </c>
      <c r="D4">
        <v>473.43093900000002</v>
      </c>
      <c r="E4">
        <f>1/SQRT(ROUND(D4*710,0))*D4</f>
        <v>0.81658072066297727</v>
      </c>
      <c r="F4">
        <f t="shared" ref="F4:F67" si="6">F5+D4</f>
        <v>5615.4380430000001</v>
      </c>
      <c r="H4">
        <f>$M$1/D4</f>
        <v>0.10561202465054781</v>
      </c>
      <c r="I4">
        <v>30</v>
      </c>
      <c r="J4">
        <f>I4+10</f>
        <v>40</v>
      </c>
      <c r="K4">
        <f>D4*I4</f>
        <v>14202.928170000001</v>
      </c>
      <c r="M4">
        <v>231</v>
      </c>
      <c r="N4">
        <f>D4</f>
        <v>473.43093900000002</v>
      </c>
      <c r="O4">
        <f>N4-M4</f>
        <v>242.43093900000002</v>
      </c>
      <c r="AA4">
        <f>SUM(AA1:AA3)</f>
        <v>23.888888888888889</v>
      </c>
      <c r="AC4" s="1">
        <f>AC3+AA3/24</f>
        <v>1.519675925925926</v>
      </c>
    </row>
    <row r="5" spans="1:29" x14ac:dyDescent="0.3">
      <c r="A5">
        <v>0.15</v>
      </c>
      <c r="B5">
        <v>0.2</v>
      </c>
      <c r="C5">
        <f t="shared" ref="C5:C68" si="7">AVERAGE(A5:B5)</f>
        <v>0.17499999999999999</v>
      </c>
      <c r="D5">
        <v>384.11831699999999</v>
      </c>
      <c r="E5">
        <f t="shared" ref="E5:E68" si="8">1/SQRT(ROUND(D5*710,0))*D5</f>
        <v>0.73553499178627491</v>
      </c>
      <c r="F5">
        <f t="shared" si="6"/>
        <v>5142.0071040000003</v>
      </c>
      <c r="H5">
        <f>$M$1/D5</f>
        <v>0.13016822626555452</v>
      </c>
      <c r="I5">
        <v>30</v>
      </c>
      <c r="J5">
        <f t="shared" ref="J5:J68" si="9">I5+10</f>
        <v>40</v>
      </c>
      <c r="K5">
        <f t="shared" ref="K5:K68" si="10">D5*I5</f>
        <v>11523.549509999999</v>
      </c>
      <c r="M5">
        <v>195.300003</v>
      </c>
      <c r="N5">
        <f t="shared" ref="N5:N68" si="11">D5</f>
        <v>384.11831699999999</v>
      </c>
      <c r="O5">
        <f t="shared" ref="O5:O68" si="12">N5-M5</f>
        <v>188.81831399999999</v>
      </c>
    </row>
    <row r="6" spans="1:29" x14ac:dyDescent="0.3">
      <c r="A6">
        <v>0.2</v>
      </c>
      <c r="B6">
        <v>0.25</v>
      </c>
      <c r="C6">
        <f t="shared" si="7"/>
        <v>0.22500000000000001</v>
      </c>
      <c r="D6">
        <v>323.62966899999998</v>
      </c>
      <c r="E6">
        <f t="shared" si="8"/>
        <v>0.67514188444662271</v>
      </c>
      <c r="F6">
        <f t="shared" si="6"/>
        <v>4757.8887869999999</v>
      </c>
      <c r="H6">
        <f>$M$1/D6</f>
        <v>0.15449757790902663</v>
      </c>
      <c r="I6">
        <v>30</v>
      </c>
      <c r="J6">
        <f t="shared" si="9"/>
        <v>40</v>
      </c>
      <c r="K6">
        <f t="shared" si="10"/>
        <v>9708.8900699999995</v>
      </c>
      <c r="M6">
        <v>154.23332199999999</v>
      </c>
      <c r="N6">
        <f t="shared" si="11"/>
        <v>323.62966899999998</v>
      </c>
      <c r="O6">
        <f t="shared" si="12"/>
        <v>169.39634699999999</v>
      </c>
    </row>
    <row r="7" spans="1:29" x14ac:dyDescent="0.3">
      <c r="A7">
        <v>0.25</v>
      </c>
      <c r="B7">
        <v>0.3</v>
      </c>
      <c r="C7">
        <f t="shared" si="7"/>
        <v>0.27500000000000002</v>
      </c>
      <c r="D7">
        <v>307.21121199999999</v>
      </c>
      <c r="E7">
        <f t="shared" si="8"/>
        <v>0.65779310544391079</v>
      </c>
      <c r="F7">
        <f t="shared" si="6"/>
        <v>4434.2591179999999</v>
      </c>
      <c r="H7">
        <f>$M$1/D7</f>
        <v>0.16275447655211231</v>
      </c>
      <c r="I7">
        <v>30</v>
      </c>
      <c r="J7">
        <f t="shared" si="9"/>
        <v>40</v>
      </c>
      <c r="K7">
        <f t="shared" si="10"/>
        <v>9216.3363599999993</v>
      </c>
      <c r="M7">
        <v>128.300003</v>
      </c>
      <c r="N7">
        <f t="shared" si="11"/>
        <v>307.21121199999999</v>
      </c>
      <c r="O7">
        <f t="shared" si="12"/>
        <v>178.91120899999999</v>
      </c>
    </row>
    <row r="8" spans="1:29" x14ac:dyDescent="0.3">
      <c r="A8">
        <v>0.3</v>
      </c>
      <c r="B8">
        <v>0.35</v>
      </c>
      <c r="C8">
        <f t="shared" si="7"/>
        <v>0.32499999999999996</v>
      </c>
      <c r="D8">
        <v>355.75915500000002</v>
      </c>
      <c r="E8">
        <f t="shared" si="8"/>
        <v>0.70786243896222723</v>
      </c>
      <c r="F8">
        <f t="shared" si="6"/>
        <v>4127.0479059999998</v>
      </c>
      <c r="H8">
        <f>$M$1/D8</f>
        <v>0.14054452091331282</v>
      </c>
      <c r="I8">
        <v>30</v>
      </c>
      <c r="J8">
        <f t="shared" si="9"/>
        <v>40</v>
      </c>
      <c r="K8">
        <f t="shared" si="10"/>
        <v>10672.774650000001</v>
      </c>
      <c r="M8">
        <v>117.366669</v>
      </c>
      <c r="N8">
        <f t="shared" si="11"/>
        <v>355.75915500000002</v>
      </c>
      <c r="O8">
        <f t="shared" si="12"/>
        <v>238.39248600000002</v>
      </c>
    </row>
    <row r="9" spans="1:29" x14ac:dyDescent="0.3">
      <c r="A9">
        <v>0.35</v>
      </c>
      <c r="B9">
        <v>0.4</v>
      </c>
      <c r="C9">
        <f t="shared" si="7"/>
        <v>0.375</v>
      </c>
      <c r="D9">
        <v>357.68313599999999</v>
      </c>
      <c r="E9">
        <f t="shared" si="8"/>
        <v>0.70977399041997635</v>
      </c>
      <c r="F9">
        <f t="shared" si="6"/>
        <v>3771.288751</v>
      </c>
      <c r="H9">
        <f>$M$1/D9</f>
        <v>0.13978853059485588</v>
      </c>
      <c r="I9">
        <v>30</v>
      </c>
      <c r="J9">
        <f t="shared" si="9"/>
        <v>40</v>
      </c>
      <c r="K9">
        <f t="shared" si="10"/>
        <v>10730.49408</v>
      </c>
      <c r="M9">
        <v>105.033333</v>
      </c>
      <c r="N9">
        <f t="shared" si="11"/>
        <v>357.68313599999999</v>
      </c>
      <c r="O9">
        <f t="shared" si="12"/>
        <v>252.64980299999999</v>
      </c>
    </row>
    <row r="10" spans="1:29" x14ac:dyDescent="0.3">
      <c r="A10">
        <v>0.4</v>
      </c>
      <c r="B10">
        <v>0.45</v>
      </c>
      <c r="C10">
        <f t="shared" si="7"/>
        <v>0.42500000000000004</v>
      </c>
      <c r="D10">
        <v>268.44229100000001</v>
      </c>
      <c r="E10">
        <f t="shared" si="8"/>
        <v>0.61488843426264717</v>
      </c>
      <c r="F10">
        <f t="shared" si="6"/>
        <v>3413.6056149999999</v>
      </c>
      <c r="H10">
        <f>$M$1/D10</f>
        <v>0.18625977230987051</v>
      </c>
      <c r="I10">
        <v>30</v>
      </c>
      <c r="J10">
        <f t="shared" si="9"/>
        <v>40</v>
      </c>
      <c r="K10">
        <f t="shared" si="10"/>
        <v>8053.2687300000007</v>
      </c>
      <c r="M10">
        <v>97.933327000000006</v>
      </c>
      <c r="N10">
        <f t="shared" si="11"/>
        <v>268.44229100000001</v>
      </c>
      <c r="O10">
        <f t="shared" si="12"/>
        <v>170.50896399999999</v>
      </c>
    </row>
    <row r="11" spans="1:29" x14ac:dyDescent="0.3">
      <c r="A11">
        <v>0.45</v>
      </c>
      <c r="B11">
        <v>0.5</v>
      </c>
      <c r="C11">
        <f t="shared" si="7"/>
        <v>0.47499999999999998</v>
      </c>
      <c r="D11">
        <v>186.60844399999999</v>
      </c>
      <c r="E11">
        <f t="shared" si="8"/>
        <v>0.51266829912100731</v>
      </c>
      <c r="F11">
        <f t="shared" si="6"/>
        <v>3145.1633240000001</v>
      </c>
      <c r="H11">
        <f>$M$1/D11</f>
        <v>0.26794071548016341</v>
      </c>
      <c r="I11">
        <v>30</v>
      </c>
      <c r="J11">
        <f t="shared" si="9"/>
        <v>40</v>
      </c>
      <c r="K11">
        <f t="shared" si="10"/>
        <v>5598.2533199999998</v>
      </c>
      <c r="M11">
        <v>89.5</v>
      </c>
      <c r="N11">
        <f t="shared" si="11"/>
        <v>186.60844399999999</v>
      </c>
      <c r="O11">
        <f t="shared" si="12"/>
        <v>97.108443999999992</v>
      </c>
    </row>
    <row r="12" spans="1:29" x14ac:dyDescent="0.3">
      <c r="A12">
        <v>0.5</v>
      </c>
      <c r="B12">
        <v>0.55000000000000004</v>
      </c>
      <c r="C12">
        <f t="shared" si="7"/>
        <v>0.52500000000000002</v>
      </c>
      <c r="D12">
        <v>153.20562699999999</v>
      </c>
      <c r="E12">
        <f t="shared" si="8"/>
        <v>0.46452401838656826</v>
      </c>
      <c r="F12">
        <f t="shared" si="6"/>
        <v>2958.5548800000001</v>
      </c>
      <c r="H12">
        <f>$M$1/D12</f>
        <v>0.32635877009922099</v>
      </c>
      <c r="I12">
        <v>30</v>
      </c>
      <c r="J12">
        <f t="shared" si="9"/>
        <v>40</v>
      </c>
      <c r="K12">
        <f t="shared" si="10"/>
        <v>4596.1688100000001</v>
      </c>
      <c r="M12">
        <v>83.900002000000001</v>
      </c>
      <c r="N12">
        <f t="shared" si="11"/>
        <v>153.20562699999999</v>
      </c>
      <c r="O12">
        <f t="shared" si="12"/>
        <v>69.305624999999992</v>
      </c>
    </row>
    <row r="13" spans="1:29" x14ac:dyDescent="0.3">
      <c r="A13">
        <v>0.55000000000000004</v>
      </c>
      <c r="B13">
        <v>0.6</v>
      </c>
      <c r="C13">
        <f t="shared" si="7"/>
        <v>0.57499999999999996</v>
      </c>
      <c r="D13">
        <v>139.278885</v>
      </c>
      <c r="E13">
        <f t="shared" si="8"/>
        <v>0.44290795909099107</v>
      </c>
      <c r="F13">
        <f t="shared" si="6"/>
        <v>2805.3492530000003</v>
      </c>
      <c r="H13">
        <f>$M$1/D13</f>
        <v>0.35899196062633615</v>
      </c>
      <c r="I13">
        <v>30</v>
      </c>
      <c r="J13">
        <f t="shared" si="9"/>
        <v>40</v>
      </c>
      <c r="K13">
        <f t="shared" si="10"/>
        <v>4178.3665499999997</v>
      </c>
      <c r="M13">
        <v>73.299994999999996</v>
      </c>
      <c r="N13">
        <f t="shared" si="11"/>
        <v>139.278885</v>
      </c>
      <c r="O13">
        <f t="shared" si="12"/>
        <v>65.978890000000007</v>
      </c>
    </row>
    <row r="14" spans="1:29" x14ac:dyDescent="0.3">
      <c r="A14">
        <v>0.6</v>
      </c>
      <c r="B14">
        <v>0.65</v>
      </c>
      <c r="C14">
        <f t="shared" si="7"/>
        <v>0.625</v>
      </c>
      <c r="D14">
        <v>129.52392599999999</v>
      </c>
      <c r="E14">
        <f t="shared" si="8"/>
        <v>0.42711595605024999</v>
      </c>
      <c r="F14">
        <f t="shared" si="6"/>
        <v>2666.0703680000001</v>
      </c>
      <c r="H14">
        <f>$M$1/D14</f>
        <v>0.38602906462239267</v>
      </c>
      <c r="I14">
        <v>30</v>
      </c>
      <c r="J14">
        <f t="shared" si="9"/>
        <v>40</v>
      </c>
      <c r="K14">
        <f t="shared" si="10"/>
        <v>3885.7177799999995</v>
      </c>
      <c r="M14">
        <v>65.966667000000001</v>
      </c>
      <c r="N14">
        <f t="shared" si="11"/>
        <v>129.52392599999999</v>
      </c>
      <c r="O14">
        <f t="shared" si="12"/>
        <v>63.557258999999988</v>
      </c>
    </row>
    <row r="15" spans="1:29" x14ac:dyDescent="0.3">
      <c r="A15">
        <v>0.65</v>
      </c>
      <c r="B15">
        <v>0.7</v>
      </c>
      <c r="C15">
        <f t="shared" si="7"/>
        <v>0.67500000000000004</v>
      </c>
      <c r="D15">
        <v>121.82392900000001</v>
      </c>
      <c r="E15">
        <f t="shared" si="8"/>
        <v>0.41422575721566046</v>
      </c>
      <c r="F15">
        <f t="shared" si="6"/>
        <v>2536.5464420000003</v>
      </c>
      <c r="H15">
        <f>$M$1/D15</f>
        <v>0.41042839785605667</v>
      </c>
      <c r="I15">
        <v>30</v>
      </c>
      <c r="J15">
        <f t="shared" si="9"/>
        <v>40</v>
      </c>
      <c r="K15">
        <f t="shared" si="10"/>
        <v>3654.7178700000004</v>
      </c>
      <c r="M15">
        <v>61.300002999999997</v>
      </c>
      <c r="N15">
        <f t="shared" si="11"/>
        <v>121.82392900000001</v>
      </c>
      <c r="O15">
        <f t="shared" si="12"/>
        <v>60.52392600000001</v>
      </c>
    </row>
    <row r="16" spans="1:29" x14ac:dyDescent="0.3">
      <c r="A16">
        <v>0.7</v>
      </c>
      <c r="B16">
        <v>0.75</v>
      </c>
      <c r="C16">
        <f t="shared" si="7"/>
        <v>0.72499999999999998</v>
      </c>
      <c r="D16">
        <v>115.378868</v>
      </c>
      <c r="E16">
        <f t="shared" si="8"/>
        <v>0.40311963547790131</v>
      </c>
      <c r="F16">
        <f t="shared" si="6"/>
        <v>2414.7225130000002</v>
      </c>
      <c r="H16">
        <f>$M$1/D16</f>
        <v>0.43335491903075357</v>
      </c>
      <c r="I16">
        <v>30</v>
      </c>
      <c r="J16">
        <f t="shared" si="9"/>
        <v>40</v>
      </c>
      <c r="K16">
        <f t="shared" si="10"/>
        <v>3461.3660399999999</v>
      </c>
      <c r="M16">
        <v>56.666668000000001</v>
      </c>
      <c r="N16">
        <f t="shared" si="11"/>
        <v>115.378868</v>
      </c>
      <c r="O16">
        <f t="shared" si="12"/>
        <v>58.712199999999996</v>
      </c>
    </row>
    <row r="17" spans="1:15" x14ac:dyDescent="0.3">
      <c r="A17">
        <v>0.75</v>
      </c>
      <c r="B17">
        <v>0.8</v>
      </c>
      <c r="C17">
        <f t="shared" si="7"/>
        <v>0.77500000000000002</v>
      </c>
      <c r="D17">
        <v>110.933807</v>
      </c>
      <c r="E17">
        <f t="shared" si="8"/>
        <v>0.39527813559977948</v>
      </c>
      <c r="F17">
        <f t="shared" si="6"/>
        <v>2299.3436450000004</v>
      </c>
      <c r="H17">
        <f>$M$1/D17</f>
        <v>0.45071922935088671</v>
      </c>
      <c r="I17">
        <v>30</v>
      </c>
      <c r="J17">
        <f t="shared" si="9"/>
        <v>40</v>
      </c>
      <c r="K17">
        <f t="shared" si="10"/>
        <v>3328.0142100000003</v>
      </c>
      <c r="M17">
        <v>54.299999</v>
      </c>
      <c r="N17">
        <f t="shared" si="11"/>
        <v>110.933807</v>
      </c>
      <c r="O17">
        <f t="shared" si="12"/>
        <v>56.633808000000002</v>
      </c>
    </row>
    <row r="18" spans="1:15" x14ac:dyDescent="0.3">
      <c r="A18">
        <v>0.8</v>
      </c>
      <c r="B18">
        <v>0.85</v>
      </c>
      <c r="C18">
        <f t="shared" si="7"/>
        <v>0.82499999999999996</v>
      </c>
      <c r="D18">
        <v>104.635216</v>
      </c>
      <c r="E18">
        <f t="shared" si="8"/>
        <v>0.38389262864415136</v>
      </c>
      <c r="F18">
        <f t="shared" si="6"/>
        <v>2188.4098380000005</v>
      </c>
      <c r="H18">
        <f>$M$1/D18</f>
        <v>0.47785059286349635</v>
      </c>
      <c r="I18">
        <v>30</v>
      </c>
      <c r="J18">
        <f t="shared" si="9"/>
        <v>40</v>
      </c>
      <c r="K18">
        <f t="shared" si="10"/>
        <v>3139.0564800000002</v>
      </c>
      <c r="M18">
        <v>51.899997999999997</v>
      </c>
      <c r="N18">
        <f t="shared" si="11"/>
        <v>104.635216</v>
      </c>
      <c r="O18">
        <f t="shared" si="12"/>
        <v>52.735218000000003</v>
      </c>
    </row>
    <row r="19" spans="1:15" x14ac:dyDescent="0.3">
      <c r="A19">
        <v>0.85</v>
      </c>
      <c r="B19">
        <v>0.9</v>
      </c>
      <c r="C19">
        <f t="shared" si="7"/>
        <v>0.875</v>
      </c>
      <c r="D19">
        <v>100.391548</v>
      </c>
      <c r="E19">
        <f t="shared" si="8"/>
        <v>0.37602731902594333</v>
      </c>
      <c r="F19">
        <f t="shared" si="6"/>
        <v>2083.7746220000004</v>
      </c>
      <c r="H19">
        <f>$M$1/D19</f>
        <v>0.49804989559479651</v>
      </c>
      <c r="I19">
        <v>30</v>
      </c>
      <c r="J19">
        <f t="shared" si="9"/>
        <v>40</v>
      </c>
      <c r="K19">
        <f t="shared" si="10"/>
        <v>3011.7464399999999</v>
      </c>
      <c r="M19">
        <v>50.966662999999997</v>
      </c>
      <c r="N19">
        <f t="shared" si="11"/>
        <v>100.391548</v>
      </c>
      <c r="O19">
        <f t="shared" si="12"/>
        <v>49.424885000000003</v>
      </c>
    </row>
    <row r="20" spans="1:15" x14ac:dyDescent="0.3">
      <c r="A20">
        <v>0.9</v>
      </c>
      <c r="B20">
        <v>0.95</v>
      </c>
      <c r="C20">
        <f t="shared" si="7"/>
        <v>0.92500000000000004</v>
      </c>
      <c r="D20">
        <v>94.392966999999999</v>
      </c>
      <c r="E20">
        <f t="shared" si="8"/>
        <v>0.3646201501264022</v>
      </c>
      <c r="F20">
        <f t="shared" si="6"/>
        <v>1983.3830740000003</v>
      </c>
      <c r="H20">
        <f>$M$1/D20</f>
        <v>0.52970048075721576</v>
      </c>
      <c r="I20">
        <v>30</v>
      </c>
      <c r="J20">
        <f t="shared" si="9"/>
        <v>40</v>
      </c>
      <c r="K20">
        <f t="shared" si="10"/>
        <v>2831.78901</v>
      </c>
      <c r="M20">
        <v>49.033329000000002</v>
      </c>
      <c r="N20">
        <f t="shared" si="11"/>
        <v>94.392966999999999</v>
      </c>
      <c r="O20">
        <f t="shared" si="12"/>
        <v>45.359637999999997</v>
      </c>
    </row>
    <row r="21" spans="1:15" x14ac:dyDescent="0.3">
      <c r="A21">
        <v>0.95</v>
      </c>
      <c r="B21">
        <v>1</v>
      </c>
      <c r="C21">
        <f t="shared" si="7"/>
        <v>0.97499999999999998</v>
      </c>
      <c r="D21">
        <v>88.622542999999993</v>
      </c>
      <c r="E21">
        <f t="shared" si="8"/>
        <v>0.35329943966646499</v>
      </c>
      <c r="F21">
        <f t="shared" si="6"/>
        <v>1888.9901070000003</v>
      </c>
      <c r="H21">
        <f>$M$1/D21</f>
        <v>0.56419053558415722</v>
      </c>
      <c r="I21">
        <v>30</v>
      </c>
      <c r="J21">
        <f t="shared" si="9"/>
        <v>40</v>
      </c>
      <c r="K21">
        <f t="shared" si="10"/>
        <v>2658.6762899999999</v>
      </c>
      <c r="M21">
        <v>41.400002000000001</v>
      </c>
      <c r="N21">
        <f t="shared" si="11"/>
        <v>88.622542999999993</v>
      </c>
      <c r="O21">
        <f t="shared" si="12"/>
        <v>47.222540999999993</v>
      </c>
    </row>
    <row r="22" spans="1:15" x14ac:dyDescent="0.3">
      <c r="A22">
        <v>1</v>
      </c>
      <c r="B22">
        <v>1.05</v>
      </c>
      <c r="C22">
        <f t="shared" si="7"/>
        <v>1.0249999999999999</v>
      </c>
      <c r="D22">
        <v>84.361960999999994</v>
      </c>
      <c r="E22">
        <f t="shared" si="8"/>
        <v>0.34470226011062632</v>
      </c>
      <c r="F22">
        <f t="shared" si="6"/>
        <v>1800.3675640000004</v>
      </c>
      <c r="H22">
        <f>$M$1/D22</f>
        <v>0.59268418381123222</v>
      </c>
      <c r="I22">
        <v>30</v>
      </c>
      <c r="J22">
        <f t="shared" si="9"/>
        <v>40</v>
      </c>
      <c r="K22">
        <f t="shared" si="10"/>
        <v>2530.8588299999997</v>
      </c>
      <c r="M22">
        <v>40.433331000000003</v>
      </c>
      <c r="N22">
        <f t="shared" si="11"/>
        <v>84.361960999999994</v>
      </c>
      <c r="O22">
        <f t="shared" si="12"/>
        <v>43.928629999999991</v>
      </c>
    </row>
    <row r="23" spans="1:15" x14ac:dyDescent="0.3">
      <c r="A23">
        <v>1.05</v>
      </c>
      <c r="B23">
        <v>1.1000000000000001</v>
      </c>
      <c r="C23">
        <f t="shared" si="7"/>
        <v>1.0750000000000002</v>
      </c>
      <c r="D23">
        <v>80.642264999999995</v>
      </c>
      <c r="E23">
        <f t="shared" si="8"/>
        <v>0.33701731572280796</v>
      </c>
      <c r="F23">
        <f t="shared" si="6"/>
        <v>1716.0056030000003</v>
      </c>
      <c r="H23">
        <f>$M$1/D23</f>
        <v>0.62002226747971434</v>
      </c>
      <c r="I23">
        <v>30</v>
      </c>
      <c r="J23">
        <f t="shared" si="9"/>
        <v>40</v>
      </c>
      <c r="K23">
        <f t="shared" si="10"/>
        <v>2419.2679499999999</v>
      </c>
      <c r="M23">
        <v>39.233333999999999</v>
      </c>
      <c r="N23">
        <f t="shared" si="11"/>
        <v>80.642264999999995</v>
      </c>
      <c r="O23">
        <f t="shared" si="12"/>
        <v>41.408930999999995</v>
      </c>
    </row>
    <row r="24" spans="1:15" x14ac:dyDescent="0.3">
      <c r="A24">
        <v>1.1000000000000001</v>
      </c>
      <c r="B24">
        <v>1.1499999999999999</v>
      </c>
      <c r="C24">
        <f t="shared" si="7"/>
        <v>1.125</v>
      </c>
      <c r="D24">
        <v>75.446479999999994</v>
      </c>
      <c r="E24">
        <f t="shared" si="8"/>
        <v>0.32597952309050127</v>
      </c>
      <c r="F24">
        <f t="shared" si="6"/>
        <v>1635.3633380000003</v>
      </c>
      <c r="H24">
        <f>$M$1/D24</f>
        <v>0.66272144174254388</v>
      </c>
      <c r="I24">
        <v>30</v>
      </c>
      <c r="J24">
        <f t="shared" si="9"/>
        <v>40</v>
      </c>
      <c r="K24">
        <f t="shared" si="10"/>
        <v>2263.3943999999997</v>
      </c>
      <c r="M24">
        <v>36.533332999999999</v>
      </c>
      <c r="N24">
        <f t="shared" si="11"/>
        <v>75.446479999999994</v>
      </c>
      <c r="O24">
        <f t="shared" si="12"/>
        <v>38.913146999999995</v>
      </c>
    </row>
    <row r="25" spans="1:15" x14ac:dyDescent="0.3">
      <c r="A25">
        <v>1.1499999999999999</v>
      </c>
      <c r="B25">
        <v>1.2</v>
      </c>
      <c r="C25">
        <f t="shared" si="7"/>
        <v>1.1749999999999998</v>
      </c>
      <c r="D25">
        <v>70.750693999999996</v>
      </c>
      <c r="E25">
        <f t="shared" si="8"/>
        <v>0.31567206146067167</v>
      </c>
      <c r="F25">
        <f t="shared" si="6"/>
        <v>1559.9168580000003</v>
      </c>
      <c r="H25">
        <f>$M$1/D25</f>
        <v>0.70670684869889766</v>
      </c>
      <c r="I25">
        <v>30</v>
      </c>
      <c r="J25">
        <f t="shared" si="9"/>
        <v>40</v>
      </c>
      <c r="K25">
        <f t="shared" si="10"/>
        <v>2122.5208199999997</v>
      </c>
      <c r="M25">
        <v>32.933334000000002</v>
      </c>
      <c r="N25">
        <f t="shared" si="11"/>
        <v>70.750693999999996</v>
      </c>
      <c r="O25">
        <f t="shared" si="12"/>
        <v>37.817359999999994</v>
      </c>
    </row>
    <row r="26" spans="1:15" x14ac:dyDescent="0.3">
      <c r="A26">
        <v>1.2</v>
      </c>
      <c r="B26">
        <v>1.25</v>
      </c>
      <c r="C26">
        <f t="shared" si="7"/>
        <v>1.2250000000000001</v>
      </c>
      <c r="D26">
        <v>66.325355999999999</v>
      </c>
      <c r="E26">
        <f t="shared" si="8"/>
        <v>0.3056403112177804</v>
      </c>
      <c r="F26">
        <f t="shared" si="6"/>
        <v>1489.1661640000002</v>
      </c>
      <c r="H26">
        <f>$M$1/D26</f>
        <v>0.75385950435004079</v>
      </c>
      <c r="I26">
        <v>30</v>
      </c>
      <c r="J26">
        <f t="shared" si="9"/>
        <v>40</v>
      </c>
      <c r="K26">
        <f t="shared" si="10"/>
        <v>1989.7606799999999</v>
      </c>
      <c r="M26">
        <v>27.233332000000001</v>
      </c>
      <c r="N26">
        <f t="shared" si="11"/>
        <v>66.325355999999999</v>
      </c>
      <c r="O26">
        <f t="shared" si="12"/>
        <v>39.092023999999995</v>
      </c>
    </row>
    <row r="27" spans="1:15" x14ac:dyDescent="0.3">
      <c r="A27">
        <v>1.25</v>
      </c>
      <c r="B27">
        <v>1.3</v>
      </c>
      <c r="C27">
        <f t="shared" si="7"/>
        <v>1.2749999999999999</v>
      </c>
      <c r="D27">
        <v>65.498588999999996</v>
      </c>
      <c r="E27">
        <f t="shared" si="8"/>
        <v>0.30372937001919914</v>
      </c>
      <c r="F27">
        <f t="shared" si="6"/>
        <v>1422.8408080000002</v>
      </c>
      <c r="H27">
        <f>$M$1/D27</f>
        <v>0.76337522324335882</v>
      </c>
      <c r="I27">
        <v>30</v>
      </c>
      <c r="J27">
        <f t="shared" si="9"/>
        <v>40</v>
      </c>
      <c r="K27">
        <f t="shared" si="10"/>
        <v>1964.9576699999998</v>
      </c>
      <c r="M27">
        <v>28.533332999999999</v>
      </c>
      <c r="N27">
        <f t="shared" si="11"/>
        <v>65.498588999999996</v>
      </c>
      <c r="O27">
        <f t="shared" si="12"/>
        <v>36.965255999999997</v>
      </c>
    </row>
    <row r="28" spans="1:15" x14ac:dyDescent="0.3">
      <c r="A28">
        <v>1.3</v>
      </c>
      <c r="B28">
        <v>1.35</v>
      </c>
      <c r="C28">
        <f t="shared" si="7"/>
        <v>1.3250000000000002</v>
      </c>
      <c r="D28">
        <v>70.894356000000002</v>
      </c>
      <c r="E28">
        <f t="shared" si="8"/>
        <v>0.31599239116088723</v>
      </c>
      <c r="F28">
        <f t="shared" si="6"/>
        <v>1357.3422190000001</v>
      </c>
      <c r="H28">
        <f>$M$1/D28</f>
        <v>0.70527476122358734</v>
      </c>
      <c r="I28">
        <v>30</v>
      </c>
      <c r="J28">
        <f t="shared" si="9"/>
        <v>40</v>
      </c>
      <c r="K28">
        <f t="shared" si="10"/>
        <v>2126.83068</v>
      </c>
      <c r="M28">
        <v>37.399997999999997</v>
      </c>
      <c r="N28">
        <f t="shared" si="11"/>
        <v>70.894356000000002</v>
      </c>
      <c r="O28">
        <f t="shared" si="12"/>
        <v>33.494358000000005</v>
      </c>
    </row>
    <row r="29" spans="1:15" x14ac:dyDescent="0.3">
      <c r="A29">
        <v>1.35</v>
      </c>
      <c r="B29">
        <v>1.4</v>
      </c>
      <c r="C29">
        <f t="shared" si="7"/>
        <v>1.375</v>
      </c>
      <c r="D29">
        <v>74.923942999999994</v>
      </c>
      <c r="E29">
        <f t="shared" si="8"/>
        <v>0.32484870224357593</v>
      </c>
      <c r="F29">
        <f t="shared" si="6"/>
        <v>1286.4478630000001</v>
      </c>
      <c r="H29">
        <f>$M$1/D29</f>
        <v>0.66734341517503959</v>
      </c>
      <c r="I29">
        <v>30</v>
      </c>
      <c r="J29">
        <f t="shared" si="9"/>
        <v>40</v>
      </c>
      <c r="K29">
        <f t="shared" si="10"/>
        <v>2247.7182899999998</v>
      </c>
      <c r="M29">
        <v>41.566668999999997</v>
      </c>
      <c r="N29">
        <f t="shared" si="11"/>
        <v>74.923942999999994</v>
      </c>
      <c r="O29">
        <f t="shared" si="12"/>
        <v>33.357273999999997</v>
      </c>
    </row>
    <row r="30" spans="1:15" x14ac:dyDescent="0.3">
      <c r="A30">
        <v>1.4</v>
      </c>
      <c r="B30">
        <v>1.45</v>
      </c>
      <c r="C30">
        <f t="shared" si="7"/>
        <v>1.4249999999999998</v>
      </c>
      <c r="D30">
        <v>73.716904</v>
      </c>
      <c r="E30">
        <f t="shared" si="8"/>
        <v>0.32222139749275225</v>
      </c>
      <c r="F30">
        <f t="shared" si="6"/>
        <v>1211.5239200000001</v>
      </c>
      <c r="H30">
        <f>$M$1/D30</f>
        <v>0.67827048189652672</v>
      </c>
      <c r="I30">
        <v>30</v>
      </c>
      <c r="J30">
        <f t="shared" si="9"/>
        <v>40</v>
      </c>
      <c r="K30">
        <f t="shared" si="10"/>
        <v>2211.5071200000002</v>
      </c>
      <c r="M30">
        <v>43.233333999999999</v>
      </c>
      <c r="N30">
        <f t="shared" si="11"/>
        <v>73.716904</v>
      </c>
      <c r="O30">
        <f t="shared" si="12"/>
        <v>30.48357</v>
      </c>
    </row>
    <row r="31" spans="1:15" x14ac:dyDescent="0.3">
      <c r="A31">
        <v>1.45</v>
      </c>
      <c r="B31">
        <v>1.5</v>
      </c>
      <c r="C31">
        <f t="shared" si="7"/>
        <v>1.4750000000000001</v>
      </c>
      <c r="D31">
        <v>65.318306000000007</v>
      </c>
      <c r="E31">
        <f t="shared" si="8"/>
        <v>0.30331107571118776</v>
      </c>
      <c r="F31">
        <f t="shared" si="6"/>
        <v>1137.8070160000002</v>
      </c>
      <c r="H31">
        <f>$M$1/D31</f>
        <v>0.76548219116398997</v>
      </c>
      <c r="I31">
        <v>30</v>
      </c>
      <c r="J31">
        <f t="shared" si="9"/>
        <v>40</v>
      </c>
      <c r="K31">
        <f t="shared" si="10"/>
        <v>1959.5491800000002</v>
      </c>
      <c r="M31">
        <v>34.466667000000001</v>
      </c>
      <c r="N31">
        <f t="shared" si="11"/>
        <v>65.318306000000007</v>
      </c>
      <c r="O31">
        <f t="shared" si="12"/>
        <v>30.851639000000006</v>
      </c>
    </row>
    <row r="32" spans="1:15" x14ac:dyDescent="0.3">
      <c r="A32">
        <v>1.5</v>
      </c>
      <c r="B32">
        <v>1.55</v>
      </c>
      <c r="C32">
        <f t="shared" si="7"/>
        <v>1.5249999999999999</v>
      </c>
      <c r="D32">
        <v>51.639434999999999</v>
      </c>
      <c r="E32">
        <f t="shared" si="8"/>
        <v>0.26968796100355674</v>
      </c>
      <c r="F32">
        <f t="shared" si="6"/>
        <v>1072.4887100000001</v>
      </c>
      <c r="H32">
        <f>$M$1/D32</f>
        <v>0.96825226689641364</v>
      </c>
      <c r="I32">
        <v>30</v>
      </c>
      <c r="J32">
        <f t="shared" si="9"/>
        <v>40</v>
      </c>
      <c r="K32">
        <f t="shared" si="10"/>
        <v>1549.1830499999999</v>
      </c>
      <c r="M32">
        <v>26.766667999999999</v>
      </c>
      <c r="N32">
        <f t="shared" si="11"/>
        <v>51.639434999999999</v>
      </c>
      <c r="O32">
        <f t="shared" si="12"/>
        <v>24.872767</v>
      </c>
    </row>
    <row r="33" spans="1:15" x14ac:dyDescent="0.3">
      <c r="A33">
        <v>1.55</v>
      </c>
      <c r="B33">
        <v>1.6</v>
      </c>
      <c r="C33">
        <f t="shared" si="7"/>
        <v>1.5750000000000002</v>
      </c>
      <c r="D33">
        <v>41.107044000000002</v>
      </c>
      <c r="E33">
        <f t="shared" si="8"/>
        <v>0.24061846880539334</v>
      </c>
      <c r="F33">
        <f t="shared" si="6"/>
        <v>1020.849275</v>
      </c>
      <c r="H33">
        <f>$M$1/D33</f>
        <v>1.2163365480621764</v>
      </c>
      <c r="I33">
        <v>30</v>
      </c>
      <c r="J33">
        <f t="shared" si="9"/>
        <v>40</v>
      </c>
      <c r="K33">
        <f t="shared" si="10"/>
        <v>1233.2113200000001</v>
      </c>
      <c r="M33">
        <v>14.400001</v>
      </c>
      <c r="N33">
        <f t="shared" si="11"/>
        <v>41.107044000000002</v>
      </c>
      <c r="O33">
        <f t="shared" si="12"/>
        <v>26.707043000000002</v>
      </c>
    </row>
    <row r="34" spans="1:15" x14ac:dyDescent="0.3">
      <c r="A34">
        <v>1.6</v>
      </c>
      <c r="B34">
        <v>1.649999</v>
      </c>
      <c r="C34">
        <f t="shared" si="7"/>
        <v>1.6249994999999999</v>
      </c>
      <c r="D34">
        <v>36.818306</v>
      </c>
      <c r="E34">
        <f t="shared" si="8"/>
        <v>0.22772080181365867</v>
      </c>
      <c r="F34">
        <f t="shared" si="6"/>
        <v>979.74223100000006</v>
      </c>
      <c r="H34">
        <f>$M$1/D34</f>
        <v>1.3580201109741443</v>
      </c>
      <c r="I34">
        <v>30</v>
      </c>
      <c r="J34">
        <f t="shared" si="9"/>
        <v>40</v>
      </c>
      <c r="K34">
        <f t="shared" si="10"/>
        <v>1104.54918</v>
      </c>
      <c r="M34">
        <v>9.8333329999999997</v>
      </c>
      <c r="N34">
        <f t="shared" si="11"/>
        <v>36.818306</v>
      </c>
      <c r="O34">
        <f t="shared" si="12"/>
        <v>26.984973</v>
      </c>
    </row>
    <row r="35" spans="1:15" x14ac:dyDescent="0.3">
      <c r="A35">
        <v>1.649999</v>
      </c>
      <c r="B35">
        <v>1.699999</v>
      </c>
      <c r="C35">
        <f t="shared" si="7"/>
        <v>1.6749990000000001</v>
      </c>
      <c r="D35">
        <v>35.084499000000001</v>
      </c>
      <c r="E35">
        <f t="shared" si="8"/>
        <v>0.22229434540003176</v>
      </c>
      <c r="F35">
        <f t="shared" si="6"/>
        <v>942.92392500000005</v>
      </c>
      <c r="H35">
        <f>$M$1/D35</f>
        <v>1.4251307963667943</v>
      </c>
      <c r="I35">
        <v>30</v>
      </c>
      <c r="J35">
        <f t="shared" si="9"/>
        <v>40</v>
      </c>
      <c r="K35">
        <f t="shared" si="10"/>
        <v>1052.5349699999999</v>
      </c>
      <c r="M35">
        <v>8.6</v>
      </c>
      <c r="N35">
        <f t="shared" si="11"/>
        <v>35.084499000000001</v>
      </c>
      <c r="O35">
        <f t="shared" si="12"/>
        <v>26.484499</v>
      </c>
    </row>
    <row r="36" spans="1:15" x14ac:dyDescent="0.3">
      <c r="A36">
        <v>1.699999</v>
      </c>
      <c r="B36">
        <v>1.7499990000000001</v>
      </c>
      <c r="C36">
        <f t="shared" si="7"/>
        <v>1.7249989999999999</v>
      </c>
      <c r="D36">
        <v>34.133803999999998</v>
      </c>
      <c r="E36">
        <f t="shared" si="8"/>
        <v>0.21926190263706608</v>
      </c>
      <c r="F36">
        <f t="shared" si="6"/>
        <v>907.839426</v>
      </c>
      <c r="H36">
        <f>$M$1/D36</f>
        <v>1.4648235514564976</v>
      </c>
      <c r="I36">
        <v>30</v>
      </c>
      <c r="J36">
        <f t="shared" si="9"/>
        <v>40</v>
      </c>
      <c r="K36">
        <f t="shared" si="10"/>
        <v>1024.0141199999998</v>
      </c>
      <c r="M36">
        <v>8</v>
      </c>
      <c r="N36">
        <f t="shared" si="11"/>
        <v>34.133803999999998</v>
      </c>
      <c r="O36">
        <f t="shared" si="12"/>
        <v>26.133803999999998</v>
      </c>
    </row>
    <row r="37" spans="1:15" x14ac:dyDescent="0.3">
      <c r="A37">
        <v>1.7499990000000001</v>
      </c>
      <c r="B37">
        <v>1.7999989999999999</v>
      </c>
      <c r="C37">
        <f t="shared" si="7"/>
        <v>1.774999</v>
      </c>
      <c r="D37">
        <v>31.719716999999999</v>
      </c>
      <c r="E37">
        <f t="shared" si="8"/>
        <v>0.21136616546081091</v>
      </c>
      <c r="F37">
        <f t="shared" si="6"/>
        <v>873.70562199999995</v>
      </c>
      <c r="H37">
        <f>$M$1/D37</f>
        <v>1.5763066234165961</v>
      </c>
      <c r="I37">
        <v>30</v>
      </c>
      <c r="J37">
        <f t="shared" si="9"/>
        <v>40</v>
      </c>
      <c r="K37">
        <f t="shared" si="10"/>
        <v>951.59150999999997</v>
      </c>
      <c r="M37">
        <v>8.0666670000000007</v>
      </c>
      <c r="N37">
        <f t="shared" si="11"/>
        <v>31.719716999999999</v>
      </c>
      <c r="O37">
        <f t="shared" si="12"/>
        <v>23.65305</v>
      </c>
    </row>
    <row r="38" spans="1:15" x14ac:dyDescent="0.3">
      <c r="A38">
        <v>1.7999989999999999</v>
      </c>
      <c r="B38">
        <v>1.8499989999999999</v>
      </c>
      <c r="C38">
        <f t="shared" si="7"/>
        <v>1.824999</v>
      </c>
      <c r="D38">
        <v>28.964791999999999</v>
      </c>
      <c r="E38">
        <f t="shared" si="8"/>
        <v>0.20197892536698681</v>
      </c>
      <c r="F38">
        <f t="shared" si="6"/>
        <v>841.985905</v>
      </c>
      <c r="H38">
        <f>$M$1/D38</f>
        <v>1.7262336977942048</v>
      </c>
      <c r="I38">
        <v>30</v>
      </c>
      <c r="J38">
        <f t="shared" si="9"/>
        <v>40</v>
      </c>
      <c r="K38">
        <f t="shared" si="10"/>
        <v>868.94376</v>
      </c>
      <c r="M38">
        <v>6.8</v>
      </c>
      <c r="N38">
        <f t="shared" si="11"/>
        <v>28.964791999999999</v>
      </c>
      <c r="O38">
        <f t="shared" si="12"/>
        <v>22.164791999999998</v>
      </c>
    </row>
    <row r="39" spans="1:15" x14ac:dyDescent="0.3">
      <c r="A39">
        <v>1.8499989999999999</v>
      </c>
      <c r="B39">
        <v>1.899999</v>
      </c>
      <c r="C39">
        <f t="shared" si="7"/>
        <v>1.8749989999999999</v>
      </c>
      <c r="D39">
        <v>25.801407000000001</v>
      </c>
      <c r="E39">
        <f t="shared" si="8"/>
        <v>0.19063055320674507</v>
      </c>
      <c r="F39">
        <f t="shared" si="6"/>
        <v>813.02111300000001</v>
      </c>
      <c r="H39">
        <f>$M$1/D39</f>
        <v>1.9378788141282373</v>
      </c>
      <c r="I39">
        <v>30</v>
      </c>
      <c r="J39">
        <f t="shared" si="9"/>
        <v>40</v>
      </c>
      <c r="K39">
        <f t="shared" si="10"/>
        <v>774.04221000000007</v>
      </c>
      <c r="M39">
        <v>5.2</v>
      </c>
      <c r="N39">
        <f t="shared" si="11"/>
        <v>25.801407000000001</v>
      </c>
      <c r="O39">
        <f t="shared" si="12"/>
        <v>20.601407000000002</v>
      </c>
    </row>
    <row r="40" spans="1:15" x14ac:dyDescent="0.3">
      <c r="A40">
        <v>1.899999</v>
      </c>
      <c r="B40">
        <v>1.949999</v>
      </c>
      <c r="C40">
        <f t="shared" si="7"/>
        <v>1.9249990000000001</v>
      </c>
      <c r="D40">
        <v>23.636617999999999</v>
      </c>
      <c r="E40">
        <f t="shared" si="8"/>
        <v>0.18245823863956123</v>
      </c>
      <c r="F40">
        <f t="shared" si="6"/>
        <v>787.21970599999997</v>
      </c>
      <c r="H40">
        <f>$M$1/D40</f>
        <v>2.1153618508366976</v>
      </c>
      <c r="I40">
        <v>30</v>
      </c>
      <c r="J40">
        <f t="shared" si="9"/>
        <v>40</v>
      </c>
      <c r="K40">
        <f t="shared" si="10"/>
        <v>709.09853999999996</v>
      </c>
      <c r="M40">
        <v>5.1333330000000004</v>
      </c>
      <c r="N40">
        <f t="shared" si="11"/>
        <v>23.636617999999999</v>
      </c>
      <c r="O40">
        <f t="shared" si="12"/>
        <v>18.503284999999998</v>
      </c>
    </row>
    <row r="41" spans="1:15" x14ac:dyDescent="0.3">
      <c r="A41">
        <v>1.949999</v>
      </c>
      <c r="B41">
        <v>1.9999990000000001</v>
      </c>
      <c r="C41">
        <f t="shared" si="7"/>
        <v>1.9749989999999999</v>
      </c>
      <c r="D41">
        <v>22.460561999999999</v>
      </c>
      <c r="E41">
        <f t="shared" si="8"/>
        <v>0.17786116052173556</v>
      </c>
      <c r="F41">
        <f t="shared" si="6"/>
        <v>763.58308799999998</v>
      </c>
      <c r="H41">
        <f>$M$1/D41</f>
        <v>2.226124172672082</v>
      </c>
      <c r="I41">
        <v>30</v>
      </c>
      <c r="J41">
        <f t="shared" si="9"/>
        <v>40</v>
      </c>
      <c r="K41">
        <f t="shared" si="10"/>
        <v>673.81686000000002</v>
      </c>
      <c r="M41">
        <v>4.3333329999999997</v>
      </c>
      <c r="N41">
        <f t="shared" si="11"/>
        <v>22.460561999999999</v>
      </c>
      <c r="O41">
        <f t="shared" si="12"/>
        <v>18.127229</v>
      </c>
    </row>
    <row r="42" spans="1:15" x14ac:dyDescent="0.3">
      <c r="A42">
        <v>1.9999990000000001</v>
      </c>
      <c r="B42">
        <v>2.0499990000000001</v>
      </c>
      <c r="C42">
        <f t="shared" si="7"/>
        <v>2.0249990000000002</v>
      </c>
      <c r="D42">
        <v>22.712675000000001</v>
      </c>
      <c r="E42">
        <f t="shared" si="8"/>
        <v>0.17885659510007335</v>
      </c>
      <c r="F42">
        <f t="shared" si="6"/>
        <v>741.12252599999999</v>
      </c>
      <c r="H42">
        <f>$M$1/D42</f>
        <v>2.2014139681917695</v>
      </c>
      <c r="I42">
        <v>30</v>
      </c>
      <c r="J42">
        <f t="shared" si="9"/>
        <v>40</v>
      </c>
      <c r="K42">
        <f t="shared" si="10"/>
        <v>681.38025000000005</v>
      </c>
      <c r="M42">
        <v>4.233333</v>
      </c>
      <c r="N42">
        <f t="shared" si="11"/>
        <v>22.712675000000001</v>
      </c>
      <c r="O42">
        <f t="shared" si="12"/>
        <v>18.479342000000003</v>
      </c>
    </row>
    <row r="43" spans="1:15" x14ac:dyDescent="0.3">
      <c r="A43">
        <v>2.0499990000000001</v>
      </c>
      <c r="B43">
        <v>2.0999989999999999</v>
      </c>
      <c r="C43">
        <f t="shared" si="7"/>
        <v>2.074999</v>
      </c>
      <c r="D43">
        <v>25.19014</v>
      </c>
      <c r="E43">
        <f t="shared" si="8"/>
        <v>0.18835888413423776</v>
      </c>
      <c r="F43">
        <f t="shared" si="6"/>
        <v>718.409851</v>
      </c>
      <c r="H43">
        <f>$M$1/D43</f>
        <v>1.9849036170501633</v>
      </c>
      <c r="I43">
        <v>30</v>
      </c>
      <c r="J43">
        <f t="shared" si="9"/>
        <v>40</v>
      </c>
      <c r="K43">
        <f t="shared" si="10"/>
        <v>755.70420000000001</v>
      </c>
      <c r="M43">
        <v>4.9666670000000002</v>
      </c>
      <c r="N43">
        <f t="shared" si="11"/>
        <v>25.19014</v>
      </c>
      <c r="O43">
        <f t="shared" si="12"/>
        <v>20.223472999999998</v>
      </c>
    </row>
    <row r="44" spans="1:15" x14ac:dyDescent="0.3">
      <c r="A44">
        <v>2.0999989999999999</v>
      </c>
      <c r="B44">
        <v>2.1499990000000002</v>
      </c>
      <c r="C44">
        <f t="shared" si="7"/>
        <v>2.1249989999999999</v>
      </c>
      <c r="D44">
        <v>27.114082</v>
      </c>
      <c r="E44">
        <f t="shared" si="8"/>
        <v>0.19541966215373219</v>
      </c>
      <c r="F44">
        <f t="shared" si="6"/>
        <v>693.21971099999996</v>
      </c>
      <c r="H44">
        <f>$M$1/D44</f>
        <v>1.8440602193354729</v>
      </c>
      <c r="I44">
        <v>30</v>
      </c>
      <c r="J44">
        <f t="shared" si="9"/>
        <v>40</v>
      </c>
      <c r="K44">
        <f t="shared" si="10"/>
        <v>813.42246</v>
      </c>
      <c r="M44">
        <v>4.4666670000000002</v>
      </c>
      <c r="N44">
        <f t="shared" si="11"/>
        <v>27.114082</v>
      </c>
      <c r="O44">
        <f t="shared" si="12"/>
        <v>22.647414999999999</v>
      </c>
    </row>
    <row r="45" spans="1:15" x14ac:dyDescent="0.3">
      <c r="A45">
        <v>2.1499990000000002</v>
      </c>
      <c r="B45">
        <v>2.199999</v>
      </c>
      <c r="C45">
        <f t="shared" si="7"/>
        <v>2.1749990000000001</v>
      </c>
      <c r="D45">
        <v>26.929576999999998</v>
      </c>
      <c r="E45">
        <f t="shared" si="8"/>
        <v>0.19475364190563635</v>
      </c>
      <c r="F45">
        <f t="shared" si="6"/>
        <v>666.10562899999991</v>
      </c>
      <c r="H45">
        <f>$M$1/D45</f>
        <v>1.8566945927149172</v>
      </c>
      <c r="I45">
        <v>30</v>
      </c>
      <c r="J45">
        <f t="shared" si="9"/>
        <v>40</v>
      </c>
      <c r="K45">
        <f t="shared" si="10"/>
        <v>807.88730999999996</v>
      </c>
      <c r="M45">
        <v>4.4000000000000004</v>
      </c>
      <c r="N45">
        <f t="shared" si="11"/>
        <v>26.929576999999998</v>
      </c>
      <c r="O45">
        <f t="shared" si="12"/>
        <v>22.529576999999996</v>
      </c>
    </row>
    <row r="46" spans="1:15" x14ac:dyDescent="0.3">
      <c r="A46">
        <v>2.199999</v>
      </c>
      <c r="B46">
        <v>2.2499989999999999</v>
      </c>
      <c r="C46">
        <f t="shared" si="7"/>
        <v>2.2249989999999999</v>
      </c>
      <c r="D46">
        <v>24.677461999999998</v>
      </c>
      <c r="E46">
        <f t="shared" si="8"/>
        <v>0.18643225258683838</v>
      </c>
      <c r="F46">
        <f t="shared" si="6"/>
        <v>639.17605199999991</v>
      </c>
      <c r="H46">
        <f>$M$1/D46</f>
        <v>2.026140289467369</v>
      </c>
      <c r="I46">
        <v>30</v>
      </c>
      <c r="J46">
        <f t="shared" si="9"/>
        <v>40</v>
      </c>
      <c r="K46">
        <f t="shared" si="10"/>
        <v>740.32385999999997</v>
      </c>
      <c r="M46">
        <v>5.6</v>
      </c>
      <c r="N46">
        <f t="shared" si="11"/>
        <v>24.677461999999998</v>
      </c>
      <c r="O46">
        <f t="shared" si="12"/>
        <v>19.077461999999997</v>
      </c>
    </row>
    <row r="47" spans="1:15" x14ac:dyDescent="0.3">
      <c r="A47">
        <v>2.2499989999999999</v>
      </c>
      <c r="B47">
        <v>2.2999990000000001</v>
      </c>
      <c r="C47">
        <f t="shared" si="7"/>
        <v>2.2749990000000002</v>
      </c>
      <c r="D47">
        <v>22.212675000000001</v>
      </c>
      <c r="E47">
        <f t="shared" si="8"/>
        <v>0.17687695231057921</v>
      </c>
      <c r="F47">
        <f t="shared" si="6"/>
        <v>614.49858999999992</v>
      </c>
      <c r="H47">
        <f>$M$1/D47</f>
        <v>2.2509670717281911</v>
      </c>
      <c r="I47">
        <v>30</v>
      </c>
      <c r="J47">
        <f t="shared" si="9"/>
        <v>40</v>
      </c>
      <c r="K47">
        <f t="shared" si="10"/>
        <v>666.38025000000005</v>
      </c>
      <c r="M47">
        <v>2.8666670000000001</v>
      </c>
      <c r="N47">
        <f t="shared" si="11"/>
        <v>22.212675000000001</v>
      </c>
      <c r="O47">
        <f t="shared" si="12"/>
        <v>19.346008000000001</v>
      </c>
    </row>
    <row r="48" spans="1:15" x14ac:dyDescent="0.3">
      <c r="A48">
        <v>2.2999990000000001</v>
      </c>
      <c r="B48">
        <v>2.3499989999999999</v>
      </c>
      <c r="C48">
        <f t="shared" si="7"/>
        <v>2.324999</v>
      </c>
      <c r="D48">
        <v>18.414085</v>
      </c>
      <c r="E48">
        <f t="shared" si="8"/>
        <v>0.16104450217322602</v>
      </c>
      <c r="F48">
        <f t="shared" si="6"/>
        <v>592.28591499999993</v>
      </c>
      <c r="H48">
        <f>$M$1/D48</f>
        <v>2.7153127619428279</v>
      </c>
      <c r="I48">
        <v>30</v>
      </c>
      <c r="J48">
        <f t="shared" si="9"/>
        <v>40</v>
      </c>
      <c r="K48">
        <f t="shared" si="10"/>
        <v>552.42255</v>
      </c>
      <c r="M48">
        <v>3.6666669999999999</v>
      </c>
      <c r="N48">
        <f t="shared" si="11"/>
        <v>18.414085</v>
      </c>
      <c r="O48">
        <f t="shared" si="12"/>
        <v>14.747418</v>
      </c>
    </row>
    <row r="49" spans="1:15" x14ac:dyDescent="0.3">
      <c r="A49">
        <v>2.3499989999999999</v>
      </c>
      <c r="B49">
        <v>2.3999990000000002</v>
      </c>
      <c r="C49">
        <f t="shared" si="7"/>
        <v>2.3749989999999999</v>
      </c>
      <c r="D49">
        <v>15.660563</v>
      </c>
      <c r="E49">
        <f t="shared" si="8"/>
        <v>0.1485164315835372</v>
      </c>
      <c r="F49">
        <f t="shared" si="6"/>
        <v>573.87182999999993</v>
      </c>
      <c r="H49">
        <f>$M$1/D49</f>
        <v>3.1927332369851582</v>
      </c>
      <c r="I49">
        <v>30</v>
      </c>
      <c r="J49">
        <f t="shared" si="9"/>
        <v>40</v>
      </c>
      <c r="K49">
        <f t="shared" si="10"/>
        <v>469.81689</v>
      </c>
      <c r="M49">
        <v>2.7</v>
      </c>
      <c r="N49">
        <f t="shared" si="11"/>
        <v>15.660563</v>
      </c>
      <c r="O49">
        <f t="shared" si="12"/>
        <v>12.960563</v>
      </c>
    </row>
    <row r="50" spans="1:15" x14ac:dyDescent="0.3">
      <c r="A50">
        <v>2.3999990000000002</v>
      </c>
      <c r="B50">
        <v>2.449999</v>
      </c>
      <c r="C50">
        <f t="shared" si="7"/>
        <v>2.4249990000000001</v>
      </c>
      <c r="D50">
        <v>14.016902999999999</v>
      </c>
      <c r="E50">
        <f t="shared" si="8"/>
        <v>0.14050665159709497</v>
      </c>
      <c r="F50">
        <f t="shared" si="6"/>
        <v>558.21126699999991</v>
      </c>
      <c r="H50">
        <f>$M$1/D50</f>
        <v>3.5671217814662772</v>
      </c>
      <c r="I50">
        <v>30</v>
      </c>
      <c r="J50">
        <f t="shared" si="9"/>
        <v>40</v>
      </c>
      <c r="K50">
        <f t="shared" si="10"/>
        <v>420.50708999999995</v>
      </c>
      <c r="M50">
        <v>2.8666670000000001</v>
      </c>
      <c r="N50">
        <f t="shared" si="11"/>
        <v>14.016902999999999</v>
      </c>
      <c r="O50">
        <f t="shared" si="12"/>
        <v>11.150236</v>
      </c>
    </row>
    <row r="51" spans="1:15" x14ac:dyDescent="0.3">
      <c r="A51">
        <v>2.449999</v>
      </c>
      <c r="B51">
        <v>2.4999989999999999</v>
      </c>
      <c r="C51">
        <f t="shared" si="7"/>
        <v>2.4749989999999999</v>
      </c>
      <c r="D51">
        <v>13.912675</v>
      </c>
      <c r="E51">
        <f t="shared" si="8"/>
        <v>0.13998326833449962</v>
      </c>
      <c r="F51">
        <f t="shared" si="6"/>
        <v>544.19436399999995</v>
      </c>
      <c r="H51">
        <f>$M$1/D51</f>
        <v>3.5938451807434588</v>
      </c>
      <c r="I51">
        <v>30</v>
      </c>
      <c r="J51">
        <f t="shared" si="9"/>
        <v>40</v>
      </c>
      <c r="K51">
        <f t="shared" si="10"/>
        <v>417.38024999999999</v>
      </c>
      <c r="M51">
        <v>4.0333329999999998</v>
      </c>
      <c r="N51">
        <f t="shared" si="11"/>
        <v>13.912675</v>
      </c>
      <c r="O51">
        <f t="shared" si="12"/>
        <v>9.8793420000000012</v>
      </c>
    </row>
    <row r="52" spans="1:15" x14ac:dyDescent="0.3">
      <c r="A52">
        <v>2.4999989999999999</v>
      </c>
      <c r="B52">
        <v>2.5499990000000001</v>
      </c>
      <c r="C52">
        <f t="shared" si="7"/>
        <v>2.5249990000000002</v>
      </c>
      <c r="D52">
        <v>13.988731</v>
      </c>
      <c r="E52">
        <f t="shared" si="8"/>
        <v>0.14036536632757085</v>
      </c>
      <c r="F52">
        <f t="shared" si="6"/>
        <v>530.28168899999991</v>
      </c>
      <c r="H52">
        <f>$M$1/D52</f>
        <v>3.5743056321549109</v>
      </c>
      <c r="I52">
        <v>30</v>
      </c>
      <c r="J52">
        <f t="shared" si="9"/>
        <v>40</v>
      </c>
      <c r="K52">
        <f t="shared" si="10"/>
        <v>419.66192999999998</v>
      </c>
      <c r="M52">
        <v>3.8666670000000001</v>
      </c>
      <c r="N52">
        <f t="shared" si="11"/>
        <v>13.988731</v>
      </c>
      <c r="O52">
        <f t="shared" si="12"/>
        <v>10.122064</v>
      </c>
    </row>
    <row r="53" spans="1:15" x14ac:dyDescent="0.3">
      <c r="A53">
        <v>2.5499990000000001</v>
      </c>
      <c r="B53">
        <v>2.5999989999999999</v>
      </c>
      <c r="C53">
        <f t="shared" si="7"/>
        <v>2.574999</v>
      </c>
      <c r="D53">
        <v>14.194366</v>
      </c>
      <c r="E53">
        <f t="shared" si="8"/>
        <v>0.1413932972633771</v>
      </c>
      <c r="F53">
        <f t="shared" si="6"/>
        <v>516.29295799999989</v>
      </c>
      <c r="H53">
        <f>$M$1/D53</f>
        <v>3.522524359312702</v>
      </c>
      <c r="I53">
        <v>30</v>
      </c>
      <c r="J53">
        <f t="shared" si="9"/>
        <v>40</v>
      </c>
      <c r="K53">
        <f t="shared" si="10"/>
        <v>425.83098000000001</v>
      </c>
      <c r="M53">
        <v>5</v>
      </c>
      <c r="N53">
        <f t="shared" si="11"/>
        <v>14.194366</v>
      </c>
      <c r="O53">
        <f t="shared" si="12"/>
        <v>9.1943660000000005</v>
      </c>
    </row>
    <row r="54" spans="1:15" x14ac:dyDescent="0.3">
      <c r="A54">
        <v>2.5999989999999999</v>
      </c>
      <c r="B54">
        <v>2.6499990000000002</v>
      </c>
      <c r="C54">
        <f t="shared" si="7"/>
        <v>2.6249989999999999</v>
      </c>
      <c r="D54">
        <v>13.897183999999999</v>
      </c>
      <c r="E54">
        <f t="shared" si="8"/>
        <v>0.13990532463469268</v>
      </c>
      <c r="F54">
        <f t="shared" si="6"/>
        <v>502.09859199999988</v>
      </c>
      <c r="H54">
        <f>$M$1/D54</f>
        <v>3.5978511905721335</v>
      </c>
      <c r="I54">
        <v>30</v>
      </c>
      <c r="J54">
        <f t="shared" si="9"/>
        <v>40</v>
      </c>
      <c r="K54">
        <f t="shared" si="10"/>
        <v>416.91551999999996</v>
      </c>
      <c r="M54">
        <v>4.4000000000000004</v>
      </c>
      <c r="N54">
        <f t="shared" si="11"/>
        <v>13.897183999999999</v>
      </c>
      <c r="O54">
        <f t="shared" si="12"/>
        <v>9.497183999999999</v>
      </c>
    </row>
    <row r="55" spans="1:15" x14ac:dyDescent="0.3">
      <c r="A55">
        <v>2.6499990000000002</v>
      </c>
      <c r="B55">
        <v>2.699999</v>
      </c>
      <c r="C55">
        <f t="shared" si="7"/>
        <v>2.6749990000000001</v>
      </c>
      <c r="D55">
        <v>12.857742999999999</v>
      </c>
      <c r="E55">
        <f t="shared" si="8"/>
        <v>0.13457151363969438</v>
      </c>
      <c r="F55">
        <f t="shared" si="6"/>
        <v>488.2014079999999</v>
      </c>
      <c r="H55">
        <f>$M$1/D55</f>
        <v>3.888707372670305</v>
      </c>
      <c r="I55">
        <v>30</v>
      </c>
      <c r="J55">
        <f t="shared" si="9"/>
        <v>40</v>
      </c>
      <c r="K55">
        <f t="shared" si="10"/>
        <v>385.73228999999998</v>
      </c>
      <c r="M55">
        <v>3.7</v>
      </c>
      <c r="N55">
        <f t="shared" si="11"/>
        <v>12.857742999999999</v>
      </c>
      <c r="O55">
        <f t="shared" si="12"/>
        <v>9.157743</v>
      </c>
    </row>
    <row r="56" spans="1:15" x14ac:dyDescent="0.3">
      <c r="A56">
        <v>2.699999</v>
      </c>
      <c r="B56">
        <v>2.7499989999999999</v>
      </c>
      <c r="C56">
        <f t="shared" si="7"/>
        <v>2.7249989999999999</v>
      </c>
      <c r="D56">
        <v>11.700005000000001</v>
      </c>
      <c r="E56">
        <f t="shared" si="8"/>
        <v>0.12837011850094507</v>
      </c>
      <c r="F56">
        <f t="shared" si="6"/>
        <v>475.34366499999993</v>
      </c>
      <c r="H56">
        <f>$M$1/D56</f>
        <v>4.2735024472211762</v>
      </c>
      <c r="I56">
        <v>30</v>
      </c>
      <c r="J56">
        <f t="shared" si="9"/>
        <v>40</v>
      </c>
      <c r="K56">
        <f t="shared" si="10"/>
        <v>351.00015000000002</v>
      </c>
      <c r="M56">
        <v>1.8</v>
      </c>
      <c r="N56">
        <f t="shared" si="11"/>
        <v>11.700005000000001</v>
      </c>
      <c r="O56">
        <f t="shared" si="12"/>
        <v>9.9000050000000002</v>
      </c>
    </row>
    <row r="57" spans="1:15" x14ac:dyDescent="0.3">
      <c r="A57">
        <v>2.7499989999999999</v>
      </c>
      <c r="B57">
        <v>2.7999990000000001</v>
      </c>
      <c r="C57">
        <f t="shared" si="7"/>
        <v>2.7749990000000002</v>
      </c>
      <c r="D57">
        <v>10.488731</v>
      </c>
      <c r="E57">
        <f t="shared" si="8"/>
        <v>0.12154364894754677</v>
      </c>
      <c r="F57">
        <f t="shared" si="6"/>
        <v>463.64365999999995</v>
      </c>
      <c r="H57">
        <f>$M$1/D57</f>
        <v>4.7670209103465426</v>
      </c>
      <c r="I57">
        <v>30</v>
      </c>
      <c r="J57">
        <f t="shared" si="9"/>
        <v>40</v>
      </c>
      <c r="K57">
        <f t="shared" si="10"/>
        <v>314.66192999999998</v>
      </c>
      <c r="M57">
        <v>1.6</v>
      </c>
      <c r="N57">
        <f t="shared" si="11"/>
        <v>10.488731</v>
      </c>
      <c r="O57">
        <f t="shared" si="12"/>
        <v>8.8887309999999999</v>
      </c>
    </row>
    <row r="58" spans="1:15" x14ac:dyDescent="0.3">
      <c r="A58">
        <v>2.7999990000000001</v>
      </c>
      <c r="B58">
        <v>2.8499979999999998</v>
      </c>
      <c r="C58">
        <f t="shared" si="7"/>
        <v>2.8249985</v>
      </c>
      <c r="D58">
        <v>9.6239430000000006</v>
      </c>
      <c r="E58">
        <f t="shared" si="8"/>
        <v>0.11642529090975047</v>
      </c>
      <c r="F58">
        <f t="shared" si="6"/>
        <v>453.15492899999998</v>
      </c>
      <c r="H58">
        <f>$M$1/D58</f>
        <v>5.1953757415229909</v>
      </c>
      <c r="I58">
        <v>30</v>
      </c>
      <c r="J58">
        <f t="shared" si="9"/>
        <v>40</v>
      </c>
      <c r="K58">
        <f t="shared" si="10"/>
        <v>288.71829000000002</v>
      </c>
      <c r="M58">
        <v>0.83333299999999999</v>
      </c>
      <c r="N58">
        <f t="shared" si="11"/>
        <v>9.6239430000000006</v>
      </c>
      <c r="O58">
        <f t="shared" si="12"/>
        <v>8.7906100000000009</v>
      </c>
    </row>
    <row r="59" spans="1:15" x14ac:dyDescent="0.3">
      <c r="A59">
        <v>2.8499979999999998</v>
      </c>
      <c r="B59">
        <v>2.8999980000000001</v>
      </c>
      <c r="C59">
        <f t="shared" si="7"/>
        <v>2.8749979999999997</v>
      </c>
      <c r="D59">
        <v>9.3507049999999996</v>
      </c>
      <c r="E59">
        <f t="shared" si="8"/>
        <v>0.11476065585951908</v>
      </c>
      <c r="F59">
        <f t="shared" si="6"/>
        <v>443.53098599999998</v>
      </c>
      <c r="H59">
        <f>$M$1/D59</f>
        <v>5.3471903990126952</v>
      </c>
      <c r="I59">
        <v>30</v>
      </c>
      <c r="J59">
        <f t="shared" si="9"/>
        <v>40</v>
      </c>
      <c r="K59">
        <f t="shared" si="10"/>
        <v>280.52114999999998</v>
      </c>
      <c r="M59">
        <v>0.23333300000000001</v>
      </c>
      <c r="N59">
        <f t="shared" si="11"/>
        <v>9.3507049999999996</v>
      </c>
      <c r="O59">
        <f t="shared" si="12"/>
        <v>9.1173719999999996</v>
      </c>
    </row>
    <row r="60" spans="1:15" x14ac:dyDescent="0.3">
      <c r="A60">
        <v>2.8999980000000001</v>
      </c>
      <c r="B60">
        <v>2.9499979999999999</v>
      </c>
      <c r="C60">
        <f t="shared" si="7"/>
        <v>2.924998</v>
      </c>
      <c r="D60">
        <v>9.3873239999999996</v>
      </c>
      <c r="E60">
        <f t="shared" si="8"/>
        <v>0.11498514329225704</v>
      </c>
      <c r="F60">
        <f t="shared" si="6"/>
        <v>434.18028099999998</v>
      </c>
      <c r="H60">
        <f>$M$1/D60</f>
        <v>5.3263315509297433</v>
      </c>
      <c r="I60">
        <v>30</v>
      </c>
      <c r="J60">
        <f t="shared" si="9"/>
        <v>40</v>
      </c>
      <c r="K60">
        <f t="shared" si="10"/>
        <v>281.61971999999997</v>
      </c>
      <c r="M60">
        <v>0.3</v>
      </c>
      <c r="N60">
        <f t="shared" si="11"/>
        <v>9.3873239999999996</v>
      </c>
      <c r="O60">
        <f t="shared" si="12"/>
        <v>9.0873239999999988</v>
      </c>
    </row>
    <row r="61" spans="1:15" x14ac:dyDescent="0.3">
      <c r="A61">
        <v>2.9499979999999999</v>
      </c>
      <c r="B61">
        <v>2.9999980000000002</v>
      </c>
      <c r="C61">
        <f t="shared" si="7"/>
        <v>2.9749980000000003</v>
      </c>
      <c r="D61">
        <v>8.9492940000000001</v>
      </c>
      <c r="E61">
        <f t="shared" si="8"/>
        <v>0.112270374262831</v>
      </c>
      <c r="F61">
        <f t="shared" si="6"/>
        <v>424.792957</v>
      </c>
      <c r="H61">
        <f>$M$1/D61</f>
        <v>5.5870328989080029</v>
      </c>
      <c r="I61">
        <v>30</v>
      </c>
      <c r="J61">
        <f t="shared" si="9"/>
        <v>40</v>
      </c>
      <c r="K61">
        <f t="shared" si="10"/>
        <v>268.47881999999998</v>
      </c>
      <c r="M61">
        <v>0.3</v>
      </c>
      <c r="N61">
        <f t="shared" si="11"/>
        <v>8.9492940000000001</v>
      </c>
      <c r="O61">
        <f t="shared" si="12"/>
        <v>8.6492939999999994</v>
      </c>
    </row>
    <row r="62" spans="1:15" x14ac:dyDescent="0.3">
      <c r="A62">
        <v>2.9999980000000002</v>
      </c>
      <c r="B62">
        <v>3.049998</v>
      </c>
      <c r="C62">
        <f t="shared" si="7"/>
        <v>3.0249980000000001</v>
      </c>
      <c r="D62">
        <v>8.6929569999999998</v>
      </c>
      <c r="E62">
        <f t="shared" si="8"/>
        <v>0.11065080368922811</v>
      </c>
      <c r="F62">
        <f t="shared" si="6"/>
        <v>415.84366299999999</v>
      </c>
      <c r="H62">
        <f>$M$1/D62</f>
        <v>5.7517827363002025</v>
      </c>
      <c r="I62">
        <v>30</v>
      </c>
      <c r="J62">
        <f t="shared" si="9"/>
        <v>40</v>
      </c>
      <c r="K62">
        <f t="shared" si="10"/>
        <v>260.78870999999998</v>
      </c>
      <c r="M62">
        <v>0.26666699999999999</v>
      </c>
      <c r="N62">
        <f t="shared" si="11"/>
        <v>8.6929569999999998</v>
      </c>
      <c r="O62">
        <f t="shared" si="12"/>
        <v>8.4262899999999998</v>
      </c>
    </row>
    <row r="63" spans="1:15" x14ac:dyDescent="0.3">
      <c r="A63">
        <v>3.049998</v>
      </c>
      <c r="B63">
        <v>3.0999979999999998</v>
      </c>
      <c r="C63">
        <f t="shared" si="7"/>
        <v>3.0749979999999999</v>
      </c>
      <c r="D63">
        <v>8.6436609999999998</v>
      </c>
      <c r="E63">
        <f t="shared" si="8"/>
        <v>0.1103366170124829</v>
      </c>
      <c r="F63">
        <f t="shared" si="6"/>
        <v>407.15070600000001</v>
      </c>
      <c r="H63">
        <f>$M$1/D63</f>
        <v>5.7845859526420575</v>
      </c>
      <c r="I63">
        <v>30</v>
      </c>
      <c r="J63">
        <f t="shared" si="9"/>
        <v>40</v>
      </c>
      <c r="K63">
        <f t="shared" si="10"/>
        <v>259.30982999999998</v>
      </c>
      <c r="M63">
        <v>0.16666700000000001</v>
      </c>
      <c r="N63">
        <f t="shared" si="11"/>
        <v>8.6436609999999998</v>
      </c>
      <c r="O63">
        <f t="shared" si="12"/>
        <v>8.4769939999999995</v>
      </c>
    </row>
    <row r="64" spans="1:15" x14ac:dyDescent="0.3">
      <c r="A64">
        <v>3.0999979999999998</v>
      </c>
      <c r="B64">
        <v>3.1499980000000001</v>
      </c>
      <c r="C64">
        <f t="shared" si="7"/>
        <v>3.1249979999999997</v>
      </c>
      <c r="D64">
        <v>8.5774650000000001</v>
      </c>
      <c r="E64">
        <f t="shared" si="8"/>
        <v>0.10991331546850147</v>
      </c>
      <c r="F64">
        <f t="shared" si="6"/>
        <v>398.50704500000001</v>
      </c>
      <c r="H64">
        <f>$M$1/D64</f>
        <v>5.8292280994442995</v>
      </c>
      <c r="I64">
        <v>30</v>
      </c>
      <c r="J64">
        <f t="shared" si="9"/>
        <v>40</v>
      </c>
      <c r="K64">
        <f t="shared" si="10"/>
        <v>257.32395000000002</v>
      </c>
      <c r="M64">
        <v>0.23333300000000001</v>
      </c>
      <c r="N64">
        <f t="shared" si="11"/>
        <v>8.5774650000000001</v>
      </c>
      <c r="O64">
        <f t="shared" si="12"/>
        <v>8.3441320000000001</v>
      </c>
    </row>
    <row r="65" spans="1:15" x14ac:dyDescent="0.3">
      <c r="A65">
        <v>3.1499980000000001</v>
      </c>
      <c r="B65">
        <v>3.1999979999999999</v>
      </c>
      <c r="C65">
        <f t="shared" si="7"/>
        <v>3.174998</v>
      </c>
      <c r="D65">
        <v>8.3591549999999994</v>
      </c>
      <c r="E65">
        <f t="shared" si="8"/>
        <v>0.10850556596629291</v>
      </c>
      <c r="F65">
        <f t="shared" si="6"/>
        <v>389.92957999999999</v>
      </c>
      <c r="H65">
        <f>$M$1/D65</f>
        <v>5.9814658299792267</v>
      </c>
      <c r="I65">
        <v>30</v>
      </c>
      <c r="J65">
        <f t="shared" si="9"/>
        <v>40</v>
      </c>
      <c r="K65">
        <f t="shared" si="10"/>
        <v>250.77464999999998</v>
      </c>
      <c r="M65">
        <v>6.6667000000000004E-2</v>
      </c>
      <c r="N65">
        <f t="shared" si="11"/>
        <v>8.3591549999999994</v>
      </c>
      <c r="O65">
        <f t="shared" si="12"/>
        <v>8.2924879999999987</v>
      </c>
    </row>
    <row r="66" spans="1:15" x14ac:dyDescent="0.3">
      <c r="A66">
        <v>3.1999979999999999</v>
      </c>
      <c r="B66">
        <v>3.2499980000000002</v>
      </c>
      <c r="C66">
        <f t="shared" si="7"/>
        <v>3.2249980000000003</v>
      </c>
      <c r="D66">
        <v>8.2084489999999999</v>
      </c>
      <c r="E66">
        <f t="shared" si="8"/>
        <v>0.10752298998042691</v>
      </c>
      <c r="F66">
        <f t="shared" si="6"/>
        <v>381.570425</v>
      </c>
      <c r="H66">
        <f>$M$1/D66</f>
        <v>6.0912847238254146</v>
      </c>
      <c r="I66">
        <v>30</v>
      </c>
      <c r="J66">
        <f t="shared" si="9"/>
        <v>40</v>
      </c>
      <c r="K66">
        <f t="shared" si="10"/>
        <v>246.25346999999999</v>
      </c>
      <c r="M66">
        <v>0.1</v>
      </c>
      <c r="N66">
        <f t="shared" si="11"/>
        <v>8.2084489999999999</v>
      </c>
      <c r="O66">
        <f t="shared" si="12"/>
        <v>8.1084490000000002</v>
      </c>
    </row>
    <row r="67" spans="1:15" x14ac:dyDescent="0.3">
      <c r="A67">
        <v>3.2499980000000002</v>
      </c>
      <c r="B67">
        <v>3.299998</v>
      </c>
      <c r="C67">
        <f t="shared" si="7"/>
        <v>3.2749980000000001</v>
      </c>
      <c r="D67">
        <v>8.0352119999999996</v>
      </c>
      <c r="E67">
        <f t="shared" si="8"/>
        <v>0.10638233420799459</v>
      </c>
      <c r="F67">
        <f t="shared" si="6"/>
        <v>373.36197600000003</v>
      </c>
      <c r="H67">
        <f>$M$1/D67</f>
        <v>6.222611176904854</v>
      </c>
      <c r="I67">
        <v>30</v>
      </c>
      <c r="J67">
        <f t="shared" si="9"/>
        <v>40</v>
      </c>
      <c r="K67">
        <f t="shared" si="10"/>
        <v>241.05635999999998</v>
      </c>
      <c r="M67">
        <v>0.1</v>
      </c>
      <c r="N67">
        <f t="shared" si="11"/>
        <v>8.0352119999999996</v>
      </c>
      <c r="O67">
        <f t="shared" si="12"/>
        <v>7.9352119999999999</v>
      </c>
    </row>
    <row r="68" spans="1:15" x14ac:dyDescent="0.3">
      <c r="A68">
        <v>3.299998</v>
      </c>
      <c r="B68">
        <v>3.3499979999999998</v>
      </c>
      <c r="C68">
        <f t="shared" si="7"/>
        <v>3.3249979999999999</v>
      </c>
      <c r="D68">
        <v>8.0239440000000002</v>
      </c>
      <c r="E68">
        <f t="shared" si="8"/>
        <v>0.10630771398897082</v>
      </c>
      <c r="F68">
        <f t="shared" ref="F68:F131" si="13">F69+D68</f>
        <v>365.32676400000003</v>
      </c>
      <c r="H68">
        <f>$M$1/D68</f>
        <v>6.2313495707347908</v>
      </c>
      <c r="I68">
        <v>30</v>
      </c>
      <c r="J68">
        <f t="shared" si="9"/>
        <v>40</v>
      </c>
      <c r="K68">
        <f t="shared" si="10"/>
        <v>240.71832000000001</v>
      </c>
      <c r="M68">
        <v>6.6667000000000004E-2</v>
      </c>
      <c r="N68">
        <f t="shared" si="11"/>
        <v>8.0239440000000002</v>
      </c>
      <c r="O68">
        <f t="shared" si="12"/>
        <v>7.9572770000000004</v>
      </c>
    </row>
    <row r="69" spans="1:15" x14ac:dyDescent="0.3">
      <c r="A69">
        <v>3.3499979999999998</v>
      </c>
      <c r="B69">
        <v>3.3999980000000001</v>
      </c>
      <c r="C69">
        <f t="shared" ref="C69:C132" si="14">AVERAGE(A69:B69)</f>
        <v>3.3749979999999997</v>
      </c>
      <c r="D69">
        <v>7.7915479999999997</v>
      </c>
      <c r="E69">
        <f t="shared" ref="E69:E132" si="15">1/SQRT(ROUND(D69*710,0))*D69</f>
        <v>0.10475690641943958</v>
      </c>
      <c r="F69">
        <f t="shared" si="13"/>
        <v>357.30282</v>
      </c>
      <c r="H69">
        <f>$M$1/D69</f>
        <v>6.417210033230881</v>
      </c>
      <c r="I69">
        <v>30</v>
      </c>
      <c r="J69">
        <f t="shared" ref="J69:J132" si="16">I69+10</f>
        <v>40</v>
      </c>
      <c r="K69">
        <f t="shared" ref="K69:K132" si="17">D69*I69</f>
        <v>233.74643999999998</v>
      </c>
      <c r="M69">
        <v>0.16666700000000001</v>
      </c>
      <c r="N69">
        <f t="shared" ref="N69:N121" si="18">D69</f>
        <v>7.7915479999999997</v>
      </c>
      <c r="O69">
        <f t="shared" ref="O69:O121" si="19">N69-M69</f>
        <v>7.6248809999999994</v>
      </c>
    </row>
    <row r="70" spans="1:15" x14ac:dyDescent="0.3">
      <c r="A70">
        <v>3.3999980000000001</v>
      </c>
      <c r="B70">
        <v>3.4499979999999999</v>
      </c>
      <c r="C70">
        <f t="shared" si="14"/>
        <v>3.424998</v>
      </c>
      <c r="D70">
        <v>7.7859160000000003</v>
      </c>
      <c r="E70">
        <f t="shared" si="15"/>
        <v>0.10471905073759742</v>
      </c>
      <c r="F70">
        <f t="shared" si="13"/>
        <v>349.51127200000002</v>
      </c>
      <c r="H70">
        <f>$M$1/D70</f>
        <v>6.4218519696333738</v>
      </c>
      <c r="I70">
        <v>30</v>
      </c>
      <c r="J70">
        <f t="shared" si="16"/>
        <v>40</v>
      </c>
      <c r="K70">
        <f t="shared" si="17"/>
        <v>233.57748000000001</v>
      </c>
      <c r="M70">
        <v>0.26666699999999999</v>
      </c>
      <c r="N70">
        <f t="shared" si="18"/>
        <v>7.7859160000000003</v>
      </c>
      <c r="O70">
        <f t="shared" si="19"/>
        <v>7.5192490000000003</v>
      </c>
    </row>
    <row r="71" spans="1:15" x14ac:dyDescent="0.3">
      <c r="A71">
        <v>3.4499979999999999</v>
      </c>
      <c r="B71">
        <v>3.4999980000000002</v>
      </c>
      <c r="C71">
        <f t="shared" si="14"/>
        <v>3.4749980000000003</v>
      </c>
      <c r="D71">
        <v>7.7633809999999999</v>
      </c>
      <c r="E71">
        <f t="shared" si="15"/>
        <v>0.10456739667948055</v>
      </c>
      <c r="F71">
        <f t="shared" si="13"/>
        <v>341.72535600000003</v>
      </c>
      <c r="H71">
        <f>$M$1/D71</f>
        <v>6.4404928728861819</v>
      </c>
      <c r="I71">
        <v>30</v>
      </c>
      <c r="J71">
        <f t="shared" si="16"/>
        <v>40</v>
      </c>
      <c r="K71">
        <f t="shared" si="17"/>
        <v>232.90143</v>
      </c>
      <c r="M71">
        <v>0.16666700000000001</v>
      </c>
      <c r="N71">
        <f t="shared" si="18"/>
        <v>7.7633809999999999</v>
      </c>
      <c r="O71">
        <f t="shared" si="19"/>
        <v>7.5967139999999995</v>
      </c>
    </row>
    <row r="72" spans="1:15" x14ac:dyDescent="0.3">
      <c r="A72">
        <v>3.4999980000000002</v>
      </c>
      <c r="B72">
        <v>3.549998</v>
      </c>
      <c r="C72">
        <f t="shared" si="14"/>
        <v>3.5249980000000001</v>
      </c>
      <c r="D72">
        <v>7.6211279999999997</v>
      </c>
      <c r="E72">
        <f t="shared" si="15"/>
        <v>0.1036049460415728</v>
      </c>
      <c r="F72">
        <f t="shared" si="13"/>
        <v>333.96197500000005</v>
      </c>
      <c r="H72">
        <f>$M$1/D72</f>
        <v>6.5607085985171754</v>
      </c>
      <c r="I72">
        <v>30</v>
      </c>
      <c r="J72">
        <f t="shared" si="16"/>
        <v>40</v>
      </c>
      <c r="K72">
        <f t="shared" si="17"/>
        <v>228.63383999999999</v>
      </c>
      <c r="M72">
        <v>0.3</v>
      </c>
      <c r="N72">
        <f t="shared" si="18"/>
        <v>7.6211279999999997</v>
      </c>
      <c r="O72">
        <f t="shared" si="19"/>
        <v>7.3211279999999999</v>
      </c>
    </row>
    <row r="73" spans="1:15" x14ac:dyDescent="0.3">
      <c r="A73">
        <v>3.549998</v>
      </c>
      <c r="B73">
        <v>3.5999979999999998</v>
      </c>
      <c r="C73">
        <f t="shared" si="14"/>
        <v>3.5749979999999999</v>
      </c>
      <c r="D73">
        <v>7.5760560000000003</v>
      </c>
      <c r="E73">
        <f t="shared" si="15"/>
        <v>0.1032981167899721</v>
      </c>
      <c r="F73">
        <f t="shared" si="13"/>
        <v>326.34084700000005</v>
      </c>
      <c r="H73">
        <f>$M$1/D73</f>
        <v>6.5997400230410124</v>
      </c>
      <c r="I73">
        <v>30</v>
      </c>
      <c r="J73">
        <f t="shared" si="16"/>
        <v>40</v>
      </c>
      <c r="K73">
        <f t="shared" si="17"/>
        <v>227.28168000000002</v>
      </c>
      <c r="M73">
        <v>0.23333300000000001</v>
      </c>
      <c r="N73">
        <f t="shared" si="18"/>
        <v>7.5760560000000003</v>
      </c>
      <c r="O73">
        <f t="shared" si="19"/>
        <v>7.3427230000000003</v>
      </c>
    </row>
    <row r="74" spans="1:15" x14ac:dyDescent="0.3">
      <c r="A74">
        <v>3.5999979999999998</v>
      </c>
      <c r="B74">
        <v>3.6499980000000001</v>
      </c>
      <c r="C74">
        <f t="shared" si="14"/>
        <v>3.6249979999999997</v>
      </c>
      <c r="D74">
        <v>7.2521110000000002</v>
      </c>
      <c r="E74">
        <f t="shared" si="15"/>
        <v>0.10106551580251416</v>
      </c>
      <c r="F74">
        <f t="shared" si="13"/>
        <v>318.76479100000006</v>
      </c>
      <c r="H74">
        <f>$M$1/D74</f>
        <v>6.8945442230545009</v>
      </c>
      <c r="I74">
        <v>30</v>
      </c>
      <c r="J74">
        <f t="shared" si="16"/>
        <v>40</v>
      </c>
      <c r="K74">
        <f t="shared" si="17"/>
        <v>217.56333000000001</v>
      </c>
      <c r="M74">
        <v>0.26666699999999999</v>
      </c>
      <c r="N74">
        <f t="shared" si="18"/>
        <v>7.2521110000000002</v>
      </c>
      <c r="O74">
        <f t="shared" si="19"/>
        <v>6.9854440000000002</v>
      </c>
    </row>
    <row r="75" spans="1:15" x14ac:dyDescent="0.3">
      <c r="A75">
        <v>3.6499980000000001</v>
      </c>
      <c r="B75">
        <v>3.6999979999999999</v>
      </c>
      <c r="C75">
        <f t="shared" si="14"/>
        <v>3.674998</v>
      </c>
      <c r="D75">
        <v>7.3816889999999997</v>
      </c>
      <c r="E75">
        <f t="shared" si="15"/>
        <v>0.10196442253844594</v>
      </c>
      <c r="F75">
        <f t="shared" si="13"/>
        <v>311.51268000000005</v>
      </c>
      <c r="H75">
        <f>$M$1/D75</f>
        <v>6.7735175513354742</v>
      </c>
      <c r="I75">
        <v>30</v>
      </c>
      <c r="J75">
        <f t="shared" si="16"/>
        <v>40</v>
      </c>
      <c r="K75">
        <f t="shared" si="17"/>
        <v>221.45067</v>
      </c>
      <c r="M75">
        <v>0.26666699999999999</v>
      </c>
      <c r="N75">
        <f t="shared" si="18"/>
        <v>7.3816889999999997</v>
      </c>
      <c r="O75">
        <f t="shared" si="19"/>
        <v>7.1150219999999997</v>
      </c>
    </row>
    <row r="76" spans="1:15" x14ac:dyDescent="0.3">
      <c r="A76">
        <v>3.6999979999999999</v>
      </c>
      <c r="B76">
        <v>3.7499980000000002</v>
      </c>
      <c r="C76">
        <f t="shared" si="14"/>
        <v>3.7249980000000003</v>
      </c>
      <c r="D76">
        <v>7.3295789999999998</v>
      </c>
      <c r="E76">
        <f t="shared" si="15"/>
        <v>0.10160390182712078</v>
      </c>
      <c r="F76">
        <f t="shared" si="13"/>
        <v>304.13099100000005</v>
      </c>
      <c r="H76">
        <f>$M$1/D76</f>
        <v>6.8216742052988311</v>
      </c>
      <c r="I76">
        <v>30</v>
      </c>
      <c r="J76">
        <f t="shared" si="16"/>
        <v>40</v>
      </c>
      <c r="K76">
        <f t="shared" si="17"/>
        <v>219.88737</v>
      </c>
      <c r="M76">
        <v>6.6667000000000004E-2</v>
      </c>
      <c r="N76">
        <f t="shared" si="18"/>
        <v>7.3295789999999998</v>
      </c>
      <c r="O76">
        <f t="shared" si="19"/>
        <v>7.262912</v>
      </c>
    </row>
    <row r="77" spans="1:15" x14ac:dyDescent="0.3">
      <c r="A77">
        <v>3.7499980000000002</v>
      </c>
      <c r="B77">
        <v>3.799998</v>
      </c>
      <c r="C77">
        <f t="shared" si="14"/>
        <v>3.7749980000000001</v>
      </c>
      <c r="D77">
        <v>6.9704220000000001</v>
      </c>
      <c r="E77">
        <f t="shared" si="15"/>
        <v>9.9083273163684191E-2</v>
      </c>
      <c r="F77">
        <f t="shared" si="13"/>
        <v>296.80141200000003</v>
      </c>
      <c r="H77">
        <f>$M$1/D77</f>
        <v>7.1731668470000809</v>
      </c>
      <c r="I77">
        <v>30</v>
      </c>
      <c r="J77">
        <f t="shared" si="16"/>
        <v>40</v>
      </c>
      <c r="K77">
        <f t="shared" si="17"/>
        <v>209.11266000000001</v>
      </c>
      <c r="M77">
        <v>0.13333300000000001</v>
      </c>
      <c r="N77">
        <f t="shared" si="18"/>
        <v>6.9704220000000001</v>
      </c>
      <c r="O77">
        <f t="shared" si="19"/>
        <v>6.8370889999999997</v>
      </c>
    </row>
    <row r="78" spans="1:15" x14ac:dyDescent="0.3">
      <c r="A78">
        <v>3.799998</v>
      </c>
      <c r="B78">
        <v>3.8499979999999998</v>
      </c>
      <c r="C78">
        <f t="shared" si="14"/>
        <v>3.8249979999999999</v>
      </c>
      <c r="D78">
        <v>7.0056339999999997</v>
      </c>
      <c r="E78">
        <f t="shared" si="15"/>
        <v>9.9333229176181273E-2</v>
      </c>
      <c r="F78">
        <f t="shared" si="13"/>
        <v>289.83099000000004</v>
      </c>
      <c r="H78">
        <f>$M$1/D78</f>
        <v>7.1371127866514295</v>
      </c>
      <c r="I78">
        <v>30</v>
      </c>
      <c r="J78">
        <f t="shared" si="16"/>
        <v>40</v>
      </c>
      <c r="K78">
        <f t="shared" si="17"/>
        <v>210.16901999999999</v>
      </c>
      <c r="M78">
        <v>0.2</v>
      </c>
      <c r="N78">
        <f t="shared" si="18"/>
        <v>7.0056339999999997</v>
      </c>
      <c r="O78">
        <f t="shared" si="19"/>
        <v>6.8056339999999995</v>
      </c>
    </row>
    <row r="79" spans="1:15" x14ac:dyDescent="0.3">
      <c r="A79">
        <v>3.8499979999999998</v>
      </c>
      <c r="B79">
        <v>3.8999969999999999</v>
      </c>
      <c r="C79">
        <f t="shared" si="14"/>
        <v>3.8749975000000001</v>
      </c>
      <c r="D79">
        <v>6.7647880000000002</v>
      </c>
      <c r="E79">
        <f t="shared" si="15"/>
        <v>9.7610805708148743E-2</v>
      </c>
      <c r="F79">
        <f t="shared" si="13"/>
        <v>282.82535600000006</v>
      </c>
      <c r="H79">
        <f>$M$1/D79</f>
        <v>7.3912146249076836</v>
      </c>
      <c r="I79">
        <v>30</v>
      </c>
      <c r="J79">
        <f t="shared" si="16"/>
        <v>40</v>
      </c>
      <c r="K79">
        <f t="shared" si="17"/>
        <v>202.94364000000002</v>
      </c>
      <c r="M79">
        <v>0.13333300000000001</v>
      </c>
      <c r="N79">
        <f t="shared" si="18"/>
        <v>6.7647880000000002</v>
      </c>
      <c r="O79">
        <f t="shared" si="19"/>
        <v>6.6314549999999999</v>
      </c>
    </row>
    <row r="80" spans="1:15" x14ac:dyDescent="0.3">
      <c r="A80">
        <v>3.8999969999999999</v>
      </c>
      <c r="B80">
        <v>3.9499970000000002</v>
      </c>
      <c r="C80">
        <f t="shared" si="14"/>
        <v>3.9249970000000003</v>
      </c>
      <c r="D80">
        <v>6.7267609999999998</v>
      </c>
      <c r="E80">
        <f t="shared" si="15"/>
        <v>9.7336076983629366E-2</v>
      </c>
      <c r="F80">
        <f t="shared" si="13"/>
        <v>276.06056800000005</v>
      </c>
      <c r="H80">
        <f>$M$1/D80</f>
        <v>7.4329978424980467</v>
      </c>
      <c r="I80">
        <v>30</v>
      </c>
      <c r="J80">
        <f t="shared" si="16"/>
        <v>40</v>
      </c>
      <c r="K80">
        <f t="shared" si="17"/>
        <v>201.80283</v>
      </c>
      <c r="M80">
        <v>0.13333300000000001</v>
      </c>
      <c r="N80">
        <f t="shared" si="18"/>
        <v>6.7267609999999998</v>
      </c>
      <c r="O80">
        <f t="shared" si="19"/>
        <v>6.5934279999999994</v>
      </c>
    </row>
    <row r="81" spans="1:15" x14ac:dyDescent="0.3">
      <c r="A81">
        <v>3.9499970000000002</v>
      </c>
      <c r="B81">
        <v>3.999997</v>
      </c>
      <c r="C81">
        <f t="shared" si="14"/>
        <v>3.9749970000000001</v>
      </c>
      <c r="D81">
        <v>6.574649</v>
      </c>
      <c r="E81">
        <f t="shared" si="15"/>
        <v>9.62292605252381E-2</v>
      </c>
      <c r="F81">
        <f t="shared" si="13"/>
        <v>269.33380700000004</v>
      </c>
      <c r="H81">
        <f>$M$1/D81</f>
        <v>7.6049687215241457</v>
      </c>
      <c r="I81">
        <v>30</v>
      </c>
      <c r="J81">
        <f t="shared" si="16"/>
        <v>40</v>
      </c>
      <c r="K81">
        <f t="shared" si="17"/>
        <v>197.23947000000001</v>
      </c>
      <c r="M81">
        <v>0.3</v>
      </c>
      <c r="N81">
        <f t="shared" si="18"/>
        <v>6.574649</v>
      </c>
      <c r="O81">
        <f t="shared" si="19"/>
        <v>6.2746490000000001</v>
      </c>
    </row>
    <row r="82" spans="1:15" x14ac:dyDescent="0.3">
      <c r="A82">
        <v>3.999997</v>
      </c>
      <c r="B82">
        <v>4.0499970000000003</v>
      </c>
      <c r="C82">
        <f t="shared" si="14"/>
        <v>4.0249969999999999</v>
      </c>
      <c r="D82">
        <v>6.5718310000000004</v>
      </c>
      <c r="E82">
        <f t="shared" si="15"/>
        <v>9.6208627574855959E-2</v>
      </c>
      <c r="F82">
        <f t="shared" si="13"/>
        <v>262.75915800000001</v>
      </c>
      <c r="H82">
        <f>$M$1/D82</f>
        <v>7.6082297308010505</v>
      </c>
      <c r="I82">
        <v>30</v>
      </c>
      <c r="J82">
        <f t="shared" si="16"/>
        <v>40</v>
      </c>
      <c r="K82">
        <f t="shared" si="17"/>
        <v>197.15493000000001</v>
      </c>
      <c r="M82">
        <v>0.13333300000000001</v>
      </c>
      <c r="N82">
        <f t="shared" si="18"/>
        <v>6.5718310000000004</v>
      </c>
      <c r="O82">
        <f t="shared" si="19"/>
        <v>6.4384980000000001</v>
      </c>
    </row>
    <row r="83" spans="1:15" x14ac:dyDescent="0.3">
      <c r="A83">
        <v>4.0499970000000003</v>
      </c>
      <c r="B83">
        <v>4.0999980000000003</v>
      </c>
      <c r="C83">
        <f t="shared" si="14"/>
        <v>4.0749975000000003</v>
      </c>
      <c r="D83">
        <v>6.4873250000000002</v>
      </c>
      <c r="E83">
        <f t="shared" si="15"/>
        <v>9.5588069091226094E-2</v>
      </c>
      <c r="F83">
        <f t="shared" si="13"/>
        <v>256.18732700000004</v>
      </c>
      <c r="H83">
        <f>$M$1/D83</f>
        <v>7.7073369994566328</v>
      </c>
      <c r="I83">
        <v>30</v>
      </c>
      <c r="J83">
        <f t="shared" si="16"/>
        <v>40</v>
      </c>
      <c r="K83">
        <f t="shared" si="17"/>
        <v>194.61975000000001</v>
      </c>
      <c r="M83">
        <v>0.13333300000000001</v>
      </c>
      <c r="N83">
        <f t="shared" si="18"/>
        <v>6.4873250000000002</v>
      </c>
      <c r="O83">
        <f t="shared" si="19"/>
        <v>6.3539919999999999</v>
      </c>
    </row>
    <row r="84" spans="1:15" x14ac:dyDescent="0.3">
      <c r="A84">
        <v>4.0999980000000003</v>
      </c>
      <c r="B84">
        <v>4.1499980000000001</v>
      </c>
      <c r="C84">
        <f t="shared" si="14"/>
        <v>4.1249979999999997</v>
      </c>
      <c r="D84">
        <v>6.409859</v>
      </c>
      <c r="E84">
        <f t="shared" si="15"/>
        <v>9.5015631368341416E-2</v>
      </c>
      <c r="F84">
        <f t="shared" si="13"/>
        <v>249.70000200000001</v>
      </c>
      <c r="H84">
        <f>$M$1/D84</f>
        <v>7.8004835987811898</v>
      </c>
      <c r="I84">
        <v>30</v>
      </c>
      <c r="J84">
        <f t="shared" si="16"/>
        <v>40</v>
      </c>
      <c r="K84">
        <f t="shared" si="17"/>
        <v>192.29577</v>
      </c>
      <c r="M84">
        <v>0.33333299999999999</v>
      </c>
      <c r="N84">
        <f t="shared" si="18"/>
        <v>6.409859</v>
      </c>
      <c r="O84">
        <f t="shared" si="19"/>
        <v>6.0765260000000003</v>
      </c>
    </row>
    <row r="85" spans="1:15" x14ac:dyDescent="0.3">
      <c r="A85">
        <v>4.1499980000000001</v>
      </c>
      <c r="B85">
        <v>4.1999979999999999</v>
      </c>
      <c r="C85">
        <f t="shared" si="14"/>
        <v>4.1749980000000004</v>
      </c>
      <c r="D85">
        <v>6.3366199999999999</v>
      </c>
      <c r="E85">
        <f t="shared" si="15"/>
        <v>9.4471251172804652E-2</v>
      </c>
      <c r="F85">
        <f t="shared" si="13"/>
        <v>243.290143</v>
      </c>
      <c r="H85">
        <f>$M$1/D85</f>
        <v>7.8906420141968434</v>
      </c>
      <c r="I85">
        <v>30</v>
      </c>
      <c r="J85">
        <f t="shared" si="16"/>
        <v>40</v>
      </c>
      <c r="K85">
        <f t="shared" si="17"/>
        <v>190.0986</v>
      </c>
      <c r="M85">
        <v>0.13333300000000001</v>
      </c>
      <c r="N85">
        <f t="shared" si="18"/>
        <v>6.3366199999999999</v>
      </c>
      <c r="O85">
        <f t="shared" si="19"/>
        <v>6.2032869999999996</v>
      </c>
    </row>
    <row r="86" spans="1:15" x14ac:dyDescent="0.3">
      <c r="A86">
        <v>4.1999979999999999</v>
      </c>
      <c r="B86">
        <v>4.2499979999999997</v>
      </c>
      <c r="C86">
        <f t="shared" si="14"/>
        <v>4.2249979999999994</v>
      </c>
      <c r="D86">
        <v>6.1605629999999998</v>
      </c>
      <c r="E86">
        <f t="shared" si="15"/>
        <v>9.3149604186849158E-2</v>
      </c>
      <c r="F86">
        <f t="shared" si="13"/>
        <v>236.95352299999999</v>
      </c>
      <c r="H86">
        <f>$M$1/D86</f>
        <v>8.1161413331865937</v>
      </c>
      <c r="I86">
        <v>30</v>
      </c>
      <c r="J86">
        <f t="shared" si="16"/>
        <v>40</v>
      </c>
      <c r="K86">
        <f t="shared" si="17"/>
        <v>184.81689</v>
      </c>
      <c r="M86">
        <v>0.1</v>
      </c>
      <c r="N86">
        <f t="shared" si="18"/>
        <v>6.1605629999999998</v>
      </c>
      <c r="O86">
        <f t="shared" si="19"/>
        <v>6.0605630000000001</v>
      </c>
    </row>
    <row r="87" spans="1:15" x14ac:dyDescent="0.3">
      <c r="A87">
        <v>4.2499979999999997</v>
      </c>
      <c r="B87">
        <v>4.2999980000000004</v>
      </c>
      <c r="C87">
        <f t="shared" si="14"/>
        <v>4.2749980000000001</v>
      </c>
      <c r="D87">
        <v>6.1591550000000002</v>
      </c>
      <c r="E87">
        <f t="shared" si="15"/>
        <v>9.3138962289526117E-2</v>
      </c>
      <c r="F87">
        <f t="shared" si="13"/>
        <v>230.79295999999999</v>
      </c>
      <c r="H87">
        <f>$M$1/D87</f>
        <v>8.1179967057169371</v>
      </c>
      <c r="I87">
        <v>30</v>
      </c>
      <c r="J87">
        <f t="shared" si="16"/>
        <v>40</v>
      </c>
      <c r="K87">
        <f t="shared" si="17"/>
        <v>184.77465000000001</v>
      </c>
      <c r="M87">
        <v>0.16666700000000001</v>
      </c>
      <c r="N87">
        <f t="shared" si="18"/>
        <v>6.1591550000000002</v>
      </c>
      <c r="O87">
        <f t="shared" si="19"/>
        <v>5.9924879999999998</v>
      </c>
    </row>
    <row r="88" spans="1:15" x14ac:dyDescent="0.3">
      <c r="A88">
        <v>4.2999980000000004</v>
      </c>
      <c r="B88">
        <v>4.3499980000000003</v>
      </c>
      <c r="C88">
        <f t="shared" si="14"/>
        <v>4.3249980000000008</v>
      </c>
      <c r="D88">
        <v>5.9323949999999996</v>
      </c>
      <c r="E88">
        <f t="shared" si="15"/>
        <v>9.1408351960710219E-2</v>
      </c>
      <c r="F88">
        <f t="shared" si="13"/>
        <v>224.633805</v>
      </c>
      <c r="H88">
        <f>$M$1/D88</f>
        <v>8.4282991945074457</v>
      </c>
      <c r="I88">
        <v>30</v>
      </c>
      <c r="J88">
        <f t="shared" si="16"/>
        <v>40</v>
      </c>
      <c r="K88">
        <f t="shared" si="17"/>
        <v>177.97184999999999</v>
      </c>
      <c r="M88">
        <v>0.1</v>
      </c>
      <c r="N88">
        <f t="shared" si="18"/>
        <v>5.9323949999999996</v>
      </c>
      <c r="O88">
        <f t="shared" si="19"/>
        <v>5.832395</v>
      </c>
    </row>
    <row r="89" spans="1:15" x14ac:dyDescent="0.3">
      <c r="A89">
        <v>4.3499980000000003</v>
      </c>
      <c r="B89">
        <v>4.3999990000000002</v>
      </c>
      <c r="C89">
        <f t="shared" si="14"/>
        <v>4.3749985000000002</v>
      </c>
      <c r="D89">
        <v>6.0056330000000004</v>
      </c>
      <c r="E89">
        <f t="shared" si="15"/>
        <v>9.197084808482052E-2</v>
      </c>
      <c r="F89">
        <f t="shared" si="13"/>
        <v>218.70140999999998</v>
      </c>
      <c r="H89">
        <f>$M$1/D89</f>
        <v>8.3255170603997932</v>
      </c>
      <c r="I89">
        <v>30</v>
      </c>
      <c r="J89">
        <f t="shared" si="16"/>
        <v>40</v>
      </c>
      <c r="K89">
        <f t="shared" si="17"/>
        <v>180.16899000000001</v>
      </c>
      <c r="M89">
        <v>0.23333300000000001</v>
      </c>
      <c r="N89">
        <f t="shared" si="18"/>
        <v>6.0056330000000004</v>
      </c>
      <c r="O89">
        <f t="shared" si="19"/>
        <v>5.7723000000000004</v>
      </c>
    </row>
    <row r="90" spans="1:15" x14ac:dyDescent="0.3">
      <c r="A90">
        <v>4.3999990000000002</v>
      </c>
      <c r="B90">
        <v>4.449999</v>
      </c>
      <c r="C90">
        <f t="shared" si="14"/>
        <v>4.4249989999999997</v>
      </c>
      <c r="D90">
        <v>5.9549310000000002</v>
      </c>
      <c r="E90">
        <f t="shared" si="15"/>
        <v>9.1581814592934213E-2</v>
      </c>
      <c r="F90">
        <f t="shared" si="13"/>
        <v>212.69577699999999</v>
      </c>
      <c r="H90">
        <f>$M$1/D90</f>
        <v>8.396402913820495</v>
      </c>
      <c r="I90">
        <v>30</v>
      </c>
      <c r="J90">
        <f t="shared" si="16"/>
        <v>40</v>
      </c>
      <c r="K90">
        <f t="shared" si="17"/>
        <v>178.64793</v>
      </c>
      <c r="M90">
        <v>0.23333300000000001</v>
      </c>
      <c r="N90">
        <f t="shared" si="18"/>
        <v>5.9549310000000002</v>
      </c>
      <c r="O90">
        <f t="shared" si="19"/>
        <v>5.7215980000000002</v>
      </c>
    </row>
    <row r="91" spans="1:15" x14ac:dyDescent="0.3">
      <c r="A91">
        <v>4.449999</v>
      </c>
      <c r="B91">
        <v>4.4999989999999999</v>
      </c>
      <c r="C91">
        <f t="shared" si="14"/>
        <v>4.4749990000000004</v>
      </c>
      <c r="D91">
        <v>5.6957740000000001</v>
      </c>
      <c r="E91">
        <f t="shared" si="15"/>
        <v>8.9566824153205271E-2</v>
      </c>
      <c r="F91">
        <f t="shared" si="13"/>
        <v>206.740846</v>
      </c>
      <c r="H91">
        <f>$M$1/D91</f>
        <v>8.7784381894365886</v>
      </c>
      <c r="I91">
        <v>30</v>
      </c>
      <c r="J91">
        <f t="shared" si="16"/>
        <v>40</v>
      </c>
      <c r="K91">
        <f t="shared" si="17"/>
        <v>170.87322</v>
      </c>
      <c r="M91">
        <v>0.13333300000000001</v>
      </c>
      <c r="N91">
        <f t="shared" si="18"/>
        <v>5.6957740000000001</v>
      </c>
      <c r="O91">
        <f t="shared" si="19"/>
        <v>5.5624409999999997</v>
      </c>
    </row>
    <row r="92" spans="1:15" x14ac:dyDescent="0.3">
      <c r="A92">
        <v>4.4999989999999999</v>
      </c>
      <c r="B92">
        <v>4.5499989999999997</v>
      </c>
      <c r="C92">
        <f t="shared" si="14"/>
        <v>4.5249989999999993</v>
      </c>
      <c r="D92">
        <v>5.6000009999999998</v>
      </c>
      <c r="E92">
        <f t="shared" si="15"/>
        <v>8.8810623016414153E-2</v>
      </c>
      <c r="F92">
        <f t="shared" si="13"/>
        <v>201.045072</v>
      </c>
      <c r="H92">
        <f>$M$1/D92</f>
        <v>8.9285698341839588</v>
      </c>
      <c r="I92">
        <v>30</v>
      </c>
      <c r="J92">
        <f t="shared" si="16"/>
        <v>40</v>
      </c>
      <c r="K92">
        <f t="shared" si="17"/>
        <v>168.00002999999998</v>
      </c>
      <c r="M92">
        <v>0.1</v>
      </c>
      <c r="N92">
        <f t="shared" si="18"/>
        <v>5.6000009999999998</v>
      </c>
      <c r="O92">
        <f t="shared" si="19"/>
        <v>5.5000010000000001</v>
      </c>
    </row>
    <row r="93" spans="1:15" x14ac:dyDescent="0.3">
      <c r="A93">
        <v>4.5499989999999997</v>
      </c>
      <c r="B93">
        <v>4.5999990000000004</v>
      </c>
      <c r="C93">
        <f t="shared" si="14"/>
        <v>4.574999</v>
      </c>
      <c r="D93">
        <v>5.6084509999999996</v>
      </c>
      <c r="E93">
        <f t="shared" si="15"/>
        <v>8.8877596598622141E-2</v>
      </c>
      <c r="F93">
        <f t="shared" si="13"/>
        <v>195.44507100000001</v>
      </c>
      <c r="H93">
        <f>$M$1/D93</f>
        <v>8.9151175609807414</v>
      </c>
      <c r="I93">
        <v>30</v>
      </c>
      <c r="J93">
        <f t="shared" si="16"/>
        <v>40</v>
      </c>
      <c r="K93">
        <f t="shared" si="17"/>
        <v>168.25352999999998</v>
      </c>
      <c r="M93">
        <v>0.16666700000000001</v>
      </c>
      <c r="N93">
        <f t="shared" si="18"/>
        <v>5.6084509999999996</v>
      </c>
      <c r="O93">
        <f t="shared" si="19"/>
        <v>5.4417839999999993</v>
      </c>
    </row>
    <row r="94" spans="1:15" x14ac:dyDescent="0.3">
      <c r="A94">
        <v>4.5999990000000004</v>
      </c>
      <c r="B94">
        <v>4.6500000000000004</v>
      </c>
      <c r="C94">
        <f t="shared" si="14"/>
        <v>4.6249995000000004</v>
      </c>
      <c r="D94">
        <v>5.3746479999999996</v>
      </c>
      <c r="E94">
        <f t="shared" si="15"/>
        <v>8.7005326959112408E-2</v>
      </c>
      <c r="F94">
        <f t="shared" si="13"/>
        <v>189.83662000000001</v>
      </c>
      <c r="H94">
        <f>$M$1/D94</f>
        <v>9.302934815452101</v>
      </c>
      <c r="I94">
        <v>30</v>
      </c>
      <c r="J94">
        <f t="shared" si="16"/>
        <v>40</v>
      </c>
      <c r="K94">
        <f t="shared" si="17"/>
        <v>161.23944</v>
      </c>
      <c r="M94">
        <v>0.2</v>
      </c>
      <c r="N94">
        <f t="shared" si="18"/>
        <v>5.3746479999999996</v>
      </c>
      <c r="O94">
        <f t="shared" si="19"/>
        <v>5.1746479999999995</v>
      </c>
    </row>
    <row r="95" spans="1:15" x14ac:dyDescent="0.3">
      <c r="A95">
        <v>4.6500000000000004</v>
      </c>
      <c r="B95">
        <v>4.7</v>
      </c>
      <c r="C95">
        <f t="shared" si="14"/>
        <v>4.6750000000000007</v>
      </c>
      <c r="D95">
        <v>5.2859160000000003</v>
      </c>
      <c r="E95">
        <f t="shared" si="15"/>
        <v>8.6284140065368595E-2</v>
      </c>
      <c r="F95">
        <f t="shared" si="13"/>
        <v>184.461972</v>
      </c>
      <c r="H95">
        <f>$M$1/D95</f>
        <v>9.4590984798093647</v>
      </c>
      <c r="I95">
        <v>30</v>
      </c>
      <c r="J95">
        <f t="shared" si="16"/>
        <v>40</v>
      </c>
      <c r="K95">
        <f t="shared" si="17"/>
        <v>158.57748000000001</v>
      </c>
      <c r="M95">
        <v>6.6667000000000004E-2</v>
      </c>
      <c r="N95">
        <f t="shared" si="18"/>
        <v>5.2859160000000003</v>
      </c>
      <c r="O95">
        <f t="shared" si="19"/>
        <v>5.2192490000000005</v>
      </c>
    </row>
    <row r="96" spans="1:15" x14ac:dyDescent="0.3">
      <c r="A96">
        <v>4.7</v>
      </c>
      <c r="B96">
        <v>4.75</v>
      </c>
      <c r="C96">
        <f t="shared" si="14"/>
        <v>4.7249999999999996</v>
      </c>
      <c r="D96">
        <v>5.2732390000000002</v>
      </c>
      <c r="E96">
        <f t="shared" si="15"/>
        <v>8.6180604361661861E-2</v>
      </c>
      <c r="F96">
        <f t="shared" si="13"/>
        <v>179.17605599999999</v>
      </c>
      <c r="H96">
        <f>$M$1/D96</f>
        <v>9.4818383919257219</v>
      </c>
      <c r="I96">
        <v>30</v>
      </c>
      <c r="J96">
        <f t="shared" si="16"/>
        <v>40</v>
      </c>
      <c r="K96">
        <f t="shared" si="17"/>
        <v>158.19717</v>
      </c>
      <c r="M96">
        <v>3.3333000000000002E-2</v>
      </c>
      <c r="N96">
        <f t="shared" si="18"/>
        <v>5.2732390000000002</v>
      </c>
      <c r="O96">
        <f t="shared" si="19"/>
        <v>5.2399060000000004</v>
      </c>
    </row>
    <row r="97" spans="1:15" x14ac:dyDescent="0.3">
      <c r="A97">
        <v>4.75</v>
      </c>
      <c r="B97">
        <v>4.8</v>
      </c>
      <c r="C97">
        <f t="shared" si="14"/>
        <v>4.7750000000000004</v>
      </c>
      <c r="D97">
        <v>5.2323950000000004</v>
      </c>
      <c r="E97">
        <f t="shared" si="15"/>
        <v>8.584620734322132E-2</v>
      </c>
      <c r="F97">
        <f t="shared" si="13"/>
        <v>173.902817</v>
      </c>
      <c r="H97">
        <f>$M$1/D97</f>
        <v>9.5558534858320137</v>
      </c>
      <c r="I97">
        <v>30</v>
      </c>
      <c r="J97">
        <f t="shared" si="16"/>
        <v>40</v>
      </c>
      <c r="K97">
        <f t="shared" si="17"/>
        <v>156.97185000000002</v>
      </c>
      <c r="M97">
        <v>3.3333000000000002E-2</v>
      </c>
      <c r="N97">
        <f t="shared" si="18"/>
        <v>5.2323950000000004</v>
      </c>
      <c r="O97">
        <f t="shared" si="19"/>
        <v>5.1990620000000005</v>
      </c>
    </row>
    <row r="98" spans="1:15" x14ac:dyDescent="0.3">
      <c r="A98">
        <v>4.8</v>
      </c>
      <c r="B98">
        <v>4.8499999999999996</v>
      </c>
      <c r="C98">
        <f t="shared" si="14"/>
        <v>4.8249999999999993</v>
      </c>
      <c r="D98">
        <v>5.0521130000000003</v>
      </c>
      <c r="E98">
        <f t="shared" si="15"/>
        <v>8.4354327505675522E-2</v>
      </c>
      <c r="F98">
        <f t="shared" si="13"/>
        <v>168.670422</v>
      </c>
      <c r="H98">
        <f>$M$1/D98</f>
        <v>9.8968491005644559</v>
      </c>
      <c r="I98">
        <v>30</v>
      </c>
      <c r="J98">
        <f t="shared" si="16"/>
        <v>40</v>
      </c>
      <c r="K98">
        <f t="shared" si="17"/>
        <v>151.56339</v>
      </c>
      <c r="M98">
        <v>6.6667000000000004E-2</v>
      </c>
      <c r="N98">
        <f t="shared" si="18"/>
        <v>5.0521130000000003</v>
      </c>
      <c r="O98">
        <f t="shared" si="19"/>
        <v>4.9854460000000005</v>
      </c>
    </row>
    <row r="99" spans="1:15" x14ac:dyDescent="0.3">
      <c r="A99">
        <v>4.8499999999999996</v>
      </c>
      <c r="B99">
        <v>4.9000009999999996</v>
      </c>
      <c r="C99">
        <f t="shared" si="14"/>
        <v>4.8750004999999996</v>
      </c>
      <c r="D99">
        <v>4.901408</v>
      </c>
      <c r="E99">
        <f t="shared" si="15"/>
        <v>8.3086647028876734E-2</v>
      </c>
      <c r="F99">
        <f t="shared" si="13"/>
        <v>163.61830900000001</v>
      </c>
      <c r="H99">
        <f>$M$1/D99</f>
        <v>10.201150363324171</v>
      </c>
      <c r="I99">
        <v>30</v>
      </c>
      <c r="J99">
        <f t="shared" si="16"/>
        <v>40</v>
      </c>
      <c r="K99">
        <f t="shared" si="17"/>
        <v>147.04223999999999</v>
      </c>
      <c r="M99">
        <v>0.16666700000000001</v>
      </c>
      <c r="N99">
        <f t="shared" si="18"/>
        <v>4.901408</v>
      </c>
      <c r="O99">
        <f t="shared" si="19"/>
        <v>4.7347409999999996</v>
      </c>
    </row>
    <row r="100" spans="1:15" x14ac:dyDescent="0.3">
      <c r="A100">
        <v>4.9000009999999996</v>
      </c>
      <c r="B100">
        <v>4.9500010000000003</v>
      </c>
      <c r="C100">
        <f t="shared" si="14"/>
        <v>4.925001</v>
      </c>
      <c r="D100">
        <v>4.8887320000000001</v>
      </c>
      <c r="E100">
        <f t="shared" si="15"/>
        <v>8.2979138780320622E-2</v>
      </c>
      <c r="F100">
        <f t="shared" si="13"/>
        <v>158.71690100000001</v>
      </c>
      <c r="H100">
        <f>$M$1/D100</f>
        <v>10.22760094028472</v>
      </c>
      <c r="I100">
        <v>30</v>
      </c>
      <c r="J100">
        <f t="shared" si="16"/>
        <v>40</v>
      </c>
      <c r="K100">
        <f t="shared" si="17"/>
        <v>146.66195999999999</v>
      </c>
      <c r="M100">
        <v>0.13333300000000001</v>
      </c>
      <c r="N100">
        <f t="shared" si="18"/>
        <v>4.8887320000000001</v>
      </c>
      <c r="O100">
        <f t="shared" si="19"/>
        <v>4.7553989999999997</v>
      </c>
    </row>
    <row r="101" spans="1:15" x14ac:dyDescent="0.3">
      <c r="A101">
        <v>4.9500010000000003</v>
      </c>
      <c r="B101">
        <v>5.0000010000000001</v>
      </c>
      <c r="C101">
        <f t="shared" si="14"/>
        <v>4.9750010000000007</v>
      </c>
      <c r="D101">
        <v>4.7521129999999996</v>
      </c>
      <c r="E101">
        <f t="shared" si="15"/>
        <v>8.1811474486572847E-2</v>
      </c>
      <c r="F101">
        <f t="shared" si="13"/>
        <v>153.828169</v>
      </c>
      <c r="H101">
        <f>$M$1/D101</f>
        <v>10.521635323065761</v>
      </c>
      <c r="I101">
        <v>30</v>
      </c>
      <c r="J101">
        <f t="shared" si="16"/>
        <v>40</v>
      </c>
      <c r="K101">
        <f t="shared" si="17"/>
        <v>142.56339</v>
      </c>
      <c r="M101">
        <v>6.6667000000000004E-2</v>
      </c>
      <c r="N101">
        <f t="shared" si="18"/>
        <v>4.7521129999999996</v>
      </c>
      <c r="O101">
        <f t="shared" si="19"/>
        <v>4.6854459999999998</v>
      </c>
    </row>
    <row r="102" spans="1:15" x14ac:dyDescent="0.3">
      <c r="A102">
        <v>5.0000010000000001</v>
      </c>
      <c r="B102">
        <v>5.050001</v>
      </c>
      <c r="C102">
        <f t="shared" si="14"/>
        <v>5.0250009999999996</v>
      </c>
      <c r="D102">
        <v>4.6873240000000003</v>
      </c>
      <c r="E102">
        <f t="shared" si="15"/>
        <v>8.1251860705350815E-2</v>
      </c>
      <c r="F102">
        <f t="shared" si="13"/>
        <v>149.07605599999999</v>
      </c>
      <c r="H102">
        <f>$M$1/D102</f>
        <v>10.667067179482364</v>
      </c>
      <c r="I102">
        <v>30</v>
      </c>
      <c r="J102">
        <f t="shared" si="16"/>
        <v>40</v>
      </c>
      <c r="K102">
        <f t="shared" si="17"/>
        <v>140.61972</v>
      </c>
      <c r="M102">
        <v>0</v>
      </c>
      <c r="N102">
        <f t="shared" si="18"/>
        <v>4.6873240000000003</v>
      </c>
      <c r="O102">
        <f t="shared" si="19"/>
        <v>4.6873240000000003</v>
      </c>
    </row>
    <row r="103" spans="1:15" x14ac:dyDescent="0.3">
      <c r="A103">
        <v>5.050001</v>
      </c>
      <c r="B103">
        <v>5.1000009999999998</v>
      </c>
      <c r="C103">
        <f t="shared" si="14"/>
        <v>5.0750010000000003</v>
      </c>
      <c r="D103">
        <v>4.6915480000000001</v>
      </c>
      <c r="E103">
        <f t="shared" si="15"/>
        <v>8.1288450959978512E-2</v>
      </c>
      <c r="F103">
        <f t="shared" si="13"/>
        <v>144.388732</v>
      </c>
      <c r="H103">
        <f>$M$1/D103</f>
        <v>10.657463165675807</v>
      </c>
      <c r="I103">
        <v>30</v>
      </c>
      <c r="J103">
        <f t="shared" si="16"/>
        <v>40</v>
      </c>
      <c r="K103">
        <f t="shared" si="17"/>
        <v>140.74644000000001</v>
      </c>
      <c r="M103">
        <v>3.3333000000000002E-2</v>
      </c>
      <c r="N103">
        <f t="shared" si="18"/>
        <v>4.6915480000000001</v>
      </c>
      <c r="O103">
        <f t="shared" si="19"/>
        <v>4.6582150000000002</v>
      </c>
    </row>
    <row r="104" spans="1:15" x14ac:dyDescent="0.3">
      <c r="A104">
        <v>5.1000009999999998</v>
      </c>
      <c r="B104">
        <v>5.1500019999999997</v>
      </c>
      <c r="C104">
        <f t="shared" si="14"/>
        <v>5.1250014999999998</v>
      </c>
      <c r="D104">
        <v>4.5028170000000003</v>
      </c>
      <c r="E104">
        <f t="shared" si="15"/>
        <v>7.9636649311163432E-2</v>
      </c>
      <c r="F104">
        <f t="shared" si="13"/>
        <v>139.69718399999999</v>
      </c>
      <c r="H104">
        <f>$M$1/D104</f>
        <v>11.104159907009322</v>
      </c>
      <c r="I104">
        <v>30</v>
      </c>
      <c r="J104">
        <f t="shared" si="16"/>
        <v>40</v>
      </c>
      <c r="K104">
        <f t="shared" si="17"/>
        <v>135.08451000000002</v>
      </c>
      <c r="M104">
        <v>0.2</v>
      </c>
      <c r="N104">
        <f t="shared" si="18"/>
        <v>4.5028170000000003</v>
      </c>
      <c r="O104">
        <f t="shared" si="19"/>
        <v>4.3028170000000001</v>
      </c>
    </row>
    <row r="105" spans="1:15" x14ac:dyDescent="0.3">
      <c r="A105">
        <v>5.1500019999999997</v>
      </c>
      <c r="B105">
        <v>5.2000019999999996</v>
      </c>
      <c r="C105">
        <f t="shared" si="14"/>
        <v>5.1750019999999992</v>
      </c>
      <c r="D105">
        <v>4.467606</v>
      </c>
      <c r="E105">
        <f t="shared" si="15"/>
        <v>7.9324670391197533E-2</v>
      </c>
      <c r="F105">
        <f t="shared" si="13"/>
        <v>135.194367</v>
      </c>
      <c r="H105">
        <f>$M$1/D105</f>
        <v>11.191676257933219</v>
      </c>
      <c r="I105">
        <v>30</v>
      </c>
      <c r="J105">
        <f t="shared" si="16"/>
        <v>40</v>
      </c>
      <c r="K105">
        <f t="shared" si="17"/>
        <v>134.02817999999999</v>
      </c>
      <c r="M105">
        <v>0.1</v>
      </c>
      <c r="N105">
        <f t="shared" si="18"/>
        <v>4.467606</v>
      </c>
      <c r="O105">
        <f t="shared" si="19"/>
        <v>4.3676060000000003</v>
      </c>
    </row>
    <row r="106" spans="1:15" x14ac:dyDescent="0.3">
      <c r="A106">
        <v>5.2000019999999996</v>
      </c>
      <c r="B106">
        <v>5.2500020000000003</v>
      </c>
      <c r="C106">
        <f t="shared" si="14"/>
        <v>5.2250019999999999</v>
      </c>
      <c r="D106">
        <v>4.5281690000000001</v>
      </c>
      <c r="E106">
        <f t="shared" si="15"/>
        <v>7.9860520891514825E-2</v>
      </c>
      <c r="F106">
        <f t="shared" si="13"/>
        <v>130.72676100000001</v>
      </c>
      <c r="H106">
        <f>$M$1/D106</f>
        <v>11.041990703085508</v>
      </c>
      <c r="I106">
        <v>30</v>
      </c>
      <c r="J106">
        <f t="shared" si="16"/>
        <v>40</v>
      </c>
      <c r="K106">
        <f t="shared" si="17"/>
        <v>135.84506999999999</v>
      </c>
      <c r="M106">
        <v>0.1</v>
      </c>
      <c r="N106">
        <f t="shared" si="18"/>
        <v>4.5281690000000001</v>
      </c>
      <c r="O106">
        <f t="shared" si="19"/>
        <v>4.4281690000000005</v>
      </c>
    </row>
    <row r="107" spans="1:15" x14ac:dyDescent="0.3">
      <c r="A107">
        <v>5.2500020000000003</v>
      </c>
      <c r="B107">
        <v>5.3000020000000001</v>
      </c>
      <c r="C107">
        <f t="shared" si="14"/>
        <v>5.2750020000000006</v>
      </c>
      <c r="D107">
        <v>4.3971819999999999</v>
      </c>
      <c r="E107">
        <f t="shared" si="15"/>
        <v>7.8696966505675356E-2</v>
      </c>
      <c r="F107">
        <f t="shared" si="13"/>
        <v>126.19859200000002</v>
      </c>
      <c r="H107">
        <f>$M$1/D107</f>
        <v>11.370918920344893</v>
      </c>
      <c r="I107">
        <v>30</v>
      </c>
      <c r="J107">
        <f t="shared" si="16"/>
        <v>40</v>
      </c>
      <c r="K107">
        <f t="shared" si="17"/>
        <v>131.91546</v>
      </c>
      <c r="M107">
        <v>0.16666700000000001</v>
      </c>
      <c r="N107">
        <f t="shared" si="18"/>
        <v>4.3971819999999999</v>
      </c>
      <c r="O107">
        <f t="shared" si="19"/>
        <v>4.2305149999999996</v>
      </c>
    </row>
    <row r="108" spans="1:15" x14ac:dyDescent="0.3">
      <c r="A108">
        <v>5.3000020000000001</v>
      </c>
      <c r="B108">
        <v>5.3500019999999999</v>
      </c>
      <c r="C108">
        <f t="shared" si="14"/>
        <v>5.3250019999999996</v>
      </c>
      <c r="D108">
        <v>4.2732400000000004</v>
      </c>
      <c r="E108">
        <f t="shared" si="15"/>
        <v>7.7579950250160679E-2</v>
      </c>
      <c r="F108">
        <f t="shared" si="13"/>
        <v>121.80141000000002</v>
      </c>
      <c r="H108">
        <f>$M$1/D108</f>
        <v>11.700723572745737</v>
      </c>
      <c r="I108">
        <v>30</v>
      </c>
      <c r="J108">
        <f t="shared" si="16"/>
        <v>40</v>
      </c>
      <c r="K108">
        <f t="shared" si="17"/>
        <v>128.19720000000001</v>
      </c>
      <c r="M108">
        <v>0.13333300000000001</v>
      </c>
      <c r="N108">
        <f t="shared" si="18"/>
        <v>4.2732400000000004</v>
      </c>
      <c r="O108">
        <f t="shared" si="19"/>
        <v>4.139907</v>
      </c>
    </row>
    <row r="109" spans="1:15" x14ac:dyDescent="0.3">
      <c r="A109">
        <v>5.3500019999999999</v>
      </c>
      <c r="B109">
        <v>5.4000019999999997</v>
      </c>
      <c r="C109">
        <f t="shared" si="14"/>
        <v>5.3750020000000003</v>
      </c>
      <c r="D109">
        <v>4.369014</v>
      </c>
      <c r="E109">
        <f t="shared" si="15"/>
        <v>7.8444507303229466E-2</v>
      </c>
      <c r="F109">
        <f t="shared" si="13"/>
        <v>117.52817000000002</v>
      </c>
      <c r="H109">
        <f>$M$1/D109</f>
        <v>11.444229750694321</v>
      </c>
      <c r="I109">
        <v>30</v>
      </c>
      <c r="J109">
        <f t="shared" si="16"/>
        <v>40</v>
      </c>
      <c r="K109">
        <f t="shared" si="17"/>
        <v>131.07042000000001</v>
      </c>
      <c r="M109">
        <v>0.16666700000000001</v>
      </c>
      <c r="N109">
        <f t="shared" si="18"/>
        <v>4.369014</v>
      </c>
      <c r="O109">
        <f t="shared" si="19"/>
        <v>4.2023469999999996</v>
      </c>
    </row>
    <row r="110" spans="1:15" x14ac:dyDescent="0.3">
      <c r="A110">
        <v>5.4000019999999997</v>
      </c>
      <c r="B110">
        <v>5.4500029999999997</v>
      </c>
      <c r="C110">
        <f t="shared" si="14"/>
        <v>5.4250024999999997</v>
      </c>
      <c r="D110">
        <v>4.242254</v>
      </c>
      <c r="E110">
        <f t="shared" si="15"/>
        <v>7.7298164973511774E-2</v>
      </c>
      <c r="F110">
        <f t="shared" si="13"/>
        <v>113.15915600000001</v>
      </c>
      <c r="H110">
        <f>$M$1/D110</f>
        <v>11.78618724857116</v>
      </c>
      <c r="I110">
        <v>30</v>
      </c>
      <c r="J110">
        <f t="shared" si="16"/>
        <v>40</v>
      </c>
      <c r="K110">
        <f t="shared" si="17"/>
        <v>127.26761999999999</v>
      </c>
      <c r="M110">
        <v>0.1</v>
      </c>
      <c r="N110">
        <f t="shared" si="18"/>
        <v>4.242254</v>
      </c>
      <c r="O110">
        <f t="shared" si="19"/>
        <v>4.1422540000000003</v>
      </c>
    </row>
    <row r="111" spans="1:15" x14ac:dyDescent="0.3">
      <c r="A111">
        <v>5.4500029999999997</v>
      </c>
      <c r="B111">
        <v>5.5000030000000004</v>
      </c>
      <c r="C111">
        <f t="shared" si="14"/>
        <v>5.4750030000000001</v>
      </c>
      <c r="D111">
        <v>4.2774640000000002</v>
      </c>
      <c r="E111">
        <f t="shared" si="15"/>
        <v>7.761827151005167E-2</v>
      </c>
      <c r="F111">
        <f t="shared" si="13"/>
        <v>108.91690200000001</v>
      </c>
      <c r="H111">
        <f>$M$1/D111</f>
        <v>11.689169096455283</v>
      </c>
      <c r="I111">
        <v>30</v>
      </c>
      <c r="J111">
        <f t="shared" si="16"/>
        <v>40</v>
      </c>
      <c r="K111">
        <f t="shared" si="17"/>
        <v>128.32392000000002</v>
      </c>
      <c r="M111">
        <v>6.6667000000000004E-2</v>
      </c>
      <c r="N111">
        <f t="shared" si="18"/>
        <v>4.2774640000000002</v>
      </c>
      <c r="O111">
        <f t="shared" si="19"/>
        <v>4.2107970000000003</v>
      </c>
    </row>
    <row r="112" spans="1:15" x14ac:dyDescent="0.3">
      <c r="A112">
        <v>5.5000030000000004</v>
      </c>
      <c r="B112">
        <v>5.5500030000000002</v>
      </c>
      <c r="C112">
        <f t="shared" si="14"/>
        <v>5.5250029999999999</v>
      </c>
      <c r="D112">
        <v>4.2070420000000004</v>
      </c>
      <c r="E112">
        <f t="shared" si="15"/>
        <v>7.6976690696168845E-2</v>
      </c>
      <c r="F112">
        <f t="shared" si="13"/>
        <v>104.63943800000001</v>
      </c>
      <c r="H112">
        <f>$M$1/D112</f>
        <v>11.884834998081786</v>
      </c>
      <c r="I112">
        <v>30</v>
      </c>
      <c r="J112">
        <f t="shared" si="16"/>
        <v>40</v>
      </c>
      <c r="K112">
        <f t="shared" si="17"/>
        <v>126.21126000000001</v>
      </c>
      <c r="M112">
        <v>6.6667000000000004E-2</v>
      </c>
      <c r="N112">
        <f t="shared" si="18"/>
        <v>4.2070420000000004</v>
      </c>
      <c r="O112">
        <f t="shared" si="19"/>
        <v>4.1403750000000006</v>
      </c>
    </row>
    <row r="113" spans="1:15" x14ac:dyDescent="0.3">
      <c r="A113">
        <v>5.5500030000000002</v>
      </c>
      <c r="B113">
        <v>5.6000030000000001</v>
      </c>
      <c r="C113">
        <f t="shared" si="14"/>
        <v>5.5750030000000006</v>
      </c>
      <c r="D113">
        <v>4.0859139999999998</v>
      </c>
      <c r="E113">
        <f t="shared" si="15"/>
        <v>7.5860439940377375E-2</v>
      </c>
      <c r="F113">
        <f t="shared" si="13"/>
        <v>100.43239600000001</v>
      </c>
      <c r="H113">
        <f>$M$1/D113</f>
        <v>12.237164071490492</v>
      </c>
      <c r="I113">
        <v>30</v>
      </c>
      <c r="J113">
        <f t="shared" si="16"/>
        <v>40</v>
      </c>
      <c r="K113">
        <f t="shared" si="17"/>
        <v>122.57741999999999</v>
      </c>
      <c r="M113">
        <v>0</v>
      </c>
      <c r="N113">
        <f t="shared" si="18"/>
        <v>4.0859139999999998</v>
      </c>
      <c r="O113">
        <f t="shared" si="19"/>
        <v>4.0859139999999998</v>
      </c>
    </row>
    <row r="114" spans="1:15" x14ac:dyDescent="0.3">
      <c r="A114">
        <v>5.6000030000000001</v>
      </c>
      <c r="B114">
        <v>5.6500029999999999</v>
      </c>
      <c r="C114">
        <f t="shared" si="14"/>
        <v>5.6250029999999995</v>
      </c>
      <c r="D114">
        <v>3.9521130000000002</v>
      </c>
      <c r="E114">
        <f t="shared" si="15"/>
        <v>7.4608020978222486E-2</v>
      </c>
      <c r="F114">
        <f t="shared" si="13"/>
        <v>96.346482000000009</v>
      </c>
      <c r="H114">
        <f>$M$1/D114</f>
        <v>12.651460117663639</v>
      </c>
      <c r="I114">
        <v>30</v>
      </c>
      <c r="J114">
        <f t="shared" si="16"/>
        <v>40</v>
      </c>
      <c r="K114">
        <f t="shared" si="17"/>
        <v>118.56339000000001</v>
      </c>
      <c r="M114">
        <v>0.16666700000000001</v>
      </c>
      <c r="N114">
        <f t="shared" si="18"/>
        <v>3.9521130000000002</v>
      </c>
      <c r="O114">
        <f t="shared" si="19"/>
        <v>3.7854460000000003</v>
      </c>
    </row>
    <row r="115" spans="1:15" x14ac:dyDescent="0.3">
      <c r="A115">
        <v>5.6500029999999999</v>
      </c>
      <c r="B115">
        <v>5.7000039999999998</v>
      </c>
      <c r="C115">
        <f t="shared" si="14"/>
        <v>5.6750034999999999</v>
      </c>
      <c r="D115">
        <v>3.8450709999999999</v>
      </c>
      <c r="E115">
        <f t="shared" si="15"/>
        <v>7.3590717968214509E-2</v>
      </c>
      <c r="F115">
        <f t="shared" si="13"/>
        <v>92.394369000000012</v>
      </c>
      <c r="H115">
        <f>$M$1/D115</f>
        <v>13.003661050732223</v>
      </c>
      <c r="I115">
        <v>30</v>
      </c>
      <c r="J115">
        <f t="shared" si="16"/>
        <v>40</v>
      </c>
      <c r="K115">
        <f t="shared" si="17"/>
        <v>115.35213</v>
      </c>
      <c r="M115">
        <v>0.26666699999999999</v>
      </c>
      <c r="N115">
        <f t="shared" si="18"/>
        <v>3.8450709999999999</v>
      </c>
      <c r="O115">
        <f t="shared" si="19"/>
        <v>3.5784039999999999</v>
      </c>
    </row>
    <row r="116" spans="1:15" x14ac:dyDescent="0.3">
      <c r="A116">
        <v>5.7000039999999998</v>
      </c>
      <c r="B116">
        <v>5.7500039999999997</v>
      </c>
      <c r="C116">
        <f t="shared" si="14"/>
        <v>5.7250040000000002</v>
      </c>
      <c r="D116">
        <v>3.8126760000000002</v>
      </c>
      <c r="E116">
        <f t="shared" si="15"/>
        <v>7.328005265987303E-2</v>
      </c>
      <c r="F116">
        <f t="shared" si="13"/>
        <v>88.549298000000007</v>
      </c>
      <c r="H116">
        <f>$M$1/D116</f>
        <v>13.11414869766012</v>
      </c>
      <c r="I116">
        <v>30</v>
      </c>
      <c r="J116">
        <f t="shared" si="16"/>
        <v>40</v>
      </c>
      <c r="K116">
        <f t="shared" si="17"/>
        <v>114.38028</v>
      </c>
      <c r="M116">
        <v>0</v>
      </c>
      <c r="N116">
        <f t="shared" si="18"/>
        <v>3.8126760000000002</v>
      </c>
      <c r="O116">
        <f t="shared" si="19"/>
        <v>3.8126760000000002</v>
      </c>
    </row>
    <row r="117" spans="1:15" x14ac:dyDescent="0.3">
      <c r="A117">
        <v>5.7500039999999997</v>
      </c>
      <c r="B117">
        <v>5.8000040000000004</v>
      </c>
      <c r="C117">
        <f t="shared" si="14"/>
        <v>5.775004</v>
      </c>
      <c r="D117">
        <v>3.6718310000000001</v>
      </c>
      <c r="E117">
        <f t="shared" si="15"/>
        <v>7.1913788508072729E-2</v>
      </c>
      <c r="F117">
        <f t="shared" si="13"/>
        <v>84.736622000000011</v>
      </c>
      <c r="H117">
        <f>$M$1/D117</f>
        <v>13.617184451027294</v>
      </c>
      <c r="I117">
        <v>30</v>
      </c>
      <c r="J117">
        <f t="shared" si="16"/>
        <v>40</v>
      </c>
      <c r="K117">
        <f t="shared" si="17"/>
        <v>110.15493000000001</v>
      </c>
      <c r="M117">
        <v>6.6667000000000004E-2</v>
      </c>
      <c r="N117">
        <f t="shared" si="18"/>
        <v>3.6718310000000001</v>
      </c>
      <c r="O117">
        <f t="shared" si="19"/>
        <v>3.6051640000000003</v>
      </c>
    </row>
    <row r="118" spans="1:15" x14ac:dyDescent="0.3">
      <c r="A118">
        <v>5.8000040000000004</v>
      </c>
      <c r="B118">
        <v>5.8500040000000002</v>
      </c>
      <c r="C118">
        <f t="shared" si="14"/>
        <v>5.8250039999999998</v>
      </c>
      <c r="D118">
        <v>3.6718310000000001</v>
      </c>
      <c r="E118">
        <f t="shared" si="15"/>
        <v>7.1913788508072729E-2</v>
      </c>
      <c r="F118">
        <f t="shared" si="13"/>
        <v>81.064791000000014</v>
      </c>
      <c r="H118">
        <f>$M$1/D118</f>
        <v>13.617184451027294</v>
      </c>
      <c r="I118">
        <v>30</v>
      </c>
      <c r="J118">
        <f t="shared" si="16"/>
        <v>40</v>
      </c>
      <c r="K118">
        <f t="shared" si="17"/>
        <v>110.15493000000001</v>
      </c>
      <c r="M118">
        <v>0.1</v>
      </c>
      <c r="N118">
        <f t="shared" si="18"/>
        <v>3.6718310000000001</v>
      </c>
      <c r="O118">
        <f t="shared" si="19"/>
        <v>3.571831</v>
      </c>
    </row>
    <row r="119" spans="1:15" x14ac:dyDescent="0.3">
      <c r="A119">
        <v>5.8500040000000002</v>
      </c>
      <c r="B119">
        <v>5.900004</v>
      </c>
      <c r="C119">
        <f t="shared" si="14"/>
        <v>5.8750040000000006</v>
      </c>
      <c r="D119">
        <v>3.6563379999999999</v>
      </c>
      <c r="E119">
        <f t="shared" si="15"/>
        <v>7.1761910449145996E-2</v>
      </c>
      <c r="F119">
        <f t="shared" si="13"/>
        <v>77.392960000000016</v>
      </c>
      <c r="H119">
        <f>$M$1/D119</f>
        <v>13.674884542949805</v>
      </c>
      <c r="I119">
        <v>30</v>
      </c>
      <c r="J119">
        <f t="shared" si="16"/>
        <v>40</v>
      </c>
      <c r="K119">
        <f t="shared" si="17"/>
        <v>109.69014</v>
      </c>
      <c r="M119">
        <v>0.1</v>
      </c>
      <c r="N119">
        <f t="shared" si="18"/>
        <v>3.6563379999999999</v>
      </c>
      <c r="O119">
        <f t="shared" si="19"/>
        <v>3.5563379999999998</v>
      </c>
    </row>
    <row r="120" spans="1:15" x14ac:dyDescent="0.3">
      <c r="A120">
        <v>5.900004</v>
      </c>
      <c r="B120">
        <v>5.950005</v>
      </c>
      <c r="C120">
        <f t="shared" si="14"/>
        <v>5.9250045</v>
      </c>
      <c r="D120">
        <v>3.3929580000000001</v>
      </c>
      <c r="E120">
        <f t="shared" si="15"/>
        <v>6.9128969626192749E-2</v>
      </c>
      <c r="F120">
        <f t="shared" si="13"/>
        <v>73.736622000000011</v>
      </c>
      <c r="H120">
        <f>$M$1/D120</f>
        <v>14.736404046262876</v>
      </c>
      <c r="I120">
        <v>30</v>
      </c>
      <c r="J120">
        <f t="shared" si="16"/>
        <v>40</v>
      </c>
      <c r="K120">
        <f t="shared" si="17"/>
        <v>101.78874</v>
      </c>
      <c r="M120">
        <v>0.16666700000000001</v>
      </c>
      <c r="N120">
        <f t="shared" si="18"/>
        <v>3.3929580000000001</v>
      </c>
      <c r="O120">
        <f t="shared" si="19"/>
        <v>3.2262910000000002</v>
      </c>
    </row>
    <row r="121" spans="1:15" x14ac:dyDescent="0.3">
      <c r="A121">
        <v>5.950005</v>
      </c>
      <c r="B121">
        <v>6.0000049999999998</v>
      </c>
      <c r="C121">
        <f t="shared" si="14"/>
        <v>5.9750049999999995</v>
      </c>
      <c r="D121">
        <v>3.4056340000000001</v>
      </c>
      <c r="E121">
        <f t="shared" si="15"/>
        <v>6.9257980647406195E-2</v>
      </c>
      <c r="F121">
        <f t="shared" si="13"/>
        <v>70.343664000000004</v>
      </c>
      <c r="H121">
        <f>$M$1/D121</f>
        <v>14.681554154087021</v>
      </c>
      <c r="I121">
        <v>30</v>
      </c>
      <c r="J121">
        <f t="shared" si="16"/>
        <v>40</v>
      </c>
      <c r="K121">
        <f t="shared" si="17"/>
        <v>102.16902</v>
      </c>
      <c r="M121">
        <v>0.1</v>
      </c>
      <c r="N121">
        <f t="shared" si="18"/>
        <v>3.4056340000000001</v>
      </c>
      <c r="O121">
        <f t="shared" si="19"/>
        <v>3.305634</v>
      </c>
    </row>
    <row r="122" spans="1:15" x14ac:dyDescent="0.3">
      <c r="A122">
        <v>6.0000049999999998</v>
      </c>
      <c r="B122">
        <v>6.0500049999999996</v>
      </c>
      <c r="C122">
        <f t="shared" si="14"/>
        <v>6.0250050000000002</v>
      </c>
      <c r="D122">
        <v>3.2408459999999999</v>
      </c>
      <c r="E122">
        <f t="shared" si="15"/>
        <v>6.7561624760290692E-2</v>
      </c>
      <c r="F122">
        <f t="shared" si="13"/>
        <v>66.938029999999998</v>
      </c>
      <c r="H122">
        <f>$M$1/D122</f>
        <v>15.428070324847278</v>
      </c>
      <c r="I122">
        <v>400</v>
      </c>
      <c r="J122">
        <f t="shared" si="16"/>
        <v>410</v>
      </c>
      <c r="K122">
        <f t="shared" si="17"/>
        <v>1296.3383999999999</v>
      </c>
      <c r="M122">
        <v>8.7499999999999994E-2</v>
      </c>
      <c r="N122">
        <f t="shared" ref="N122:N161" si="20">D122</f>
        <v>3.2408459999999999</v>
      </c>
      <c r="O122">
        <f t="shared" ref="O122:O161" si="21">N122-M122</f>
        <v>3.153346</v>
      </c>
    </row>
    <row r="123" spans="1:15" x14ac:dyDescent="0.3">
      <c r="A123">
        <v>6.0500049999999996</v>
      </c>
      <c r="B123">
        <v>6.1000050000000003</v>
      </c>
      <c r="C123">
        <f t="shared" si="14"/>
        <v>6.075005</v>
      </c>
      <c r="D123">
        <v>3.2183099999999998</v>
      </c>
      <c r="E123">
        <f t="shared" si="15"/>
        <v>6.7326303806824569E-2</v>
      </c>
      <c r="F123">
        <f t="shared" si="13"/>
        <v>63.697183999999993</v>
      </c>
      <c r="H123">
        <f>$M$1/D123</f>
        <v>15.536104352905719</v>
      </c>
      <c r="I123">
        <v>400</v>
      </c>
      <c r="J123">
        <f t="shared" si="16"/>
        <v>410</v>
      </c>
      <c r="K123">
        <f t="shared" si="17"/>
        <v>1287.3239999999998</v>
      </c>
      <c r="M123">
        <v>0.105</v>
      </c>
      <c r="N123">
        <f t="shared" si="20"/>
        <v>3.2183099999999998</v>
      </c>
      <c r="O123">
        <f t="shared" si="21"/>
        <v>3.1133099999999998</v>
      </c>
    </row>
    <row r="124" spans="1:15" x14ac:dyDescent="0.3">
      <c r="A124">
        <v>6.1000050000000003</v>
      </c>
      <c r="B124">
        <v>6.1500050000000002</v>
      </c>
      <c r="C124">
        <f t="shared" si="14"/>
        <v>6.1250049999999998</v>
      </c>
      <c r="D124">
        <v>3.1154929999999998</v>
      </c>
      <c r="E124">
        <f t="shared" si="15"/>
        <v>6.6242119300118696E-2</v>
      </c>
      <c r="F124">
        <f t="shared" si="13"/>
        <v>60.47887399999999</v>
      </c>
      <c r="H124">
        <f>$M$1/D124</f>
        <v>16.048824375468026</v>
      </c>
      <c r="I124">
        <v>400</v>
      </c>
      <c r="J124">
        <f t="shared" si="16"/>
        <v>410</v>
      </c>
      <c r="K124">
        <f t="shared" si="17"/>
        <v>1246.1971999999998</v>
      </c>
      <c r="M124">
        <v>7.2499999999999995E-2</v>
      </c>
      <c r="N124">
        <f t="shared" si="20"/>
        <v>3.1154929999999998</v>
      </c>
      <c r="O124">
        <f t="shared" si="21"/>
        <v>3.0429930000000001</v>
      </c>
    </row>
    <row r="125" spans="1:15" x14ac:dyDescent="0.3">
      <c r="A125">
        <v>6.1500050000000002</v>
      </c>
      <c r="B125">
        <v>6.2000060000000001</v>
      </c>
      <c r="C125">
        <f t="shared" si="14"/>
        <v>6.1750055000000001</v>
      </c>
      <c r="D125">
        <v>2.9873240000000001</v>
      </c>
      <c r="E125">
        <f t="shared" si="15"/>
        <v>6.4865234686221809E-2</v>
      </c>
      <c r="F125">
        <f t="shared" si="13"/>
        <v>57.36338099999999</v>
      </c>
      <c r="H125">
        <f>$M$1/D125</f>
        <v>16.73738770886586</v>
      </c>
      <c r="I125">
        <v>400</v>
      </c>
      <c r="J125">
        <f t="shared" si="16"/>
        <v>410</v>
      </c>
      <c r="K125">
        <f t="shared" si="17"/>
        <v>1194.9295999999999</v>
      </c>
      <c r="M125">
        <v>0.09</v>
      </c>
      <c r="N125">
        <f t="shared" si="20"/>
        <v>2.9873240000000001</v>
      </c>
      <c r="O125">
        <f t="shared" si="21"/>
        <v>2.8973240000000002</v>
      </c>
    </row>
    <row r="126" spans="1:15" x14ac:dyDescent="0.3">
      <c r="A126">
        <v>6.2000060000000001</v>
      </c>
      <c r="B126">
        <v>6.250006</v>
      </c>
      <c r="C126">
        <f t="shared" si="14"/>
        <v>6.2250060000000005</v>
      </c>
      <c r="D126">
        <v>2.8971830000000001</v>
      </c>
      <c r="E126">
        <f t="shared" si="15"/>
        <v>6.3879099068148926E-2</v>
      </c>
      <c r="F126">
        <f t="shared" si="13"/>
        <v>54.376056999999989</v>
      </c>
      <c r="H126">
        <f>$M$1/D126</f>
        <v>17.258143513889181</v>
      </c>
      <c r="I126">
        <v>400</v>
      </c>
      <c r="J126">
        <f t="shared" si="16"/>
        <v>410</v>
      </c>
      <c r="K126">
        <f t="shared" si="17"/>
        <v>1158.8732</v>
      </c>
      <c r="M126">
        <v>7.4999999999999997E-2</v>
      </c>
      <c r="N126">
        <f t="shared" si="20"/>
        <v>2.8971830000000001</v>
      </c>
      <c r="O126">
        <f t="shared" si="21"/>
        <v>2.8221829999999999</v>
      </c>
    </row>
    <row r="127" spans="1:15" x14ac:dyDescent="0.3">
      <c r="A127">
        <v>6.250006</v>
      </c>
      <c r="B127">
        <v>6.3000059999999998</v>
      </c>
      <c r="C127">
        <f t="shared" si="14"/>
        <v>6.2750059999999994</v>
      </c>
      <c r="D127">
        <v>2.7760570000000002</v>
      </c>
      <c r="E127">
        <f t="shared" si="15"/>
        <v>6.2529515982251399E-2</v>
      </c>
      <c r="F127">
        <f t="shared" si="13"/>
        <v>51.47887399999999</v>
      </c>
      <c r="H127">
        <f>$M$1/D127</f>
        <v>18.011157551880238</v>
      </c>
      <c r="I127">
        <v>400</v>
      </c>
      <c r="J127">
        <f t="shared" si="16"/>
        <v>410</v>
      </c>
      <c r="K127">
        <f t="shared" si="17"/>
        <v>1110.4228000000001</v>
      </c>
      <c r="M127">
        <v>8.2500000000000004E-2</v>
      </c>
      <c r="N127">
        <f t="shared" si="20"/>
        <v>2.7760570000000002</v>
      </c>
      <c r="O127">
        <f t="shared" si="21"/>
        <v>2.6935570000000002</v>
      </c>
    </row>
    <row r="128" spans="1:15" x14ac:dyDescent="0.3">
      <c r="A128">
        <v>6.3000059999999998</v>
      </c>
      <c r="B128">
        <v>6.3500059999999996</v>
      </c>
      <c r="C128">
        <f t="shared" si="14"/>
        <v>6.3250060000000001</v>
      </c>
      <c r="D128">
        <v>2.62676</v>
      </c>
      <c r="E128">
        <f t="shared" si="15"/>
        <v>6.0824840142311931E-2</v>
      </c>
      <c r="F128">
        <f t="shared" si="13"/>
        <v>48.702816999999989</v>
      </c>
      <c r="H128">
        <f>$M$1/D128</f>
        <v>19.034856629459867</v>
      </c>
      <c r="I128">
        <v>400</v>
      </c>
      <c r="J128">
        <f t="shared" si="16"/>
        <v>410</v>
      </c>
      <c r="K128">
        <f t="shared" si="17"/>
        <v>1050.704</v>
      </c>
      <c r="M128">
        <v>6.7500000000000004E-2</v>
      </c>
      <c r="N128">
        <f t="shared" si="20"/>
        <v>2.62676</v>
      </c>
      <c r="O128">
        <f t="shared" si="21"/>
        <v>2.5592600000000001</v>
      </c>
    </row>
    <row r="129" spans="1:15" x14ac:dyDescent="0.3">
      <c r="A129">
        <v>6.3500059999999996</v>
      </c>
      <c r="B129">
        <v>6.4000060000000003</v>
      </c>
      <c r="C129">
        <f t="shared" si="14"/>
        <v>6.375006</v>
      </c>
      <c r="D129">
        <v>2.5605630000000001</v>
      </c>
      <c r="E129">
        <f t="shared" si="15"/>
        <v>6.0053527997574352E-2</v>
      </c>
      <c r="F129">
        <f t="shared" si="13"/>
        <v>46.076056999999992</v>
      </c>
      <c r="H129">
        <f>$M$1/D129</f>
        <v>19.526955595312437</v>
      </c>
      <c r="I129">
        <v>400</v>
      </c>
      <c r="J129">
        <f t="shared" si="16"/>
        <v>410</v>
      </c>
      <c r="K129">
        <f t="shared" si="17"/>
        <v>1024.2252000000001</v>
      </c>
      <c r="M129">
        <v>6.25E-2</v>
      </c>
      <c r="N129">
        <f t="shared" si="20"/>
        <v>2.5605630000000001</v>
      </c>
      <c r="O129">
        <f t="shared" si="21"/>
        <v>2.4980630000000001</v>
      </c>
    </row>
    <row r="130" spans="1:15" x14ac:dyDescent="0.3">
      <c r="A130">
        <v>6.4000060000000003</v>
      </c>
      <c r="B130">
        <v>6.4500060000000001</v>
      </c>
      <c r="C130">
        <f t="shared" si="14"/>
        <v>6.4250059999999998</v>
      </c>
      <c r="D130">
        <v>2.5619719999999999</v>
      </c>
      <c r="E130">
        <f t="shared" si="15"/>
        <v>6.007005498294183E-2</v>
      </c>
      <c r="F130">
        <f t="shared" si="13"/>
        <v>43.51549399999999</v>
      </c>
      <c r="H130">
        <f>$M$1/D130</f>
        <v>19.516216414543173</v>
      </c>
      <c r="I130">
        <v>400</v>
      </c>
      <c r="J130">
        <f t="shared" si="16"/>
        <v>410</v>
      </c>
      <c r="K130">
        <f t="shared" si="17"/>
        <v>1024.7888</v>
      </c>
      <c r="M130">
        <v>6.7500000000000004E-2</v>
      </c>
      <c r="N130">
        <f t="shared" si="20"/>
        <v>2.5619719999999999</v>
      </c>
      <c r="O130">
        <f t="shared" si="21"/>
        <v>2.494472</v>
      </c>
    </row>
    <row r="131" spans="1:15" x14ac:dyDescent="0.3">
      <c r="A131">
        <v>6.4500060000000001</v>
      </c>
      <c r="B131">
        <v>6.5000070000000001</v>
      </c>
      <c r="C131">
        <f t="shared" si="14"/>
        <v>6.4750065000000001</v>
      </c>
      <c r="D131">
        <v>2.3577469999999998</v>
      </c>
      <c r="E131">
        <f t="shared" si="15"/>
        <v>5.7626132583375109E-2</v>
      </c>
      <c r="F131">
        <f t="shared" si="13"/>
        <v>40.953521999999992</v>
      </c>
      <c r="H131">
        <f>$M$1/D131</f>
        <v>21.206685874268953</v>
      </c>
      <c r="I131">
        <v>400</v>
      </c>
      <c r="J131">
        <f t="shared" si="16"/>
        <v>410</v>
      </c>
      <c r="K131">
        <f t="shared" si="17"/>
        <v>943.09879999999998</v>
      </c>
      <c r="M131">
        <v>7.0000000000000007E-2</v>
      </c>
      <c r="N131">
        <f t="shared" si="20"/>
        <v>2.3577469999999998</v>
      </c>
      <c r="O131">
        <f t="shared" si="21"/>
        <v>2.287747</v>
      </c>
    </row>
    <row r="132" spans="1:15" x14ac:dyDescent="0.3">
      <c r="A132">
        <v>6.5000070000000001</v>
      </c>
      <c r="B132">
        <v>6.5500069999999999</v>
      </c>
      <c r="C132">
        <f t="shared" si="14"/>
        <v>6.5250070000000004</v>
      </c>
      <c r="D132">
        <v>2.3366199999999999</v>
      </c>
      <c r="E132">
        <f t="shared" si="15"/>
        <v>5.7367364252279944E-2</v>
      </c>
      <c r="F132">
        <f t="shared" ref="F132:F195" si="22">F133+D132</f>
        <v>38.595774999999989</v>
      </c>
      <c r="H132">
        <f>$M$1/D132</f>
        <v>21.39843021115971</v>
      </c>
      <c r="I132">
        <v>400</v>
      </c>
      <c r="J132">
        <f t="shared" si="16"/>
        <v>410</v>
      </c>
      <c r="K132">
        <f t="shared" si="17"/>
        <v>934.64799999999991</v>
      </c>
      <c r="M132">
        <v>0.06</v>
      </c>
      <c r="N132">
        <f t="shared" si="20"/>
        <v>2.3366199999999999</v>
      </c>
      <c r="O132">
        <f t="shared" si="21"/>
        <v>2.2766199999999999</v>
      </c>
    </row>
    <row r="133" spans="1:15" x14ac:dyDescent="0.3">
      <c r="A133">
        <v>6.5500069999999999</v>
      </c>
      <c r="B133">
        <v>6.6000069999999997</v>
      </c>
      <c r="C133">
        <f t="shared" ref="C133:C196" si="23">AVERAGE(A133:B133)</f>
        <v>6.5750069999999994</v>
      </c>
      <c r="D133">
        <v>2.1746479999999999</v>
      </c>
      <c r="E133">
        <f t="shared" ref="E133:E196" si="24">1/SQRT(ROUND(D133*710,0))*D133</f>
        <v>5.5343334429187888E-2</v>
      </c>
      <c r="F133">
        <f t="shared" si="22"/>
        <v>36.259154999999993</v>
      </c>
      <c r="H133">
        <f>$M$1/D133</f>
        <v>22.992226787967525</v>
      </c>
      <c r="I133">
        <v>400</v>
      </c>
      <c r="J133">
        <f t="shared" ref="J133:J196" si="25">I133+10</f>
        <v>410</v>
      </c>
      <c r="K133">
        <f t="shared" ref="K133:K196" si="26">D133*I133</f>
        <v>869.85919999999999</v>
      </c>
      <c r="M133">
        <v>7.0000000000000007E-2</v>
      </c>
      <c r="N133">
        <f t="shared" si="20"/>
        <v>2.1746479999999999</v>
      </c>
      <c r="O133">
        <f t="shared" si="21"/>
        <v>2.1046480000000001</v>
      </c>
    </row>
    <row r="134" spans="1:15" x14ac:dyDescent="0.3">
      <c r="A134">
        <v>6.6000069999999997</v>
      </c>
      <c r="B134">
        <v>6.6500069999999996</v>
      </c>
      <c r="C134">
        <f t="shared" si="23"/>
        <v>6.6250070000000001</v>
      </c>
      <c r="D134">
        <v>2.1154929999999998</v>
      </c>
      <c r="E134">
        <f t="shared" si="24"/>
        <v>5.458541623131407E-2</v>
      </c>
      <c r="F134">
        <f t="shared" si="22"/>
        <v>34.084506999999995</v>
      </c>
      <c r="H134">
        <f>$M$1/D134</f>
        <v>23.635152657087499</v>
      </c>
      <c r="I134">
        <v>400</v>
      </c>
      <c r="J134">
        <f t="shared" si="25"/>
        <v>410</v>
      </c>
      <c r="K134">
        <f t="shared" si="26"/>
        <v>846.19719999999995</v>
      </c>
      <c r="M134">
        <v>6.25E-2</v>
      </c>
      <c r="N134">
        <f t="shared" si="20"/>
        <v>2.1154929999999998</v>
      </c>
      <c r="O134">
        <f t="shared" si="21"/>
        <v>2.0529929999999998</v>
      </c>
    </row>
    <row r="135" spans="1:15" x14ac:dyDescent="0.3">
      <c r="A135">
        <v>6.6500069999999996</v>
      </c>
      <c r="B135">
        <v>6.7000070000000003</v>
      </c>
      <c r="C135">
        <f t="shared" si="23"/>
        <v>6.6750069999999999</v>
      </c>
      <c r="D135">
        <v>1.9971829999999999</v>
      </c>
      <c r="E135">
        <f t="shared" si="24"/>
        <v>5.3037097054378556E-2</v>
      </c>
      <c r="F135">
        <f t="shared" si="22"/>
        <v>31.969013999999998</v>
      </c>
      <c r="H135">
        <f>$M$1/D135</f>
        <v>25.035262166761886</v>
      </c>
      <c r="I135">
        <v>400</v>
      </c>
      <c r="J135">
        <f t="shared" si="25"/>
        <v>410</v>
      </c>
      <c r="K135">
        <f t="shared" si="26"/>
        <v>798.8732</v>
      </c>
      <c r="M135">
        <v>7.4999999999999997E-2</v>
      </c>
      <c r="N135">
        <f t="shared" si="20"/>
        <v>1.9971829999999999</v>
      </c>
      <c r="O135">
        <f t="shared" si="21"/>
        <v>1.922183</v>
      </c>
    </row>
    <row r="136" spans="1:15" x14ac:dyDescent="0.3">
      <c r="A136">
        <v>6.7000070000000003</v>
      </c>
      <c r="B136">
        <v>6.7500080000000002</v>
      </c>
      <c r="C136">
        <f t="shared" si="23"/>
        <v>6.7250075000000002</v>
      </c>
      <c r="D136">
        <v>1.8408450000000001</v>
      </c>
      <c r="E136">
        <f t="shared" si="24"/>
        <v>5.0918948707068305E-2</v>
      </c>
      <c r="F136">
        <f t="shared" si="22"/>
        <v>29.971830999999998</v>
      </c>
      <c r="H136">
        <f>$M$1/D136</f>
        <v>27.161439447644966</v>
      </c>
      <c r="I136">
        <v>400</v>
      </c>
      <c r="J136">
        <f t="shared" si="25"/>
        <v>410</v>
      </c>
      <c r="K136">
        <f t="shared" si="26"/>
        <v>736.33800000000008</v>
      </c>
      <c r="M136">
        <v>0.04</v>
      </c>
      <c r="N136">
        <f t="shared" si="20"/>
        <v>1.8408450000000001</v>
      </c>
      <c r="O136">
        <f t="shared" si="21"/>
        <v>1.800845</v>
      </c>
    </row>
    <row r="137" spans="1:15" x14ac:dyDescent="0.3">
      <c r="A137">
        <v>6.7500080000000002</v>
      </c>
      <c r="B137">
        <v>6.8000080000000001</v>
      </c>
      <c r="C137">
        <f t="shared" si="23"/>
        <v>6.7750079999999997</v>
      </c>
      <c r="D137">
        <v>1.8</v>
      </c>
      <c r="E137">
        <f t="shared" si="24"/>
        <v>5.0350881497801349E-2</v>
      </c>
      <c r="F137">
        <f t="shared" si="22"/>
        <v>28.130985999999996</v>
      </c>
      <c r="H137">
        <f>$M$1/D137</f>
        <v>27.777777777777779</v>
      </c>
      <c r="I137">
        <v>400</v>
      </c>
      <c r="J137">
        <f t="shared" si="25"/>
        <v>410</v>
      </c>
      <c r="K137">
        <f t="shared" si="26"/>
        <v>720</v>
      </c>
      <c r="M137">
        <v>4.4999999999999998E-2</v>
      </c>
      <c r="N137">
        <f t="shared" si="20"/>
        <v>1.8</v>
      </c>
      <c r="O137">
        <f t="shared" si="21"/>
        <v>1.7550000000000001</v>
      </c>
    </row>
    <row r="138" spans="1:15" x14ac:dyDescent="0.3">
      <c r="A138">
        <v>6.8000080000000001</v>
      </c>
      <c r="B138">
        <v>6.8500079999999999</v>
      </c>
      <c r="C138">
        <f t="shared" si="23"/>
        <v>6.8250080000000004</v>
      </c>
      <c r="D138">
        <v>1.766197</v>
      </c>
      <c r="E138">
        <f t="shared" si="24"/>
        <v>4.9875857391782151E-2</v>
      </c>
      <c r="F138">
        <f t="shared" si="22"/>
        <v>26.330985999999996</v>
      </c>
      <c r="H138">
        <f>$M$1/D138</f>
        <v>28.309412823144871</v>
      </c>
      <c r="I138">
        <v>400</v>
      </c>
      <c r="J138">
        <f t="shared" si="25"/>
        <v>410</v>
      </c>
      <c r="K138">
        <f t="shared" si="26"/>
        <v>706.47879999999998</v>
      </c>
      <c r="M138">
        <v>6.25E-2</v>
      </c>
      <c r="N138">
        <f t="shared" si="20"/>
        <v>1.766197</v>
      </c>
      <c r="O138">
        <f t="shared" si="21"/>
        <v>1.703697</v>
      </c>
    </row>
    <row r="139" spans="1:15" x14ac:dyDescent="0.3">
      <c r="A139">
        <v>6.8500079999999999</v>
      </c>
      <c r="B139">
        <v>6.9000079999999997</v>
      </c>
      <c r="C139">
        <f t="shared" si="23"/>
        <v>6.8750079999999993</v>
      </c>
      <c r="D139">
        <v>1.6239440000000001</v>
      </c>
      <c r="E139">
        <f t="shared" si="24"/>
        <v>4.7825156000985997E-2</v>
      </c>
      <c r="F139">
        <f t="shared" si="22"/>
        <v>24.564788999999998</v>
      </c>
      <c r="H139">
        <f>$M$1/D139</f>
        <v>30.789239037799334</v>
      </c>
      <c r="I139">
        <v>400</v>
      </c>
      <c r="J139">
        <f t="shared" si="25"/>
        <v>410</v>
      </c>
      <c r="K139">
        <f t="shared" si="26"/>
        <v>649.57760000000007</v>
      </c>
      <c r="M139">
        <v>0.06</v>
      </c>
      <c r="N139">
        <f t="shared" si="20"/>
        <v>1.6239440000000001</v>
      </c>
      <c r="O139">
        <f t="shared" si="21"/>
        <v>1.563944</v>
      </c>
    </row>
    <row r="140" spans="1:15" x14ac:dyDescent="0.3">
      <c r="A140">
        <v>6.9000079999999997</v>
      </c>
      <c r="B140">
        <v>6.9500080000000004</v>
      </c>
      <c r="C140">
        <f t="shared" si="23"/>
        <v>6.9250080000000001</v>
      </c>
      <c r="D140">
        <v>1.483098</v>
      </c>
      <c r="E140">
        <f t="shared" si="24"/>
        <v>4.5704152867846938E-2</v>
      </c>
      <c r="F140">
        <f t="shared" si="22"/>
        <v>22.940844999999996</v>
      </c>
      <c r="H140">
        <f>$M$1/D140</f>
        <v>33.713213826732961</v>
      </c>
      <c r="I140">
        <v>400</v>
      </c>
      <c r="J140">
        <f t="shared" si="25"/>
        <v>410</v>
      </c>
      <c r="K140">
        <f t="shared" si="26"/>
        <v>593.23919999999998</v>
      </c>
      <c r="M140">
        <v>0.04</v>
      </c>
      <c r="N140">
        <f t="shared" si="20"/>
        <v>1.483098</v>
      </c>
      <c r="O140">
        <f t="shared" si="21"/>
        <v>1.443098</v>
      </c>
    </row>
    <row r="141" spans="1:15" x14ac:dyDescent="0.3">
      <c r="A141">
        <v>6.9500080000000004</v>
      </c>
      <c r="B141">
        <v>7.0000090000000004</v>
      </c>
      <c r="C141">
        <f t="shared" si="23"/>
        <v>6.9750085000000004</v>
      </c>
      <c r="D141">
        <v>1.4577469999999999</v>
      </c>
      <c r="E141">
        <f t="shared" si="24"/>
        <v>4.5311869556596426E-2</v>
      </c>
      <c r="F141">
        <f t="shared" si="22"/>
        <v>21.457746999999998</v>
      </c>
      <c r="H141">
        <f>$M$1/D141</f>
        <v>34.299504646553899</v>
      </c>
      <c r="I141">
        <v>400</v>
      </c>
      <c r="J141">
        <f t="shared" si="25"/>
        <v>410</v>
      </c>
      <c r="K141">
        <f t="shared" si="26"/>
        <v>583.09879999999998</v>
      </c>
      <c r="M141">
        <v>7.4999999999999997E-2</v>
      </c>
      <c r="N141">
        <f t="shared" si="20"/>
        <v>1.4577469999999999</v>
      </c>
      <c r="O141">
        <f t="shared" si="21"/>
        <v>1.3827469999999999</v>
      </c>
    </row>
    <row r="142" spans="1:15" x14ac:dyDescent="0.3">
      <c r="A142">
        <v>7.0000090000000004</v>
      </c>
      <c r="B142">
        <v>7.0500090000000002</v>
      </c>
      <c r="C142">
        <f t="shared" si="23"/>
        <v>7.0250090000000007</v>
      </c>
      <c r="D142">
        <v>1.360563</v>
      </c>
      <c r="E142">
        <f t="shared" si="24"/>
        <v>4.3775396970045774E-2</v>
      </c>
      <c r="F142">
        <f t="shared" si="22"/>
        <v>19.999999999999996</v>
      </c>
      <c r="H142">
        <f>$M$1/D142</f>
        <v>36.749492673253648</v>
      </c>
      <c r="I142">
        <v>400</v>
      </c>
      <c r="J142">
        <f t="shared" si="25"/>
        <v>410</v>
      </c>
      <c r="K142">
        <f t="shared" si="26"/>
        <v>544.22519999999997</v>
      </c>
      <c r="M142">
        <v>5.5E-2</v>
      </c>
      <c r="N142">
        <f t="shared" si="20"/>
        <v>1.360563</v>
      </c>
      <c r="O142">
        <f t="shared" si="21"/>
        <v>1.305563</v>
      </c>
    </row>
    <row r="143" spans="1:15" x14ac:dyDescent="0.3">
      <c r="A143">
        <v>7.0500090000000002</v>
      </c>
      <c r="B143">
        <v>7.100009</v>
      </c>
      <c r="C143">
        <f t="shared" si="23"/>
        <v>7.0750089999999997</v>
      </c>
      <c r="D143">
        <v>1.3169010000000001</v>
      </c>
      <c r="E143">
        <f t="shared" si="24"/>
        <v>4.3067267913841099E-2</v>
      </c>
      <c r="F143">
        <f t="shared" si="22"/>
        <v>18.639436999999997</v>
      </c>
      <c r="H143">
        <f>$M$1/D143</f>
        <v>37.967926214650909</v>
      </c>
      <c r="I143">
        <v>400</v>
      </c>
      <c r="J143">
        <f t="shared" si="25"/>
        <v>410</v>
      </c>
      <c r="K143">
        <f t="shared" si="26"/>
        <v>526.7604</v>
      </c>
      <c r="M143">
        <v>5.5E-2</v>
      </c>
      <c r="N143">
        <f t="shared" si="20"/>
        <v>1.3169010000000001</v>
      </c>
      <c r="O143">
        <f t="shared" si="21"/>
        <v>1.2619010000000002</v>
      </c>
    </row>
    <row r="144" spans="1:15" x14ac:dyDescent="0.3">
      <c r="A144">
        <v>7.100009</v>
      </c>
      <c r="B144">
        <v>7.1500089999999998</v>
      </c>
      <c r="C144">
        <f t="shared" si="23"/>
        <v>7.1250090000000004</v>
      </c>
      <c r="D144">
        <v>1.160563</v>
      </c>
      <c r="E144">
        <f t="shared" si="24"/>
        <v>4.0430127863266135E-2</v>
      </c>
      <c r="F144">
        <f t="shared" si="22"/>
        <v>17.322535999999996</v>
      </c>
      <c r="H144">
        <f>$M$1/D144</f>
        <v>43.082538388695831</v>
      </c>
      <c r="I144">
        <v>400</v>
      </c>
      <c r="J144">
        <f t="shared" si="25"/>
        <v>410</v>
      </c>
      <c r="K144">
        <f t="shared" si="26"/>
        <v>464.22520000000003</v>
      </c>
      <c r="M144">
        <v>5.7500000000000002E-2</v>
      </c>
      <c r="N144">
        <f t="shared" si="20"/>
        <v>1.160563</v>
      </c>
      <c r="O144">
        <f t="shared" si="21"/>
        <v>1.1030629999999999</v>
      </c>
    </row>
    <row r="145" spans="1:15" x14ac:dyDescent="0.3">
      <c r="A145">
        <v>7.1500089999999998</v>
      </c>
      <c r="B145">
        <v>7.2000089999999997</v>
      </c>
      <c r="C145">
        <f t="shared" si="23"/>
        <v>7.1750089999999993</v>
      </c>
      <c r="D145">
        <v>1.0507040000000001</v>
      </c>
      <c r="E145">
        <f t="shared" si="24"/>
        <v>3.846900663306918E-2</v>
      </c>
      <c r="F145">
        <f t="shared" si="22"/>
        <v>16.161972999999996</v>
      </c>
      <c r="H145">
        <f>$M$1/D145</f>
        <v>47.58714157364966</v>
      </c>
      <c r="I145">
        <v>400</v>
      </c>
      <c r="J145">
        <f t="shared" si="25"/>
        <v>410</v>
      </c>
      <c r="K145">
        <f t="shared" si="26"/>
        <v>420.28160000000003</v>
      </c>
      <c r="M145">
        <v>5.2499999999999998E-2</v>
      </c>
      <c r="N145">
        <f t="shared" si="20"/>
        <v>1.0507040000000001</v>
      </c>
      <c r="O145">
        <f t="shared" si="21"/>
        <v>0.99820400000000009</v>
      </c>
    </row>
    <row r="146" spans="1:15" x14ac:dyDescent="0.3">
      <c r="A146">
        <v>7.2000089999999997</v>
      </c>
      <c r="B146">
        <v>7.2500099999999996</v>
      </c>
      <c r="C146">
        <f t="shared" si="23"/>
        <v>7.2250094999999996</v>
      </c>
      <c r="D146">
        <v>0.95915499999999998</v>
      </c>
      <c r="E146">
        <f t="shared" si="24"/>
        <v>3.6754899461132313E-2</v>
      </c>
      <c r="F146">
        <f t="shared" si="22"/>
        <v>15.111268999999997</v>
      </c>
      <c r="H146">
        <f>$M$1/D146</f>
        <v>52.129217905343765</v>
      </c>
      <c r="I146">
        <v>400</v>
      </c>
      <c r="J146">
        <f t="shared" si="25"/>
        <v>410</v>
      </c>
      <c r="K146">
        <f t="shared" si="26"/>
        <v>383.66199999999998</v>
      </c>
      <c r="M146">
        <v>3.5000000000000003E-2</v>
      </c>
      <c r="N146">
        <f t="shared" si="20"/>
        <v>0.95915499999999998</v>
      </c>
      <c r="O146">
        <f t="shared" si="21"/>
        <v>0.92415499999999995</v>
      </c>
    </row>
    <row r="147" spans="1:15" x14ac:dyDescent="0.3">
      <c r="A147">
        <v>7.2500099999999996</v>
      </c>
      <c r="B147">
        <v>7.3000100000000003</v>
      </c>
      <c r="C147">
        <f t="shared" si="23"/>
        <v>7.27501</v>
      </c>
      <c r="D147">
        <v>0.96619699999999997</v>
      </c>
      <c r="E147">
        <f t="shared" si="24"/>
        <v>3.6889572878865524E-2</v>
      </c>
      <c r="F147">
        <f t="shared" si="22"/>
        <v>14.152113999999997</v>
      </c>
      <c r="H147">
        <f>$M$1/D147</f>
        <v>51.74928094374129</v>
      </c>
      <c r="I147">
        <v>400</v>
      </c>
      <c r="J147">
        <f t="shared" si="25"/>
        <v>410</v>
      </c>
      <c r="K147">
        <f t="shared" si="26"/>
        <v>386.47879999999998</v>
      </c>
      <c r="M147">
        <v>5.7500000000000002E-2</v>
      </c>
      <c r="N147">
        <f t="shared" si="20"/>
        <v>0.96619699999999997</v>
      </c>
      <c r="O147">
        <f t="shared" si="21"/>
        <v>0.90869699999999998</v>
      </c>
    </row>
    <row r="148" spans="1:15" x14ac:dyDescent="0.3">
      <c r="A148">
        <v>7.3000100000000003</v>
      </c>
      <c r="B148">
        <v>7.3500100000000002</v>
      </c>
      <c r="C148">
        <f t="shared" si="23"/>
        <v>7.3250100000000007</v>
      </c>
      <c r="D148">
        <v>0.94506999999999997</v>
      </c>
      <c r="E148">
        <f t="shared" si="24"/>
        <v>3.6484022693810826E-2</v>
      </c>
      <c r="F148">
        <f t="shared" si="22"/>
        <v>13.185916999999998</v>
      </c>
      <c r="H148">
        <f>$M$1/D148</f>
        <v>52.906133937168676</v>
      </c>
      <c r="I148">
        <v>400</v>
      </c>
      <c r="J148">
        <f t="shared" si="25"/>
        <v>410</v>
      </c>
      <c r="K148">
        <f t="shared" si="26"/>
        <v>378.02799999999996</v>
      </c>
      <c r="M148">
        <v>4.2500000000000003E-2</v>
      </c>
      <c r="N148">
        <f t="shared" si="20"/>
        <v>0.94506999999999997</v>
      </c>
      <c r="O148">
        <f t="shared" si="21"/>
        <v>0.90256999999999998</v>
      </c>
    </row>
    <row r="149" spans="1:15" x14ac:dyDescent="0.3">
      <c r="A149">
        <v>7.3500100000000002</v>
      </c>
      <c r="B149">
        <v>7.40001</v>
      </c>
      <c r="C149">
        <f t="shared" si="23"/>
        <v>7.3750099999999996</v>
      </c>
      <c r="D149">
        <v>0.82394400000000001</v>
      </c>
      <c r="E149">
        <f t="shared" si="24"/>
        <v>3.406589178545693E-2</v>
      </c>
      <c r="F149">
        <f t="shared" si="22"/>
        <v>12.240846999999999</v>
      </c>
      <c r="H149">
        <f>$M$1/D149</f>
        <v>60.683735787869075</v>
      </c>
      <c r="I149">
        <v>400</v>
      </c>
      <c r="J149">
        <f t="shared" si="25"/>
        <v>410</v>
      </c>
      <c r="K149">
        <f t="shared" si="26"/>
        <v>329.57760000000002</v>
      </c>
      <c r="M149">
        <v>0.06</v>
      </c>
      <c r="N149">
        <f t="shared" si="20"/>
        <v>0.82394400000000001</v>
      </c>
      <c r="O149">
        <f t="shared" si="21"/>
        <v>0.76394399999999996</v>
      </c>
    </row>
    <row r="150" spans="1:15" x14ac:dyDescent="0.3">
      <c r="A150">
        <v>7.40001</v>
      </c>
      <c r="B150">
        <v>7.4500099999999998</v>
      </c>
      <c r="C150">
        <f t="shared" si="23"/>
        <v>7.4250100000000003</v>
      </c>
      <c r="D150">
        <v>0.75070400000000004</v>
      </c>
      <c r="E150">
        <f t="shared" si="24"/>
        <v>3.2516599761776177E-2</v>
      </c>
      <c r="F150">
        <f t="shared" si="22"/>
        <v>11.416903</v>
      </c>
      <c r="H150">
        <f>$M$1/D150</f>
        <v>66.60414757347769</v>
      </c>
      <c r="I150">
        <v>400</v>
      </c>
      <c r="J150">
        <f t="shared" si="25"/>
        <v>410</v>
      </c>
      <c r="K150">
        <f t="shared" si="26"/>
        <v>300.28160000000003</v>
      </c>
      <c r="M150">
        <v>0.03</v>
      </c>
      <c r="N150">
        <f t="shared" si="20"/>
        <v>0.75070400000000004</v>
      </c>
      <c r="O150">
        <f t="shared" si="21"/>
        <v>0.72070400000000001</v>
      </c>
    </row>
    <row r="151" spans="1:15" x14ac:dyDescent="0.3">
      <c r="A151">
        <v>7.4500099999999998</v>
      </c>
      <c r="B151">
        <v>7.5000099999999996</v>
      </c>
      <c r="C151">
        <f t="shared" si="23"/>
        <v>7.4750099999999993</v>
      </c>
      <c r="D151">
        <v>0.69295799999999996</v>
      </c>
      <c r="E151">
        <f t="shared" si="24"/>
        <v>3.1240959334993726E-2</v>
      </c>
      <c r="F151">
        <f t="shared" si="22"/>
        <v>10.666198999999999</v>
      </c>
      <c r="H151">
        <f>$M$1/D151</f>
        <v>72.154445146747719</v>
      </c>
      <c r="I151">
        <v>400</v>
      </c>
      <c r="J151">
        <f t="shared" si="25"/>
        <v>410</v>
      </c>
      <c r="K151">
        <f t="shared" si="26"/>
        <v>277.1832</v>
      </c>
      <c r="M151">
        <v>0.05</v>
      </c>
      <c r="N151">
        <f t="shared" si="20"/>
        <v>0.69295799999999996</v>
      </c>
      <c r="O151">
        <f t="shared" si="21"/>
        <v>0.64295799999999992</v>
      </c>
    </row>
    <row r="152" spans="1:15" x14ac:dyDescent="0.3">
      <c r="A152">
        <v>7.5000099999999996</v>
      </c>
      <c r="B152">
        <v>7.5500109999999996</v>
      </c>
      <c r="C152">
        <f t="shared" si="23"/>
        <v>7.5250104999999996</v>
      </c>
      <c r="D152">
        <v>0.65211300000000005</v>
      </c>
      <c r="E152">
        <f t="shared" si="24"/>
        <v>3.0306261239938733E-2</v>
      </c>
      <c r="F152">
        <f t="shared" si="22"/>
        <v>9.973240999999998</v>
      </c>
      <c r="H152">
        <f>$M$1/D152</f>
        <v>76.673828002202072</v>
      </c>
      <c r="I152">
        <v>400</v>
      </c>
      <c r="J152">
        <f t="shared" si="25"/>
        <v>410</v>
      </c>
      <c r="K152">
        <f t="shared" si="26"/>
        <v>260.84520000000003</v>
      </c>
      <c r="M152">
        <v>0.04</v>
      </c>
      <c r="N152">
        <f t="shared" si="20"/>
        <v>0.65211300000000005</v>
      </c>
      <c r="O152">
        <f t="shared" si="21"/>
        <v>0.61211300000000002</v>
      </c>
    </row>
    <row r="153" spans="1:15" x14ac:dyDescent="0.3">
      <c r="A153">
        <v>7.5500109999999996</v>
      </c>
      <c r="B153">
        <v>7.6000110000000003</v>
      </c>
      <c r="C153">
        <f t="shared" si="23"/>
        <v>7.5750109999999999</v>
      </c>
      <c r="D153">
        <v>0.54788700000000001</v>
      </c>
      <c r="E153">
        <f t="shared" si="24"/>
        <v>2.7778973608243815E-2</v>
      </c>
      <c r="F153">
        <f t="shared" si="22"/>
        <v>9.3211279999999981</v>
      </c>
      <c r="H153">
        <f>$M$1/D153</f>
        <v>91.259694061001625</v>
      </c>
      <c r="I153">
        <v>400</v>
      </c>
      <c r="J153">
        <f t="shared" si="25"/>
        <v>410</v>
      </c>
      <c r="K153">
        <f t="shared" si="26"/>
        <v>219.15479999999999</v>
      </c>
      <c r="M153">
        <v>4.4999999999999998E-2</v>
      </c>
      <c r="N153">
        <f t="shared" si="20"/>
        <v>0.54788700000000001</v>
      </c>
      <c r="O153">
        <f t="shared" si="21"/>
        <v>0.50288699999999997</v>
      </c>
    </row>
    <row r="154" spans="1:15" x14ac:dyDescent="0.3">
      <c r="A154">
        <v>7.6000110000000003</v>
      </c>
      <c r="B154">
        <v>7.6500110000000001</v>
      </c>
      <c r="C154">
        <f t="shared" si="23"/>
        <v>7.6250110000000006</v>
      </c>
      <c r="D154">
        <v>0.55493000000000003</v>
      </c>
      <c r="E154">
        <f t="shared" si="24"/>
        <v>2.7956969514170232E-2</v>
      </c>
      <c r="F154">
        <f t="shared" si="22"/>
        <v>8.7732409999999987</v>
      </c>
      <c r="H154">
        <f>$M$1/D154</f>
        <v>90.101454237471387</v>
      </c>
      <c r="I154">
        <v>400</v>
      </c>
      <c r="J154">
        <f t="shared" si="25"/>
        <v>410</v>
      </c>
      <c r="K154">
        <f t="shared" si="26"/>
        <v>221.97200000000001</v>
      </c>
      <c r="M154">
        <v>4.7500000000000001E-2</v>
      </c>
      <c r="N154">
        <f t="shared" si="20"/>
        <v>0.55493000000000003</v>
      </c>
      <c r="O154">
        <f t="shared" si="21"/>
        <v>0.50743000000000005</v>
      </c>
    </row>
    <row r="155" spans="1:15" x14ac:dyDescent="0.3">
      <c r="A155">
        <v>7.6500110000000001</v>
      </c>
      <c r="B155">
        <v>7.7000109999999999</v>
      </c>
      <c r="C155">
        <f t="shared" si="23"/>
        <v>7.6750109999999996</v>
      </c>
      <c r="D155">
        <v>0.52676100000000003</v>
      </c>
      <c r="E155">
        <f t="shared" si="24"/>
        <v>2.7238162866946629E-2</v>
      </c>
      <c r="F155">
        <f t="shared" si="22"/>
        <v>8.2183109999999981</v>
      </c>
      <c r="H155">
        <f>$M$1/D155</f>
        <v>94.919707419493847</v>
      </c>
      <c r="I155">
        <v>400</v>
      </c>
      <c r="J155">
        <f t="shared" si="25"/>
        <v>410</v>
      </c>
      <c r="K155">
        <f t="shared" si="26"/>
        <v>210.70440000000002</v>
      </c>
      <c r="M155">
        <v>3.2500000000000001E-2</v>
      </c>
      <c r="N155">
        <f t="shared" si="20"/>
        <v>0.52676100000000003</v>
      </c>
      <c r="O155">
        <f t="shared" si="21"/>
        <v>0.49426100000000006</v>
      </c>
    </row>
    <row r="156" spans="1:15" x14ac:dyDescent="0.3">
      <c r="A156">
        <v>7.7000109999999999</v>
      </c>
      <c r="B156">
        <v>7.7500109999999998</v>
      </c>
      <c r="C156">
        <f t="shared" si="23"/>
        <v>7.7250110000000003</v>
      </c>
      <c r="D156">
        <v>0.471831</v>
      </c>
      <c r="E156">
        <f t="shared" si="24"/>
        <v>2.5778881357861258E-2</v>
      </c>
      <c r="F156">
        <f t="shared" si="22"/>
        <v>7.6915499999999986</v>
      </c>
      <c r="H156">
        <f>$M$1/D156</f>
        <v>105.97014609044341</v>
      </c>
      <c r="I156">
        <v>400</v>
      </c>
      <c r="J156">
        <f t="shared" si="25"/>
        <v>410</v>
      </c>
      <c r="K156">
        <f t="shared" si="26"/>
        <v>188.73240000000001</v>
      </c>
      <c r="M156">
        <v>5.2499999999999998E-2</v>
      </c>
      <c r="N156">
        <f t="shared" si="20"/>
        <v>0.471831</v>
      </c>
      <c r="O156">
        <f t="shared" si="21"/>
        <v>0.41933100000000001</v>
      </c>
    </row>
    <row r="157" spans="1:15" x14ac:dyDescent="0.3">
      <c r="A157">
        <v>7.7500109999999998</v>
      </c>
      <c r="B157">
        <v>7.8000119999999997</v>
      </c>
      <c r="C157">
        <f t="shared" si="23"/>
        <v>7.7750114999999997</v>
      </c>
      <c r="D157">
        <v>0.46478900000000001</v>
      </c>
      <c r="E157">
        <f t="shared" si="24"/>
        <v>2.5585792371465802E-2</v>
      </c>
      <c r="F157">
        <f t="shared" si="22"/>
        <v>7.2197189999999987</v>
      </c>
      <c r="H157">
        <f>$M$1/D157</f>
        <v>107.57569563823584</v>
      </c>
      <c r="I157">
        <v>400</v>
      </c>
      <c r="J157">
        <f t="shared" si="25"/>
        <v>410</v>
      </c>
      <c r="K157">
        <f t="shared" si="26"/>
        <v>185.91560000000001</v>
      </c>
      <c r="M157">
        <v>4.4999999999999998E-2</v>
      </c>
      <c r="N157">
        <f t="shared" si="20"/>
        <v>0.46478900000000001</v>
      </c>
      <c r="O157">
        <f t="shared" si="21"/>
        <v>0.41978900000000002</v>
      </c>
    </row>
    <row r="158" spans="1:15" x14ac:dyDescent="0.3">
      <c r="A158">
        <v>7.8000119999999997</v>
      </c>
      <c r="B158">
        <v>7.8500120000000004</v>
      </c>
      <c r="C158">
        <f t="shared" si="23"/>
        <v>7.8250120000000001</v>
      </c>
      <c r="D158">
        <v>0.483099</v>
      </c>
      <c r="E158">
        <f t="shared" si="24"/>
        <v>2.6084894135183518E-2</v>
      </c>
      <c r="F158">
        <f t="shared" si="22"/>
        <v>6.754929999999999</v>
      </c>
      <c r="H158">
        <f>$M$1/D158</f>
        <v>103.49845476807032</v>
      </c>
      <c r="I158">
        <v>400</v>
      </c>
      <c r="J158">
        <f t="shared" si="25"/>
        <v>410</v>
      </c>
      <c r="K158">
        <f t="shared" si="26"/>
        <v>193.2396</v>
      </c>
      <c r="M158">
        <v>0.05</v>
      </c>
      <c r="N158">
        <f t="shared" si="20"/>
        <v>0.483099</v>
      </c>
      <c r="O158">
        <f t="shared" si="21"/>
        <v>0.43309900000000001</v>
      </c>
    </row>
    <row r="159" spans="1:15" x14ac:dyDescent="0.3">
      <c r="A159">
        <v>7.8500120000000004</v>
      </c>
      <c r="B159">
        <v>7.9000120000000003</v>
      </c>
      <c r="C159">
        <f t="shared" si="23"/>
        <v>7.8750119999999999</v>
      </c>
      <c r="D159">
        <v>0.40845100000000001</v>
      </c>
      <c r="E159">
        <f t="shared" si="24"/>
        <v>2.3985068588100015E-2</v>
      </c>
      <c r="F159">
        <f t="shared" si="22"/>
        <v>6.2718309999999988</v>
      </c>
      <c r="H159">
        <f>$M$1/D159</f>
        <v>122.4137044590416</v>
      </c>
      <c r="I159">
        <v>400</v>
      </c>
      <c r="J159">
        <f t="shared" si="25"/>
        <v>410</v>
      </c>
      <c r="K159">
        <f t="shared" si="26"/>
        <v>163.38040000000001</v>
      </c>
      <c r="M159">
        <v>0.05</v>
      </c>
      <c r="N159">
        <f t="shared" si="20"/>
        <v>0.40845100000000001</v>
      </c>
      <c r="O159">
        <f t="shared" si="21"/>
        <v>0.35845100000000002</v>
      </c>
    </row>
    <row r="160" spans="1:15" x14ac:dyDescent="0.3">
      <c r="A160">
        <v>7.9000120000000003</v>
      </c>
      <c r="B160">
        <v>7.9500120000000001</v>
      </c>
      <c r="C160">
        <f t="shared" si="23"/>
        <v>7.9250120000000006</v>
      </c>
      <c r="D160">
        <v>0.35352099999999997</v>
      </c>
      <c r="E160">
        <f t="shared" si="24"/>
        <v>2.2314047657753844E-2</v>
      </c>
      <c r="F160">
        <f t="shared" si="22"/>
        <v>5.8633799999999985</v>
      </c>
      <c r="H160">
        <f>$M$1/D160</f>
        <v>141.43431366170611</v>
      </c>
      <c r="I160">
        <v>400</v>
      </c>
      <c r="J160">
        <f t="shared" si="25"/>
        <v>410</v>
      </c>
      <c r="K160">
        <f t="shared" si="26"/>
        <v>141.4084</v>
      </c>
      <c r="M160">
        <v>4.7500000000000001E-2</v>
      </c>
      <c r="N160">
        <f t="shared" si="20"/>
        <v>0.35352099999999997</v>
      </c>
      <c r="O160">
        <f t="shared" si="21"/>
        <v>0.30602099999999999</v>
      </c>
    </row>
    <row r="161" spans="1:15" x14ac:dyDescent="0.3">
      <c r="A161">
        <v>7.9500120000000001</v>
      </c>
      <c r="B161">
        <v>8.0000119999999999</v>
      </c>
      <c r="C161">
        <f t="shared" si="23"/>
        <v>7.9750119999999995</v>
      </c>
      <c r="D161">
        <v>0.387324</v>
      </c>
      <c r="E161">
        <f t="shared" si="24"/>
        <v>2.3356516005447539E-2</v>
      </c>
      <c r="F161">
        <f t="shared" si="22"/>
        <v>5.5098589999999987</v>
      </c>
      <c r="H161">
        <f>$M$1/D161</f>
        <v>129.09089031405233</v>
      </c>
      <c r="I161">
        <v>400</v>
      </c>
      <c r="J161">
        <f t="shared" si="25"/>
        <v>410</v>
      </c>
      <c r="K161">
        <f t="shared" si="26"/>
        <v>154.92959999999999</v>
      </c>
      <c r="M161">
        <v>5.7500000000000002E-2</v>
      </c>
      <c r="N161">
        <f t="shared" si="20"/>
        <v>0.387324</v>
      </c>
      <c r="O161">
        <f t="shared" si="21"/>
        <v>0.32982400000000001</v>
      </c>
    </row>
    <row r="162" spans="1:15" x14ac:dyDescent="0.3">
      <c r="A162">
        <v>8.0000119999999999</v>
      </c>
      <c r="B162">
        <v>8.0500129999999999</v>
      </c>
      <c r="C162">
        <f t="shared" si="23"/>
        <v>8.025012499999999</v>
      </c>
      <c r="D162">
        <v>0.35070400000000002</v>
      </c>
      <c r="E162">
        <f t="shared" si="24"/>
        <v>2.222496295559365E-2</v>
      </c>
      <c r="F162">
        <f t="shared" si="22"/>
        <v>5.1225349999999992</v>
      </c>
      <c r="H162">
        <f>$M$1/D162</f>
        <v>142.57037273598249</v>
      </c>
      <c r="I162">
        <v>400</v>
      </c>
      <c r="J162">
        <f t="shared" si="25"/>
        <v>410</v>
      </c>
      <c r="K162">
        <f t="shared" si="26"/>
        <v>140.2816</v>
      </c>
      <c r="M162">
        <v>5.5E-2</v>
      </c>
      <c r="N162">
        <f t="shared" ref="N162:N225" si="27">D162</f>
        <v>0.35070400000000002</v>
      </c>
      <c r="O162">
        <f t="shared" ref="O162:O225" si="28">N162-M162</f>
        <v>0.29570400000000002</v>
      </c>
    </row>
    <row r="163" spans="1:15" x14ac:dyDescent="0.3">
      <c r="A163">
        <v>8.0500129999999999</v>
      </c>
      <c r="B163">
        <v>8.1000130000000006</v>
      </c>
      <c r="C163">
        <f t="shared" si="23"/>
        <v>8.0750130000000002</v>
      </c>
      <c r="D163">
        <v>0.31690099999999999</v>
      </c>
      <c r="E163">
        <f t="shared" si="24"/>
        <v>2.1126733333333331E-2</v>
      </c>
      <c r="F163">
        <f t="shared" si="22"/>
        <v>4.7718309999999988</v>
      </c>
      <c r="H163">
        <f>$M$1/D163</f>
        <v>157.77798113606457</v>
      </c>
      <c r="I163">
        <v>800</v>
      </c>
      <c r="J163">
        <f t="shared" si="25"/>
        <v>810</v>
      </c>
      <c r="K163">
        <f t="shared" si="26"/>
        <v>253.52079999999998</v>
      </c>
      <c r="M163">
        <v>0.04</v>
      </c>
      <c r="N163">
        <f t="shared" si="27"/>
        <v>0.31690099999999999</v>
      </c>
      <c r="O163">
        <f t="shared" si="28"/>
        <v>0.27690100000000001</v>
      </c>
    </row>
    <row r="164" spans="1:15" x14ac:dyDescent="0.3">
      <c r="A164">
        <v>8.1000130000000006</v>
      </c>
      <c r="B164">
        <v>8.1500129999999995</v>
      </c>
      <c r="C164">
        <f t="shared" si="23"/>
        <v>8.1250129999999992</v>
      </c>
      <c r="D164">
        <v>0.27183099999999999</v>
      </c>
      <c r="E164">
        <f t="shared" si="24"/>
        <v>1.9566823534176835E-2</v>
      </c>
      <c r="F164">
        <f t="shared" si="22"/>
        <v>4.4549299999999992</v>
      </c>
      <c r="H164">
        <f>$M$1/D164</f>
        <v>183.9378143037402</v>
      </c>
      <c r="I164">
        <v>800</v>
      </c>
      <c r="J164">
        <f t="shared" si="25"/>
        <v>810</v>
      </c>
      <c r="K164">
        <f t="shared" si="26"/>
        <v>217.4648</v>
      </c>
      <c r="M164">
        <v>5.7500000000000002E-2</v>
      </c>
      <c r="N164">
        <f t="shared" si="27"/>
        <v>0.27183099999999999</v>
      </c>
      <c r="O164">
        <f t="shared" si="28"/>
        <v>0.21433099999999999</v>
      </c>
    </row>
    <row r="165" spans="1:15" x14ac:dyDescent="0.3">
      <c r="A165">
        <v>8.1500129999999995</v>
      </c>
      <c r="B165">
        <v>8.2000130000000002</v>
      </c>
      <c r="C165">
        <f t="shared" si="23"/>
        <v>8.1750129999999999</v>
      </c>
      <c r="D165">
        <v>0.29014099999999998</v>
      </c>
      <c r="E165">
        <f t="shared" si="24"/>
        <v>2.0215081349958423E-2</v>
      </c>
      <c r="F165">
        <f t="shared" si="22"/>
        <v>4.1830989999999995</v>
      </c>
      <c r="H165">
        <f>$M$1/D165</f>
        <v>172.33000506650217</v>
      </c>
      <c r="I165">
        <v>800</v>
      </c>
      <c r="J165">
        <f t="shared" si="25"/>
        <v>810</v>
      </c>
      <c r="K165">
        <f t="shared" si="26"/>
        <v>232.11279999999999</v>
      </c>
      <c r="M165">
        <v>4.6249999999999999E-2</v>
      </c>
      <c r="N165">
        <f t="shared" si="27"/>
        <v>0.29014099999999998</v>
      </c>
      <c r="O165">
        <f t="shared" si="28"/>
        <v>0.24389099999999997</v>
      </c>
    </row>
    <row r="166" spans="1:15" x14ac:dyDescent="0.3">
      <c r="A166">
        <v>8.2000130000000002</v>
      </c>
      <c r="B166">
        <v>8.2500129999999992</v>
      </c>
      <c r="C166">
        <f t="shared" si="23"/>
        <v>8.2250130000000006</v>
      </c>
      <c r="D166">
        <v>0.28450700000000001</v>
      </c>
      <c r="E166">
        <f t="shared" si="24"/>
        <v>2.0017842665858113E-2</v>
      </c>
      <c r="F166">
        <f t="shared" si="22"/>
        <v>3.8929579999999997</v>
      </c>
      <c r="H166">
        <f>$M$1/D166</f>
        <v>175.74260035781194</v>
      </c>
      <c r="I166">
        <v>800</v>
      </c>
      <c r="J166">
        <f t="shared" si="25"/>
        <v>810</v>
      </c>
      <c r="K166">
        <f t="shared" si="26"/>
        <v>227.60560000000001</v>
      </c>
      <c r="M166">
        <v>0.04</v>
      </c>
      <c r="N166">
        <f t="shared" si="27"/>
        <v>0.28450700000000001</v>
      </c>
      <c r="O166">
        <f t="shared" si="28"/>
        <v>0.244507</v>
      </c>
    </row>
    <row r="167" spans="1:15" x14ac:dyDescent="0.3">
      <c r="A167">
        <v>8.2500129999999992</v>
      </c>
      <c r="B167">
        <v>8.3000139999999991</v>
      </c>
      <c r="C167">
        <f t="shared" si="23"/>
        <v>8.2750135</v>
      </c>
      <c r="D167">
        <v>0.25492999999999999</v>
      </c>
      <c r="E167">
        <f t="shared" si="24"/>
        <v>1.8948797670279013E-2</v>
      </c>
      <c r="F167">
        <f t="shared" si="22"/>
        <v>3.6084509999999996</v>
      </c>
      <c r="H167">
        <f>$M$1/D167</f>
        <v>196.13227160396971</v>
      </c>
      <c r="I167">
        <v>800</v>
      </c>
      <c r="J167">
        <f t="shared" si="25"/>
        <v>810</v>
      </c>
      <c r="K167">
        <f t="shared" si="26"/>
        <v>203.94399999999999</v>
      </c>
      <c r="M167">
        <v>4.1250000000000002E-2</v>
      </c>
      <c r="N167">
        <f t="shared" si="27"/>
        <v>0.25492999999999999</v>
      </c>
      <c r="O167">
        <f t="shared" si="28"/>
        <v>0.21367999999999998</v>
      </c>
    </row>
    <row r="168" spans="1:15" x14ac:dyDescent="0.3">
      <c r="A168">
        <v>8.3000139999999991</v>
      </c>
      <c r="B168">
        <v>8.3500139999999998</v>
      </c>
      <c r="C168">
        <f t="shared" si="23"/>
        <v>8.3250139999999995</v>
      </c>
      <c r="D168">
        <v>0.23239399999999999</v>
      </c>
      <c r="E168">
        <f t="shared" si="24"/>
        <v>1.8091848362947294E-2</v>
      </c>
      <c r="F168">
        <f t="shared" si="22"/>
        <v>3.3535209999999998</v>
      </c>
      <c r="H168">
        <f>$M$1/D168</f>
        <v>215.15185417867932</v>
      </c>
      <c r="I168">
        <v>800</v>
      </c>
      <c r="J168">
        <f t="shared" si="25"/>
        <v>810</v>
      </c>
      <c r="K168">
        <f t="shared" si="26"/>
        <v>185.9152</v>
      </c>
      <c r="M168">
        <v>4.6249999999999999E-2</v>
      </c>
      <c r="N168">
        <f t="shared" si="27"/>
        <v>0.23239399999999999</v>
      </c>
      <c r="O168">
        <f t="shared" si="28"/>
        <v>0.18614399999999998</v>
      </c>
    </row>
    <row r="169" spans="1:15" x14ac:dyDescent="0.3">
      <c r="A169">
        <v>8.3500139999999998</v>
      </c>
      <c r="B169">
        <v>8.4000140000000005</v>
      </c>
      <c r="C169">
        <f t="shared" si="23"/>
        <v>8.3750140000000002</v>
      </c>
      <c r="D169">
        <v>0.247887</v>
      </c>
      <c r="E169">
        <f t="shared" si="24"/>
        <v>1.8685185668337025E-2</v>
      </c>
      <c r="F169">
        <f t="shared" si="22"/>
        <v>3.121127</v>
      </c>
      <c r="H169">
        <f>$M$1/D169</f>
        <v>201.70480904605728</v>
      </c>
      <c r="I169">
        <v>800</v>
      </c>
      <c r="J169">
        <f t="shared" si="25"/>
        <v>810</v>
      </c>
      <c r="K169">
        <f t="shared" si="26"/>
        <v>198.30959999999999</v>
      </c>
      <c r="M169">
        <v>4.8750000000000002E-2</v>
      </c>
      <c r="N169">
        <f t="shared" si="27"/>
        <v>0.247887</v>
      </c>
      <c r="O169">
        <f t="shared" si="28"/>
        <v>0.19913700000000001</v>
      </c>
    </row>
    <row r="170" spans="1:15" x14ac:dyDescent="0.3">
      <c r="A170">
        <v>8.4000140000000005</v>
      </c>
      <c r="B170">
        <v>8.4500139999999995</v>
      </c>
      <c r="C170">
        <f t="shared" si="23"/>
        <v>8.4250140000000009</v>
      </c>
      <c r="D170">
        <v>0.18732399999999999</v>
      </c>
      <c r="E170">
        <f t="shared" si="24"/>
        <v>1.6243050793113625E-2</v>
      </c>
      <c r="F170">
        <f t="shared" si="22"/>
        <v>2.87324</v>
      </c>
      <c r="H170">
        <f>$M$1/D170</f>
        <v>266.9172129572292</v>
      </c>
      <c r="I170">
        <v>800</v>
      </c>
      <c r="J170">
        <f t="shared" si="25"/>
        <v>810</v>
      </c>
      <c r="K170">
        <f t="shared" si="26"/>
        <v>149.85919999999999</v>
      </c>
      <c r="M170">
        <v>3.7499999999999999E-2</v>
      </c>
      <c r="N170">
        <f t="shared" si="27"/>
        <v>0.18732399999999999</v>
      </c>
      <c r="O170">
        <f t="shared" si="28"/>
        <v>0.14982399999999998</v>
      </c>
    </row>
    <row r="171" spans="1:15" x14ac:dyDescent="0.3">
      <c r="A171">
        <v>8.4500139999999995</v>
      </c>
      <c r="B171">
        <v>8.5000140000000002</v>
      </c>
      <c r="C171">
        <f t="shared" si="23"/>
        <v>8.4750139999999998</v>
      </c>
      <c r="D171">
        <v>0.174648</v>
      </c>
      <c r="E171">
        <f t="shared" si="24"/>
        <v>1.5683853394186091E-2</v>
      </c>
      <c r="F171">
        <f t="shared" si="22"/>
        <v>2.6859160000000002</v>
      </c>
      <c r="H171">
        <f>$M$1/D171</f>
        <v>286.29013787733038</v>
      </c>
      <c r="I171">
        <v>800</v>
      </c>
      <c r="J171">
        <f t="shared" si="25"/>
        <v>810</v>
      </c>
      <c r="K171">
        <f t="shared" si="26"/>
        <v>139.7184</v>
      </c>
      <c r="M171">
        <v>3.7499999999999999E-2</v>
      </c>
      <c r="N171">
        <f t="shared" si="27"/>
        <v>0.174648</v>
      </c>
      <c r="O171">
        <f t="shared" si="28"/>
        <v>0.13714799999999999</v>
      </c>
    </row>
    <row r="172" spans="1:15" x14ac:dyDescent="0.3">
      <c r="A172">
        <v>8.5000140000000002</v>
      </c>
      <c r="B172">
        <v>8.5500139999999991</v>
      </c>
      <c r="C172">
        <f t="shared" si="23"/>
        <v>8.5250139999999988</v>
      </c>
      <c r="D172">
        <v>0.129577</v>
      </c>
      <c r="E172">
        <f t="shared" si="24"/>
        <v>1.3509336115136789E-2</v>
      </c>
      <c r="F172">
        <f t="shared" si="22"/>
        <v>2.5112680000000003</v>
      </c>
      <c r="H172">
        <f>$M$1/D172</f>
        <v>385.8709493197095</v>
      </c>
      <c r="I172">
        <v>800</v>
      </c>
      <c r="J172">
        <f t="shared" si="25"/>
        <v>810</v>
      </c>
      <c r="K172">
        <f t="shared" si="26"/>
        <v>103.66159999999999</v>
      </c>
      <c r="M172">
        <v>3.3750000000000002E-2</v>
      </c>
      <c r="N172">
        <f t="shared" si="27"/>
        <v>0.129577</v>
      </c>
      <c r="O172">
        <f t="shared" si="28"/>
        <v>9.5826999999999996E-2</v>
      </c>
    </row>
    <row r="173" spans="1:15" x14ac:dyDescent="0.3">
      <c r="A173">
        <v>8.5500139999999991</v>
      </c>
      <c r="B173">
        <v>8.6000150000000009</v>
      </c>
      <c r="C173">
        <f t="shared" si="23"/>
        <v>8.5750145</v>
      </c>
      <c r="D173">
        <v>0.13943700000000001</v>
      </c>
      <c r="E173">
        <f t="shared" si="24"/>
        <v>1.4013945784629877E-2</v>
      </c>
      <c r="F173">
        <f t="shared" si="22"/>
        <v>2.3816910000000004</v>
      </c>
      <c r="H173">
        <f>$M$1/D173</f>
        <v>358.58488062709324</v>
      </c>
      <c r="I173">
        <v>800</v>
      </c>
      <c r="J173">
        <f t="shared" si="25"/>
        <v>810</v>
      </c>
      <c r="K173">
        <f t="shared" si="26"/>
        <v>111.5496</v>
      </c>
      <c r="M173">
        <v>4.1250000000000002E-2</v>
      </c>
      <c r="N173">
        <f t="shared" si="27"/>
        <v>0.13943700000000001</v>
      </c>
      <c r="O173">
        <f t="shared" si="28"/>
        <v>9.8186999999999997E-2</v>
      </c>
    </row>
    <row r="174" spans="1:15" x14ac:dyDescent="0.3">
      <c r="A174">
        <v>8.6000150000000009</v>
      </c>
      <c r="B174">
        <v>8.6500149999999998</v>
      </c>
      <c r="C174">
        <f t="shared" si="23"/>
        <v>8.6250150000000012</v>
      </c>
      <c r="D174">
        <v>0.11831</v>
      </c>
      <c r="E174">
        <f t="shared" si="24"/>
        <v>1.2908679296910129E-2</v>
      </c>
      <c r="F174">
        <f t="shared" si="22"/>
        <v>2.2422540000000004</v>
      </c>
      <c r="H174">
        <f>$M$1/D174</f>
        <v>422.61854450173274</v>
      </c>
      <c r="I174">
        <v>800</v>
      </c>
      <c r="J174">
        <f t="shared" si="25"/>
        <v>810</v>
      </c>
      <c r="K174">
        <f t="shared" si="26"/>
        <v>94.647999999999996</v>
      </c>
      <c r="M174">
        <v>4.3749999999999997E-2</v>
      </c>
      <c r="N174">
        <f t="shared" si="27"/>
        <v>0.11831</v>
      </c>
      <c r="O174">
        <f t="shared" si="28"/>
        <v>7.4560000000000001E-2</v>
      </c>
    </row>
    <row r="175" spans="1:15" x14ac:dyDescent="0.3">
      <c r="A175">
        <v>8.6500149999999998</v>
      </c>
      <c r="B175">
        <v>8.7000150000000005</v>
      </c>
      <c r="C175">
        <f t="shared" si="23"/>
        <v>8.6750150000000001</v>
      </c>
      <c r="D175">
        <v>0.10281700000000001</v>
      </c>
      <c r="E175">
        <f t="shared" si="24"/>
        <v>1.2033819631264557E-2</v>
      </c>
      <c r="F175">
        <f t="shared" si="22"/>
        <v>2.1239440000000003</v>
      </c>
      <c r="H175">
        <f>$M$1/D175</f>
        <v>486.30090354707875</v>
      </c>
      <c r="I175">
        <v>800</v>
      </c>
      <c r="J175">
        <f t="shared" si="25"/>
        <v>810</v>
      </c>
      <c r="K175">
        <f t="shared" si="26"/>
        <v>82.253600000000006</v>
      </c>
      <c r="M175">
        <v>5.3749999999999999E-2</v>
      </c>
      <c r="N175">
        <f t="shared" si="27"/>
        <v>0.10281700000000001</v>
      </c>
      <c r="O175">
        <f t="shared" si="28"/>
        <v>4.9067000000000006E-2</v>
      </c>
    </row>
    <row r="176" spans="1:15" x14ac:dyDescent="0.3">
      <c r="A176">
        <v>8.7000150000000005</v>
      </c>
      <c r="B176">
        <v>8.7500149999999994</v>
      </c>
      <c r="C176">
        <f t="shared" si="23"/>
        <v>8.7250149999999991</v>
      </c>
      <c r="D176">
        <v>8.7323999999999999E-2</v>
      </c>
      <c r="E176">
        <f t="shared" si="24"/>
        <v>1.1090159090164635E-2</v>
      </c>
      <c r="F176">
        <f t="shared" si="22"/>
        <v>2.0211270000000003</v>
      </c>
      <c r="H176">
        <f>$M$1/D176</f>
        <v>572.58027575466076</v>
      </c>
      <c r="I176">
        <v>800</v>
      </c>
      <c r="J176">
        <f t="shared" si="25"/>
        <v>810</v>
      </c>
      <c r="K176">
        <f t="shared" si="26"/>
        <v>69.859200000000001</v>
      </c>
      <c r="M176">
        <v>4.3749999999999997E-2</v>
      </c>
      <c r="N176">
        <f t="shared" si="27"/>
        <v>8.7323999999999999E-2</v>
      </c>
      <c r="O176">
        <f t="shared" si="28"/>
        <v>4.3574000000000002E-2</v>
      </c>
    </row>
    <row r="177" spans="1:15" x14ac:dyDescent="0.3">
      <c r="A177">
        <v>8.7500149999999994</v>
      </c>
      <c r="B177">
        <v>8.8000150000000001</v>
      </c>
      <c r="C177">
        <f t="shared" si="23"/>
        <v>8.7750149999999998</v>
      </c>
      <c r="D177">
        <v>0.1</v>
      </c>
      <c r="E177">
        <f t="shared" si="24"/>
        <v>1.1867816581938534E-2</v>
      </c>
      <c r="F177">
        <f t="shared" si="22"/>
        <v>1.9338030000000002</v>
      </c>
      <c r="H177">
        <f>$M$1/D177</f>
        <v>500</v>
      </c>
      <c r="I177">
        <v>800</v>
      </c>
      <c r="J177">
        <f t="shared" si="25"/>
        <v>810</v>
      </c>
      <c r="K177">
        <f t="shared" si="26"/>
        <v>80</v>
      </c>
      <c r="M177">
        <v>3.6249999999999998E-2</v>
      </c>
      <c r="N177">
        <f t="shared" si="27"/>
        <v>0.1</v>
      </c>
      <c r="O177">
        <f t="shared" si="28"/>
        <v>6.3750000000000001E-2</v>
      </c>
    </row>
    <row r="178" spans="1:15" x14ac:dyDescent="0.3">
      <c r="A178">
        <v>8.8000150000000001</v>
      </c>
      <c r="B178">
        <v>8.8500160000000001</v>
      </c>
      <c r="C178">
        <f t="shared" si="23"/>
        <v>8.8250154999999992</v>
      </c>
      <c r="D178">
        <v>9.0140999999999999E-2</v>
      </c>
      <c r="E178">
        <f t="shared" si="24"/>
        <v>1.1267625E-2</v>
      </c>
      <c r="F178">
        <f t="shared" si="22"/>
        <v>1.8338030000000001</v>
      </c>
      <c r="H178">
        <f>$M$1/D178</f>
        <v>554.68654663249799</v>
      </c>
      <c r="I178">
        <v>800</v>
      </c>
      <c r="J178">
        <f t="shared" si="25"/>
        <v>810</v>
      </c>
      <c r="K178">
        <f t="shared" si="26"/>
        <v>72.112799999999993</v>
      </c>
      <c r="M178">
        <v>3.6249999999999998E-2</v>
      </c>
      <c r="N178">
        <f t="shared" si="27"/>
        <v>9.0140999999999999E-2</v>
      </c>
      <c r="O178">
        <f t="shared" si="28"/>
        <v>5.3891000000000001E-2</v>
      </c>
    </row>
    <row r="179" spans="1:15" x14ac:dyDescent="0.3">
      <c r="A179">
        <v>8.8500160000000001</v>
      </c>
      <c r="B179">
        <v>8.9000160000000008</v>
      </c>
      <c r="C179">
        <f t="shared" si="23"/>
        <v>8.8750160000000005</v>
      </c>
      <c r="D179">
        <v>5.2113E-2</v>
      </c>
      <c r="E179">
        <f t="shared" si="24"/>
        <v>8.5673244254440839E-3</v>
      </c>
      <c r="F179">
        <f t="shared" si="22"/>
        <v>1.743662</v>
      </c>
      <c r="H179">
        <f>$M$1/D179</f>
        <v>959.45349528908332</v>
      </c>
      <c r="I179">
        <v>800</v>
      </c>
      <c r="J179">
        <f t="shared" si="25"/>
        <v>810</v>
      </c>
      <c r="K179">
        <f t="shared" si="26"/>
        <v>41.690399999999997</v>
      </c>
      <c r="M179">
        <v>0.04</v>
      </c>
      <c r="N179">
        <f t="shared" si="27"/>
        <v>5.2113E-2</v>
      </c>
      <c r="O179">
        <f t="shared" si="28"/>
        <v>1.2112999999999999E-2</v>
      </c>
    </row>
    <row r="180" spans="1:15" x14ac:dyDescent="0.3">
      <c r="A180">
        <v>8.9000160000000008</v>
      </c>
      <c r="B180">
        <v>8.9500159999999997</v>
      </c>
      <c r="C180">
        <f t="shared" si="23"/>
        <v>8.9250159999999994</v>
      </c>
      <c r="D180">
        <v>6.6197000000000006E-2</v>
      </c>
      <c r="E180">
        <f t="shared" si="24"/>
        <v>9.6558248421861267E-3</v>
      </c>
      <c r="F180">
        <f t="shared" si="22"/>
        <v>1.691549</v>
      </c>
      <c r="H180">
        <f>$M$1/D180</f>
        <v>755.3212381225735</v>
      </c>
      <c r="I180">
        <v>800</v>
      </c>
      <c r="J180">
        <f t="shared" si="25"/>
        <v>810</v>
      </c>
      <c r="K180">
        <f t="shared" si="26"/>
        <v>52.957600000000006</v>
      </c>
      <c r="M180">
        <v>0.04</v>
      </c>
      <c r="N180">
        <f t="shared" si="27"/>
        <v>6.6197000000000006E-2</v>
      </c>
      <c r="O180">
        <f t="shared" si="28"/>
        <v>2.6197000000000005E-2</v>
      </c>
    </row>
    <row r="181" spans="1:15" x14ac:dyDescent="0.3">
      <c r="A181">
        <v>8.9500159999999997</v>
      </c>
      <c r="B181">
        <v>9.0000160000000005</v>
      </c>
      <c r="C181">
        <f t="shared" si="23"/>
        <v>8.9750160000000001</v>
      </c>
      <c r="D181">
        <v>5.7745999999999999E-2</v>
      </c>
      <c r="E181">
        <f t="shared" si="24"/>
        <v>9.0184100540194462E-3</v>
      </c>
      <c r="F181">
        <f t="shared" si="22"/>
        <v>1.6253519999999999</v>
      </c>
      <c r="H181">
        <f>$M$1/D181</f>
        <v>865.86083884598065</v>
      </c>
      <c r="I181">
        <v>800</v>
      </c>
      <c r="J181">
        <f t="shared" si="25"/>
        <v>810</v>
      </c>
      <c r="K181">
        <f t="shared" si="26"/>
        <v>46.196799999999996</v>
      </c>
      <c r="M181">
        <v>4.8750000000000002E-2</v>
      </c>
      <c r="N181">
        <f t="shared" si="27"/>
        <v>5.7745999999999999E-2</v>
      </c>
      <c r="O181">
        <f t="shared" si="28"/>
        <v>8.9959999999999971E-3</v>
      </c>
    </row>
    <row r="182" spans="1:15" x14ac:dyDescent="0.3">
      <c r="A182">
        <v>9.0000160000000005</v>
      </c>
      <c r="B182">
        <v>9.0500159999999994</v>
      </c>
      <c r="C182">
        <f t="shared" si="23"/>
        <v>9.0250160000000008</v>
      </c>
      <c r="D182">
        <v>6.1971999999999999E-2</v>
      </c>
      <c r="E182">
        <f t="shared" si="24"/>
        <v>9.3426305230865838E-3</v>
      </c>
      <c r="F182">
        <f t="shared" si="22"/>
        <v>1.5676059999999998</v>
      </c>
      <c r="H182">
        <f>$M$1/D182</f>
        <v>806.81598141095981</v>
      </c>
      <c r="I182">
        <v>800</v>
      </c>
      <c r="J182">
        <f t="shared" si="25"/>
        <v>810</v>
      </c>
      <c r="K182">
        <f t="shared" si="26"/>
        <v>49.577599999999997</v>
      </c>
      <c r="M182">
        <v>3.6249999999999998E-2</v>
      </c>
      <c r="N182">
        <f t="shared" si="27"/>
        <v>6.1971999999999999E-2</v>
      </c>
      <c r="O182">
        <f t="shared" si="28"/>
        <v>2.5722000000000002E-2</v>
      </c>
    </row>
    <row r="183" spans="1:15" x14ac:dyDescent="0.3">
      <c r="A183">
        <v>9.0500159999999994</v>
      </c>
      <c r="B183">
        <v>9.1000169999999994</v>
      </c>
      <c r="C183">
        <f t="shared" si="23"/>
        <v>9.0750165000000003</v>
      </c>
      <c r="D183">
        <v>5.3520999999999999E-2</v>
      </c>
      <c r="E183">
        <f t="shared" si="24"/>
        <v>8.6822526803395413E-3</v>
      </c>
      <c r="F183">
        <f t="shared" si="22"/>
        <v>1.5056339999999999</v>
      </c>
      <c r="H183">
        <f>$M$1/D183</f>
        <v>934.21273892490797</v>
      </c>
      <c r="I183">
        <v>800</v>
      </c>
      <c r="J183">
        <f t="shared" si="25"/>
        <v>810</v>
      </c>
      <c r="K183">
        <f t="shared" si="26"/>
        <v>42.816800000000001</v>
      </c>
      <c r="M183">
        <v>4.2500000000000003E-2</v>
      </c>
      <c r="N183">
        <f t="shared" si="27"/>
        <v>5.3520999999999999E-2</v>
      </c>
      <c r="O183">
        <f t="shared" si="28"/>
        <v>1.1020999999999996E-2</v>
      </c>
    </row>
    <row r="184" spans="1:15" x14ac:dyDescent="0.3">
      <c r="A184">
        <v>9.1000169999999994</v>
      </c>
      <c r="B184">
        <v>9.1500170000000001</v>
      </c>
      <c r="C184">
        <f t="shared" si="23"/>
        <v>9.1250169999999997</v>
      </c>
      <c r="D184">
        <v>3.9437E-2</v>
      </c>
      <c r="E184">
        <f t="shared" si="24"/>
        <v>7.4528924610324466E-3</v>
      </c>
      <c r="F184">
        <f t="shared" si="22"/>
        <v>1.452113</v>
      </c>
      <c r="H184">
        <f>$M$1/D184</f>
        <v>1267.8449172097269</v>
      </c>
      <c r="I184">
        <v>800</v>
      </c>
      <c r="J184">
        <f t="shared" si="25"/>
        <v>810</v>
      </c>
      <c r="K184">
        <f t="shared" si="26"/>
        <v>31.549599999999998</v>
      </c>
      <c r="M184">
        <v>4.3749999999999997E-2</v>
      </c>
      <c r="N184">
        <f t="shared" si="27"/>
        <v>3.9437E-2</v>
      </c>
      <c r="O184">
        <f t="shared" si="28"/>
        <v>-4.3129999999999974E-3</v>
      </c>
    </row>
    <row r="185" spans="1:15" x14ac:dyDescent="0.3">
      <c r="A185">
        <v>9.1500170000000001</v>
      </c>
      <c r="B185">
        <v>9.2000170000000008</v>
      </c>
      <c r="C185">
        <f t="shared" si="23"/>
        <v>9.1750170000000004</v>
      </c>
      <c r="D185">
        <v>4.6478999999999999E-2</v>
      </c>
      <c r="E185">
        <f t="shared" si="24"/>
        <v>8.0909553711648804E-3</v>
      </c>
      <c r="F185">
        <f t="shared" si="22"/>
        <v>1.412676</v>
      </c>
      <c r="H185">
        <f>$M$1/D185</f>
        <v>1075.7546418812797</v>
      </c>
      <c r="I185">
        <v>800</v>
      </c>
      <c r="J185">
        <f t="shared" si="25"/>
        <v>810</v>
      </c>
      <c r="K185">
        <f t="shared" si="26"/>
        <v>37.183199999999999</v>
      </c>
      <c r="M185">
        <v>3.2500000000000001E-2</v>
      </c>
      <c r="N185">
        <f t="shared" si="27"/>
        <v>4.6478999999999999E-2</v>
      </c>
      <c r="O185">
        <f t="shared" si="28"/>
        <v>1.3978999999999998E-2</v>
      </c>
    </row>
    <row r="186" spans="1:15" x14ac:dyDescent="0.3">
      <c r="A186">
        <v>9.2000170000000008</v>
      </c>
      <c r="B186">
        <v>9.2500169999999997</v>
      </c>
      <c r="C186">
        <f t="shared" si="23"/>
        <v>9.2250170000000011</v>
      </c>
      <c r="D186">
        <v>4.6478999999999999E-2</v>
      </c>
      <c r="E186">
        <f t="shared" si="24"/>
        <v>8.0909553711648804E-3</v>
      </c>
      <c r="F186">
        <f t="shared" si="22"/>
        <v>1.3661970000000001</v>
      </c>
      <c r="H186">
        <f>$M$1/D186</f>
        <v>1075.7546418812797</v>
      </c>
      <c r="I186">
        <v>800</v>
      </c>
      <c r="J186">
        <f t="shared" si="25"/>
        <v>810</v>
      </c>
      <c r="K186">
        <f t="shared" si="26"/>
        <v>37.183199999999999</v>
      </c>
      <c r="M186">
        <v>3.6249999999999998E-2</v>
      </c>
      <c r="N186">
        <f t="shared" si="27"/>
        <v>4.6478999999999999E-2</v>
      </c>
      <c r="O186">
        <f t="shared" si="28"/>
        <v>1.0229000000000002E-2</v>
      </c>
    </row>
    <row r="187" spans="1:15" x14ac:dyDescent="0.3">
      <c r="A187">
        <v>9.2500169999999997</v>
      </c>
      <c r="B187">
        <v>9.3000170000000004</v>
      </c>
      <c r="C187">
        <f t="shared" si="23"/>
        <v>9.2750170000000001</v>
      </c>
      <c r="D187">
        <v>2.9576999999999999E-2</v>
      </c>
      <c r="E187">
        <f t="shared" si="24"/>
        <v>6.4542305395099463E-3</v>
      </c>
      <c r="F187">
        <f t="shared" si="22"/>
        <v>1.3197180000000002</v>
      </c>
      <c r="H187">
        <f>$M$1/D187</f>
        <v>1690.5027555194915</v>
      </c>
      <c r="I187">
        <v>800</v>
      </c>
      <c r="J187">
        <f t="shared" si="25"/>
        <v>810</v>
      </c>
      <c r="K187">
        <f t="shared" si="26"/>
        <v>23.6616</v>
      </c>
      <c r="M187">
        <v>3.125E-2</v>
      </c>
      <c r="N187">
        <f t="shared" si="27"/>
        <v>2.9576999999999999E-2</v>
      </c>
      <c r="O187">
        <f t="shared" si="28"/>
        <v>-1.6730000000000009E-3</v>
      </c>
    </row>
    <row r="188" spans="1:15" x14ac:dyDescent="0.3">
      <c r="A188">
        <v>9.3000170000000004</v>
      </c>
      <c r="B188">
        <v>9.3500180000000004</v>
      </c>
      <c r="C188">
        <f t="shared" si="23"/>
        <v>9.3250175000000013</v>
      </c>
      <c r="D188">
        <v>5.7745999999999999E-2</v>
      </c>
      <c r="E188">
        <f t="shared" si="24"/>
        <v>9.0184100540194462E-3</v>
      </c>
      <c r="F188">
        <f t="shared" si="22"/>
        <v>1.2901410000000002</v>
      </c>
      <c r="H188">
        <f>$M$1/D188</f>
        <v>865.86083884598065</v>
      </c>
      <c r="I188">
        <v>800</v>
      </c>
      <c r="J188">
        <f t="shared" si="25"/>
        <v>810</v>
      </c>
      <c r="K188">
        <f t="shared" si="26"/>
        <v>46.196799999999996</v>
      </c>
      <c r="M188">
        <v>3.875E-2</v>
      </c>
      <c r="N188">
        <f t="shared" si="27"/>
        <v>5.7745999999999999E-2</v>
      </c>
      <c r="O188">
        <f t="shared" si="28"/>
        <v>1.8995999999999999E-2</v>
      </c>
    </row>
    <row r="189" spans="1:15" x14ac:dyDescent="0.3">
      <c r="A189">
        <v>9.3500180000000004</v>
      </c>
      <c r="B189">
        <v>9.4000179999999993</v>
      </c>
      <c r="C189">
        <f t="shared" si="23"/>
        <v>9.3750180000000007</v>
      </c>
      <c r="D189">
        <v>5.2113E-2</v>
      </c>
      <c r="E189">
        <f t="shared" si="24"/>
        <v>8.5673244254440839E-3</v>
      </c>
      <c r="F189">
        <f t="shared" si="22"/>
        <v>1.2323950000000001</v>
      </c>
      <c r="H189">
        <f>$M$1/D189</f>
        <v>959.45349528908332</v>
      </c>
      <c r="I189">
        <v>800</v>
      </c>
      <c r="J189">
        <f t="shared" si="25"/>
        <v>810</v>
      </c>
      <c r="K189">
        <f t="shared" si="26"/>
        <v>41.690399999999997</v>
      </c>
      <c r="M189">
        <v>2.375E-2</v>
      </c>
      <c r="N189">
        <f t="shared" si="27"/>
        <v>5.2113E-2</v>
      </c>
      <c r="O189">
        <f t="shared" si="28"/>
        <v>2.8362999999999999E-2</v>
      </c>
    </row>
    <row r="190" spans="1:15" x14ac:dyDescent="0.3">
      <c r="A190">
        <v>9.4000179999999993</v>
      </c>
      <c r="B190">
        <v>9.450018</v>
      </c>
      <c r="C190">
        <f t="shared" si="23"/>
        <v>9.4250179999999997</v>
      </c>
      <c r="D190">
        <v>3.2393999999999999E-2</v>
      </c>
      <c r="E190">
        <f t="shared" si="24"/>
        <v>6.7546159289648801E-3</v>
      </c>
      <c r="F190">
        <f t="shared" si="22"/>
        <v>1.1802820000000001</v>
      </c>
      <c r="H190">
        <f>$M$1/D190</f>
        <v>1543.4957090819287</v>
      </c>
      <c r="I190">
        <v>800</v>
      </c>
      <c r="J190">
        <f t="shared" si="25"/>
        <v>810</v>
      </c>
      <c r="K190">
        <f t="shared" si="26"/>
        <v>25.915199999999999</v>
      </c>
      <c r="M190">
        <v>4.4999999999999998E-2</v>
      </c>
      <c r="N190">
        <f t="shared" si="27"/>
        <v>3.2393999999999999E-2</v>
      </c>
      <c r="O190">
        <f t="shared" si="28"/>
        <v>-1.2605999999999999E-2</v>
      </c>
    </row>
    <row r="191" spans="1:15" x14ac:dyDescent="0.3">
      <c r="A191">
        <v>9.450018</v>
      </c>
      <c r="B191">
        <v>9.5000180000000007</v>
      </c>
      <c r="C191">
        <f t="shared" si="23"/>
        <v>9.4750180000000004</v>
      </c>
      <c r="D191">
        <v>5.7745999999999999E-2</v>
      </c>
      <c r="E191">
        <f t="shared" si="24"/>
        <v>9.0184100540194462E-3</v>
      </c>
      <c r="F191">
        <f t="shared" si="22"/>
        <v>1.147888</v>
      </c>
      <c r="H191">
        <f>$M$1/D191</f>
        <v>865.86083884598065</v>
      </c>
      <c r="I191">
        <v>800</v>
      </c>
      <c r="J191">
        <f t="shared" si="25"/>
        <v>810</v>
      </c>
      <c r="K191">
        <f t="shared" si="26"/>
        <v>46.196799999999996</v>
      </c>
      <c r="M191">
        <v>4.3749999999999997E-2</v>
      </c>
      <c r="N191">
        <f t="shared" si="27"/>
        <v>5.7745999999999999E-2</v>
      </c>
      <c r="O191">
        <f t="shared" si="28"/>
        <v>1.3996000000000001E-2</v>
      </c>
    </row>
    <row r="192" spans="1:15" x14ac:dyDescent="0.3">
      <c r="A192">
        <v>9.5000180000000007</v>
      </c>
      <c r="B192">
        <v>9.5500179999999997</v>
      </c>
      <c r="C192">
        <f t="shared" si="23"/>
        <v>9.5250179999999993</v>
      </c>
      <c r="D192">
        <v>4.2254E-2</v>
      </c>
      <c r="E192">
        <f t="shared" si="24"/>
        <v>7.7144896482744287E-3</v>
      </c>
      <c r="F192">
        <f t="shared" si="22"/>
        <v>1.0901419999999999</v>
      </c>
      <c r="H192">
        <f>$M$1/D192</f>
        <v>1183.3199223742131</v>
      </c>
      <c r="I192">
        <v>800</v>
      </c>
      <c r="J192">
        <f t="shared" si="25"/>
        <v>810</v>
      </c>
      <c r="K192">
        <f t="shared" si="26"/>
        <v>33.803199999999997</v>
      </c>
      <c r="M192">
        <v>4.1250000000000002E-2</v>
      </c>
      <c r="N192">
        <f t="shared" si="27"/>
        <v>4.2254E-2</v>
      </c>
      <c r="O192">
        <f t="shared" si="28"/>
        <v>1.0039999999999979E-3</v>
      </c>
    </row>
    <row r="193" spans="1:15" x14ac:dyDescent="0.3">
      <c r="A193">
        <v>9.5500179999999997</v>
      </c>
      <c r="B193">
        <v>9.6000189999999996</v>
      </c>
      <c r="C193">
        <f t="shared" si="23"/>
        <v>9.5750184999999988</v>
      </c>
      <c r="D193">
        <v>3.0986E-2</v>
      </c>
      <c r="E193">
        <f t="shared" si="24"/>
        <v>6.6062373969949439E-3</v>
      </c>
      <c r="F193">
        <f t="shared" si="22"/>
        <v>1.0478879999999999</v>
      </c>
      <c r="H193">
        <f>$M$1/D193</f>
        <v>1613.6319628219196</v>
      </c>
      <c r="I193">
        <v>800</v>
      </c>
      <c r="J193">
        <f t="shared" si="25"/>
        <v>810</v>
      </c>
      <c r="K193">
        <f t="shared" si="26"/>
        <v>24.788799999999998</v>
      </c>
      <c r="M193">
        <v>0.04</v>
      </c>
      <c r="N193">
        <f t="shared" si="27"/>
        <v>3.0986E-2</v>
      </c>
      <c r="O193">
        <f t="shared" si="28"/>
        <v>-9.0140000000000012E-3</v>
      </c>
    </row>
    <row r="194" spans="1:15" x14ac:dyDescent="0.3">
      <c r="A194">
        <v>9.6000189999999996</v>
      </c>
      <c r="B194">
        <v>9.6500190000000003</v>
      </c>
      <c r="C194">
        <f t="shared" si="23"/>
        <v>9.625019</v>
      </c>
      <c r="D194">
        <v>2.6761E-2</v>
      </c>
      <c r="E194">
        <f t="shared" si="24"/>
        <v>6.1393944541101031E-3</v>
      </c>
      <c r="F194">
        <f t="shared" si="22"/>
        <v>1.016902</v>
      </c>
      <c r="H194">
        <f>$M$1/D194</f>
        <v>1868.3905683644109</v>
      </c>
      <c r="I194">
        <v>800</v>
      </c>
      <c r="J194">
        <f t="shared" si="25"/>
        <v>810</v>
      </c>
      <c r="K194">
        <f t="shared" si="26"/>
        <v>21.408799999999999</v>
      </c>
      <c r="M194">
        <v>0.04</v>
      </c>
      <c r="N194">
        <f t="shared" si="27"/>
        <v>2.6761E-2</v>
      </c>
      <c r="O194">
        <f t="shared" si="28"/>
        <v>-1.3239000000000001E-2</v>
      </c>
    </row>
    <row r="195" spans="1:15" x14ac:dyDescent="0.3">
      <c r="A195">
        <v>9.6500190000000003</v>
      </c>
      <c r="B195">
        <v>9.7000189999999993</v>
      </c>
      <c r="C195">
        <f t="shared" si="23"/>
        <v>9.6750189999999989</v>
      </c>
      <c r="D195">
        <v>3.2393999999999999E-2</v>
      </c>
      <c r="E195">
        <f t="shared" si="24"/>
        <v>6.7546159289648801E-3</v>
      </c>
      <c r="F195">
        <f t="shared" si="22"/>
        <v>0.99014100000000005</v>
      </c>
      <c r="H195">
        <f>$M$1/D195</f>
        <v>1543.4957090819287</v>
      </c>
      <c r="I195">
        <v>800</v>
      </c>
      <c r="J195">
        <f t="shared" si="25"/>
        <v>810</v>
      </c>
      <c r="K195">
        <f t="shared" si="26"/>
        <v>25.915199999999999</v>
      </c>
      <c r="M195">
        <v>4.3749999999999997E-2</v>
      </c>
      <c r="N195">
        <f t="shared" si="27"/>
        <v>3.2393999999999999E-2</v>
      </c>
      <c r="O195">
        <f t="shared" si="28"/>
        <v>-1.1355999999999998E-2</v>
      </c>
    </row>
    <row r="196" spans="1:15" x14ac:dyDescent="0.3">
      <c r="A196">
        <v>9.7000189999999993</v>
      </c>
      <c r="B196">
        <v>9.750019</v>
      </c>
      <c r="C196">
        <f t="shared" si="23"/>
        <v>9.7250189999999996</v>
      </c>
      <c r="D196">
        <v>3.662E-2</v>
      </c>
      <c r="E196">
        <f t="shared" si="24"/>
        <v>7.1817728687602993E-3</v>
      </c>
      <c r="F196">
        <f t="shared" ref="F196:F218" si="29">F197+D196</f>
        <v>0.95774700000000001</v>
      </c>
      <c r="H196">
        <f>$M$1/D196</f>
        <v>1365.3741125068268</v>
      </c>
      <c r="I196">
        <v>800</v>
      </c>
      <c r="J196">
        <f t="shared" si="25"/>
        <v>810</v>
      </c>
      <c r="K196">
        <f t="shared" si="26"/>
        <v>29.295999999999999</v>
      </c>
      <c r="M196">
        <v>3.125E-2</v>
      </c>
      <c r="N196">
        <f t="shared" si="27"/>
        <v>3.662E-2</v>
      </c>
      <c r="O196">
        <f t="shared" si="28"/>
        <v>5.3699999999999998E-3</v>
      </c>
    </row>
    <row r="197" spans="1:15" x14ac:dyDescent="0.3">
      <c r="A197">
        <v>9.750019</v>
      </c>
      <c r="B197">
        <v>9.8000190000000007</v>
      </c>
      <c r="C197">
        <f t="shared" ref="C197:C241" si="30">AVERAGE(A197:B197)</f>
        <v>9.7750190000000003</v>
      </c>
      <c r="D197">
        <v>4.0844999999999999E-2</v>
      </c>
      <c r="E197">
        <f t="shared" ref="E197:E241" si="31">1/SQRT(ROUND(D197*710,0))*D197</f>
        <v>7.5847260878416835E-3</v>
      </c>
      <c r="F197">
        <f t="shared" si="29"/>
        <v>0.92112700000000003</v>
      </c>
      <c r="H197">
        <f>$M$1/D197</f>
        <v>1224.1400416207614</v>
      </c>
      <c r="I197">
        <v>800</v>
      </c>
      <c r="J197">
        <f t="shared" ref="J197:J241" si="32">I197+10</f>
        <v>810</v>
      </c>
      <c r="K197">
        <f t="shared" ref="K197:K241" si="33">D197*I197</f>
        <v>32.676000000000002</v>
      </c>
      <c r="M197">
        <v>3.6249999999999998E-2</v>
      </c>
      <c r="N197">
        <f t="shared" si="27"/>
        <v>4.0844999999999999E-2</v>
      </c>
      <c r="O197">
        <f t="shared" si="28"/>
        <v>4.5950000000000019E-3</v>
      </c>
    </row>
    <row r="198" spans="1:15" x14ac:dyDescent="0.3">
      <c r="A198">
        <v>9.8000190000000007</v>
      </c>
      <c r="B198">
        <v>9.8500189999999996</v>
      </c>
      <c r="C198">
        <f t="shared" si="30"/>
        <v>9.8250190000000011</v>
      </c>
      <c r="D198">
        <v>5.3520999999999999E-2</v>
      </c>
      <c r="E198">
        <f t="shared" si="31"/>
        <v>8.6822526803395413E-3</v>
      </c>
      <c r="F198">
        <f t="shared" si="29"/>
        <v>0.88028200000000001</v>
      </c>
      <c r="H198">
        <f>$M$1/D198</f>
        <v>934.21273892490797</v>
      </c>
      <c r="I198">
        <v>800</v>
      </c>
      <c r="J198">
        <f t="shared" si="32"/>
        <v>810</v>
      </c>
      <c r="K198">
        <f t="shared" si="33"/>
        <v>42.816800000000001</v>
      </c>
      <c r="M198">
        <v>3.6249999999999998E-2</v>
      </c>
      <c r="N198">
        <f t="shared" si="27"/>
        <v>5.3520999999999999E-2</v>
      </c>
      <c r="O198">
        <f t="shared" si="28"/>
        <v>1.7271000000000002E-2</v>
      </c>
    </row>
    <row r="199" spans="1:15" x14ac:dyDescent="0.3">
      <c r="A199">
        <v>9.8500189999999996</v>
      </c>
      <c r="B199">
        <v>9.9000199999999996</v>
      </c>
      <c r="C199">
        <f t="shared" si="30"/>
        <v>9.8750195000000005</v>
      </c>
      <c r="D199">
        <v>4.6478999999999999E-2</v>
      </c>
      <c r="E199">
        <f t="shared" si="31"/>
        <v>8.0909553711648804E-3</v>
      </c>
      <c r="F199">
        <f t="shared" si="29"/>
        <v>0.82676099999999997</v>
      </c>
      <c r="H199">
        <f>$M$1/D199</f>
        <v>1075.7546418812797</v>
      </c>
      <c r="I199">
        <v>800</v>
      </c>
      <c r="J199">
        <f t="shared" si="32"/>
        <v>810</v>
      </c>
      <c r="K199">
        <f t="shared" si="33"/>
        <v>37.183199999999999</v>
      </c>
      <c r="M199">
        <v>4.8750000000000002E-2</v>
      </c>
      <c r="N199">
        <f t="shared" si="27"/>
        <v>4.6478999999999999E-2</v>
      </c>
      <c r="O199">
        <f t="shared" si="28"/>
        <v>-2.2710000000000022E-3</v>
      </c>
    </row>
    <row r="200" spans="1:15" x14ac:dyDescent="0.3">
      <c r="A200">
        <v>9.9000199999999996</v>
      </c>
      <c r="B200">
        <v>9.9500200000000003</v>
      </c>
      <c r="C200">
        <f t="shared" si="30"/>
        <v>9.92502</v>
      </c>
      <c r="D200">
        <v>4.3661999999999999E-2</v>
      </c>
      <c r="E200">
        <f t="shared" si="31"/>
        <v>7.8419266970930455E-3</v>
      </c>
      <c r="F200">
        <f t="shared" si="29"/>
        <v>0.78028199999999992</v>
      </c>
      <c r="H200">
        <f>$M$1/D200</f>
        <v>1145.1605515093215</v>
      </c>
      <c r="I200">
        <v>800</v>
      </c>
      <c r="J200">
        <f t="shared" si="32"/>
        <v>810</v>
      </c>
      <c r="K200">
        <f t="shared" si="33"/>
        <v>34.929600000000001</v>
      </c>
      <c r="M200">
        <v>3.7499999999999999E-2</v>
      </c>
      <c r="N200">
        <f t="shared" si="27"/>
        <v>4.3661999999999999E-2</v>
      </c>
      <c r="O200">
        <f t="shared" si="28"/>
        <v>6.1620000000000008E-3</v>
      </c>
    </row>
    <row r="201" spans="1:15" x14ac:dyDescent="0.3">
      <c r="A201">
        <v>9.9500200000000003</v>
      </c>
      <c r="B201">
        <v>10.000019999999999</v>
      </c>
      <c r="C201">
        <f t="shared" si="30"/>
        <v>9.9750200000000007</v>
      </c>
      <c r="D201">
        <v>4.2254E-2</v>
      </c>
      <c r="E201">
        <f t="shared" si="31"/>
        <v>7.7144896482744287E-3</v>
      </c>
      <c r="F201">
        <f t="shared" si="29"/>
        <v>0.73661999999999994</v>
      </c>
      <c r="H201">
        <f>$M$1/D201</f>
        <v>1183.3199223742131</v>
      </c>
      <c r="I201">
        <v>800</v>
      </c>
      <c r="J201">
        <f t="shared" si="32"/>
        <v>810</v>
      </c>
      <c r="K201">
        <f t="shared" si="33"/>
        <v>33.803199999999997</v>
      </c>
      <c r="M201">
        <v>3.5000000000000003E-2</v>
      </c>
      <c r="N201">
        <f t="shared" si="27"/>
        <v>4.2254E-2</v>
      </c>
      <c r="O201">
        <f t="shared" si="28"/>
        <v>7.2539999999999966E-3</v>
      </c>
    </row>
    <row r="202" spans="1:15" x14ac:dyDescent="0.3">
      <c r="A202">
        <v>10.000019999999999</v>
      </c>
      <c r="B202">
        <v>10.05002</v>
      </c>
      <c r="C202">
        <f t="shared" si="30"/>
        <v>10.02502</v>
      </c>
      <c r="D202">
        <v>3.5210999999999999E-2</v>
      </c>
      <c r="E202">
        <f t="shared" si="31"/>
        <v>7.0422000000000002E-3</v>
      </c>
      <c r="F202">
        <f t="shared" si="29"/>
        <v>0.69436599999999993</v>
      </c>
      <c r="H202">
        <f>$M$1/D202</f>
        <v>1420.0107920820199</v>
      </c>
      <c r="I202">
        <v>800</v>
      </c>
      <c r="J202">
        <f t="shared" si="32"/>
        <v>810</v>
      </c>
      <c r="K202">
        <f t="shared" si="33"/>
        <v>28.168800000000001</v>
      </c>
      <c r="M202">
        <v>4.1250000000000002E-2</v>
      </c>
      <c r="N202">
        <f t="shared" si="27"/>
        <v>3.5210999999999999E-2</v>
      </c>
      <c r="O202">
        <f t="shared" si="28"/>
        <v>-6.0390000000000027E-3</v>
      </c>
    </row>
    <row r="203" spans="1:15" x14ac:dyDescent="0.3">
      <c r="A203">
        <v>10.05002</v>
      </c>
      <c r="B203">
        <v>10.100020000000001</v>
      </c>
      <c r="C203">
        <f t="shared" si="30"/>
        <v>10.07502</v>
      </c>
      <c r="D203">
        <v>3.9437E-2</v>
      </c>
      <c r="E203">
        <f t="shared" si="31"/>
        <v>7.4528924610324466E-3</v>
      </c>
      <c r="F203">
        <f t="shared" si="29"/>
        <v>0.65915499999999994</v>
      </c>
      <c r="H203">
        <f>$M$1/D203</f>
        <v>1267.8449172097269</v>
      </c>
      <c r="I203">
        <v>800</v>
      </c>
      <c r="J203">
        <f t="shared" si="32"/>
        <v>810</v>
      </c>
      <c r="K203">
        <f t="shared" si="33"/>
        <v>31.549599999999998</v>
      </c>
      <c r="M203">
        <v>3.5000000000000003E-2</v>
      </c>
      <c r="N203">
        <f t="shared" si="27"/>
        <v>3.9437E-2</v>
      </c>
      <c r="O203">
        <f t="shared" si="28"/>
        <v>4.4369999999999965E-3</v>
      </c>
    </row>
    <row r="204" spans="1:15" x14ac:dyDescent="0.3">
      <c r="A204">
        <v>10.100020000000001</v>
      </c>
      <c r="B204">
        <v>10.150021000000001</v>
      </c>
      <c r="C204">
        <f t="shared" si="30"/>
        <v>10.125020500000002</v>
      </c>
      <c r="D204">
        <v>4.0844999999999999E-2</v>
      </c>
      <c r="E204">
        <f t="shared" si="31"/>
        <v>7.5847260878416835E-3</v>
      </c>
      <c r="F204">
        <f t="shared" si="29"/>
        <v>0.61971799999999988</v>
      </c>
      <c r="H204">
        <f>$M$1/D204</f>
        <v>1224.1400416207614</v>
      </c>
      <c r="I204">
        <v>800</v>
      </c>
      <c r="J204">
        <f t="shared" si="32"/>
        <v>810</v>
      </c>
      <c r="K204">
        <f t="shared" si="33"/>
        <v>32.676000000000002</v>
      </c>
      <c r="M204">
        <v>2.375E-2</v>
      </c>
      <c r="N204">
        <f t="shared" si="27"/>
        <v>4.0844999999999999E-2</v>
      </c>
      <c r="O204">
        <f t="shared" si="28"/>
        <v>1.7094999999999999E-2</v>
      </c>
    </row>
    <row r="205" spans="1:15" x14ac:dyDescent="0.3">
      <c r="A205">
        <v>10.150021000000001</v>
      </c>
      <c r="B205">
        <v>10.200021</v>
      </c>
      <c r="C205">
        <f t="shared" si="30"/>
        <v>10.175021000000001</v>
      </c>
      <c r="D205">
        <v>5.9154999999999999E-2</v>
      </c>
      <c r="E205">
        <f t="shared" si="31"/>
        <v>9.1278146670075461E-3</v>
      </c>
      <c r="F205">
        <f t="shared" si="29"/>
        <v>0.57887299999999986</v>
      </c>
      <c r="H205">
        <f>$M$1/D205</f>
        <v>845.23708900346548</v>
      </c>
      <c r="I205">
        <v>800</v>
      </c>
      <c r="J205">
        <f t="shared" si="32"/>
        <v>810</v>
      </c>
      <c r="K205">
        <f t="shared" si="33"/>
        <v>47.323999999999998</v>
      </c>
      <c r="M205">
        <v>2.5000000000000001E-2</v>
      </c>
      <c r="N205">
        <f t="shared" si="27"/>
        <v>5.9154999999999999E-2</v>
      </c>
      <c r="O205">
        <f t="shared" si="28"/>
        <v>3.4154999999999998E-2</v>
      </c>
    </row>
    <row r="206" spans="1:15" x14ac:dyDescent="0.3">
      <c r="A206">
        <v>10.200021</v>
      </c>
      <c r="B206">
        <v>10.250021</v>
      </c>
      <c r="C206">
        <f t="shared" si="30"/>
        <v>10.225021</v>
      </c>
      <c r="D206">
        <v>3.2393999999999999E-2</v>
      </c>
      <c r="E206">
        <f t="shared" si="31"/>
        <v>6.7546159289648801E-3</v>
      </c>
      <c r="F206">
        <f t="shared" si="29"/>
        <v>0.5197179999999999</v>
      </c>
      <c r="H206">
        <f>$M$1/D206</f>
        <v>1543.4957090819287</v>
      </c>
      <c r="I206">
        <v>800</v>
      </c>
      <c r="J206">
        <f t="shared" si="32"/>
        <v>810</v>
      </c>
      <c r="K206">
        <f t="shared" si="33"/>
        <v>25.915199999999999</v>
      </c>
      <c r="M206">
        <v>2.8750000000000001E-2</v>
      </c>
      <c r="N206">
        <f t="shared" si="27"/>
        <v>3.2393999999999999E-2</v>
      </c>
      <c r="O206">
        <f t="shared" si="28"/>
        <v>3.6439999999999979E-3</v>
      </c>
    </row>
    <row r="207" spans="1:15" x14ac:dyDescent="0.3">
      <c r="A207">
        <v>10.250021</v>
      </c>
      <c r="B207">
        <v>10.300020999999999</v>
      </c>
      <c r="C207">
        <f t="shared" si="30"/>
        <v>10.275020999999999</v>
      </c>
      <c r="D207">
        <v>2.5352E-2</v>
      </c>
      <c r="E207">
        <f t="shared" si="31"/>
        <v>5.9755237055471181E-3</v>
      </c>
      <c r="F207">
        <f t="shared" si="29"/>
        <v>0.48732399999999992</v>
      </c>
      <c r="H207">
        <f>$M$1/D207</f>
        <v>1972.2309876932786</v>
      </c>
      <c r="I207">
        <v>800</v>
      </c>
      <c r="J207">
        <f t="shared" si="32"/>
        <v>810</v>
      </c>
      <c r="K207">
        <f t="shared" si="33"/>
        <v>20.281600000000001</v>
      </c>
      <c r="M207">
        <v>0.04</v>
      </c>
      <c r="N207">
        <f t="shared" si="27"/>
        <v>2.5352E-2</v>
      </c>
      <c r="O207">
        <f t="shared" si="28"/>
        <v>-1.4648000000000001E-2</v>
      </c>
    </row>
    <row r="208" spans="1:15" x14ac:dyDescent="0.3">
      <c r="A208">
        <v>10.300020999999999</v>
      </c>
      <c r="B208">
        <v>10.350021</v>
      </c>
      <c r="C208">
        <f t="shared" si="30"/>
        <v>10.325021</v>
      </c>
      <c r="D208">
        <v>4.2254E-2</v>
      </c>
      <c r="E208">
        <f t="shared" si="31"/>
        <v>7.7144896482744287E-3</v>
      </c>
      <c r="F208">
        <f t="shared" si="29"/>
        <v>0.46197199999999994</v>
      </c>
      <c r="H208">
        <f>$M$1/D208</f>
        <v>1183.3199223742131</v>
      </c>
      <c r="I208">
        <v>800</v>
      </c>
      <c r="J208">
        <f t="shared" si="32"/>
        <v>810</v>
      </c>
      <c r="K208">
        <f t="shared" si="33"/>
        <v>33.803199999999997</v>
      </c>
      <c r="M208">
        <v>4.3749999999999997E-2</v>
      </c>
      <c r="N208">
        <f t="shared" si="27"/>
        <v>4.2254E-2</v>
      </c>
      <c r="O208">
        <f t="shared" si="28"/>
        <v>-1.4959999999999973E-3</v>
      </c>
    </row>
    <row r="209" spans="1:15" x14ac:dyDescent="0.3">
      <c r="A209">
        <v>10.350021</v>
      </c>
      <c r="B209">
        <v>10.400022</v>
      </c>
      <c r="C209">
        <f t="shared" si="30"/>
        <v>10.375021499999999</v>
      </c>
      <c r="D209">
        <v>2.2534999999999999E-2</v>
      </c>
      <c r="E209">
        <f t="shared" si="31"/>
        <v>5.6337499999999999E-3</v>
      </c>
      <c r="F209">
        <f t="shared" si="29"/>
        <v>0.41971799999999992</v>
      </c>
      <c r="H209">
        <f>$M$1/D209</f>
        <v>2218.7708009762591</v>
      </c>
      <c r="I209">
        <v>800</v>
      </c>
      <c r="J209">
        <f t="shared" si="32"/>
        <v>810</v>
      </c>
      <c r="K209">
        <f t="shared" si="33"/>
        <v>18.027999999999999</v>
      </c>
      <c r="M209">
        <v>4.4999999999999998E-2</v>
      </c>
      <c r="N209">
        <f t="shared" si="27"/>
        <v>2.2534999999999999E-2</v>
      </c>
      <c r="O209">
        <f t="shared" si="28"/>
        <v>-2.2464999999999999E-2</v>
      </c>
    </row>
    <row r="210" spans="1:15" x14ac:dyDescent="0.3">
      <c r="A210">
        <v>10.400022</v>
      </c>
      <c r="B210">
        <v>10.450022000000001</v>
      </c>
      <c r="C210">
        <f t="shared" si="30"/>
        <v>10.425022</v>
      </c>
      <c r="D210">
        <v>4.3661999999999999E-2</v>
      </c>
      <c r="E210">
        <f t="shared" si="31"/>
        <v>7.8419266970930455E-3</v>
      </c>
      <c r="F210">
        <f t="shared" si="29"/>
        <v>0.39718299999999995</v>
      </c>
      <c r="H210">
        <f>$M$1/D210</f>
        <v>1145.1605515093215</v>
      </c>
      <c r="I210">
        <v>800</v>
      </c>
      <c r="J210">
        <f t="shared" si="32"/>
        <v>810</v>
      </c>
      <c r="K210">
        <f t="shared" si="33"/>
        <v>34.929600000000001</v>
      </c>
      <c r="M210">
        <v>3.6249999999999998E-2</v>
      </c>
      <c r="N210">
        <f t="shared" si="27"/>
        <v>4.3661999999999999E-2</v>
      </c>
      <c r="O210">
        <f t="shared" si="28"/>
        <v>7.4120000000000019E-3</v>
      </c>
    </row>
    <row r="211" spans="1:15" x14ac:dyDescent="0.3">
      <c r="A211">
        <v>10.450022000000001</v>
      </c>
      <c r="B211">
        <v>10.500022</v>
      </c>
      <c r="C211">
        <f t="shared" si="30"/>
        <v>10.475021999999999</v>
      </c>
      <c r="D211">
        <v>4.9296E-2</v>
      </c>
      <c r="E211">
        <f t="shared" si="31"/>
        <v>8.3325448282193897E-3</v>
      </c>
      <c r="F211">
        <f t="shared" si="29"/>
        <v>0.35352099999999997</v>
      </c>
      <c r="H211">
        <f>$M$1/D211</f>
        <v>1014.2810775722169</v>
      </c>
      <c r="I211">
        <v>800</v>
      </c>
      <c r="J211">
        <f t="shared" si="32"/>
        <v>810</v>
      </c>
      <c r="K211">
        <f t="shared" si="33"/>
        <v>39.436799999999998</v>
      </c>
      <c r="M211">
        <v>4.6249999999999999E-2</v>
      </c>
      <c r="N211">
        <f t="shared" si="27"/>
        <v>4.9296E-2</v>
      </c>
      <c r="O211">
        <f t="shared" si="28"/>
        <v>3.0460000000000001E-3</v>
      </c>
    </row>
    <row r="212" spans="1:15" x14ac:dyDescent="0.3">
      <c r="A212">
        <v>10.500022</v>
      </c>
      <c r="B212">
        <v>10.550022</v>
      </c>
      <c r="C212">
        <f t="shared" si="30"/>
        <v>10.525022</v>
      </c>
      <c r="D212">
        <v>2.8169E-2</v>
      </c>
      <c r="E212">
        <f t="shared" si="31"/>
        <v>6.2987798858191576E-3</v>
      </c>
      <c r="F212">
        <f t="shared" si="29"/>
        <v>0.30422499999999997</v>
      </c>
      <c r="H212">
        <f>$M$1/D212</f>
        <v>1775.0008875004437</v>
      </c>
      <c r="I212">
        <v>800</v>
      </c>
      <c r="J212">
        <f t="shared" si="32"/>
        <v>810</v>
      </c>
      <c r="K212">
        <f t="shared" si="33"/>
        <v>22.5352</v>
      </c>
      <c r="M212">
        <v>5.1249999999999997E-2</v>
      </c>
      <c r="N212">
        <f t="shared" si="27"/>
        <v>2.8169E-2</v>
      </c>
      <c r="O212">
        <f t="shared" si="28"/>
        <v>-2.3080999999999997E-2</v>
      </c>
    </row>
    <row r="213" spans="1:15" x14ac:dyDescent="0.3">
      <c r="A213">
        <v>10.550022</v>
      </c>
      <c r="B213">
        <v>10.600021999999999</v>
      </c>
      <c r="C213">
        <f t="shared" si="30"/>
        <v>10.575022000000001</v>
      </c>
      <c r="D213">
        <v>2.5352E-2</v>
      </c>
      <c r="E213">
        <f t="shared" si="31"/>
        <v>5.9755237055471181E-3</v>
      </c>
      <c r="F213">
        <f t="shared" si="29"/>
        <v>0.27605599999999997</v>
      </c>
      <c r="H213">
        <f>$M$1/D213</f>
        <v>1972.2309876932786</v>
      </c>
      <c r="I213">
        <v>800</v>
      </c>
      <c r="J213">
        <f t="shared" si="32"/>
        <v>810</v>
      </c>
      <c r="K213">
        <f t="shared" si="33"/>
        <v>20.281600000000001</v>
      </c>
      <c r="M213">
        <v>4.3749999999999997E-2</v>
      </c>
      <c r="N213">
        <f t="shared" si="27"/>
        <v>2.5352E-2</v>
      </c>
      <c r="O213">
        <f t="shared" si="28"/>
        <v>-1.8397999999999998E-2</v>
      </c>
    </row>
    <row r="214" spans="1:15" x14ac:dyDescent="0.3">
      <c r="A214">
        <v>10.600021999999999</v>
      </c>
      <c r="B214">
        <v>10.650022999999999</v>
      </c>
      <c r="C214">
        <f t="shared" si="30"/>
        <v>10.6250225</v>
      </c>
      <c r="D214">
        <v>3.0986E-2</v>
      </c>
      <c r="E214">
        <f t="shared" si="31"/>
        <v>6.6062373969949439E-3</v>
      </c>
      <c r="F214">
        <f t="shared" si="29"/>
        <v>0.25070399999999998</v>
      </c>
      <c r="H214">
        <f>$M$1/D214</f>
        <v>1613.6319628219196</v>
      </c>
      <c r="I214">
        <v>800</v>
      </c>
      <c r="J214">
        <f t="shared" si="32"/>
        <v>810</v>
      </c>
      <c r="K214">
        <f t="shared" si="33"/>
        <v>24.788799999999998</v>
      </c>
      <c r="M214">
        <v>3.3750000000000002E-2</v>
      </c>
      <c r="N214">
        <f t="shared" si="27"/>
        <v>3.0986E-2</v>
      </c>
      <c r="O214">
        <f t="shared" si="28"/>
        <v>-2.7640000000000026E-3</v>
      </c>
    </row>
    <row r="215" spans="1:15" x14ac:dyDescent="0.3">
      <c r="A215">
        <v>10.650022999999999</v>
      </c>
      <c r="B215">
        <v>10.700023</v>
      </c>
      <c r="C215">
        <f t="shared" si="30"/>
        <v>10.675022999999999</v>
      </c>
      <c r="D215">
        <v>3.5210999999999999E-2</v>
      </c>
      <c r="E215">
        <f t="shared" si="31"/>
        <v>7.0422000000000002E-3</v>
      </c>
      <c r="F215">
        <f t="shared" si="29"/>
        <v>0.21971799999999997</v>
      </c>
      <c r="H215">
        <f>$M$1/D215</f>
        <v>1420.0107920820199</v>
      </c>
      <c r="I215">
        <v>800</v>
      </c>
      <c r="J215">
        <f t="shared" si="32"/>
        <v>810</v>
      </c>
      <c r="K215">
        <f t="shared" si="33"/>
        <v>28.168800000000001</v>
      </c>
      <c r="M215">
        <v>3.3750000000000002E-2</v>
      </c>
      <c r="N215">
        <f t="shared" si="27"/>
        <v>3.5210999999999999E-2</v>
      </c>
      <c r="O215">
        <f t="shared" si="28"/>
        <v>1.460999999999997E-3</v>
      </c>
    </row>
    <row r="216" spans="1:15" x14ac:dyDescent="0.3">
      <c r="A216">
        <v>10.700023</v>
      </c>
      <c r="B216">
        <v>10.750023000000001</v>
      </c>
      <c r="C216">
        <f t="shared" si="30"/>
        <v>10.725023</v>
      </c>
      <c r="D216">
        <v>3.662E-2</v>
      </c>
      <c r="E216">
        <f t="shared" si="31"/>
        <v>7.1817728687602993E-3</v>
      </c>
      <c r="F216">
        <f t="shared" si="29"/>
        <v>0.18450699999999998</v>
      </c>
      <c r="H216">
        <f>$M$1/D216</f>
        <v>1365.3741125068268</v>
      </c>
      <c r="I216">
        <v>800</v>
      </c>
      <c r="J216">
        <f t="shared" si="32"/>
        <v>810</v>
      </c>
      <c r="K216">
        <f t="shared" si="33"/>
        <v>29.295999999999999</v>
      </c>
      <c r="M216">
        <v>3.5000000000000003E-2</v>
      </c>
      <c r="N216">
        <f t="shared" si="27"/>
        <v>3.662E-2</v>
      </c>
      <c r="O216">
        <f t="shared" si="28"/>
        <v>1.6199999999999964E-3</v>
      </c>
    </row>
    <row r="217" spans="1:15" x14ac:dyDescent="0.3">
      <c r="A217">
        <v>10.750023000000001</v>
      </c>
      <c r="B217">
        <v>10.800022999999999</v>
      </c>
      <c r="C217">
        <f t="shared" si="30"/>
        <v>10.775023000000001</v>
      </c>
      <c r="D217">
        <v>3.3803E-2</v>
      </c>
      <c r="E217">
        <f t="shared" si="31"/>
        <v>6.9000084812749817E-3</v>
      </c>
      <c r="F217">
        <f t="shared" si="29"/>
        <v>0.14788699999999999</v>
      </c>
      <c r="H217">
        <f>$M$1/D217</f>
        <v>1479.1586545572877</v>
      </c>
      <c r="I217">
        <v>800</v>
      </c>
      <c r="J217">
        <f t="shared" si="32"/>
        <v>810</v>
      </c>
      <c r="K217">
        <f t="shared" si="33"/>
        <v>27.042400000000001</v>
      </c>
      <c r="M217">
        <v>3.5000000000000003E-2</v>
      </c>
      <c r="N217">
        <f t="shared" si="27"/>
        <v>3.3803E-2</v>
      </c>
      <c r="O217">
        <f t="shared" si="28"/>
        <v>-1.1970000000000036E-3</v>
      </c>
    </row>
    <row r="218" spans="1:15" x14ac:dyDescent="0.3">
      <c r="A218">
        <v>10.800022999999999</v>
      </c>
      <c r="B218">
        <v>10.850023</v>
      </c>
      <c r="C218">
        <f t="shared" si="30"/>
        <v>10.825023</v>
      </c>
      <c r="D218">
        <v>3.5210999999999999E-2</v>
      </c>
      <c r="E218">
        <f t="shared" si="31"/>
        <v>7.0422000000000002E-3</v>
      </c>
      <c r="F218">
        <f t="shared" si="29"/>
        <v>0.11408399999999999</v>
      </c>
      <c r="H218">
        <f>$M$1/D218</f>
        <v>1420.0107920820199</v>
      </c>
      <c r="I218">
        <v>800</v>
      </c>
      <c r="J218">
        <f t="shared" si="32"/>
        <v>810</v>
      </c>
      <c r="K218">
        <f t="shared" si="33"/>
        <v>28.168800000000001</v>
      </c>
      <c r="M218">
        <v>4.2500000000000003E-2</v>
      </c>
      <c r="N218">
        <f t="shared" si="27"/>
        <v>3.5210999999999999E-2</v>
      </c>
      <c r="O218">
        <f t="shared" si="28"/>
        <v>-7.2890000000000038E-3</v>
      </c>
    </row>
    <row r="219" spans="1:15" x14ac:dyDescent="0.3">
      <c r="A219">
        <v>10.850023</v>
      </c>
      <c r="B219">
        <v>10.900022999999999</v>
      </c>
      <c r="C219">
        <f t="shared" si="30"/>
        <v>10.875022999999999</v>
      </c>
      <c r="D219">
        <v>3.0986E-2</v>
      </c>
      <c r="E219">
        <f t="shared" si="31"/>
        <v>6.6062373969949439E-3</v>
      </c>
      <c r="F219">
        <f>F220+D219</f>
        <v>7.8872999999999999E-2</v>
      </c>
      <c r="H219">
        <f>$M$1/D219</f>
        <v>1613.6319628219196</v>
      </c>
      <c r="I219">
        <v>800</v>
      </c>
      <c r="J219">
        <f t="shared" si="32"/>
        <v>810</v>
      </c>
      <c r="K219">
        <f t="shared" si="33"/>
        <v>24.788799999999998</v>
      </c>
      <c r="M219">
        <v>3.6249999999999998E-2</v>
      </c>
      <c r="N219">
        <f t="shared" si="27"/>
        <v>3.0986E-2</v>
      </c>
      <c r="O219">
        <f t="shared" si="28"/>
        <v>-5.2639999999999978E-3</v>
      </c>
    </row>
    <row r="220" spans="1:15" x14ac:dyDescent="0.3">
      <c r="A220">
        <v>10.900022999999999</v>
      </c>
      <c r="B220">
        <v>10.950024000000001</v>
      </c>
      <c r="C220">
        <f t="shared" si="30"/>
        <v>10.9250235</v>
      </c>
      <c r="D220">
        <v>4.7886999999999999E-2</v>
      </c>
      <c r="E220">
        <f t="shared" si="31"/>
        <v>8.2125527467193198E-3</v>
      </c>
      <c r="F220">
        <f>D220</f>
        <v>4.7886999999999999E-2</v>
      </c>
      <c r="H220">
        <f>$M$1/D220</f>
        <v>1044.124710255393</v>
      </c>
      <c r="I220">
        <v>800</v>
      </c>
      <c r="J220">
        <f t="shared" si="32"/>
        <v>810</v>
      </c>
      <c r="K220">
        <f t="shared" si="33"/>
        <v>38.309599999999996</v>
      </c>
      <c r="M220">
        <v>2.6249999999999999E-2</v>
      </c>
      <c r="N220">
        <f t="shared" si="27"/>
        <v>4.7886999999999999E-2</v>
      </c>
      <c r="O220">
        <f t="shared" si="28"/>
        <v>2.1637E-2</v>
      </c>
    </row>
    <row r="221" spans="1:15" x14ac:dyDescent="0.3">
      <c r="A221">
        <v>10.950024000000001</v>
      </c>
      <c r="B221">
        <v>11.000024</v>
      </c>
      <c r="C221">
        <f t="shared" si="30"/>
        <v>10.975024000000001</v>
      </c>
      <c r="D221">
        <v>3.8027999999999999E-2</v>
      </c>
      <c r="E221">
        <f t="shared" si="31"/>
        <v>7.3184920122476961E-3</v>
      </c>
      <c r="H221">
        <f>$M$1/D221</f>
        <v>1314.8206584621857</v>
      </c>
      <c r="I221">
        <v>800</v>
      </c>
      <c r="J221">
        <f t="shared" si="32"/>
        <v>810</v>
      </c>
      <c r="K221">
        <f t="shared" si="33"/>
        <v>30.4224</v>
      </c>
      <c r="M221">
        <v>0.05</v>
      </c>
      <c r="N221">
        <f t="shared" si="27"/>
        <v>3.8027999999999999E-2</v>
      </c>
      <c r="O221">
        <f t="shared" si="28"/>
        <v>-1.1972000000000003E-2</v>
      </c>
    </row>
    <row r="222" spans="1:15" x14ac:dyDescent="0.3">
      <c r="A222">
        <v>11.000024</v>
      </c>
      <c r="B222">
        <v>11.050024000000001</v>
      </c>
      <c r="C222">
        <f t="shared" si="30"/>
        <v>11.025024</v>
      </c>
      <c r="D222">
        <v>2.9957750000000001</v>
      </c>
      <c r="E222">
        <f t="shared" si="31"/>
        <v>6.4956923452270346E-2</v>
      </c>
      <c r="H222">
        <f>$M$1/D222</f>
        <v>16.690171992222378</v>
      </c>
      <c r="I222">
        <v>800</v>
      </c>
      <c r="J222">
        <f t="shared" si="32"/>
        <v>810</v>
      </c>
      <c r="K222">
        <f t="shared" si="33"/>
        <v>2396.62</v>
      </c>
      <c r="M222">
        <v>3.19</v>
      </c>
      <c r="N222">
        <f t="shared" si="27"/>
        <v>2.9957750000000001</v>
      </c>
      <c r="O222">
        <f t="shared" si="28"/>
        <v>-0.19422499999999987</v>
      </c>
    </row>
    <row r="223" spans="1:15" x14ac:dyDescent="0.3">
      <c r="A223">
        <v>11.050024000000001</v>
      </c>
      <c r="B223">
        <v>11.100023999999999</v>
      </c>
      <c r="C223">
        <f t="shared" si="30"/>
        <v>11.075023999999999</v>
      </c>
      <c r="D223">
        <v>3.3803E-2</v>
      </c>
      <c r="E223">
        <f t="shared" si="31"/>
        <v>6.9000084812749817E-3</v>
      </c>
      <c r="H223">
        <f>$M$1/D223</f>
        <v>1479.1586545572877</v>
      </c>
      <c r="I223">
        <v>800</v>
      </c>
      <c r="J223">
        <f t="shared" si="32"/>
        <v>810</v>
      </c>
      <c r="K223">
        <f t="shared" si="33"/>
        <v>27.042400000000001</v>
      </c>
      <c r="M223">
        <v>2.8750000000000001E-2</v>
      </c>
      <c r="N223">
        <f t="shared" si="27"/>
        <v>3.3803E-2</v>
      </c>
      <c r="O223">
        <f t="shared" si="28"/>
        <v>5.0529999999999985E-3</v>
      </c>
    </row>
    <row r="224" spans="1:15" x14ac:dyDescent="0.3">
      <c r="A224">
        <v>11.100023999999999</v>
      </c>
      <c r="B224">
        <v>11.150024</v>
      </c>
      <c r="C224">
        <f t="shared" si="30"/>
        <v>11.125024</v>
      </c>
      <c r="D224">
        <v>0.42535200000000001</v>
      </c>
      <c r="E224">
        <f t="shared" si="31"/>
        <v>2.4476257173943756E-2</v>
      </c>
      <c r="H224">
        <f>$M$1/D224</f>
        <v>117.54970001316556</v>
      </c>
      <c r="I224">
        <v>800</v>
      </c>
      <c r="J224">
        <f t="shared" si="32"/>
        <v>810</v>
      </c>
      <c r="K224">
        <f t="shared" si="33"/>
        <v>340.28160000000003</v>
      </c>
      <c r="M224">
        <v>0.40749999999999997</v>
      </c>
      <c r="N224">
        <f t="shared" si="27"/>
        <v>0.42535200000000001</v>
      </c>
      <c r="O224">
        <f t="shared" si="28"/>
        <v>1.7852000000000035E-2</v>
      </c>
    </row>
    <row r="225" spans="1:15" x14ac:dyDescent="0.3">
      <c r="A225">
        <v>11.150024</v>
      </c>
      <c r="B225">
        <v>11.200025</v>
      </c>
      <c r="C225">
        <f t="shared" si="30"/>
        <v>11.175024499999999</v>
      </c>
      <c r="D225">
        <v>3.9437E-2</v>
      </c>
      <c r="E225">
        <f t="shared" si="31"/>
        <v>7.4528924610324466E-3</v>
      </c>
      <c r="H225">
        <f>$M$1/D225</f>
        <v>1267.8449172097269</v>
      </c>
      <c r="I225">
        <v>800</v>
      </c>
      <c r="J225">
        <f t="shared" si="32"/>
        <v>810</v>
      </c>
      <c r="K225">
        <f t="shared" si="33"/>
        <v>31.549599999999998</v>
      </c>
      <c r="M225">
        <v>3.125E-2</v>
      </c>
      <c r="N225">
        <f t="shared" si="27"/>
        <v>3.9437E-2</v>
      </c>
      <c r="O225">
        <f t="shared" si="28"/>
        <v>8.1869999999999998E-3</v>
      </c>
    </row>
    <row r="226" spans="1:15" x14ac:dyDescent="0.3">
      <c r="A226">
        <v>11.200025</v>
      </c>
      <c r="B226">
        <v>11.250025000000001</v>
      </c>
      <c r="C226">
        <f t="shared" si="30"/>
        <v>11.225025</v>
      </c>
      <c r="D226">
        <v>3.0986E-2</v>
      </c>
      <c r="E226">
        <f t="shared" si="31"/>
        <v>6.6062373969949439E-3</v>
      </c>
      <c r="H226">
        <f>$M$1/D226</f>
        <v>1613.6319628219196</v>
      </c>
      <c r="I226">
        <v>800</v>
      </c>
      <c r="J226">
        <f t="shared" si="32"/>
        <v>810</v>
      </c>
      <c r="K226">
        <f t="shared" si="33"/>
        <v>24.788799999999998</v>
      </c>
      <c r="M226">
        <v>4.8750000000000002E-2</v>
      </c>
      <c r="N226">
        <f t="shared" ref="N226:N241" si="34">D226</f>
        <v>3.0986E-2</v>
      </c>
      <c r="O226">
        <f t="shared" ref="O226:O241" si="35">N226-M226</f>
        <v>-1.7764000000000002E-2</v>
      </c>
    </row>
    <row r="227" spans="1:15" x14ac:dyDescent="0.3">
      <c r="A227">
        <v>11.250025000000001</v>
      </c>
      <c r="B227">
        <v>11.300025</v>
      </c>
      <c r="C227">
        <f t="shared" si="30"/>
        <v>11.275024999999999</v>
      </c>
      <c r="D227">
        <v>3.0986E-2</v>
      </c>
      <c r="E227">
        <f t="shared" si="31"/>
        <v>6.6062373969949439E-3</v>
      </c>
      <c r="H227">
        <f>$M$1/D227</f>
        <v>1613.6319628219196</v>
      </c>
      <c r="I227">
        <v>800</v>
      </c>
      <c r="J227">
        <f t="shared" si="32"/>
        <v>810</v>
      </c>
      <c r="K227">
        <f t="shared" si="33"/>
        <v>24.788799999999998</v>
      </c>
      <c r="M227">
        <v>3.2500000000000001E-2</v>
      </c>
      <c r="N227">
        <f t="shared" si="34"/>
        <v>3.0986E-2</v>
      </c>
      <c r="O227">
        <f t="shared" si="35"/>
        <v>-1.5140000000000015E-3</v>
      </c>
    </row>
    <row r="228" spans="1:15" x14ac:dyDescent="0.3">
      <c r="A228">
        <v>11.300025</v>
      </c>
      <c r="B228">
        <v>11.350025</v>
      </c>
      <c r="C228">
        <f t="shared" si="30"/>
        <v>11.325025</v>
      </c>
      <c r="D228">
        <v>3.9437E-2</v>
      </c>
      <c r="E228">
        <f t="shared" si="31"/>
        <v>7.4528924610324466E-3</v>
      </c>
      <c r="H228">
        <f>$M$1/D228</f>
        <v>1267.8449172097269</v>
      </c>
      <c r="I228">
        <v>800</v>
      </c>
      <c r="J228">
        <f t="shared" si="32"/>
        <v>810</v>
      </c>
      <c r="K228">
        <f t="shared" si="33"/>
        <v>31.549599999999998</v>
      </c>
      <c r="M228">
        <v>3.875E-2</v>
      </c>
      <c r="N228">
        <f t="shared" si="34"/>
        <v>3.9437E-2</v>
      </c>
      <c r="O228">
        <f t="shared" si="35"/>
        <v>6.8700000000000011E-4</v>
      </c>
    </row>
    <row r="229" spans="1:15" x14ac:dyDescent="0.3">
      <c r="A229">
        <v>11.350025</v>
      </c>
      <c r="B229">
        <v>11.400024999999999</v>
      </c>
      <c r="C229">
        <f t="shared" si="30"/>
        <v>11.375025000000001</v>
      </c>
      <c r="D229">
        <v>5.7745999999999999E-2</v>
      </c>
      <c r="E229">
        <f t="shared" si="31"/>
        <v>9.0184100540194462E-3</v>
      </c>
      <c r="H229">
        <f>$M$1/D229</f>
        <v>865.86083884598065</v>
      </c>
      <c r="I229">
        <v>800</v>
      </c>
      <c r="J229">
        <f t="shared" si="32"/>
        <v>810</v>
      </c>
      <c r="K229">
        <f t="shared" si="33"/>
        <v>46.196799999999996</v>
      </c>
      <c r="M229">
        <v>2.6249999999999999E-2</v>
      </c>
      <c r="N229">
        <f t="shared" si="34"/>
        <v>5.7745999999999999E-2</v>
      </c>
      <c r="O229">
        <f t="shared" si="35"/>
        <v>3.1495999999999996E-2</v>
      </c>
    </row>
    <row r="230" spans="1:15" x14ac:dyDescent="0.3">
      <c r="A230">
        <v>11.400024999999999</v>
      </c>
      <c r="B230">
        <v>11.450025999999999</v>
      </c>
      <c r="C230">
        <f t="shared" si="30"/>
        <v>11.4250255</v>
      </c>
      <c r="D230">
        <v>3.8027999999999999E-2</v>
      </c>
      <c r="E230">
        <f t="shared" si="31"/>
        <v>7.3184920122476961E-3</v>
      </c>
      <c r="H230">
        <f>$M$1/D230</f>
        <v>1314.8206584621857</v>
      </c>
      <c r="I230">
        <v>800</v>
      </c>
      <c r="J230">
        <f t="shared" si="32"/>
        <v>810</v>
      </c>
      <c r="K230">
        <f t="shared" si="33"/>
        <v>30.4224</v>
      </c>
      <c r="M230">
        <v>3.5000000000000003E-2</v>
      </c>
      <c r="N230">
        <f t="shared" si="34"/>
        <v>3.8027999999999999E-2</v>
      </c>
      <c r="O230">
        <f t="shared" si="35"/>
        <v>3.027999999999996E-3</v>
      </c>
    </row>
    <row r="231" spans="1:15" x14ac:dyDescent="0.3">
      <c r="A231">
        <v>11.450025999999999</v>
      </c>
      <c r="B231">
        <v>11.500026</v>
      </c>
      <c r="C231">
        <f t="shared" si="30"/>
        <v>11.475026</v>
      </c>
      <c r="D231">
        <v>4.0844999999999999E-2</v>
      </c>
      <c r="E231">
        <f t="shared" si="31"/>
        <v>7.5847260878416835E-3</v>
      </c>
      <c r="H231">
        <f>$M$1/D231</f>
        <v>1224.1400416207614</v>
      </c>
      <c r="I231">
        <v>800</v>
      </c>
      <c r="J231">
        <f t="shared" si="32"/>
        <v>810</v>
      </c>
      <c r="K231">
        <f t="shared" si="33"/>
        <v>32.676000000000002</v>
      </c>
      <c r="M231">
        <v>2.375E-2</v>
      </c>
      <c r="N231">
        <f t="shared" si="34"/>
        <v>4.0844999999999999E-2</v>
      </c>
      <c r="O231">
        <f t="shared" si="35"/>
        <v>1.7094999999999999E-2</v>
      </c>
    </row>
    <row r="232" spans="1:15" x14ac:dyDescent="0.3">
      <c r="A232">
        <v>11.500026</v>
      </c>
      <c r="B232">
        <v>11.550026000000001</v>
      </c>
      <c r="C232">
        <f t="shared" si="30"/>
        <v>11.525026</v>
      </c>
      <c r="D232">
        <v>4.6478999999999999E-2</v>
      </c>
      <c r="E232">
        <f t="shared" si="31"/>
        <v>8.0909553711648804E-3</v>
      </c>
      <c r="H232">
        <f>$M$1/D232</f>
        <v>1075.7546418812797</v>
      </c>
      <c r="I232">
        <v>800</v>
      </c>
      <c r="J232">
        <f t="shared" si="32"/>
        <v>810</v>
      </c>
      <c r="K232">
        <f t="shared" si="33"/>
        <v>37.183199999999999</v>
      </c>
      <c r="M232">
        <v>4.2500000000000003E-2</v>
      </c>
      <c r="N232">
        <f t="shared" si="34"/>
        <v>4.6478999999999999E-2</v>
      </c>
      <c r="O232">
        <f t="shared" si="35"/>
        <v>3.9789999999999964E-3</v>
      </c>
    </row>
    <row r="233" spans="1:15" x14ac:dyDescent="0.3">
      <c r="A233">
        <v>11.550026000000001</v>
      </c>
      <c r="B233">
        <v>11.600026</v>
      </c>
      <c r="C233">
        <f t="shared" si="30"/>
        <v>11.575026000000001</v>
      </c>
      <c r="D233">
        <v>4.5069999999999999E-2</v>
      </c>
      <c r="E233">
        <f t="shared" si="31"/>
        <v>7.967325657019424E-3</v>
      </c>
      <c r="H233">
        <f>$M$1/D233</f>
        <v>1109.3854004881296</v>
      </c>
      <c r="I233">
        <v>800</v>
      </c>
      <c r="J233">
        <f t="shared" si="32"/>
        <v>810</v>
      </c>
      <c r="K233">
        <f t="shared" si="33"/>
        <v>36.055999999999997</v>
      </c>
      <c r="M233">
        <v>3.3750000000000002E-2</v>
      </c>
      <c r="N233">
        <f t="shared" si="34"/>
        <v>4.5069999999999999E-2</v>
      </c>
      <c r="O233">
        <f t="shared" si="35"/>
        <v>1.1319999999999997E-2</v>
      </c>
    </row>
    <row r="234" spans="1:15" x14ac:dyDescent="0.3">
      <c r="A234">
        <v>11.600026</v>
      </c>
      <c r="B234">
        <v>11.650026</v>
      </c>
      <c r="C234">
        <f t="shared" si="30"/>
        <v>11.625026</v>
      </c>
      <c r="D234">
        <v>3.3803E-2</v>
      </c>
      <c r="E234">
        <f t="shared" si="31"/>
        <v>6.9000084812749817E-3</v>
      </c>
      <c r="H234">
        <f>$M$1/D234</f>
        <v>1479.1586545572877</v>
      </c>
      <c r="I234">
        <v>800</v>
      </c>
      <c r="J234">
        <f t="shared" si="32"/>
        <v>810</v>
      </c>
      <c r="K234">
        <f t="shared" si="33"/>
        <v>27.042400000000001</v>
      </c>
      <c r="M234">
        <v>3.125E-2</v>
      </c>
      <c r="N234">
        <f t="shared" si="34"/>
        <v>3.3803E-2</v>
      </c>
      <c r="O234">
        <f t="shared" si="35"/>
        <v>2.5529999999999997E-3</v>
      </c>
    </row>
    <row r="235" spans="1:15" x14ac:dyDescent="0.3">
      <c r="A235">
        <v>11.650026</v>
      </c>
      <c r="B235">
        <v>11.700027</v>
      </c>
      <c r="C235">
        <f t="shared" si="30"/>
        <v>11.675026500000001</v>
      </c>
      <c r="D235">
        <v>4.5380279999999997</v>
      </c>
      <c r="E235">
        <f t="shared" si="31"/>
        <v>7.9947410804518032E-2</v>
      </c>
      <c r="H235">
        <f>$M$1/D235</f>
        <v>11.018001651818809</v>
      </c>
      <c r="I235">
        <v>800</v>
      </c>
      <c r="J235">
        <f t="shared" si="32"/>
        <v>810</v>
      </c>
      <c r="K235">
        <f t="shared" si="33"/>
        <v>3630.4223999999999</v>
      </c>
      <c r="M235">
        <v>4.5199999999999996</v>
      </c>
      <c r="N235">
        <f t="shared" si="34"/>
        <v>4.5380279999999997</v>
      </c>
      <c r="O235">
        <f t="shared" si="35"/>
        <v>1.8028000000000155E-2</v>
      </c>
    </row>
    <row r="236" spans="1:15" x14ac:dyDescent="0.3">
      <c r="A236">
        <v>11.700027</v>
      </c>
      <c r="B236">
        <v>11.750026999999999</v>
      </c>
      <c r="C236">
        <f t="shared" si="30"/>
        <v>11.725027000000001</v>
      </c>
      <c r="D236">
        <v>2.9576999999999999E-2</v>
      </c>
      <c r="E236">
        <f t="shared" si="31"/>
        <v>6.4542305395099463E-3</v>
      </c>
      <c r="H236">
        <f>$M$1/D236</f>
        <v>1690.5027555194915</v>
      </c>
      <c r="I236">
        <v>800</v>
      </c>
      <c r="J236">
        <f t="shared" si="32"/>
        <v>810</v>
      </c>
      <c r="K236">
        <f t="shared" si="33"/>
        <v>23.6616</v>
      </c>
      <c r="M236">
        <v>3.5000000000000003E-2</v>
      </c>
      <c r="N236">
        <f t="shared" si="34"/>
        <v>2.9576999999999999E-2</v>
      </c>
      <c r="O236">
        <f t="shared" si="35"/>
        <v>-5.4230000000000042E-3</v>
      </c>
    </row>
    <row r="237" spans="1:15" x14ac:dyDescent="0.3">
      <c r="A237">
        <v>11.750026999999999</v>
      </c>
      <c r="B237">
        <v>11.800027</v>
      </c>
      <c r="C237">
        <f t="shared" si="30"/>
        <v>11.775027</v>
      </c>
      <c r="D237">
        <v>0.91830999999999996</v>
      </c>
      <c r="E237">
        <f t="shared" si="31"/>
        <v>3.5963795191422059E-2</v>
      </c>
      <c r="H237">
        <f>$M$1/D237</f>
        <v>54.447844409839817</v>
      </c>
      <c r="I237">
        <v>800</v>
      </c>
      <c r="J237">
        <f t="shared" si="32"/>
        <v>810</v>
      </c>
      <c r="K237">
        <f t="shared" si="33"/>
        <v>734.64799999999991</v>
      </c>
      <c r="M237">
        <v>0.98499999999999999</v>
      </c>
      <c r="N237">
        <f t="shared" si="34"/>
        <v>0.91830999999999996</v>
      </c>
      <c r="O237">
        <f t="shared" si="35"/>
        <v>-6.6690000000000027E-2</v>
      </c>
    </row>
    <row r="238" spans="1:15" x14ac:dyDescent="0.3">
      <c r="A238">
        <v>11.800027</v>
      </c>
      <c r="B238">
        <v>11.850027000000001</v>
      </c>
      <c r="C238">
        <f t="shared" si="30"/>
        <v>11.825027</v>
      </c>
      <c r="D238">
        <v>3.0986E-2</v>
      </c>
      <c r="E238">
        <f t="shared" si="31"/>
        <v>6.6062373969949439E-3</v>
      </c>
      <c r="H238">
        <f>$M$1/D238</f>
        <v>1613.6319628219196</v>
      </c>
      <c r="I238">
        <v>800</v>
      </c>
      <c r="J238">
        <f t="shared" si="32"/>
        <v>810</v>
      </c>
      <c r="K238">
        <f t="shared" si="33"/>
        <v>24.788799999999998</v>
      </c>
      <c r="M238">
        <v>2.6249999999999999E-2</v>
      </c>
      <c r="N238">
        <f t="shared" si="34"/>
        <v>3.0986E-2</v>
      </c>
      <c r="O238">
        <f t="shared" si="35"/>
        <v>4.7360000000000006E-3</v>
      </c>
    </row>
    <row r="239" spans="1:15" x14ac:dyDescent="0.3">
      <c r="A239">
        <v>11.850027000000001</v>
      </c>
      <c r="B239">
        <v>11.900027</v>
      </c>
      <c r="C239">
        <f t="shared" si="30"/>
        <v>11.875026999999999</v>
      </c>
      <c r="D239">
        <v>1.143662</v>
      </c>
      <c r="E239">
        <f t="shared" si="31"/>
        <v>4.0134668168186512E-2</v>
      </c>
      <c r="H239">
        <f>$M$1/D239</f>
        <v>43.71921074583225</v>
      </c>
      <c r="I239">
        <v>800</v>
      </c>
      <c r="J239">
        <f t="shared" si="32"/>
        <v>810</v>
      </c>
      <c r="K239">
        <f t="shared" si="33"/>
        <v>914.92959999999994</v>
      </c>
      <c r="M239">
        <v>1.0874999999999999</v>
      </c>
      <c r="N239">
        <f t="shared" si="34"/>
        <v>1.143662</v>
      </c>
      <c r="O239">
        <f t="shared" si="35"/>
        <v>5.6162000000000045E-2</v>
      </c>
    </row>
    <row r="240" spans="1:15" x14ac:dyDescent="0.3">
      <c r="A240">
        <v>11.900027</v>
      </c>
      <c r="B240">
        <v>11.950027</v>
      </c>
      <c r="C240">
        <f t="shared" si="30"/>
        <v>11.925027</v>
      </c>
      <c r="D240">
        <v>3.5210999999999999E-2</v>
      </c>
      <c r="E240">
        <f t="shared" si="31"/>
        <v>7.0422000000000002E-3</v>
      </c>
      <c r="H240">
        <f>$M$1/D240</f>
        <v>1420.0107920820199</v>
      </c>
      <c r="I240">
        <v>800</v>
      </c>
      <c r="J240">
        <f t="shared" si="32"/>
        <v>810</v>
      </c>
      <c r="K240">
        <f t="shared" si="33"/>
        <v>28.168800000000001</v>
      </c>
      <c r="M240">
        <v>0.04</v>
      </c>
      <c r="N240">
        <f t="shared" si="34"/>
        <v>3.5210999999999999E-2</v>
      </c>
      <c r="O240">
        <f t="shared" si="35"/>
        <v>-4.7890000000000016E-3</v>
      </c>
    </row>
    <row r="241" spans="1:15" x14ac:dyDescent="0.3">
      <c r="A241">
        <v>11.950027</v>
      </c>
      <c r="B241">
        <v>12.000028</v>
      </c>
      <c r="C241">
        <f t="shared" si="30"/>
        <v>11.975027499999999</v>
      </c>
      <c r="D241">
        <v>4.0844999999999999E-2</v>
      </c>
      <c r="E241">
        <f t="shared" si="31"/>
        <v>7.5847260878416835E-3</v>
      </c>
      <c r="H241">
        <f>$M$1/D241</f>
        <v>1224.1400416207614</v>
      </c>
      <c r="I241">
        <v>800</v>
      </c>
      <c r="J241">
        <f t="shared" si="32"/>
        <v>810</v>
      </c>
      <c r="K241">
        <f t="shared" si="33"/>
        <v>32.676000000000002</v>
      </c>
      <c r="M241">
        <v>3.2500000000000001E-2</v>
      </c>
      <c r="N241">
        <f t="shared" si="34"/>
        <v>4.0844999999999999E-2</v>
      </c>
      <c r="O241">
        <f t="shared" si="35"/>
        <v>8.3449999999999983E-3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D31D-60DD-4599-A1FE-45B1D6446708}">
  <dimension ref="A1:F243"/>
  <sheetViews>
    <sheetView topLeftCell="A215" workbookViewId="0">
      <selection activeCell="F242" sqref="F242"/>
    </sheetView>
  </sheetViews>
  <sheetFormatPr defaultRowHeight="14.4" x14ac:dyDescent="0.3"/>
  <cols>
    <col min="1" max="1" width="31" bestFit="1" customWidth="1"/>
  </cols>
  <sheetData>
    <row r="1" spans="1:6" x14ac:dyDescent="0.3">
      <c r="A1" t="s">
        <v>8</v>
      </c>
      <c r="E1" t="s">
        <v>169</v>
      </c>
      <c r="F1" t="s">
        <v>170</v>
      </c>
    </row>
    <row r="2" spans="1:6" x14ac:dyDescent="0.3">
      <c r="A2" t="s">
        <v>9</v>
      </c>
      <c r="C2">
        <f>VALUE(LEFT(A2,8))</f>
        <v>0</v>
      </c>
      <c r="D2">
        <f>VALUE(MID(A2,11,8))</f>
        <v>0.05</v>
      </c>
      <c r="E2">
        <f>VALUE(RIGHT(A2,LEN(A2)-20))</f>
        <v>326.10000600000001</v>
      </c>
      <c r="F2">
        <f>SQRT(E2/30)</f>
        <v>3.2969683346978025</v>
      </c>
    </row>
    <row r="3" spans="1:6" x14ac:dyDescent="0.3">
      <c r="A3" t="s">
        <v>10</v>
      </c>
      <c r="C3">
        <f t="shared" ref="C3:C66" si="0">VALUE(LEFT(A3,8))</f>
        <v>0.05</v>
      </c>
      <c r="D3">
        <f t="shared" ref="D3:D66" si="1">VALUE(MID(A3,11,8))</f>
        <v>0.1</v>
      </c>
      <c r="E3">
        <f t="shared" ref="E3:E66" si="2">VALUE(RIGHT(A3,LEN(A3)-20))</f>
        <v>119062.867188</v>
      </c>
      <c r="F3">
        <f t="shared" ref="F3:F66" si="3">SQRT(E3/30)</f>
        <v>62.998112984437874</v>
      </c>
    </row>
    <row r="4" spans="1:6" x14ac:dyDescent="0.3">
      <c r="A4" t="s">
        <v>11</v>
      </c>
      <c r="C4">
        <f t="shared" si="0"/>
        <v>0.1</v>
      </c>
      <c r="D4">
        <f t="shared" si="1"/>
        <v>0.15</v>
      </c>
      <c r="E4">
        <f t="shared" si="2"/>
        <v>231</v>
      </c>
      <c r="F4">
        <f t="shared" si="3"/>
        <v>2.7748873851023217</v>
      </c>
    </row>
    <row r="5" spans="1:6" x14ac:dyDescent="0.3">
      <c r="A5" t="s">
        <v>12</v>
      </c>
      <c r="C5">
        <f t="shared" si="0"/>
        <v>0.15</v>
      </c>
      <c r="D5">
        <f t="shared" si="1"/>
        <v>0.2</v>
      </c>
      <c r="E5">
        <f t="shared" si="2"/>
        <v>195.300003</v>
      </c>
      <c r="F5">
        <f t="shared" si="3"/>
        <v>2.5514701840311598</v>
      </c>
    </row>
    <row r="6" spans="1:6" x14ac:dyDescent="0.3">
      <c r="A6" t="s">
        <v>13</v>
      </c>
      <c r="C6">
        <f t="shared" si="0"/>
        <v>0.2</v>
      </c>
      <c r="D6">
        <f t="shared" si="1"/>
        <v>0.25</v>
      </c>
      <c r="E6">
        <f t="shared" si="2"/>
        <v>154.23332199999999</v>
      </c>
      <c r="F6">
        <f t="shared" si="3"/>
        <v>2.2674017582540005</v>
      </c>
    </row>
    <row r="7" spans="1:6" x14ac:dyDescent="0.3">
      <c r="A7" t="s">
        <v>14</v>
      </c>
      <c r="C7">
        <f t="shared" si="0"/>
        <v>0.25</v>
      </c>
      <c r="D7">
        <f t="shared" si="1"/>
        <v>0.3</v>
      </c>
      <c r="E7">
        <f t="shared" si="2"/>
        <v>128.300003</v>
      </c>
      <c r="F7">
        <f t="shared" si="3"/>
        <v>2.0680103400773087</v>
      </c>
    </row>
    <row r="8" spans="1:6" x14ac:dyDescent="0.3">
      <c r="A8" t="s">
        <v>15</v>
      </c>
      <c r="C8">
        <f t="shared" si="0"/>
        <v>0.3</v>
      </c>
      <c r="D8">
        <f t="shared" si="1"/>
        <v>0.35</v>
      </c>
      <c r="E8">
        <f t="shared" si="2"/>
        <v>117.366669</v>
      </c>
      <c r="F8">
        <f t="shared" si="3"/>
        <v>1.9779338462142764</v>
      </c>
    </row>
    <row r="9" spans="1:6" x14ac:dyDescent="0.3">
      <c r="A9" t="s">
        <v>16</v>
      </c>
      <c r="C9">
        <f t="shared" si="0"/>
        <v>0.35</v>
      </c>
      <c r="D9">
        <f t="shared" si="1"/>
        <v>0.4</v>
      </c>
      <c r="E9">
        <f t="shared" si="2"/>
        <v>105.033333</v>
      </c>
      <c r="F9">
        <f t="shared" si="3"/>
        <v>1.8711256237890603</v>
      </c>
    </row>
    <row r="10" spans="1:6" x14ac:dyDescent="0.3">
      <c r="A10" t="s">
        <v>17</v>
      </c>
      <c r="C10">
        <f t="shared" si="0"/>
        <v>0.4</v>
      </c>
      <c r="D10">
        <f t="shared" si="1"/>
        <v>0.45</v>
      </c>
      <c r="E10">
        <f t="shared" si="2"/>
        <v>97.933327000000006</v>
      </c>
      <c r="F10">
        <f t="shared" si="3"/>
        <v>1.8067773059603482</v>
      </c>
    </row>
    <row r="11" spans="1:6" x14ac:dyDescent="0.3">
      <c r="A11" t="s">
        <v>18</v>
      </c>
      <c r="C11">
        <f t="shared" si="0"/>
        <v>0.45</v>
      </c>
      <c r="D11">
        <f t="shared" si="1"/>
        <v>0.5</v>
      </c>
      <c r="E11">
        <f t="shared" si="2"/>
        <v>89.5</v>
      </c>
      <c r="F11">
        <f t="shared" si="3"/>
        <v>1.7272328544042153</v>
      </c>
    </row>
    <row r="12" spans="1:6" x14ac:dyDescent="0.3">
      <c r="A12" t="s">
        <v>19</v>
      </c>
      <c r="C12">
        <f t="shared" si="0"/>
        <v>0.5</v>
      </c>
      <c r="D12">
        <f t="shared" si="1"/>
        <v>0.55000000000000004</v>
      </c>
      <c r="E12">
        <f t="shared" si="2"/>
        <v>83.900002000000001</v>
      </c>
      <c r="F12">
        <f t="shared" si="3"/>
        <v>1.6723237525471357</v>
      </c>
    </row>
    <row r="13" spans="1:6" x14ac:dyDescent="0.3">
      <c r="A13" t="s">
        <v>20</v>
      </c>
      <c r="C13">
        <f t="shared" si="0"/>
        <v>0.55000000000000004</v>
      </c>
      <c r="D13">
        <f t="shared" si="1"/>
        <v>0.6</v>
      </c>
      <c r="E13">
        <f t="shared" si="2"/>
        <v>73.299994999999996</v>
      </c>
      <c r="F13">
        <f t="shared" si="3"/>
        <v>1.5631164917134828</v>
      </c>
    </row>
    <row r="14" spans="1:6" x14ac:dyDescent="0.3">
      <c r="A14" t="s">
        <v>21</v>
      </c>
      <c r="C14">
        <f t="shared" si="0"/>
        <v>0.6</v>
      </c>
      <c r="D14">
        <f t="shared" si="1"/>
        <v>0.65</v>
      </c>
      <c r="E14">
        <f t="shared" si="2"/>
        <v>65.966667000000001</v>
      </c>
      <c r="F14">
        <f t="shared" si="3"/>
        <v>1.4828650983821825</v>
      </c>
    </row>
    <row r="15" spans="1:6" x14ac:dyDescent="0.3">
      <c r="A15" t="s">
        <v>22</v>
      </c>
      <c r="C15">
        <f t="shared" si="0"/>
        <v>0.65</v>
      </c>
      <c r="D15">
        <f t="shared" si="1"/>
        <v>0.7</v>
      </c>
      <c r="E15">
        <f t="shared" si="2"/>
        <v>61.300002999999997</v>
      </c>
      <c r="F15">
        <f t="shared" si="3"/>
        <v>1.4294521444712074</v>
      </c>
    </row>
    <row r="16" spans="1:6" x14ac:dyDescent="0.3">
      <c r="A16" t="s">
        <v>23</v>
      </c>
      <c r="C16">
        <f t="shared" si="0"/>
        <v>0.7</v>
      </c>
      <c r="D16">
        <f t="shared" si="1"/>
        <v>0.75</v>
      </c>
      <c r="E16">
        <f t="shared" si="2"/>
        <v>56.666668000000001</v>
      </c>
      <c r="F16">
        <f t="shared" si="3"/>
        <v>1.3743685580415952</v>
      </c>
    </row>
    <row r="17" spans="1:6" x14ac:dyDescent="0.3">
      <c r="A17" t="s">
        <v>24</v>
      </c>
      <c r="C17">
        <f t="shared" si="0"/>
        <v>0.75</v>
      </c>
      <c r="D17">
        <f t="shared" si="1"/>
        <v>0.8</v>
      </c>
      <c r="E17">
        <f t="shared" si="2"/>
        <v>54.299999</v>
      </c>
      <c r="F17">
        <f t="shared" si="3"/>
        <v>1.3453623923191351</v>
      </c>
    </row>
    <row r="18" spans="1:6" x14ac:dyDescent="0.3">
      <c r="A18" t="s">
        <v>25</v>
      </c>
      <c r="C18">
        <f t="shared" si="0"/>
        <v>0.8</v>
      </c>
      <c r="D18">
        <f t="shared" si="1"/>
        <v>0.85</v>
      </c>
      <c r="E18">
        <f t="shared" si="2"/>
        <v>51.899997999999997</v>
      </c>
      <c r="F18">
        <f t="shared" si="3"/>
        <v>1.3152946184537262</v>
      </c>
    </row>
    <row r="19" spans="1:6" x14ac:dyDescent="0.3">
      <c r="A19" t="s">
        <v>26</v>
      </c>
      <c r="C19">
        <f t="shared" si="0"/>
        <v>0.85</v>
      </c>
      <c r="D19">
        <f t="shared" si="1"/>
        <v>0.9</v>
      </c>
      <c r="E19">
        <f t="shared" si="2"/>
        <v>50.966662999999997</v>
      </c>
      <c r="F19">
        <f t="shared" si="3"/>
        <v>1.3034142728490687</v>
      </c>
    </row>
    <row r="20" spans="1:6" x14ac:dyDescent="0.3">
      <c r="A20" t="s">
        <v>27</v>
      </c>
      <c r="C20">
        <f t="shared" si="0"/>
        <v>0.9</v>
      </c>
      <c r="D20">
        <f t="shared" si="1"/>
        <v>0.95</v>
      </c>
      <c r="E20">
        <f t="shared" si="2"/>
        <v>49.033329000000002</v>
      </c>
      <c r="F20">
        <f t="shared" si="3"/>
        <v>1.2784538708924933</v>
      </c>
    </row>
    <row r="21" spans="1:6" x14ac:dyDescent="0.3">
      <c r="A21" t="s">
        <v>28</v>
      </c>
      <c r="C21">
        <f t="shared" si="0"/>
        <v>0.95</v>
      </c>
      <c r="D21">
        <f t="shared" si="1"/>
        <v>1</v>
      </c>
      <c r="E21">
        <f t="shared" si="2"/>
        <v>41.400002000000001</v>
      </c>
      <c r="F21">
        <f t="shared" si="3"/>
        <v>1.1747340408222904</v>
      </c>
    </row>
    <row r="22" spans="1:6" x14ac:dyDescent="0.3">
      <c r="A22" t="s">
        <v>29</v>
      </c>
      <c r="C22">
        <f t="shared" si="0"/>
        <v>1</v>
      </c>
      <c r="D22">
        <f t="shared" si="1"/>
        <v>1.05</v>
      </c>
      <c r="E22">
        <f t="shared" si="2"/>
        <v>40.433331000000003</v>
      </c>
      <c r="F22">
        <f t="shared" si="3"/>
        <v>1.1609382843200582</v>
      </c>
    </row>
    <row r="23" spans="1:6" x14ac:dyDescent="0.3">
      <c r="A23" t="s">
        <v>30</v>
      </c>
      <c r="C23">
        <f t="shared" si="0"/>
        <v>1.05</v>
      </c>
      <c r="D23">
        <f t="shared" si="1"/>
        <v>1.1000000000000001</v>
      </c>
      <c r="E23">
        <f t="shared" si="2"/>
        <v>39.233333999999999</v>
      </c>
      <c r="F23">
        <f t="shared" si="3"/>
        <v>1.1435811296099634</v>
      </c>
    </row>
    <row r="24" spans="1:6" x14ac:dyDescent="0.3">
      <c r="A24" t="s">
        <v>31</v>
      </c>
      <c r="C24">
        <f t="shared" si="0"/>
        <v>1.1000000000000001</v>
      </c>
      <c r="D24">
        <f t="shared" si="1"/>
        <v>1.1499999999999999</v>
      </c>
      <c r="E24">
        <f t="shared" si="2"/>
        <v>36.533332999999999</v>
      </c>
      <c r="F24">
        <f t="shared" si="3"/>
        <v>1.1035296854487724</v>
      </c>
    </row>
    <row r="25" spans="1:6" x14ac:dyDescent="0.3">
      <c r="A25" t="s">
        <v>32</v>
      </c>
      <c r="C25">
        <f t="shared" si="0"/>
        <v>1.1499999999999999</v>
      </c>
      <c r="D25">
        <f t="shared" si="1"/>
        <v>1.2</v>
      </c>
      <c r="E25">
        <f t="shared" si="2"/>
        <v>32.933334000000002</v>
      </c>
      <c r="F25">
        <f t="shared" si="3"/>
        <v>1.04774892030486</v>
      </c>
    </row>
    <row r="26" spans="1:6" x14ac:dyDescent="0.3">
      <c r="A26" t="s">
        <v>33</v>
      </c>
      <c r="C26">
        <f t="shared" si="0"/>
        <v>1.2</v>
      </c>
      <c r="D26">
        <f t="shared" si="1"/>
        <v>1.25</v>
      </c>
      <c r="E26">
        <f t="shared" si="2"/>
        <v>27.233332000000001</v>
      </c>
      <c r="F26">
        <f t="shared" si="3"/>
        <v>0.95277370520671556</v>
      </c>
    </row>
    <row r="27" spans="1:6" x14ac:dyDescent="0.3">
      <c r="A27" t="s">
        <v>34</v>
      </c>
      <c r="C27">
        <f t="shared" si="0"/>
        <v>1.25</v>
      </c>
      <c r="D27">
        <f t="shared" si="1"/>
        <v>1.3</v>
      </c>
      <c r="E27">
        <f t="shared" si="2"/>
        <v>28.533332999999999</v>
      </c>
      <c r="F27">
        <f t="shared" si="3"/>
        <v>0.97524925019197017</v>
      </c>
    </row>
    <row r="28" spans="1:6" x14ac:dyDescent="0.3">
      <c r="A28" t="s">
        <v>35</v>
      </c>
      <c r="C28">
        <f t="shared" si="0"/>
        <v>1.3</v>
      </c>
      <c r="D28">
        <f t="shared" si="1"/>
        <v>1.35</v>
      </c>
      <c r="E28">
        <f t="shared" si="2"/>
        <v>37.399997999999997</v>
      </c>
      <c r="F28">
        <f t="shared" si="3"/>
        <v>1.116542251775543</v>
      </c>
    </row>
    <row r="29" spans="1:6" x14ac:dyDescent="0.3">
      <c r="A29" t="s">
        <v>36</v>
      </c>
      <c r="C29">
        <f t="shared" si="0"/>
        <v>1.35</v>
      </c>
      <c r="D29">
        <f t="shared" si="1"/>
        <v>1.4</v>
      </c>
      <c r="E29">
        <f t="shared" si="2"/>
        <v>41.566668999999997</v>
      </c>
      <c r="F29">
        <f t="shared" si="3"/>
        <v>1.1770962719052904</v>
      </c>
    </row>
    <row r="30" spans="1:6" x14ac:dyDescent="0.3">
      <c r="A30" t="s">
        <v>37</v>
      </c>
      <c r="C30">
        <f t="shared" si="0"/>
        <v>1.4</v>
      </c>
      <c r="D30">
        <f t="shared" si="1"/>
        <v>1.45</v>
      </c>
      <c r="E30">
        <f t="shared" si="2"/>
        <v>43.233333999999999</v>
      </c>
      <c r="F30">
        <f t="shared" si="3"/>
        <v>1.2004628829469628</v>
      </c>
    </row>
    <row r="31" spans="1:6" x14ac:dyDescent="0.3">
      <c r="A31" t="s">
        <v>38</v>
      </c>
      <c r="C31">
        <f t="shared" si="0"/>
        <v>1.45</v>
      </c>
      <c r="D31">
        <f t="shared" si="1"/>
        <v>1.5</v>
      </c>
      <c r="E31">
        <f t="shared" si="2"/>
        <v>34.466667000000001</v>
      </c>
      <c r="F31">
        <f t="shared" si="3"/>
        <v>1.071862351237322</v>
      </c>
    </row>
    <row r="32" spans="1:6" x14ac:dyDescent="0.3">
      <c r="A32" t="s">
        <v>39</v>
      </c>
      <c r="C32">
        <f t="shared" si="0"/>
        <v>1.5</v>
      </c>
      <c r="D32">
        <f t="shared" si="1"/>
        <v>1.55</v>
      </c>
      <c r="E32">
        <f t="shared" si="2"/>
        <v>26.766667999999999</v>
      </c>
      <c r="F32">
        <f t="shared" si="3"/>
        <v>0.94457517787980572</v>
      </c>
    </row>
    <row r="33" spans="1:6" x14ac:dyDescent="0.3">
      <c r="A33" t="s">
        <v>40</v>
      </c>
      <c r="C33">
        <f t="shared" si="0"/>
        <v>1.55</v>
      </c>
      <c r="D33">
        <f t="shared" si="1"/>
        <v>1.6</v>
      </c>
      <c r="E33">
        <f t="shared" si="2"/>
        <v>14.400001</v>
      </c>
      <c r="F33">
        <f t="shared" si="3"/>
        <v>0.69282034708381168</v>
      </c>
    </row>
    <row r="34" spans="1:6" x14ac:dyDescent="0.3">
      <c r="A34" t="s">
        <v>41</v>
      </c>
      <c r="C34">
        <f t="shared" si="0"/>
        <v>1.6</v>
      </c>
      <c r="D34">
        <f t="shared" si="1"/>
        <v>1.649999</v>
      </c>
      <c r="E34">
        <f t="shared" si="2"/>
        <v>9.8333329999999997</v>
      </c>
      <c r="F34">
        <f t="shared" si="3"/>
        <v>0.57251879154021368</v>
      </c>
    </row>
    <row r="35" spans="1:6" x14ac:dyDescent="0.3">
      <c r="A35" t="s">
        <v>42</v>
      </c>
      <c r="C35">
        <f t="shared" si="0"/>
        <v>1.649999</v>
      </c>
      <c r="D35">
        <f t="shared" si="1"/>
        <v>1.699999</v>
      </c>
      <c r="E35">
        <f t="shared" si="2"/>
        <v>8.6</v>
      </c>
      <c r="F35">
        <f t="shared" si="3"/>
        <v>0.53541261347363367</v>
      </c>
    </row>
    <row r="36" spans="1:6" x14ac:dyDescent="0.3">
      <c r="A36" t="s">
        <v>43</v>
      </c>
      <c r="C36">
        <f t="shared" si="0"/>
        <v>1.699999</v>
      </c>
      <c r="D36">
        <f t="shared" si="1"/>
        <v>1.7499990000000001</v>
      </c>
      <c r="E36">
        <f t="shared" si="2"/>
        <v>8</v>
      </c>
      <c r="F36">
        <f t="shared" si="3"/>
        <v>0.5163977794943222</v>
      </c>
    </row>
    <row r="37" spans="1:6" x14ac:dyDescent="0.3">
      <c r="A37" t="s">
        <v>44</v>
      </c>
      <c r="C37">
        <f t="shared" si="0"/>
        <v>1.7499990000000001</v>
      </c>
      <c r="D37">
        <f t="shared" si="1"/>
        <v>1.7999989999999999</v>
      </c>
      <c r="E37">
        <f t="shared" si="2"/>
        <v>8.0666670000000007</v>
      </c>
      <c r="F37">
        <f t="shared" si="3"/>
        <v>0.51854498358387391</v>
      </c>
    </row>
    <row r="38" spans="1:6" x14ac:dyDescent="0.3">
      <c r="A38" t="s">
        <v>45</v>
      </c>
      <c r="C38">
        <f t="shared" si="0"/>
        <v>1.7999989999999999</v>
      </c>
      <c r="D38">
        <f t="shared" si="1"/>
        <v>1.8499989999999999</v>
      </c>
      <c r="E38">
        <f t="shared" si="2"/>
        <v>6.8</v>
      </c>
      <c r="F38">
        <f t="shared" si="3"/>
        <v>0.4760952285695233</v>
      </c>
    </row>
    <row r="39" spans="1:6" x14ac:dyDescent="0.3">
      <c r="A39" t="s">
        <v>46</v>
      </c>
      <c r="C39">
        <f t="shared" si="0"/>
        <v>1.8499989999999999</v>
      </c>
      <c r="D39">
        <f t="shared" si="1"/>
        <v>1.899999</v>
      </c>
      <c r="E39">
        <f t="shared" si="2"/>
        <v>5.2</v>
      </c>
      <c r="F39">
        <f t="shared" si="3"/>
        <v>0.41633319989322654</v>
      </c>
    </row>
    <row r="40" spans="1:6" x14ac:dyDescent="0.3">
      <c r="A40" t="s">
        <v>47</v>
      </c>
      <c r="C40">
        <f t="shared" si="0"/>
        <v>1.899999</v>
      </c>
      <c r="D40">
        <f t="shared" si="1"/>
        <v>1.949999</v>
      </c>
      <c r="E40">
        <f t="shared" si="2"/>
        <v>5.1333330000000004</v>
      </c>
      <c r="F40">
        <f t="shared" si="3"/>
        <v>0.41365577476931231</v>
      </c>
    </row>
    <row r="41" spans="1:6" x14ac:dyDescent="0.3">
      <c r="A41" t="s">
        <v>48</v>
      </c>
      <c r="C41">
        <f t="shared" si="0"/>
        <v>1.949999</v>
      </c>
      <c r="D41">
        <f t="shared" si="1"/>
        <v>1.9999990000000001</v>
      </c>
      <c r="E41">
        <f t="shared" si="2"/>
        <v>4.3333329999999997</v>
      </c>
      <c r="F41">
        <f t="shared" si="3"/>
        <v>0.38005846041541202</v>
      </c>
    </row>
    <row r="42" spans="1:6" x14ac:dyDescent="0.3">
      <c r="A42" t="s">
        <v>49</v>
      </c>
      <c r="C42">
        <f t="shared" si="0"/>
        <v>1.9999990000000001</v>
      </c>
      <c r="D42">
        <f t="shared" si="1"/>
        <v>2.0499990000000001</v>
      </c>
      <c r="E42">
        <f t="shared" si="2"/>
        <v>4.233333</v>
      </c>
      <c r="F42">
        <f t="shared" si="3"/>
        <v>0.37564757419687939</v>
      </c>
    </row>
    <row r="43" spans="1:6" x14ac:dyDescent="0.3">
      <c r="A43" t="s">
        <v>50</v>
      </c>
      <c r="C43">
        <f t="shared" si="0"/>
        <v>2.0499990000000001</v>
      </c>
      <c r="D43">
        <f t="shared" si="1"/>
        <v>2.0999989999999999</v>
      </c>
      <c r="E43">
        <f t="shared" si="2"/>
        <v>4.9666670000000002</v>
      </c>
      <c r="F43">
        <f t="shared" si="3"/>
        <v>0.40688520084498858</v>
      </c>
    </row>
    <row r="44" spans="1:6" x14ac:dyDescent="0.3">
      <c r="A44" t="s">
        <v>51</v>
      </c>
      <c r="C44">
        <f t="shared" si="0"/>
        <v>2.0999989999999999</v>
      </c>
      <c r="D44">
        <f t="shared" si="1"/>
        <v>2.1499990000000002</v>
      </c>
      <c r="E44">
        <f t="shared" si="2"/>
        <v>4.4666670000000002</v>
      </c>
      <c r="F44">
        <f t="shared" si="3"/>
        <v>0.38586124449081438</v>
      </c>
    </row>
    <row r="45" spans="1:6" x14ac:dyDescent="0.3">
      <c r="A45" t="s">
        <v>52</v>
      </c>
      <c r="C45">
        <f t="shared" si="0"/>
        <v>2.1499990000000002</v>
      </c>
      <c r="D45">
        <f t="shared" si="1"/>
        <v>2.199999</v>
      </c>
      <c r="E45">
        <f t="shared" si="2"/>
        <v>4.4000000000000004</v>
      </c>
      <c r="F45">
        <f t="shared" si="3"/>
        <v>0.38297084310253526</v>
      </c>
    </row>
    <row r="46" spans="1:6" x14ac:dyDescent="0.3">
      <c r="A46" t="s">
        <v>53</v>
      </c>
      <c r="C46">
        <f t="shared" si="0"/>
        <v>2.199999</v>
      </c>
      <c r="D46">
        <f t="shared" si="1"/>
        <v>2.2499989999999999</v>
      </c>
      <c r="E46">
        <f t="shared" si="2"/>
        <v>5.6</v>
      </c>
      <c r="F46">
        <f t="shared" si="3"/>
        <v>0.43204937989385733</v>
      </c>
    </row>
    <row r="47" spans="1:6" x14ac:dyDescent="0.3">
      <c r="A47" t="s">
        <v>54</v>
      </c>
      <c r="C47">
        <f t="shared" si="0"/>
        <v>2.2499989999999999</v>
      </c>
      <c r="D47">
        <f t="shared" si="1"/>
        <v>2.2999990000000001</v>
      </c>
      <c r="E47">
        <f t="shared" si="2"/>
        <v>2.8666670000000001</v>
      </c>
      <c r="F47">
        <f t="shared" si="3"/>
        <v>0.30912063448865179</v>
      </c>
    </row>
    <row r="48" spans="1:6" x14ac:dyDescent="0.3">
      <c r="A48" t="s">
        <v>55</v>
      </c>
      <c r="C48">
        <f t="shared" si="0"/>
        <v>2.2999990000000001</v>
      </c>
      <c r="D48">
        <f t="shared" si="1"/>
        <v>2.3499989999999999</v>
      </c>
      <c r="E48">
        <f t="shared" si="2"/>
        <v>3.6666669999999999</v>
      </c>
      <c r="F48">
        <f t="shared" si="3"/>
        <v>0.3496029652810933</v>
      </c>
    </row>
    <row r="49" spans="1:6" x14ac:dyDescent="0.3">
      <c r="A49" t="s">
        <v>56</v>
      </c>
      <c r="C49">
        <f t="shared" si="0"/>
        <v>2.3499989999999999</v>
      </c>
      <c r="D49">
        <f t="shared" si="1"/>
        <v>2.3999990000000002</v>
      </c>
      <c r="E49">
        <f t="shared" si="2"/>
        <v>2.7</v>
      </c>
      <c r="F49">
        <f t="shared" si="3"/>
        <v>0.30000000000000004</v>
      </c>
    </row>
    <row r="50" spans="1:6" x14ac:dyDescent="0.3">
      <c r="A50" t="s">
        <v>57</v>
      </c>
      <c r="C50">
        <f t="shared" si="0"/>
        <v>2.3999990000000002</v>
      </c>
      <c r="D50">
        <f t="shared" si="1"/>
        <v>2.449999</v>
      </c>
      <c r="E50">
        <f t="shared" si="2"/>
        <v>2.8666670000000001</v>
      </c>
      <c r="F50">
        <f t="shared" si="3"/>
        <v>0.30912063448865179</v>
      </c>
    </row>
    <row r="51" spans="1:6" x14ac:dyDescent="0.3">
      <c r="A51" t="s">
        <v>58</v>
      </c>
      <c r="C51">
        <f t="shared" si="0"/>
        <v>2.449999</v>
      </c>
      <c r="D51">
        <f t="shared" si="1"/>
        <v>2.4999989999999999</v>
      </c>
      <c r="E51">
        <f t="shared" si="2"/>
        <v>4.0333329999999998</v>
      </c>
      <c r="F51">
        <f t="shared" si="3"/>
        <v>0.36666665151515121</v>
      </c>
    </row>
    <row r="52" spans="1:6" x14ac:dyDescent="0.3">
      <c r="A52" t="s">
        <v>59</v>
      </c>
      <c r="C52">
        <f t="shared" si="0"/>
        <v>2.4999989999999999</v>
      </c>
      <c r="D52">
        <f t="shared" si="1"/>
        <v>2.5499990000000001</v>
      </c>
      <c r="E52">
        <f t="shared" si="2"/>
        <v>3.8666670000000001</v>
      </c>
      <c r="F52">
        <f t="shared" si="3"/>
        <v>0.35901100261691143</v>
      </c>
    </row>
    <row r="53" spans="1:6" x14ac:dyDescent="0.3">
      <c r="A53" t="s">
        <v>60</v>
      </c>
      <c r="C53">
        <f t="shared" si="0"/>
        <v>2.5499990000000001</v>
      </c>
      <c r="D53">
        <f t="shared" si="1"/>
        <v>2.5999989999999999</v>
      </c>
      <c r="E53">
        <f t="shared" si="2"/>
        <v>5</v>
      </c>
      <c r="F53">
        <f t="shared" si="3"/>
        <v>0.40824829046386302</v>
      </c>
    </row>
    <row r="54" spans="1:6" x14ac:dyDescent="0.3">
      <c r="A54" t="s">
        <v>61</v>
      </c>
      <c r="C54">
        <f t="shared" si="0"/>
        <v>2.5999989999999999</v>
      </c>
      <c r="D54">
        <f t="shared" si="1"/>
        <v>2.6499990000000002</v>
      </c>
      <c r="E54">
        <f t="shared" si="2"/>
        <v>4.4000000000000004</v>
      </c>
      <c r="F54">
        <f t="shared" si="3"/>
        <v>0.38297084310253526</v>
      </c>
    </row>
    <row r="55" spans="1:6" x14ac:dyDescent="0.3">
      <c r="A55" t="s">
        <v>62</v>
      </c>
      <c r="C55">
        <f t="shared" si="0"/>
        <v>2.6499990000000002</v>
      </c>
      <c r="D55">
        <f t="shared" si="1"/>
        <v>2.699999</v>
      </c>
      <c r="E55">
        <f t="shared" si="2"/>
        <v>3.7</v>
      </c>
      <c r="F55">
        <f t="shared" si="3"/>
        <v>0.35118845842842461</v>
      </c>
    </row>
    <row r="56" spans="1:6" x14ac:dyDescent="0.3">
      <c r="A56" t="s">
        <v>63</v>
      </c>
      <c r="C56">
        <f t="shared" si="0"/>
        <v>2.699999</v>
      </c>
      <c r="D56">
        <f t="shared" si="1"/>
        <v>2.7499989999999999</v>
      </c>
      <c r="E56">
        <f t="shared" si="2"/>
        <v>1.8</v>
      </c>
      <c r="F56">
        <f t="shared" si="3"/>
        <v>0.24494897427831783</v>
      </c>
    </row>
    <row r="57" spans="1:6" x14ac:dyDescent="0.3">
      <c r="A57" t="s">
        <v>64</v>
      </c>
      <c r="C57">
        <f t="shared" si="0"/>
        <v>2.7499989999999999</v>
      </c>
      <c r="D57">
        <f t="shared" si="1"/>
        <v>2.7999990000000001</v>
      </c>
      <c r="E57">
        <f t="shared" si="2"/>
        <v>1.6</v>
      </c>
      <c r="F57">
        <f t="shared" si="3"/>
        <v>0.23094010767585033</v>
      </c>
    </row>
    <row r="58" spans="1:6" x14ac:dyDescent="0.3">
      <c r="A58" t="s">
        <v>65</v>
      </c>
      <c r="C58">
        <f t="shared" si="0"/>
        <v>2.7999990000000001</v>
      </c>
      <c r="D58">
        <f t="shared" si="1"/>
        <v>2.8499979999999998</v>
      </c>
      <c r="E58">
        <f t="shared" si="2"/>
        <v>0.83333299999999999</v>
      </c>
      <c r="F58">
        <f t="shared" si="3"/>
        <v>0.16666663333332998</v>
      </c>
    </row>
    <row r="59" spans="1:6" x14ac:dyDescent="0.3">
      <c r="A59" t="s">
        <v>66</v>
      </c>
      <c r="C59">
        <f t="shared" si="0"/>
        <v>2.8499979999999998</v>
      </c>
      <c r="D59">
        <f t="shared" si="1"/>
        <v>2.8999980000000001</v>
      </c>
      <c r="E59">
        <f t="shared" si="2"/>
        <v>0.23333300000000001</v>
      </c>
      <c r="F59">
        <f t="shared" si="3"/>
        <v>8.8191647374718352E-2</v>
      </c>
    </row>
    <row r="60" spans="1:6" x14ac:dyDescent="0.3">
      <c r="A60" t="s">
        <v>67</v>
      </c>
      <c r="C60">
        <f t="shared" si="0"/>
        <v>2.8999980000000001</v>
      </c>
      <c r="D60">
        <f t="shared" si="1"/>
        <v>2.9499979999999999</v>
      </c>
      <c r="E60">
        <f t="shared" si="2"/>
        <v>0.3</v>
      </c>
      <c r="F60">
        <f t="shared" si="3"/>
        <v>0.1</v>
      </c>
    </row>
    <row r="61" spans="1:6" x14ac:dyDescent="0.3">
      <c r="A61" t="s">
        <v>68</v>
      </c>
      <c r="C61">
        <f t="shared" si="0"/>
        <v>2.9499979999999999</v>
      </c>
      <c r="D61">
        <f t="shared" si="1"/>
        <v>2.9999980000000002</v>
      </c>
      <c r="E61">
        <f t="shared" si="2"/>
        <v>0.3</v>
      </c>
      <c r="F61">
        <f t="shared" si="3"/>
        <v>0.1</v>
      </c>
    </row>
    <row r="62" spans="1:6" x14ac:dyDescent="0.3">
      <c r="A62" t="s">
        <v>69</v>
      </c>
      <c r="C62">
        <f t="shared" si="0"/>
        <v>2.9999980000000002</v>
      </c>
      <c r="D62">
        <f t="shared" si="1"/>
        <v>3.049998</v>
      </c>
      <c r="E62">
        <f t="shared" si="2"/>
        <v>0.26666699999999999</v>
      </c>
      <c r="F62">
        <f t="shared" si="3"/>
        <v>9.4280963083753028E-2</v>
      </c>
    </row>
    <row r="63" spans="1:6" x14ac:dyDescent="0.3">
      <c r="A63" t="s">
        <v>70</v>
      </c>
      <c r="C63">
        <f t="shared" si="0"/>
        <v>3.049998</v>
      </c>
      <c r="D63">
        <f t="shared" si="1"/>
        <v>3.0999979999999998</v>
      </c>
      <c r="E63">
        <f t="shared" si="2"/>
        <v>0.16666700000000001</v>
      </c>
      <c r="F63">
        <f t="shared" si="3"/>
        <v>7.4535673785554979E-2</v>
      </c>
    </row>
    <row r="64" spans="1:6" x14ac:dyDescent="0.3">
      <c r="A64" t="s">
        <v>71</v>
      </c>
      <c r="C64">
        <f t="shared" si="0"/>
        <v>3.0999979999999998</v>
      </c>
      <c r="D64">
        <f t="shared" si="1"/>
        <v>3.1499980000000001</v>
      </c>
      <c r="E64">
        <f t="shared" si="2"/>
        <v>0.23333300000000001</v>
      </c>
      <c r="F64">
        <f t="shared" si="3"/>
        <v>8.8191647374718352E-2</v>
      </c>
    </row>
    <row r="65" spans="1:6" x14ac:dyDescent="0.3">
      <c r="A65" t="s">
        <v>72</v>
      </c>
      <c r="C65">
        <f t="shared" si="0"/>
        <v>3.1499980000000001</v>
      </c>
      <c r="D65">
        <f t="shared" si="1"/>
        <v>3.1999979999999999</v>
      </c>
      <c r="E65">
        <f t="shared" si="2"/>
        <v>6.6667000000000004E-2</v>
      </c>
      <c r="F65">
        <f t="shared" si="3"/>
        <v>4.714056993008605E-2</v>
      </c>
    </row>
    <row r="66" spans="1:6" x14ac:dyDescent="0.3">
      <c r="A66" t="s">
        <v>73</v>
      </c>
      <c r="C66">
        <f t="shared" si="0"/>
        <v>3.1999979999999999</v>
      </c>
      <c r="D66">
        <f t="shared" si="1"/>
        <v>3.2499980000000002</v>
      </c>
      <c r="E66">
        <f t="shared" si="2"/>
        <v>0.1</v>
      </c>
      <c r="F66">
        <f t="shared" si="3"/>
        <v>5.7735026918962581E-2</v>
      </c>
    </row>
    <row r="67" spans="1:6" x14ac:dyDescent="0.3">
      <c r="A67" t="s">
        <v>74</v>
      </c>
      <c r="C67">
        <f t="shared" ref="C67:C121" si="4">VALUE(LEFT(A67,8))</f>
        <v>3.2499980000000002</v>
      </c>
      <c r="D67">
        <f t="shared" ref="D67:D121" si="5">VALUE(MID(A67,11,8))</f>
        <v>3.299998</v>
      </c>
      <c r="E67">
        <f t="shared" ref="E67:E121" si="6">VALUE(RIGHT(A67,LEN(A67)-20))</f>
        <v>0.1</v>
      </c>
      <c r="F67">
        <f t="shared" ref="F67:F123" si="7">SQRT(E67/30)</f>
        <v>5.7735026918962581E-2</v>
      </c>
    </row>
    <row r="68" spans="1:6" x14ac:dyDescent="0.3">
      <c r="A68" t="s">
        <v>75</v>
      </c>
      <c r="C68">
        <f t="shared" si="4"/>
        <v>3.299998</v>
      </c>
      <c r="D68">
        <f t="shared" si="5"/>
        <v>3.3499979999999998</v>
      </c>
      <c r="E68">
        <f t="shared" si="6"/>
        <v>6.6667000000000004E-2</v>
      </c>
      <c r="F68">
        <f t="shared" si="7"/>
        <v>4.714056993008605E-2</v>
      </c>
    </row>
    <row r="69" spans="1:6" x14ac:dyDescent="0.3">
      <c r="A69" t="s">
        <v>76</v>
      </c>
      <c r="C69">
        <f t="shared" si="4"/>
        <v>3.3499979999999998</v>
      </c>
      <c r="D69">
        <f t="shared" si="5"/>
        <v>3.3999980000000001</v>
      </c>
      <c r="E69">
        <f t="shared" si="6"/>
        <v>0.16666700000000001</v>
      </c>
      <c r="F69">
        <f t="shared" si="7"/>
        <v>7.4535673785554979E-2</v>
      </c>
    </row>
    <row r="70" spans="1:6" x14ac:dyDescent="0.3">
      <c r="A70" t="s">
        <v>77</v>
      </c>
      <c r="C70">
        <f t="shared" si="4"/>
        <v>3.3999980000000001</v>
      </c>
      <c r="D70">
        <f t="shared" si="5"/>
        <v>3.4499979999999999</v>
      </c>
      <c r="E70">
        <f t="shared" si="6"/>
        <v>0.26666699999999999</v>
      </c>
      <c r="F70">
        <f t="shared" si="7"/>
        <v>9.4280963083753028E-2</v>
      </c>
    </row>
    <row r="71" spans="1:6" x14ac:dyDescent="0.3">
      <c r="A71" t="s">
        <v>78</v>
      </c>
      <c r="C71">
        <f t="shared" si="4"/>
        <v>3.4499979999999999</v>
      </c>
      <c r="D71">
        <f t="shared" si="5"/>
        <v>3.4999980000000002</v>
      </c>
      <c r="E71">
        <f t="shared" si="6"/>
        <v>0.16666700000000001</v>
      </c>
      <c r="F71">
        <f t="shared" si="7"/>
        <v>7.4535673785554979E-2</v>
      </c>
    </row>
    <row r="72" spans="1:6" x14ac:dyDescent="0.3">
      <c r="A72" t="s">
        <v>79</v>
      </c>
      <c r="C72">
        <f t="shared" si="4"/>
        <v>3.4999980000000002</v>
      </c>
      <c r="D72">
        <f t="shared" si="5"/>
        <v>3.549998</v>
      </c>
      <c r="E72">
        <f t="shared" si="6"/>
        <v>0.3</v>
      </c>
      <c r="F72">
        <f t="shared" si="7"/>
        <v>0.1</v>
      </c>
    </row>
    <row r="73" spans="1:6" x14ac:dyDescent="0.3">
      <c r="A73" t="s">
        <v>80</v>
      </c>
      <c r="C73">
        <f t="shared" si="4"/>
        <v>3.549998</v>
      </c>
      <c r="D73">
        <f t="shared" si="5"/>
        <v>3.5999979999999998</v>
      </c>
      <c r="E73">
        <f t="shared" si="6"/>
        <v>0.23333300000000001</v>
      </c>
      <c r="F73">
        <f t="shared" si="7"/>
        <v>8.8191647374718352E-2</v>
      </c>
    </row>
    <row r="74" spans="1:6" x14ac:dyDescent="0.3">
      <c r="A74" t="s">
        <v>81</v>
      </c>
      <c r="C74">
        <f t="shared" si="4"/>
        <v>3.5999979999999998</v>
      </c>
      <c r="D74">
        <f t="shared" si="5"/>
        <v>3.6499980000000001</v>
      </c>
      <c r="E74">
        <f t="shared" si="6"/>
        <v>0.26666699999999999</v>
      </c>
      <c r="F74">
        <f t="shared" si="7"/>
        <v>9.4280963083753028E-2</v>
      </c>
    </row>
    <row r="75" spans="1:6" x14ac:dyDescent="0.3">
      <c r="A75" t="s">
        <v>82</v>
      </c>
      <c r="C75">
        <f t="shared" si="4"/>
        <v>3.6499980000000001</v>
      </c>
      <c r="D75">
        <f t="shared" si="5"/>
        <v>3.6999979999999999</v>
      </c>
      <c r="E75">
        <f t="shared" si="6"/>
        <v>0.26666699999999999</v>
      </c>
      <c r="F75">
        <f t="shared" si="7"/>
        <v>9.4280963083753028E-2</v>
      </c>
    </row>
    <row r="76" spans="1:6" x14ac:dyDescent="0.3">
      <c r="A76" t="s">
        <v>83</v>
      </c>
      <c r="C76">
        <f t="shared" si="4"/>
        <v>3.6999979999999999</v>
      </c>
      <c r="D76">
        <f t="shared" si="5"/>
        <v>3.7499980000000002</v>
      </c>
      <c r="E76">
        <f t="shared" si="6"/>
        <v>6.6667000000000004E-2</v>
      </c>
      <c r="F76">
        <f t="shared" si="7"/>
        <v>4.714056993008605E-2</v>
      </c>
    </row>
    <row r="77" spans="1:6" x14ac:dyDescent="0.3">
      <c r="A77" t="s">
        <v>84</v>
      </c>
      <c r="C77">
        <f t="shared" si="4"/>
        <v>3.7499980000000002</v>
      </c>
      <c r="D77">
        <f t="shared" si="5"/>
        <v>3.799998</v>
      </c>
      <c r="E77">
        <f t="shared" si="6"/>
        <v>0.13333300000000001</v>
      </c>
      <c r="F77">
        <f t="shared" si="7"/>
        <v>6.6666583333281251E-2</v>
      </c>
    </row>
    <row r="78" spans="1:6" x14ac:dyDescent="0.3">
      <c r="A78" t="s">
        <v>85</v>
      </c>
      <c r="C78">
        <f t="shared" si="4"/>
        <v>3.799998</v>
      </c>
      <c r="D78">
        <f t="shared" si="5"/>
        <v>3.8499979999999998</v>
      </c>
      <c r="E78">
        <f t="shared" si="6"/>
        <v>0.2</v>
      </c>
      <c r="F78">
        <f t="shared" si="7"/>
        <v>8.1649658092772609E-2</v>
      </c>
    </row>
    <row r="79" spans="1:6" x14ac:dyDescent="0.3">
      <c r="A79" t="s">
        <v>86</v>
      </c>
      <c r="C79">
        <f t="shared" si="4"/>
        <v>3.8499979999999998</v>
      </c>
      <c r="D79">
        <f t="shared" si="5"/>
        <v>3.8999969999999999</v>
      </c>
      <c r="E79">
        <f t="shared" si="6"/>
        <v>0.13333300000000001</v>
      </c>
      <c r="F79">
        <f t="shared" si="7"/>
        <v>6.6666583333281251E-2</v>
      </c>
    </row>
    <row r="80" spans="1:6" x14ac:dyDescent="0.3">
      <c r="A80" t="s">
        <v>87</v>
      </c>
      <c r="C80">
        <f t="shared" si="4"/>
        <v>3.8999969999999999</v>
      </c>
      <c r="D80">
        <f t="shared" si="5"/>
        <v>3.9499970000000002</v>
      </c>
      <c r="E80">
        <f t="shared" si="6"/>
        <v>0.13333300000000001</v>
      </c>
      <c r="F80">
        <f t="shared" si="7"/>
        <v>6.6666583333281251E-2</v>
      </c>
    </row>
    <row r="81" spans="1:6" x14ac:dyDescent="0.3">
      <c r="A81" t="s">
        <v>88</v>
      </c>
      <c r="C81">
        <f t="shared" si="4"/>
        <v>3.9499970000000002</v>
      </c>
      <c r="D81">
        <f t="shared" si="5"/>
        <v>3.999997</v>
      </c>
      <c r="E81">
        <f t="shared" si="6"/>
        <v>0.3</v>
      </c>
      <c r="F81">
        <f t="shared" si="7"/>
        <v>0.1</v>
      </c>
    </row>
    <row r="82" spans="1:6" x14ac:dyDescent="0.3">
      <c r="A82" t="s">
        <v>89</v>
      </c>
      <c r="C82">
        <f t="shared" si="4"/>
        <v>3.999997</v>
      </c>
      <c r="D82">
        <f t="shared" si="5"/>
        <v>4.0499970000000003</v>
      </c>
      <c r="E82">
        <f t="shared" si="6"/>
        <v>0.13333300000000001</v>
      </c>
      <c r="F82">
        <f t="shared" si="7"/>
        <v>6.6666583333281251E-2</v>
      </c>
    </row>
    <row r="83" spans="1:6" x14ac:dyDescent="0.3">
      <c r="A83" t="s">
        <v>90</v>
      </c>
      <c r="C83">
        <f t="shared" si="4"/>
        <v>4.0499970000000003</v>
      </c>
      <c r="D83">
        <f t="shared" si="5"/>
        <v>4.0999980000000003</v>
      </c>
      <c r="E83">
        <f t="shared" si="6"/>
        <v>0.13333300000000001</v>
      </c>
      <c r="F83">
        <f t="shared" si="7"/>
        <v>6.6666583333281251E-2</v>
      </c>
    </row>
    <row r="84" spans="1:6" x14ac:dyDescent="0.3">
      <c r="A84" t="s">
        <v>91</v>
      </c>
      <c r="C84">
        <f t="shared" si="4"/>
        <v>4.0999980000000003</v>
      </c>
      <c r="D84">
        <f t="shared" si="5"/>
        <v>4.1499980000000001</v>
      </c>
      <c r="E84">
        <f t="shared" si="6"/>
        <v>0.33333299999999999</v>
      </c>
      <c r="F84">
        <f t="shared" si="7"/>
        <v>0.10540920263430513</v>
      </c>
    </row>
    <row r="85" spans="1:6" x14ac:dyDescent="0.3">
      <c r="A85" t="s">
        <v>92</v>
      </c>
      <c r="C85">
        <f t="shared" si="4"/>
        <v>4.1499980000000001</v>
      </c>
      <c r="D85">
        <f t="shared" si="5"/>
        <v>4.1999979999999999</v>
      </c>
      <c r="E85">
        <f t="shared" si="6"/>
        <v>0.13333300000000001</v>
      </c>
      <c r="F85">
        <f t="shared" si="7"/>
        <v>6.6666583333281251E-2</v>
      </c>
    </row>
    <row r="86" spans="1:6" x14ac:dyDescent="0.3">
      <c r="A86" t="s">
        <v>93</v>
      </c>
      <c r="C86">
        <f t="shared" si="4"/>
        <v>4.1999979999999999</v>
      </c>
      <c r="D86">
        <f t="shared" si="5"/>
        <v>4.2499979999999997</v>
      </c>
      <c r="E86">
        <f t="shared" si="6"/>
        <v>0.1</v>
      </c>
      <c r="F86">
        <f t="shared" si="7"/>
        <v>5.7735026918962581E-2</v>
      </c>
    </row>
    <row r="87" spans="1:6" x14ac:dyDescent="0.3">
      <c r="A87" t="s">
        <v>94</v>
      </c>
      <c r="C87">
        <f t="shared" si="4"/>
        <v>4.2499979999999997</v>
      </c>
      <c r="D87">
        <f t="shared" si="5"/>
        <v>4.2999980000000004</v>
      </c>
      <c r="E87">
        <f t="shared" si="6"/>
        <v>0.16666700000000001</v>
      </c>
      <c r="F87">
        <f t="shared" si="7"/>
        <v>7.4535673785554979E-2</v>
      </c>
    </row>
    <row r="88" spans="1:6" x14ac:dyDescent="0.3">
      <c r="A88" t="s">
        <v>95</v>
      </c>
      <c r="C88">
        <f t="shared" si="4"/>
        <v>4.2999980000000004</v>
      </c>
      <c r="D88">
        <f t="shared" si="5"/>
        <v>4.3499980000000003</v>
      </c>
      <c r="E88">
        <f t="shared" si="6"/>
        <v>0.1</v>
      </c>
      <c r="F88">
        <f t="shared" si="7"/>
        <v>5.7735026918962581E-2</v>
      </c>
    </row>
    <row r="89" spans="1:6" x14ac:dyDescent="0.3">
      <c r="A89" t="s">
        <v>96</v>
      </c>
      <c r="C89">
        <f t="shared" si="4"/>
        <v>4.3499980000000003</v>
      </c>
      <c r="D89">
        <f t="shared" si="5"/>
        <v>4.3999990000000002</v>
      </c>
      <c r="E89">
        <f t="shared" si="6"/>
        <v>0.23333300000000001</v>
      </c>
      <c r="F89">
        <f t="shared" si="7"/>
        <v>8.8191647374718352E-2</v>
      </c>
    </row>
    <row r="90" spans="1:6" x14ac:dyDescent="0.3">
      <c r="A90" t="s">
        <v>97</v>
      </c>
      <c r="C90">
        <f t="shared" si="4"/>
        <v>4.3999990000000002</v>
      </c>
      <c r="D90">
        <f t="shared" si="5"/>
        <v>4.449999</v>
      </c>
      <c r="E90">
        <f t="shared" si="6"/>
        <v>0.23333300000000001</v>
      </c>
      <c r="F90">
        <f t="shared" si="7"/>
        <v>8.8191647374718352E-2</v>
      </c>
    </row>
    <row r="91" spans="1:6" x14ac:dyDescent="0.3">
      <c r="A91" t="s">
        <v>98</v>
      </c>
      <c r="C91">
        <f t="shared" si="4"/>
        <v>4.449999</v>
      </c>
      <c r="D91">
        <f t="shared" si="5"/>
        <v>4.4999989999999999</v>
      </c>
      <c r="E91">
        <f t="shared" si="6"/>
        <v>0.13333300000000001</v>
      </c>
      <c r="F91">
        <f t="shared" si="7"/>
        <v>6.6666583333281251E-2</v>
      </c>
    </row>
    <row r="92" spans="1:6" x14ac:dyDescent="0.3">
      <c r="A92" t="s">
        <v>99</v>
      </c>
      <c r="C92">
        <f t="shared" si="4"/>
        <v>4.4999989999999999</v>
      </c>
      <c r="D92">
        <f t="shared" si="5"/>
        <v>4.5499989999999997</v>
      </c>
      <c r="E92">
        <f t="shared" si="6"/>
        <v>0.1</v>
      </c>
      <c r="F92">
        <f t="shared" si="7"/>
        <v>5.7735026918962581E-2</v>
      </c>
    </row>
    <row r="93" spans="1:6" x14ac:dyDescent="0.3">
      <c r="A93" t="s">
        <v>100</v>
      </c>
      <c r="C93">
        <f t="shared" si="4"/>
        <v>4.5499989999999997</v>
      </c>
      <c r="D93">
        <f t="shared" si="5"/>
        <v>4.5999990000000004</v>
      </c>
      <c r="E93">
        <f t="shared" si="6"/>
        <v>0.16666700000000001</v>
      </c>
      <c r="F93">
        <f t="shared" si="7"/>
        <v>7.4535673785554979E-2</v>
      </c>
    </row>
    <row r="94" spans="1:6" x14ac:dyDescent="0.3">
      <c r="A94" t="s">
        <v>101</v>
      </c>
      <c r="C94">
        <f t="shared" si="4"/>
        <v>4.5999990000000004</v>
      </c>
      <c r="D94">
        <f t="shared" si="5"/>
        <v>4.6500000000000004</v>
      </c>
      <c r="E94">
        <f t="shared" si="6"/>
        <v>0.2</v>
      </c>
      <c r="F94">
        <f t="shared" si="7"/>
        <v>8.1649658092772609E-2</v>
      </c>
    </row>
    <row r="95" spans="1:6" x14ac:dyDescent="0.3">
      <c r="A95" t="s">
        <v>102</v>
      </c>
      <c r="C95">
        <f t="shared" si="4"/>
        <v>4.6500000000000004</v>
      </c>
      <c r="D95">
        <f t="shared" si="5"/>
        <v>4.7</v>
      </c>
      <c r="E95">
        <f t="shared" si="6"/>
        <v>6.6667000000000004E-2</v>
      </c>
      <c r="F95">
        <f t="shared" si="7"/>
        <v>4.714056993008605E-2</v>
      </c>
    </row>
    <row r="96" spans="1:6" x14ac:dyDescent="0.3">
      <c r="A96" t="s">
        <v>103</v>
      </c>
      <c r="C96">
        <f t="shared" si="4"/>
        <v>4.7</v>
      </c>
      <c r="D96">
        <f t="shared" si="5"/>
        <v>4.75</v>
      </c>
      <c r="E96">
        <f t="shared" si="6"/>
        <v>3.3333000000000002E-2</v>
      </c>
      <c r="F96">
        <f t="shared" si="7"/>
        <v>3.3333166666249997E-2</v>
      </c>
    </row>
    <row r="97" spans="1:6" x14ac:dyDescent="0.3">
      <c r="A97" t="s">
        <v>104</v>
      </c>
      <c r="C97">
        <f t="shared" si="4"/>
        <v>4.75</v>
      </c>
      <c r="D97">
        <f t="shared" si="5"/>
        <v>4.8</v>
      </c>
      <c r="E97">
        <f t="shared" si="6"/>
        <v>3.3333000000000002E-2</v>
      </c>
      <c r="F97">
        <f t="shared" si="7"/>
        <v>3.3333166666249997E-2</v>
      </c>
    </row>
    <row r="98" spans="1:6" x14ac:dyDescent="0.3">
      <c r="A98" t="s">
        <v>105</v>
      </c>
      <c r="C98">
        <f t="shared" si="4"/>
        <v>4.8</v>
      </c>
      <c r="D98">
        <f t="shared" si="5"/>
        <v>4.8499999999999996</v>
      </c>
      <c r="E98">
        <f t="shared" si="6"/>
        <v>6.6667000000000004E-2</v>
      </c>
      <c r="F98">
        <f t="shared" si="7"/>
        <v>4.714056993008605E-2</v>
      </c>
    </row>
    <row r="99" spans="1:6" x14ac:dyDescent="0.3">
      <c r="A99" t="s">
        <v>106</v>
      </c>
      <c r="C99">
        <f t="shared" si="4"/>
        <v>4.8499999999999996</v>
      </c>
      <c r="D99">
        <f t="shared" si="5"/>
        <v>4.9000009999999996</v>
      </c>
      <c r="E99">
        <f t="shared" si="6"/>
        <v>0.16666700000000001</v>
      </c>
      <c r="F99">
        <f t="shared" si="7"/>
        <v>7.4535673785554979E-2</v>
      </c>
    </row>
    <row r="100" spans="1:6" x14ac:dyDescent="0.3">
      <c r="A100" t="s">
        <v>107</v>
      </c>
      <c r="C100">
        <f t="shared" si="4"/>
        <v>4.9000009999999996</v>
      </c>
      <c r="D100">
        <f t="shared" si="5"/>
        <v>4.9500010000000003</v>
      </c>
      <c r="E100">
        <f t="shared" si="6"/>
        <v>0.13333300000000001</v>
      </c>
      <c r="F100">
        <f t="shared" si="7"/>
        <v>6.6666583333281251E-2</v>
      </c>
    </row>
    <row r="101" spans="1:6" x14ac:dyDescent="0.3">
      <c r="A101" t="s">
        <v>108</v>
      </c>
      <c r="C101">
        <f t="shared" si="4"/>
        <v>4.9500010000000003</v>
      </c>
      <c r="D101">
        <f t="shared" si="5"/>
        <v>5.0000010000000001</v>
      </c>
      <c r="E101">
        <f t="shared" si="6"/>
        <v>6.6667000000000004E-2</v>
      </c>
      <c r="F101">
        <f t="shared" si="7"/>
        <v>4.714056993008605E-2</v>
      </c>
    </row>
    <row r="102" spans="1:6" x14ac:dyDescent="0.3">
      <c r="A102" t="s">
        <v>109</v>
      </c>
      <c r="C102">
        <f t="shared" si="4"/>
        <v>5.0000010000000001</v>
      </c>
      <c r="D102">
        <f t="shared" si="5"/>
        <v>5.050001</v>
      </c>
      <c r="E102">
        <f t="shared" si="6"/>
        <v>0</v>
      </c>
      <c r="F102">
        <f t="shared" si="7"/>
        <v>0</v>
      </c>
    </row>
    <row r="103" spans="1:6" x14ac:dyDescent="0.3">
      <c r="A103" t="s">
        <v>110</v>
      </c>
      <c r="C103">
        <f t="shared" si="4"/>
        <v>5.050001</v>
      </c>
      <c r="D103">
        <f t="shared" si="5"/>
        <v>5.1000009999999998</v>
      </c>
      <c r="E103">
        <f t="shared" si="6"/>
        <v>3.3333000000000002E-2</v>
      </c>
      <c r="F103">
        <f t="shared" si="7"/>
        <v>3.3333166666249997E-2</v>
      </c>
    </row>
    <row r="104" spans="1:6" x14ac:dyDescent="0.3">
      <c r="A104" t="s">
        <v>111</v>
      </c>
      <c r="C104">
        <f t="shared" si="4"/>
        <v>5.1000009999999998</v>
      </c>
      <c r="D104">
        <f t="shared" si="5"/>
        <v>5.1500019999999997</v>
      </c>
      <c r="E104">
        <f t="shared" si="6"/>
        <v>0.2</v>
      </c>
      <c r="F104">
        <f t="shared" si="7"/>
        <v>8.1649658092772609E-2</v>
      </c>
    </row>
    <row r="105" spans="1:6" x14ac:dyDescent="0.3">
      <c r="A105" t="s">
        <v>112</v>
      </c>
      <c r="C105">
        <f t="shared" si="4"/>
        <v>5.1500019999999997</v>
      </c>
      <c r="D105">
        <f t="shared" si="5"/>
        <v>5.2000019999999996</v>
      </c>
      <c r="E105">
        <f t="shared" si="6"/>
        <v>0.1</v>
      </c>
      <c r="F105">
        <f t="shared" si="7"/>
        <v>5.7735026918962581E-2</v>
      </c>
    </row>
    <row r="106" spans="1:6" x14ac:dyDescent="0.3">
      <c r="A106" t="s">
        <v>113</v>
      </c>
      <c r="C106">
        <f t="shared" si="4"/>
        <v>5.2000019999999996</v>
      </c>
      <c r="D106">
        <f t="shared" si="5"/>
        <v>5.2500020000000003</v>
      </c>
      <c r="E106">
        <f t="shared" si="6"/>
        <v>0.1</v>
      </c>
      <c r="F106">
        <f t="shared" si="7"/>
        <v>5.7735026918962581E-2</v>
      </c>
    </row>
    <row r="107" spans="1:6" x14ac:dyDescent="0.3">
      <c r="A107" t="s">
        <v>114</v>
      </c>
      <c r="C107">
        <f t="shared" si="4"/>
        <v>5.2500020000000003</v>
      </c>
      <c r="D107">
        <f t="shared" si="5"/>
        <v>5.3000020000000001</v>
      </c>
      <c r="E107">
        <f t="shared" si="6"/>
        <v>0.16666700000000001</v>
      </c>
      <c r="F107">
        <f t="shared" si="7"/>
        <v>7.4535673785554979E-2</v>
      </c>
    </row>
    <row r="108" spans="1:6" x14ac:dyDescent="0.3">
      <c r="A108" t="s">
        <v>115</v>
      </c>
      <c r="C108">
        <f t="shared" si="4"/>
        <v>5.3000020000000001</v>
      </c>
      <c r="D108">
        <f t="shared" si="5"/>
        <v>5.3500019999999999</v>
      </c>
      <c r="E108">
        <f t="shared" si="6"/>
        <v>0.13333300000000001</v>
      </c>
      <c r="F108">
        <f t="shared" si="7"/>
        <v>6.6666583333281251E-2</v>
      </c>
    </row>
    <row r="109" spans="1:6" x14ac:dyDescent="0.3">
      <c r="A109" t="s">
        <v>116</v>
      </c>
      <c r="C109">
        <f t="shared" si="4"/>
        <v>5.3500019999999999</v>
      </c>
      <c r="D109">
        <f t="shared" si="5"/>
        <v>5.4000019999999997</v>
      </c>
      <c r="E109">
        <f t="shared" si="6"/>
        <v>0.16666700000000001</v>
      </c>
      <c r="F109">
        <f t="shared" si="7"/>
        <v>7.4535673785554979E-2</v>
      </c>
    </row>
    <row r="110" spans="1:6" x14ac:dyDescent="0.3">
      <c r="A110" t="s">
        <v>117</v>
      </c>
      <c r="C110">
        <f t="shared" si="4"/>
        <v>5.4000019999999997</v>
      </c>
      <c r="D110">
        <f t="shared" si="5"/>
        <v>5.4500029999999997</v>
      </c>
      <c r="E110">
        <f t="shared" si="6"/>
        <v>0.1</v>
      </c>
      <c r="F110">
        <f t="shared" si="7"/>
        <v>5.7735026918962581E-2</v>
      </c>
    </row>
    <row r="111" spans="1:6" x14ac:dyDescent="0.3">
      <c r="A111" t="s">
        <v>118</v>
      </c>
      <c r="C111">
        <f t="shared" si="4"/>
        <v>5.4500029999999997</v>
      </c>
      <c r="D111">
        <f t="shared" si="5"/>
        <v>5.5000030000000004</v>
      </c>
      <c r="E111">
        <f t="shared" si="6"/>
        <v>6.6667000000000004E-2</v>
      </c>
      <c r="F111">
        <f t="shared" si="7"/>
        <v>4.714056993008605E-2</v>
      </c>
    </row>
    <row r="112" spans="1:6" x14ac:dyDescent="0.3">
      <c r="A112" t="s">
        <v>119</v>
      </c>
      <c r="C112">
        <f t="shared" si="4"/>
        <v>5.5000030000000004</v>
      </c>
      <c r="D112">
        <f t="shared" si="5"/>
        <v>5.5500030000000002</v>
      </c>
      <c r="E112">
        <f t="shared" si="6"/>
        <v>6.6667000000000004E-2</v>
      </c>
      <c r="F112">
        <f t="shared" si="7"/>
        <v>4.714056993008605E-2</v>
      </c>
    </row>
    <row r="113" spans="1:6" x14ac:dyDescent="0.3">
      <c r="A113" t="s">
        <v>120</v>
      </c>
      <c r="C113">
        <f t="shared" si="4"/>
        <v>5.5500030000000002</v>
      </c>
      <c r="D113">
        <f t="shared" si="5"/>
        <v>5.6000030000000001</v>
      </c>
      <c r="E113">
        <f t="shared" si="6"/>
        <v>0</v>
      </c>
      <c r="F113">
        <f t="shared" si="7"/>
        <v>0</v>
      </c>
    </row>
    <row r="114" spans="1:6" x14ac:dyDescent="0.3">
      <c r="A114" t="s">
        <v>121</v>
      </c>
      <c r="C114">
        <f t="shared" si="4"/>
        <v>5.6000030000000001</v>
      </c>
      <c r="D114">
        <f t="shared" si="5"/>
        <v>5.6500029999999999</v>
      </c>
      <c r="E114">
        <f t="shared" si="6"/>
        <v>0.16666700000000001</v>
      </c>
      <c r="F114">
        <f t="shared" si="7"/>
        <v>7.4535673785554979E-2</v>
      </c>
    </row>
    <row r="115" spans="1:6" x14ac:dyDescent="0.3">
      <c r="A115" t="s">
        <v>122</v>
      </c>
      <c r="C115">
        <f t="shared" si="4"/>
        <v>5.6500029999999999</v>
      </c>
      <c r="D115">
        <f t="shared" si="5"/>
        <v>5.7000039999999998</v>
      </c>
      <c r="E115">
        <f t="shared" si="6"/>
        <v>0.26666699999999999</v>
      </c>
      <c r="F115">
        <f t="shared" si="7"/>
        <v>9.4280963083753028E-2</v>
      </c>
    </row>
    <row r="116" spans="1:6" x14ac:dyDescent="0.3">
      <c r="A116" t="s">
        <v>123</v>
      </c>
      <c r="C116">
        <f t="shared" si="4"/>
        <v>5.7000039999999998</v>
      </c>
      <c r="D116">
        <f t="shared" si="5"/>
        <v>5.7500039999999997</v>
      </c>
      <c r="E116">
        <f t="shared" si="6"/>
        <v>0</v>
      </c>
      <c r="F116">
        <f t="shared" si="7"/>
        <v>0</v>
      </c>
    </row>
    <row r="117" spans="1:6" x14ac:dyDescent="0.3">
      <c r="A117" t="s">
        <v>124</v>
      </c>
      <c r="C117">
        <f t="shared" si="4"/>
        <v>5.7500039999999997</v>
      </c>
      <c r="D117">
        <f t="shared" si="5"/>
        <v>5.8000040000000004</v>
      </c>
      <c r="E117">
        <f t="shared" si="6"/>
        <v>6.6667000000000004E-2</v>
      </c>
      <c r="F117">
        <f t="shared" si="7"/>
        <v>4.714056993008605E-2</v>
      </c>
    </row>
    <row r="118" spans="1:6" x14ac:dyDescent="0.3">
      <c r="A118" t="s">
        <v>125</v>
      </c>
      <c r="C118">
        <f t="shared" si="4"/>
        <v>5.8000040000000004</v>
      </c>
      <c r="D118">
        <f t="shared" si="5"/>
        <v>5.8500040000000002</v>
      </c>
      <c r="E118">
        <f t="shared" si="6"/>
        <v>0.1</v>
      </c>
      <c r="F118">
        <f t="shared" si="7"/>
        <v>5.7735026918962581E-2</v>
      </c>
    </row>
    <row r="119" spans="1:6" x14ac:dyDescent="0.3">
      <c r="A119" t="s">
        <v>126</v>
      </c>
      <c r="C119">
        <f t="shared" si="4"/>
        <v>5.8500040000000002</v>
      </c>
      <c r="D119">
        <f t="shared" si="5"/>
        <v>5.900004</v>
      </c>
      <c r="E119">
        <f t="shared" si="6"/>
        <v>0.1</v>
      </c>
      <c r="F119">
        <f t="shared" si="7"/>
        <v>5.7735026918962581E-2</v>
      </c>
    </row>
    <row r="120" spans="1:6" x14ac:dyDescent="0.3">
      <c r="A120" t="s">
        <v>127</v>
      </c>
      <c r="C120">
        <f t="shared" si="4"/>
        <v>5.900004</v>
      </c>
      <c r="D120">
        <f t="shared" si="5"/>
        <v>5.950005</v>
      </c>
      <c r="E120">
        <f t="shared" si="6"/>
        <v>0.16666700000000001</v>
      </c>
      <c r="F120">
        <f t="shared" si="7"/>
        <v>7.4535673785554979E-2</v>
      </c>
    </row>
    <row r="121" spans="1:6" x14ac:dyDescent="0.3">
      <c r="A121" t="s">
        <v>128</v>
      </c>
      <c r="C121">
        <f t="shared" si="4"/>
        <v>5.950005</v>
      </c>
      <c r="D121">
        <f t="shared" si="5"/>
        <v>6.0000049999999998</v>
      </c>
      <c r="E121">
        <f t="shared" si="6"/>
        <v>0.1</v>
      </c>
      <c r="F121">
        <f t="shared" si="7"/>
        <v>5.7735026918962581E-2</v>
      </c>
    </row>
    <row r="123" spans="1:6" x14ac:dyDescent="0.3">
      <c r="A123" t="s">
        <v>129</v>
      </c>
      <c r="C123">
        <f t="shared" ref="C123" si="8">VALUE(LEFT(A123,8))</f>
        <v>6</v>
      </c>
      <c r="D123">
        <f t="shared" ref="D123" si="9">VALUE(MID(A123,11,8))</f>
        <v>6.05</v>
      </c>
      <c r="E123">
        <f t="shared" ref="E123" si="10">VALUE(RIGHT(A123,LEN(A123)-20))</f>
        <v>8.7499999999999994E-2</v>
      </c>
      <c r="F123">
        <f>SQRT(E123/400)</f>
        <v>1.4790199457749039E-2</v>
      </c>
    </row>
    <row r="124" spans="1:6" x14ac:dyDescent="0.3">
      <c r="A124" t="s">
        <v>130</v>
      </c>
      <c r="C124">
        <f t="shared" ref="C124:C162" si="11">VALUE(LEFT(A124,8))</f>
        <v>6.05</v>
      </c>
      <c r="D124">
        <f t="shared" ref="D124:D162" si="12">VALUE(MID(A124,11,8))</f>
        <v>6.1</v>
      </c>
      <c r="E124">
        <f t="shared" ref="E124:E162" si="13">VALUE(RIGHT(A124,LEN(A124)-20))</f>
        <v>0.105</v>
      </c>
      <c r="F124">
        <f t="shared" ref="F124:F164" si="14">SQRT(E124/400)</f>
        <v>1.6201851746019649E-2</v>
      </c>
    </row>
    <row r="125" spans="1:6" x14ac:dyDescent="0.3">
      <c r="A125" t="s">
        <v>131</v>
      </c>
      <c r="C125">
        <f t="shared" si="11"/>
        <v>6.1</v>
      </c>
      <c r="D125">
        <f t="shared" si="12"/>
        <v>6.1500009999999996</v>
      </c>
      <c r="E125">
        <f t="shared" si="13"/>
        <v>7.2499999999999995E-2</v>
      </c>
      <c r="F125">
        <f t="shared" si="14"/>
        <v>1.3462912017836259E-2</v>
      </c>
    </row>
    <row r="126" spans="1:6" x14ac:dyDescent="0.3">
      <c r="A126" t="s">
        <v>132</v>
      </c>
      <c r="C126">
        <f t="shared" si="11"/>
        <v>6.1500009999999996</v>
      </c>
      <c r="D126">
        <f t="shared" si="12"/>
        <v>6.2000010000000003</v>
      </c>
      <c r="E126">
        <f t="shared" si="13"/>
        <v>0.09</v>
      </c>
      <c r="F126">
        <f t="shared" si="14"/>
        <v>1.4999999999999999E-2</v>
      </c>
    </row>
    <row r="127" spans="1:6" x14ac:dyDescent="0.3">
      <c r="A127" t="s">
        <v>133</v>
      </c>
      <c r="C127">
        <f t="shared" si="11"/>
        <v>6.2000010000000003</v>
      </c>
      <c r="D127">
        <f t="shared" si="12"/>
        <v>6.2500010000000001</v>
      </c>
      <c r="E127">
        <f t="shared" si="13"/>
        <v>7.4999999999999997E-2</v>
      </c>
      <c r="F127">
        <f t="shared" si="14"/>
        <v>1.3693063937629153E-2</v>
      </c>
    </row>
    <row r="128" spans="1:6" x14ac:dyDescent="0.3">
      <c r="A128" t="s">
        <v>134</v>
      </c>
      <c r="C128">
        <f t="shared" si="11"/>
        <v>6.2500010000000001</v>
      </c>
      <c r="D128">
        <f t="shared" si="12"/>
        <v>6.300001</v>
      </c>
      <c r="E128">
        <f t="shared" si="13"/>
        <v>8.2500000000000004E-2</v>
      </c>
      <c r="F128">
        <f t="shared" si="14"/>
        <v>1.4361406616345072E-2</v>
      </c>
    </row>
    <row r="129" spans="1:6" x14ac:dyDescent="0.3">
      <c r="A129" t="s">
        <v>135</v>
      </c>
      <c r="C129">
        <f t="shared" si="11"/>
        <v>6.300001</v>
      </c>
      <c r="D129">
        <f t="shared" si="12"/>
        <v>6.3500009999999998</v>
      </c>
      <c r="E129">
        <f t="shared" si="13"/>
        <v>6.7500000000000004E-2</v>
      </c>
      <c r="F129">
        <f t="shared" si="14"/>
        <v>1.299038105676658E-2</v>
      </c>
    </row>
    <row r="130" spans="1:6" x14ac:dyDescent="0.3">
      <c r="A130" t="s">
        <v>136</v>
      </c>
      <c r="C130">
        <f t="shared" si="11"/>
        <v>6.3500009999999998</v>
      </c>
      <c r="D130">
        <f t="shared" si="12"/>
        <v>6.4000019999999997</v>
      </c>
      <c r="E130">
        <f t="shared" si="13"/>
        <v>6.25E-2</v>
      </c>
      <c r="F130">
        <f t="shared" si="14"/>
        <v>1.2500000000000001E-2</v>
      </c>
    </row>
    <row r="131" spans="1:6" x14ac:dyDescent="0.3">
      <c r="A131" t="s">
        <v>137</v>
      </c>
      <c r="C131">
        <f t="shared" si="11"/>
        <v>6.4000019999999997</v>
      </c>
      <c r="D131">
        <f t="shared" si="12"/>
        <v>6.4500019999999996</v>
      </c>
      <c r="E131">
        <f t="shared" si="13"/>
        <v>6.7500000000000004E-2</v>
      </c>
      <c r="F131">
        <f t="shared" si="14"/>
        <v>1.299038105676658E-2</v>
      </c>
    </row>
    <row r="132" spans="1:6" x14ac:dyDescent="0.3">
      <c r="A132" t="s">
        <v>138</v>
      </c>
      <c r="C132">
        <f t="shared" si="11"/>
        <v>6.4500019999999996</v>
      </c>
      <c r="D132">
        <f t="shared" si="12"/>
        <v>6.5000020000000003</v>
      </c>
      <c r="E132">
        <f t="shared" si="13"/>
        <v>7.0000000000000007E-2</v>
      </c>
      <c r="F132">
        <f t="shared" si="14"/>
        <v>1.3228756555322954E-2</v>
      </c>
    </row>
    <row r="133" spans="1:6" x14ac:dyDescent="0.3">
      <c r="A133" t="s">
        <v>139</v>
      </c>
      <c r="C133">
        <f t="shared" si="11"/>
        <v>6.5000020000000003</v>
      </c>
      <c r="D133">
        <f t="shared" si="12"/>
        <v>6.5500020000000001</v>
      </c>
      <c r="E133">
        <f t="shared" si="13"/>
        <v>0.06</v>
      </c>
      <c r="F133">
        <f t="shared" si="14"/>
        <v>1.2247448713915889E-2</v>
      </c>
    </row>
    <row r="134" spans="1:6" x14ac:dyDescent="0.3">
      <c r="A134" t="s">
        <v>140</v>
      </c>
      <c r="C134">
        <f t="shared" si="11"/>
        <v>6.5500020000000001</v>
      </c>
      <c r="D134">
        <f t="shared" si="12"/>
        <v>6.6000019999999999</v>
      </c>
      <c r="E134">
        <f t="shared" si="13"/>
        <v>7.0000000000000007E-2</v>
      </c>
      <c r="F134">
        <f t="shared" si="14"/>
        <v>1.3228756555322954E-2</v>
      </c>
    </row>
    <row r="135" spans="1:6" x14ac:dyDescent="0.3">
      <c r="A135" t="s">
        <v>141</v>
      </c>
      <c r="C135">
        <f t="shared" si="11"/>
        <v>6.6000019999999999</v>
      </c>
      <c r="D135">
        <f t="shared" si="12"/>
        <v>6.6500019999999997</v>
      </c>
      <c r="E135">
        <f t="shared" si="13"/>
        <v>6.25E-2</v>
      </c>
      <c r="F135">
        <f t="shared" si="14"/>
        <v>1.2500000000000001E-2</v>
      </c>
    </row>
    <row r="136" spans="1:6" x14ac:dyDescent="0.3">
      <c r="A136" t="s">
        <v>142</v>
      </c>
      <c r="C136">
        <f t="shared" si="11"/>
        <v>6.6500019999999997</v>
      </c>
      <c r="D136">
        <f t="shared" si="12"/>
        <v>6.7000029999999997</v>
      </c>
      <c r="E136">
        <f t="shared" si="13"/>
        <v>7.4999999999999997E-2</v>
      </c>
      <c r="F136">
        <f t="shared" si="14"/>
        <v>1.3693063937629153E-2</v>
      </c>
    </row>
    <row r="137" spans="1:6" x14ac:dyDescent="0.3">
      <c r="A137" t="s">
        <v>143</v>
      </c>
      <c r="C137">
        <f t="shared" si="11"/>
        <v>6.7000029999999997</v>
      </c>
      <c r="D137">
        <f t="shared" si="12"/>
        <v>6.7500030000000004</v>
      </c>
      <c r="E137">
        <f t="shared" si="13"/>
        <v>0.04</v>
      </c>
      <c r="F137">
        <f t="shared" si="14"/>
        <v>0.01</v>
      </c>
    </row>
    <row r="138" spans="1:6" x14ac:dyDescent="0.3">
      <c r="A138" t="s">
        <v>144</v>
      </c>
      <c r="C138">
        <f t="shared" si="11"/>
        <v>6.7500030000000004</v>
      </c>
      <c r="D138">
        <f t="shared" si="12"/>
        <v>6.8000030000000002</v>
      </c>
      <c r="E138">
        <f t="shared" si="13"/>
        <v>4.4999999999999998E-2</v>
      </c>
      <c r="F138">
        <f t="shared" si="14"/>
        <v>1.0606601717798213E-2</v>
      </c>
    </row>
    <row r="139" spans="1:6" x14ac:dyDescent="0.3">
      <c r="A139" t="s">
        <v>145</v>
      </c>
      <c r="C139">
        <f t="shared" si="11"/>
        <v>6.8000030000000002</v>
      </c>
      <c r="D139">
        <f t="shared" si="12"/>
        <v>6.8500030000000001</v>
      </c>
      <c r="E139">
        <f t="shared" si="13"/>
        <v>6.25E-2</v>
      </c>
      <c r="F139">
        <f t="shared" si="14"/>
        <v>1.2500000000000001E-2</v>
      </c>
    </row>
    <row r="140" spans="1:6" x14ac:dyDescent="0.3">
      <c r="A140" t="s">
        <v>146</v>
      </c>
      <c r="C140">
        <f t="shared" si="11"/>
        <v>6.8500030000000001</v>
      </c>
      <c r="D140">
        <f t="shared" si="12"/>
        <v>6.9000029999999999</v>
      </c>
      <c r="E140">
        <f t="shared" si="13"/>
        <v>0.06</v>
      </c>
      <c r="F140">
        <f t="shared" si="14"/>
        <v>1.2247448713915889E-2</v>
      </c>
    </row>
    <row r="141" spans="1:6" x14ac:dyDescent="0.3">
      <c r="A141" t="s">
        <v>147</v>
      </c>
      <c r="C141">
        <f t="shared" si="11"/>
        <v>6.9000029999999999</v>
      </c>
      <c r="D141">
        <f t="shared" si="12"/>
        <v>6.9500039999999998</v>
      </c>
      <c r="E141">
        <f t="shared" si="13"/>
        <v>0.04</v>
      </c>
      <c r="F141">
        <f t="shared" si="14"/>
        <v>0.01</v>
      </c>
    </row>
    <row r="142" spans="1:6" x14ac:dyDescent="0.3">
      <c r="A142" t="s">
        <v>148</v>
      </c>
      <c r="C142">
        <f t="shared" si="11"/>
        <v>6.9500039999999998</v>
      </c>
      <c r="D142">
        <f t="shared" si="12"/>
        <v>7.0000039999999997</v>
      </c>
      <c r="E142">
        <f t="shared" si="13"/>
        <v>7.4999999999999997E-2</v>
      </c>
      <c r="F142">
        <f t="shared" si="14"/>
        <v>1.3693063937629153E-2</v>
      </c>
    </row>
    <row r="143" spans="1:6" x14ac:dyDescent="0.3">
      <c r="A143" t="s">
        <v>149</v>
      </c>
      <c r="C143">
        <f t="shared" si="11"/>
        <v>7.0000039999999997</v>
      </c>
      <c r="D143">
        <f t="shared" si="12"/>
        <v>7.0500040000000004</v>
      </c>
      <c r="E143">
        <f t="shared" si="13"/>
        <v>5.5E-2</v>
      </c>
      <c r="F143">
        <f t="shared" si="14"/>
        <v>1.1726039399558574E-2</v>
      </c>
    </row>
    <row r="144" spans="1:6" x14ac:dyDescent="0.3">
      <c r="A144" t="s">
        <v>150</v>
      </c>
      <c r="C144">
        <f t="shared" si="11"/>
        <v>7.0500040000000004</v>
      </c>
      <c r="D144">
        <f t="shared" si="12"/>
        <v>7.1000040000000002</v>
      </c>
      <c r="E144">
        <f t="shared" si="13"/>
        <v>5.5E-2</v>
      </c>
      <c r="F144">
        <f t="shared" si="14"/>
        <v>1.1726039399558574E-2</v>
      </c>
    </row>
    <row r="145" spans="1:6" x14ac:dyDescent="0.3">
      <c r="A145" t="s">
        <v>151</v>
      </c>
      <c r="C145">
        <f t="shared" si="11"/>
        <v>7.1000040000000002</v>
      </c>
      <c r="D145">
        <f t="shared" si="12"/>
        <v>7.150004</v>
      </c>
      <c r="E145">
        <f t="shared" si="13"/>
        <v>5.7500000000000002E-2</v>
      </c>
      <c r="F145">
        <f t="shared" si="14"/>
        <v>1.1989578808281798E-2</v>
      </c>
    </row>
    <row r="146" spans="1:6" x14ac:dyDescent="0.3">
      <c r="A146" t="s">
        <v>152</v>
      </c>
      <c r="C146">
        <f t="shared" si="11"/>
        <v>7.150004</v>
      </c>
      <c r="D146">
        <f t="shared" si="12"/>
        <v>7.200005</v>
      </c>
      <c r="E146">
        <f t="shared" si="13"/>
        <v>5.2499999999999998E-2</v>
      </c>
      <c r="F146">
        <f t="shared" si="14"/>
        <v>1.14564392373896E-2</v>
      </c>
    </row>
    <row r="147" spans="1:6" x14ac:dyDescent="0.3">
      <c r="A147" t="s">
        <v>153</v>
      </c>
      <c r="C147">
        <f t="shared" si="11"/>
        <v>7.200005</v>
      </c>
      <c r="D147">
        <f t="shared" si="12"/>
        <v>7.2500049999999998</v>
      </c>
      <c r="E147">
        <f t="shared" si="13"/>
        <v>3.5000000000000003E-2</v>
      </c>
      <c r="F147">
        <f t="shared" si="14"/>
        <v>9.3541434669348542E-3</v>
      </c>
    </row>
    <row r="148" spans="1:6" x14ac:dyDescent="0.3">
      <c r="A148" t="s">
        <v>154</v>
      </c>
      <c r="C148">
        <f t="shared" si="11"/>
        <v>7.2500049999999998</v>
      </c>
      <c r="D148">
        <f t="shared" si="12"/>
        <v>7.3000049999999996</v>
      </c>
      <c r="E148">
        <f t="shared" si="13"/>
        <v>5.7500000000000002E-2</v>
      </c>
      <c r="F148">
        <f t="shared" si="14"/>
        <v>1.1989578808281798E-2</v>
      </c>
    </row>
    <row r="149" spans="1:6" x14ac:dyDescent="0.3">
      <c r="A149" t="s">
        <v>155</v>
      </c>
      <c r="C149">
        <f t="shared" si="11"/>
        <v>7.3000049999999996</v>
      </c>
      <c r="D149">
        <f t="shared" si="12"/>
        <v>7.3500050000000003</v>
      </c>
      <c r="E149">
        <f t="shared" si="13"/>
        <v>4.2500000000000003E-2</v>
      </c>
      <c r="F149">
        <f t="shared" si="14"/>
        <v>1.0307764064044152E-2</v>
      </c>
    </row>
    <row r="150" spans="1:6" x14ac:dyDescent="0.3">
      <c r="A150" t="s">
        <v>156</v>
      </c>
      <c r="C150">
        <f t="shared" si="11"/>
        <v>7.3500050000000003</v>
      </c>
      <c r="D150">
        <f t="shared" si="12"/>
        <v>7.4000050000000002</v>
      </c>
      <c r="E150">
        <f t="shared" si="13"/>
        <v>0.06</v>
      </c>
      <c r="F150">
        <f t="shared" si="14"/>
        <v>1.2247448713915889E-2</v>
      </c>
    </row>
    <row r="151" spans="1:6" x14ac:dyDescent="0.3">
      <c r="A151" t="s">
        <v>157</v>
      </c>
      <c r="C151">
        <f t="shared" si="11"/>
        <v>7.4000050000000002</v>
      </c>
      <c r="D151">
        <f t="shared" si="12"/>
        <v>7.4500060000000001</v>
      </c>
      <c r="E151">
        <f t="shared" si="13"/>
        <v>0.03</v>
      </c>
      <c r="F151">
        <f t="shared" si="14"/>
        <v>8.6602540378443865E-3</v>
      </c>
    </row>
    <row r="152" spans="1:6" x14ac:dyDescent="0.3">
      <c r="A152" t="s">
        <v>158</v>
      </c>
      <c r="C152">
        <f t="shared" si="11"/>
        <v>7.4500060000000001</v>
      </c>
      <c r="D152">
        <f t="shared" si="12"/>
        <v>7.500006</v>
      </c>
      <c r="E152">
        <f t="shared" si="13"/>
        <v>0.05</v>
      </c>
      <c r="F152">
        <f t="shared" si="14"/>
        <v>1.1180339887498949E-2</v>
      </c>
    </row>
    <row r="153" spans="1:6" x14ac:dyDescent="0.3">
      <c r="A153" t="s">
        <v>159</v>
      </c>
      <c r="C153">
        <f t="shared" si="11"/>
        <v>7.500006</v>
      </c>
      <c r="D153">
        <f t="shared" si="12"/>
        <v>7.5500059999999998</v>
      </c>
      <c r="E153">
        <f t="shared" si="13"/>
        <v>0.04</v>
      </c>
      <c r="F153">
        <f t="shared" si="14"/>
        <v>0.01</v>
      </c>
    </row>
    <row r="154" spans="1:6" x14ac:dyDescent="0.3">
      <c r="A154" t="s">
        <v>160</v>
      </c>
      <c r="C154">
        <f t="shared" si="11"/>
        <v>7.5500059999999998</v>
      </c>
      <c r="D154">
        <f t="shared" si="12"/>
        <v>7.6000059999999996</v>
      </c>
      <c r="E154">
        <f t="shared" si="13"/>
        <v>4.4999999999999998E-2</v>
      </c>
      <c r="F154">
        <f t="shared" si="14"/>
        <v>1.0606601717798213E-2</v>
      </c>
    </row>
    <row r="155" spans="1:6" x14ac:dyDescent="0.3">
      <c r="A155" t="s">
        <v>161</v>
      </c>
      <c r="C155">
        <f t="shared" si="11"/>
        <v>7.6000059999999996</v>
      </c>
      <c r="D155">
        <f t="shared" si="12"/>
        <v>7.6500060000000003</v>
      </c>
      <c r="E155">
        <f t="shared" si="13"/>
        <v>4.7500000000000001E-2</v>
      </c>
      <c r="F155">
        <f t="shared" si="14"/>
        <v>1.0897247358851683E-2</v>
      </c>
    </row>
    <row r="156" spans="1:6" x14ac:dyDescent="0.3">
      <c r="A156" t="s">
        <v>162</v>
      </c>
      <c r="C156">
        <f t="shared" si="11"/>
        <v>7.6500060000000003</v>
      </c>
      <c r="D156">
        <f t="shared" si="12"/>
        <v>7.7000060000000001</v>
      </c>
      <c r="E156">
        <f t="shared" si="13"/>
        <v>3.2500000000000001E-2</v>
      </c>
      <c r="F156">
        <f t="shared" si="14"/>
        <v>9.0138781886599725E-3</v>
      </c>
    </row>
    <row r="157" spans="1:6" x14ac:dyDescent="0.3">
      <c r="A157" t="s">
        <v>163</v>
      </c>
      <c r="C157">
        <f t="shared" si="11"/>
        <v>7.7000060000000001</v>
      </c>
      <c r="D157">
        <f t="shared" si="12"/>
        <v>7.7500070000000001</v>
      </c>
      <c r="E157">
        <f t="shared" si="13"/>
        <v>5.2499999999999998E-2</v>
      </c>
      <c r="F157">
        <f t="shared" si="14"/>
        <v>1.14564392373896E-2</v>
      </c>
    </row>
    <row r="158" spans="1:6" x14ac:dyDescent="0.3">
      <c r="A158" t="s">
        <v>164</v>
      </c>
      <c r="C158">
        <f t="shared" si="11"/>
        <v>7.7500070000000001</v>
      </c>
      <c r="D158">
        <f t="shared" si="12"/>
        <v>7.8000069999999999</v>
      </c>
      <c r="E158">
        <f t="shared" si="13"/>
        <v>4.4999999999999998E-2</v>
      </c>
      <c r="F158">
        <f t="shared" si="14"/>
        <v>1.0606601717798213E-2</v>
      </c>
    </row>
    <row r="159" spans="1:6" x14ac:dyDescent="0.3">
      <c r="A159" t="s">
        <v>165</v>
      </c>
      <c r="C159">
        <f t="shared" si="11"/>
        <v>7.8000069999999999</v>
      </c>
      <c r="D159">
        <f t="shared" si="12"/>
        <v>7.8500069999999997</v>
      </c>
      <c r="E159">
        <f t="shared" si="13"/>
        <v>0.05</v>
      </c>
      <c r="F159">
        <f t="shared" si="14"/>
        <v>1.1180339887498949E-2</v>
      </c>
    </row>
    <row r="160" spans="1:6" x14ac:dyDescent="0.3">
      <c r="A160" t="s">
        <v>166</v>
      </c>
      <c r="C160">
        <f t="shared" si="11"/>
        <v>7.8500069999999997</v>
      </c>
      <c r="D160">
        <f t="shared" si="12"/>
        <v>7.9000069999999996</v>
      </c>
      <c r="E160">
        <f t="shared" si="13"/>
        <v>0.05</v>
      </c>
      <c r="F160">
        <f t="shared" si="14"/>
        <v>1.1180339887498949E-2</v>
      </c>
    </row>
    <row r="161" spans="1:6" x14ac:dyDescent="0.3">
      <c r="A161" t="s">
        <v>167</v>
      </c>
      <c r="C161">
        <f t="shared" si="11"/>
        <v>7.9000069999999996</v>
      </c>
      <c r="D161">
        <f t="shared" si="12"/>
        <v>7.9500070000000003</v>
      </c>
      <c r="E161">
        <f t="shared" si="13"/>
        <v>4.7500000000000001E-2</v>
      </c>
      <c r="F161">
        <f t="shared" si="14"/>
        <v>1.0897247358851683E-2</v>
      </c>
    </row>
    <row r="162" spans="1:6" x14ac:dyDescent="0.3">
      <c r="A162" t="s">
        <v>168</v>
      </c>
      <c r="C162">
        <f t="shared" si="11"/>
        <v>7.9500070000000003</v>
      </c>
      <c r="D162">
        <f t="shared" si="12"/>
        <v>8.0000079999999993</v>
      </c>
      <c r="E162">
        <f t="shared" si="13"/>
        <v>5.7500000000000002E-2</v>
      </c>
      <c r="F162">
        <f t="shared" si="14"/>
        <v>1.1989578808281798E-2</v>
      </c>
    </row>
    <row r="164" spans="1:6" x14ac:dyDescent="0.3">
      <c r="A164" t="s">
        <v>171</v>
      </c>
      <c r="C164">
        <f t="shared" ref="C164" si="15">VALUE(LEFT(A164,8))</f>
        <v>8</v>
      </c>
      <c r="D164">
        <f t="shared" ref="D164" si="16">VALUE(MID(A164,11,8))</f>
        <v>8.0500000000000007</v>
      </c>
      <c r="E164">
        <f t="shared" ref="E164" si="17">VALUE(RIGHT(A164,LEN(A164)-20))</f>
        <v>5.5E-2</v>
      </c>
      <c r="F164">
        <f>SQRT(E164/800)</f>
        <v>8.2915619758884996E-3</v>
      </c>
    </row>
    <row r="165" spans="1:6" x14ac:dyDescent="0.3">
      <c r="A165" t="s">
        <v>172</v>
      </c>
      <c r="C165">
        <f t="shared" ref="C165:C228" si="18">VALUE(LEFT(A165,8))</f>
        <v>8.0500000000000007</v>
      </c>
      <c r="D165">
        <f t="shared" ref="D165:D228" si="19">VALUE(MID(A165,11,8))</f>
        <v>8.1</v>
      </c>
      <c r="E165">
        <f t="shared" ref="E165:E228" si="20">VALUE(RIGHT(A165,LEN(A165)-20))</f>
        <v>0.04</v>
      </c>
      <c r="F165">
        <f t="shared" ref="F165:F228" si="21">SQRT(E165/800)</f>
        <v>7.0710678118654753E-3</v>
      </c>
    </row>
    <row r="166" spans="1:6" x14ac:dyDescent="0.3">
      <c r="A166" t="s">
        <v>173</v>
      </c>
      <c r="C166">
        <f t="shared" si="18"/>
        <v>8.1</v>
      </c>
      <c r="D166">
        <f t="shared" si="19"/>
        <v>8.1500009999999996</v>
      </c>
      <c r="E166">
        <f t="shared" si="20"/>
        <v>5.7500000000000002E-2</v>
      </c>
      <c r="F166">
        <f t="shared" si="21"/>
        <v>8.4779124789065852E-3</v>
      </c>
    </row>
    <row r="167" spans="1:6" x14ac:dyDescent="0.3">
      <c r="A167" t="s">
        <v>174</v>
      </c>
      <c r="C167">
        <f t="shared" si="18"/>
        <v>8.1500009999999996</v>
      </c>
      <c r="D167">
        <f t="shared" si="19"/>
        <v>8.2000010000000003</v>
      </c>
      <c r="E167">
        <f t="shared" si="20"/>
        <v>4.6249999999999999E-2</v>
      </c>
      <c r="F167">
        <f t="shared" si="21"/>
        <v>7.6034531628727748E-3</v>
      </c>
    </row>
    <row r="168" spans="1:6" x14ac:dyDescent="0.3">
      <c r="A168" t="s">
        <v>175</v>
      </c>
      <c r="C168">
        <f t="shared" si="18"/>
        <v>8.2000010000000003</v>
      </c>
      <c r="D168">
        <f t="shared" si="19"/>
        <v>8.2500009999999993</v>
      </c>
      <c r="E168">
        <f t="shared" si="20"/>
        <v>0.04</v>
      </c>
      <c r="F168">
        <f t="shared" si="21"/>
        <v>7.0710678118654753E-3</v>
      </c>
    </row>
    <row r="169" spans="1:6" x14ac:dyDescent="0.3">
      <c r="A169" t="s">
        <v>176</v>
      </c>
      <c r="C169">
        <f t="shared" si="18"/>
        <v>8.2500009999999993</v>
      </c>
      <c r="D169">
        <f t="shared" si="19"/>
        <v>8.300001</v>
      </c>
      <c r="E169">
        <f t="shared" si="20"/>
        <v>4.1250000000000002E-2</v>
      </c>
      <c r="F169">
        <f t="shared" si="21"/>
        <v>7.1807033081725362E-3</v>
      </c>
    </row>
    <row r="170" spans="1:6" x14ac:dyDescent="0.3">
      <c r="A170" t="s">
        <v>177</v>
      </c>
      <c r="C170">
        <f t="shared" si="18"/>
        <v>8.300001</v>
      </c>
      <c r="D170">
        <f t="shared" si="19"/>
        <v>8.3500010000000007</v>
      </c>
      <c r="E170">
        <f t="shared" si="20"/>
        <v>4.6249999999999999E-2</v>
      </c>
      <c r="F170">
        <f t="shared" si="21"/>
        <v>7.6034531628727748E-3</v>
      </c>
    </row>
    <row r="171" spans="1:6" x14ac:dyDescent="0.3">
      <c r="A171" t="s">
        <v>178</v>
      </c>
      <c r="C171">
        <f t="shared" si="18"/>
        <v>8.3500010000000007</v>
      </c>
      <c r="D171">
        <f t="shared" si="19"/>
        <v>8.4000020000000006</v>
      </c>
      <c r="E171">
        <f t="shared" si="20"/>
        <v>4.8750000000000002E-2</v>
      </c>
      <c r="F171">
        <f t="shared" si="21"/>
        <v>7.8062474979979984E-3</v>
      </c>
    </row>
    <row r="172" spans="1:6" x14ac:dyDescent="0.3">
      <c r="A172" t="s">
        <v>179</v>
      </c>
      <c r="C172">
        <f t="shared" si="18"/>
        <v>8.4000020000000006</v>
      </c>
      <c r="D172">
        <f t="shared" si="19"/>
        <v>8.4500019999999996</v>
      </c>
      <c r="E172">
        <f t="shared" si="20"/>
        <v>3.7499999999999999E-2</v>
      </c>
      <c r="F172">
        <f t="shared" si="21"/>
        <v>6.8465319688145766E-3</v>
      </c>
    </row>
    <row r="173" spans="1:6" x14ac:dyDescent="0.3">
      <c r="A173" t="s">
        <v>180</v>
      </c>
      <c r="C173">
        <f t="shared" si="18"/>
        <v>8.4500019999999996</v>
      </c>
      <c r="D173">
        <f t="shared" si="19"/>
        <v>8.5000020000000003</v>
      </c>
      <c r="E173">
        <f t="shared" si="20"/>
        <v>3.7499999999999999E-2</v>
      </c>
      <c r="F173">
        <f t="shared" si="21"/>
        <v>6.8465319688145766E-3</v>
      </c>
    </row>
    <row r="174" spans="1:6" x14ac:dyDescent="0.3">
      <c r="A174" t="s">
        <v>181</v>
      </c>
      <c r="C174">
        <f t="shared" si="18"/>
        <v>8.5000020000000003</v>
      </c>
      <c r="D174">
        <f t="shared" si="19"/>
        <v>8.5500019999999992</v>
      </c>
      <c r="E174">
        <f t="shared" si="20"/>
        <v>3.3750000000000002E-2</v>
      </c>
      <c r="F174">
        <f t="shared" si="21"/>
        <v>6.4951905283832899E-3</v>
      </c>
    </row>
    <row r="175" spans="1:6" x14ac:dyDescent="0.3">
      <c r="A175" t="s">
        <v>182</v>
      </c>
      <c r="C175">
        <f t="shared" si="18"/>
        <v>8.5500019999999992</v>
      </c>
      <c r="D175">
        <f t="shared" si="19"/>
        <v>8.6000019999999999</v>
      </c>
      <c r="E175">
        <f t="shared" si="20"/>
        <v>4.1250000000000002E-2</v>
      </c>
      <c r="F175">
        <f t="shared" si="21"/>
        <v>7.1807033081725362E-3</v>
      </c>
    </row>
    <row r="176" spans="1:6" x14ac:dyDescent="0.3">
      <c r="A176" t="s">
        <v>183</v>
      </c>
      <c r="C176">
        <f t="shared" si="18"/>
        <v>8.6000019999999999</v>
      </c>
      <c r="D176">
        <f t="shared" si="19"/>
        <v>8.6500020000000006</v>
      </c>
      <c r="E176">
        <f t="shared" si="20"/>
        <v>4.3749999999999997E-2</v>
      </c>
      <c r="F176">
        <f t="shared" si="21"/>
        <v>7.3950997288745194E-3</v>
      </c>
    </row>
    <row r="177" spans="1:6" x14ac:dyDescent="0.3">
      <c r="A177" t="s">
        <v>184</v>
      </c>
      <c r="C177">
        <f t="shared" si="18"/>
        <v>8.6500020000000006</v>
      </c>
      <c r="D177">
        <f t="shared" si="19"/>
        <v>8.7000030000000006</v>
      </c>
      <c r="E177">
        <f t="shared" si="20"/>
        <v>5.3749999999999999E-2</v>
      </c>
      <c r="F177">
        <f t="shared" si="21"/>
        <v>8.1967981553775007E-3</v>
      </c>
    </row>
    <row r="178" spans="1:6" x14ac:dyDescent="0.3">
      <c r="A178" t="s">
        <v>185</v>
      </c>
      <c r="C178">
        <f t="shared" si="18"/>
        <v>8.7000030000000006</v>
      </c>
      <c r="D178">
        <f t="shared" si="19"/>
        <v>8.7500029999999995</v>
      </c>
      <c r="E178">
        <f t="shared" si="20"/>
        <v>4.3749999999999997E-2</v>
      </c>
      <c r="F178">
        <f t="shared" si="21"/>
        <v>7.3950997288745194E-3</v>
      </c>
    </row>
    <row r="179" spans="1:6" x14ac:dyDescent="0.3">
      <c r="A179" t="s">
        <v>186</v>
      </c>
      <c r="C179">
        <f t="shared" si="18"/>
        <v>8.7500029999999995</v>
      </c>
      <c r="D179">
        <f t="shared" si="19"/>
        <v>8.8000030000000002</v>
      </c>
      <c r="E179">
        <f t="shared" si="20"/>
        <v>3.6249999999999998E-2</v>
      </c>
      <c r="F179">
        <f t="shared" si="21"/>
        <v>6.7314560089181295E-3</v>
      </c>
    </row>
    <row r="180" spans="1:6" x14ac:dyDescent="0.3">
      <c r="A180" t="s">
        <v>187</v>
      </c>
      <c r="C180">
        <f t="shared" si="18"/>
        <v>8.8000030000000002</v>
      </c>
      <c r="D180">
        <f t="shared" si="19"/>
        <v>8.8500029999999992</v>
      </c>
      <c r="E180">
        <f t="shared" si="20"/>
        <v>3.6249999999999998E-2</v>
      </c>
      <c r="F180">
        <f t="shared" si="21"/>
        <v>6.7314560089181295E-3</v>
      </c>
    </row>
    <row r="181" spans="1:6" x14ac:dyDescent="0.3">
      <c r="A181" t="s">
        <v>188</v>
      </c>
      <c r="C181">
        <f t="shared" si="18"/>
        <v>8.8500029999999992</v>
      </c>
      <c r="D181">
        <f t="shared" si="19"/>
        <v>8.9000029999999999</v>
      </c>
      <c r="E181">
        <f t="shared" si="20"/>
        <v>0.04</v>
      </c>
      <c r="F181">
        <f t="shared" si="21"/>
        <v>7.0710678118654753E-3</v>
      </c>
    </row>
    <row r="182" spans="1:6" x14ac:dyDescent="0.3">
      <c r="A182" t="s">
        <v>189</v>
      </c>
      <c r="C182">
        <f t="shared" si="18"/>
        <v>8.9000029999999999</v>
      </c>
      <c r="D182">
        <f t="shared" si="19"/>
        <v>8.9500039999999998</v>
      </c>
      <c r="E182">
        <f t="shared" si="20"/>
        <v>0.04</v>
      </c>
      <c r="F182">
        <f t="shared" si="21"/>
        <v>7.0710678118654753E-3</v>
      </c>
    </row>
    <row r="183" spans="1:6" x14ac:dyDescent="0.3">
      <c r="A183" t="s">
        <v>190</v>
      </c>
      <c r="C183">
        <f t="shared" si="18"/>
        <v>8.9500039999999998</v>
      </c>
      <c r="D183">
        <f t="shared" si="19"/>
        <v>9.0000040000000006</v>
      </c>
      <c r="E183">
        <f t="shared" si="20"/>
        <v>4.8750000000000002E-2</v>
      </c>
      <c r="F183">
        <f t="shared" si="21"/>
        <v>7.8062474979979984E-3</v>
      </c>
    </row>
    <row r="184" spans="1:6" x14ac:dyDescent="0.3">
      <c r="A184" t="s">
        <v>191</v>
      </c>
      <c r="C184">
        <f t="shared" si="18"/>
        <v>9.0000040000000006</v>
      </c>
      <c r="D184">
        <f t="shared" si="19"/>
        <v>9.0500039999999995</v>
      </c>
      <c r="E184">
        <f t="shared" si="20"/>
        <v>3.6249999999999998E-2</v>
      </c>
      <c r="F184">
        <f t="shared" si="21"/>
        <v>6.7314560089181295E-3</v>
      </c>
    </row>
    <row r="185" spans="1:6" x14ac:dyDescent="0.3">
      <c r="A185" t="s">
        <v>192</v>
      </c>
      <c r="C185">
        <f t="shared" si="18"/>
        <v>9.0500039999999995</v>
      </c>
      <c r="D185">
        <f t="shared" si="19"/>
        <v>9.1000040000000002</v>
      </c>
      <c r="E185">
        <f t="shared" si="20"/>
        <v>4.2500000000000003E-2</v>
      </c>
      <c r="F185">
        <f t="shared" si="21"/>
        <v>7.288689868556626E-3</v>
      </c>
    </row>
    <row r="186" spans="1:6" x14ac:dyDescent="0.3">
      <c r="A186" t="s">
        <v>193</v>
      </c>
      <c r="C186">
        <f t="shared" si="18"/>
        <v>9.1000040000000002</v>
      </c>
      <c r="D186">
        <f t="shared" si="19"/>
        <v>9.1500039999999991</v>
      </c>
      <c r="E186">
        <f t="shared" si="20"/>
        <v>4.3749999999999997E-2</v>
      </c>
      <c r="F186">
        <f t="shared" si="21"/>
        <v>7.3950997288745194E-3</v>
      </c>
    </row>
    <row r="187" spans="1:6" x14ac:dyDescent="0.3">
      <c r="A187" t="s">
        <v>194</v>
      </c>
      <c r="C187">
        <f t="shared" si="18"/>
        <v>9.1500039999999991</v>
      </c>
      <c r="D187">
        <f t="shared" si="19"/>
        <v>9.2000050000000009</v>
      </c>
      <c r="E187">
        <f t="shared" si="20"/>
        <v>3.2500000000000001E-2</v>
      </c>
      <c r="F187">
        <f t="shared" si="21"/>
        <v>6.3737743919909809E-3</v>
      </c>
    </row>
    <row r="188" spans="1:6" x14ac:dyDescent="0.3">
      <c r="A188" t="s">
        <v>195</v>
      </c>
      <c r="C188">
        <f t="shared" si="18"/>
        <v>9.2000050000000009</v>
      </c>
      <c r="D188">
        <f t="shared" si="19"/>
        <v>9.2500049999999998</v>
      </c>
      <c r="E188">
        <f t="shared" si="20"/>
        <v>3.6249999999999998E-2</v>
      </c>
      <c r="F188">
        <f t="shared" si="21"/>
        <v>6.7314560089181295E-3</v>
      </c>
    </row>
    <row r="189" spans="1:6" x14ac:dyDescent="0.3">
      <c r="A189" t="s">
        <v>196</v>
      </c>
      <c r="C189">
        <f t="shared" si="18"/>
        <v>9.2500049999999998</v>
      </c>
      <c r="D189">
        <f t="shared" si="19"/>
        <v>9.3000050000000005</v>
      </c>
      <c r="E189">
        <f t="shared" si="20"/>
        <v>3.125E-2</v>
      </c>
      <c r="F189">
        <f t="shared" si="21"/>
        <v>6.2500000000000003E-3</v>
      </c>
    </row>
    <row r="190" spans="1:6" x14ac:dyDescent="0.3">
      <c r="A190" t="s">
        <v>197</v>
      </c>
      <c r="C190">
        <f t="shared" si="18"/>
        <v>9.3000050000000005</v>
      </c>
      <c r="D190">
        <f t="shared" si="19"/>
        <v>9.3500049999999995</v>
      </c>
      <c r="E190">
        <f t="shared" si="20"/>
        <v>3.875E-2</v>
      </c>
      <c r="F190">
        <f t="shared" si="21"/>
        <v>6.959705453537527E-3</v>
      </c>
    </row>
    <row r="191" spans="1:6" x14ac:dyDescent="0.3">
      <c r="A191" t="s">
        <v>198</v>
      </c>
      <c r="C191">
        <f t="shared" si="18"/>
        <v>9.3500049999999995</v>
      </c>
      <c r="D191">
        <f t="shared" si="19"/>
        <v>9.4000050000000002</v>
      </c>
      <c r="E191">
        <f t="shared" si="20"/>
        <v>2.375E-2</v>
      </c>
      <c r="F191">
        <f t="shared" si="21"/>
        <v>5.4486236794258416E-3</v>
      </c>
    </row>
    <row r="192" spans="1:6" x14ac:dyDescent="0.3">
      <c r="A192" t="s">
        <v>199</v>
      </c>
      <c r="C192">
        <f t="shared" si="18"/>
        <v>9.4000050000000002</v>
      </c>
      <c r="D192">
        <f t="shared" si="19"/>
        <v>9.4500060000000001</v>
      </c>
      <c r="E192">
        <f t="shared" si="20"/>
        <v>4.4999999999999998E-2</v>
      </c>
      <c r="F192">
        <f t="shared" si="21"/>
        <v>7.4999999999999997E-3</v>
      </c>
    </row>
    <row r="193" spans="1:6" x14ac:dyDescent="0.3">
      <c r="A193" t="s">
        <v>200</v>
      </c>
      <c r="C193">
        <f t="shared" si="18"/>
        <v>9.4500060000000001</v>
      </c>
      <c r="D193">
        <f t="shared" si="19"/>
        <v>9.5000060000000008</v>
      </c>
      <c r="E193">
        <f t="shared" si="20"/>
        <v>4.3749999999999997E-2</v>
      </c>
      <c r="F193">
        <f t="shared" si="21"/>
        <v>7.3950997288745194E-3</v>
      </c>
    </row>
    <row r="194" spans="1:6" x14ac:dyDescent="0.3">
      <c r="A194" t="s">
        <v>201</v>
      </c>
      <c r="C194">
        <f t="shared" si="18"/>
        <v>9.5000060000000008</v>
      </c>
      <c r="D194">
        <f t="shared" si="19"/>
        <v>9.5500059999999998</v>
      </c>
      <c r="E194">
        <f t="shared" si="20"/>
        <v>4.1250000000000002E-2</v>
      </c>
      <c r="F194">
        <f t="shared" si="21"/>
        <v>7.1807033081725362E-3</v>
      </c>
    </row>
    <row r="195" spans="1:6" x14ac:dyDescent="0.3">
      <c r="A195" t="s">
        <v>202</v>
      </c>
      <c r="C195">
        <f t="shared" si="18"/>
        <v>9.5500059999999998</v>
      </c>
      <c r="D195">
        <f t="shared" si="19"/>
        <v>9.6000060000000005</v>
      </c>
      <c r="E195">
        <f t="shared" si="20"/>
        <v>0.04</v>
      </c>
      <c r="F195">
        <f t="shared" si="21"/>
        <v>7.0710678118654753E-3</v>
      </c>
    </row>
    <row r="196" spans="1:6" x14ac:dyDescent="0.3">
      <c r="A196" t="s">
        <v>203</v>
      </c>
      <c r="C196">
        <f t="shared" si="18"/>
        <v>9.6000060000000005</v>
      </c>
      <c r="D196">
        <f t="shared" si="19"/>
        <v>9.6500059999999994</v>
      </c>
      <c r="E196">
        <f t="shared" si="20"/>
        <v>0.04</v>
      </c>
      <c r="F196">
        <f t="shared" si="21"/>
        <v>7.0710678118654753E-3</v>
      </c>
    </row>
    <row r="197" spans="1:6" x14ac:dyDescent="0.3">
      <c r="A197" t="s">
        <v>204</v>
      </c>
      <c r="C197">
        <f t="shared" si="18"/>
        <v>9.6500059999999994</v>
      </c>
      <c r="D197">
        <f t="shared" si="19"/>
        <v>9.7000060000000001</v>
      </c>
      <c r="E197">
        <f t="shared" si="20"/>
        <v>4.3749999999999997E-2</v>
      </c>
      <c r="F197">
        <f t="shared" si="21"/>
        <v>7.3950997288745194E-3</v>
      </c>
    </row>
    <row r="198" spans="1:6" x14ac:dyDescent="0.3">
      <c r="A198" t="s">
        <v>205</v>
      </c>
      <c r="C198">
        <f t="shared" si="18"/>
        <v>9.7000060000000001</v>
      </c>
      <c r="D198">
        <f t="shared" si="19"/>
        <v>9.7500070000000001</v>
      </c>
      <c r="E198">
        <f t="shared" si="20"/>
        <v>3.125E-2</v>
      </c>
      <c r="F198">
        <f t="shared" si="21"/>
        <v>6.2500000000000003E-3</v>
      </c>
    </row>
    <row r="199" spans="1:6" x14ac:dyDescent="0.3">
      <c r="A199" t="s">
        <v>206</v>
      </c>
      <c r="C199">
        <f t="shared" si="18"/>
        <v>9.7500070000000001</v>
      </c>
      <c r="D199">
        <f t="shared" si="19"/>
        <v>9.8000070000000008</v>
      </c>
      <c r="E199">
        <f t="shared" si="20"/>
        <v>3.6249999999999998E-2</v>
      </c>
      <c r="F199">
        <f t="shared" si="21"/>
        <v>6.7314560089181295E-3</v>
      </c>
    </row>
    <row r="200" spans="1:6" x14ac:dyDescent="0.3">
      <c r="A200" t="s">
        <v>207</v>
      </c>
      <c r="C200">
        <f t="shared" si="18"/>
        <v>9.8000070000000008</v>
      </c>
      <c r="D200">
        <f t="shared" si="19"/>
        <v>9.8500069999999997</v>
      </c>
      <c r="E200">
        <f t="shared" si="20"/>
        <v>3.6249999999999998E-2</v>
      </c>
      <c r="F200">
        <f t="shared" si="21"/>
        <v>6.7314560089181295E-3</v>
      </c>
    </row>
    <row r="201" spans="1:6" x14ac:dyDescent="0.3">
      <c r="A201" t="s">
        <v>208</v>
      </c>
      <c r="C201">
        <f t="shared" si="18"/>
        <v>9.8500069999999997</v>
      </c>
      <c r="D201">
        <f t="shared" si="19"/>
        <v>9.9000070000000004</v>
      </c>
      <c r="E201">
        <f t="shared" si="20"/>
        <v>4.8750000000000002E-2</v>
      </c>
      <c r="F201">
        <f t="shared" si="21"/>
        <v>7.8062474979979984E-3</v>
      </c>
    </row>
    <row r="202" spans="1:6" x14ac:dyDescent="0.3">
      <c r="A202" t="s">
        <v>209</v>
      </c>
      <c r="C202">
        <f t="shared" si="18"/>
        <v>9.9000070000000004</v>
      </c>
      <c r="D202">
        <f t="shared" si="19"/>
        <v>9.9500069999999994</v>
      </c>
      <c r="E202">
        <f t="shared" si="20"/>
        <v>3.7499999999999999E-2</v>
      </c>
      <c r="F202">
        <f t="shared" si="21"/>
        <v>6.8465319688145766E-3</v>
      </c>
    </row>
    <row r="203" spans="1:6" x14ac:dyDescent="0.3">
      <c r="A203" t="s">
        <v>210</v>
      </c>
      <c r="C203">
        <f t="shared" si="18"/>
        <v>9.9500069999999994</v>
      </c>
      <c r="D203">
        <f t="shared" si="19"/>
        <v>10</v>
      </c>
      <c r="E203">
        <f t="shared" si="20"/>
        <v>3.5000000000000003E-2</v>
      </c>
      <c r="F203">
        <f t="shared" si="21"/>
        <v>6.6143782776614769E-3</v>
      </c>
    </row>
    <row r="204" spans="1:6" x14ac:dyDescent="0.3">
      <c r="A204" t="s">
        <v>211</v>
      </c>
      <c r="C204">
        <f t="shared" si="18"/>
        <v>10</v>
      </c>
      <c r="D204">
        <f t="shared" si="19"/>
        <v>10.050000000000001</v>
      </c>
      <c r="E204">
        <f>VALUE(RIGHT(A204,LEN(A204)-22))</f>
        <v>4.1250000000000002E-2</v>
      </c>
      <c r="F204">
        <f t="shared" si="21"/>
        <v>7.1807033081725362E-3</v>
      </c>
    </row>
    <row r="205" spans="1:6" x14ac:dyDescent="0.3">
      <c r="A205" t="s">
        <v>212</v>
      </c>
      <c r="C205">
        <f t="shared" si="18"/>
        <v>10.050000000000001</v>
      </c>
      <c r="D205">
        <f t="shared" si="19"/>
        <v>10.1</v>
      </c>
      <c r="E205">
        <f t="shared" ref="E205:E243" si="22">VALUE(RIGHT(A205,LEN(A205)-22))</f>
        <v>3.5000000000000003E-2</v>
      </c>
      <c r="F205">
        <f t="shared" si="21"/>
        <v>6.6143782776614769E-3</v>
      </c>
    </row>
    <row r="206" spans="1:6" x14ac:dyDescent="0.3">
      <c r="A206" t="s">
        <v>213</v>
      </c>
      <c r="C206">
        <f t="shared" si="18"/>
        <v>10.1</v>
      </c>
      <c r="D206">
        <f t="shared" si="19"/>
        <v>10.15</v>
      </c>
      <c r="E206">
        <f t="shared" si="22"/>
        <v>2.375E-2</v>
      </c>
      <c r="F206">
        <f t="shared" si="21"/>
        <v>5.4486236794258416E-3</v>
      </c>
    </row>
    <row r="207" spans="1:6" x14ac:dyDescent="0.3">
      <c r="A207" t="s">
        <v>214</v>
      </c>
      <c r="C207">
        <f t="shared" si="18"/>
        <v>10.15</v>
      </c>
      <c r="D207">
        <f t="shared" si="19"/>
        <v>10.199999999999999</v>
      </c>
      <c r="E207">
        <f t="shared" si="22"/>
        <v>2.5000000000000001E-2</v>
      </c>
      <c r="F207">
        <f t="shared" si="21"/>
        <v>5.5901699437494743E-3</v>
      </c>
    </row>
    <row r="208" spans="1:6" x14ac:dyDescent="0.3">
      <c r="A208" t="s">
        <v>215</v>
      </c>
      <c r="C208">
        <f t="shared" si="18"/>
        <v>10.199999999999999</v>
      </c>
      <c r="D208">
        <f t="shared" si="19"/>
        <v>10.25</v>
      </c>
      <c r="E208">
        <f t="shared" si="22"/>
        <v>2.8750000000000001E-2</v>
      </c>
      <c r="F208">
        <f t="shared" si="21"/>
        <v>5.9947894041408991E-3</v>
      </c>
    </row>
    <row r="209" spans="1:6" x14ac:dyDescent="0.3">
      <c r="A209" t="s">
        <v>216</v>
      </c>
      <c r="C209">
        <f t="shared" si="18"/>
        <v>10.25</v>
      </c>
      <c r="D209">
        <f t="shared" si="19"/>
        <v>10.3</v>
      </c>
      <c r="E209">
        <f t="shared" si="22"/>
        <v>0.04</v>
      </c>
      <c r="F209">
        <f t="shared" si="21"/>
        <v>7.0710678118654753E-3</v>
      </c>
    </row>
    <row r="210" spans="1:6" x14ac:dyDescent="0.3">
      <c r="A210" t="s">
        <v>217</v>
      </c>
      <c r="C210">
        <f t="shared" si="18"/>
        <v>10.3</v>
      </c>
      <c r="D210">
        <f t="shared" si="19"/>
        <v>10.35</v>
      </c>
      <c r="E210">
        <f t="shared" si="22"/>
        <v>4.3749999999999997E-2</v>
      </c>
      <c r="F210">
        <f t="shared" si="21"/>
        <v>7.3950997288745194E-3</v>
      </c>
    </row>
    <row r="211" spans="1:6" x14ac:dyDescent="0.3">
      <c r="A211" t="s">
        <v>218</v>
      </c>
      <c r="C211">
        <f t="shared" si="18"/>
        <v>10.35</v>
      </c>
      <c r="D211">
        <f t="shared" si="19"/>
        <v>10.4</v>
      </c>
      <c r="E211">
        <f t="shared" si="22"/>
        <v>4.4999999999999998E-2</v>
      </c>
      <c r="F211">
        <f t="shared" si="21"/>
        <v>7.4999999999999997E-3</v>
      </c>
    </row>
    <row r="212" spans="1:6" x14ac:dyDescent="0.3">
      <c r="A212" t="s">
        <v>219</v>
      </c>
      <c r="C212">
        <f t="shared" si="18"/>
        <v>10.4</v>
      </c>
      <c r="D212">
        <f t="shared" si="19"/>
        <v>10.45</v>
      </c>
      <c r="E212">
        <f t="shared" si="22"/>
        <v>3.6249999999999998E-2</v>
      </c>
      <c r="F212">
        <f t="shared" si="21"/>
        <v>6.7314560089181295E-3</v>
      </c>
    </row>
    <row r="213" spans="1:6" x14ac:dyDescent="0.3">
      <c r="A213" t="s">
        <v>220</v>
      </c>
      <c r="C213">
        <f t="shared" si="18"/>
        <v>10.45</v>
      </c>
      <c r="D213">
        <f t="shared" si="19"/>
        <v>10.5</v>
      </c>
      <c r="E213">
        <f t="shared" si="22"/>
        <v>4.6249999999999999E-2</v>
      </c>
      <c r="F213">
        <f t="shared" si="21"/>
        <v>7.6034531628727748E-3</v>
      </c>
    </row>
    <row r="214" spans="1:6" x14ac:dyDescent="0.3">
      <c r="A214" t="s">
        <v>221</v>
      </c>
      <c r="C214">
        <f t="shared" si="18"/>
        <v>10.50001</v>
      </c>
      <c r="D214">
        <f t="shared" si="19"/>
        <v>10.55</v>
      </c>
      <c r="E214">
        <f t="shared" si="22"/>
        <v>5.1249999999999997E-2</v>
      </c>
      <c r="F214">
        <f t="shared" si="21"/>
        <v>8.0039052967910609E-3</v>
      </c>
    </row>
    <row r="215" spans="1:6" x14ac:dyDescent="0.3">
      <c r="A215" t="s">
        <v>222</v>
      </c>
      <c r="C215">
        <f t="shared" si="18"/>
        <v>10.55001</v>
      </c>
      <c r="D215">
        <f t="shared" si="19"/>
        <v>10.6</v>
      </c>
      <c r="E215">
        <f t="shared" si="22"/>
        <v>4.3749999999999997E-2</v>
      </c>
      <c r="F215">
        <f t="shared" si="21"/>
        <v>7.3950997288745194E-3</v>
      </c>
    </row>
    <row r="216" spans="1:6" x14ac:dyDescent="0.3">
      <c r="A216" t="s">
        <v>223</v>
      </c>
      <c r="C216">
        <f t="shared" si="18"/>
        <v>10.600009999999999</v>
      </c>
      <c r="D216">
        <f t="shared" si="19"/>
        <v>10.65</v>
      </c>
      <c r="E216">
        <f t="shared" si="22"/>
        <v>3.3750000000000002E-2</v>
      </c>
      <c r="F216">
        <f t="shared" si="21"/>
        <v>6.4951905283832899E-3</v>
      </c>
    </row>
    <row r="217" spans="1:6" x14ac:dyDescent="0.3">
      <c r="A217" t="s">
        <v>224</v>
      </c>
      <c r="C217">
        <f t="shared" si="18"/>
        <v>10.65001</v>
      </c>
      <c r="D217">
        <f t="shared" si="19"/>
        <v>10.7</v>
      </c>
      <c r="E217">
        <f t="shared" si="22"/>
        <v>3.3750000000000002E-2</v>
      </c>
      <c r="F217">
        <f t="shared" si="21"/>
        <v>6.4951905283832899E-3</v>
      </c>
    </row>
    <row r="218" spans="1:6" x14ac:dyDescent="0.3">
      <c r="A218" t="s">
        <v>225</v>
      </c>
      <c r="C218">
        <f t="shared" si="18"/>
        <v>10.700010000000001</v>
      </c>
      <c r="D218">
        <f t="shared" si="19"/>
        <v>10.75</v>
      </c>
      <c r="E218">
        <f t="shared" si="22"/>
        <v>3.5000000000000003E-2</v>
      </c>
      <c r="F218">
        <f t="shared" si="21"/>
        <v>6.6143782776614769E-3</v>
      </c>
    </row>
    <row r="219" spans="1:6" x14ac:dyDescent="0.3">
      <c r="A219" t="s">
        <v>226</v>
      </c>
      <c r="C219">
        <f t="shared" si="18"/>
        <v>10.75001</v>
      </c>
      <c r="D219">
        <f t="shared" si="19"/>
        <v>10.8</v>
      </c>
      <c r="E219">
        <f t="shared" si="22"/>
        <v>3.5000000000000003E-2</v>
      </c>
      <c r="F219">
        <f t="shared" si="21"/>
        <v>6.6143782776614769E-3</v>
      </c>
    </row>
    <row r="220" spans="1:6" x14ac:dyDescent="0.3">
      <c r="A220" t="s">
        <v>227</v>
      </c>
      <c r="C220">
        <f t="shared" si="18"/>
        <v>10.80001</v>
      </c>
      <c r="D220">
        <f t="shared" si="19"/>
        <v>10.85</v>
      </c>
      <c r="E220">
        <f t="shared" si="22"/>
        <v>4.2500000000000003E-2</v>
      </c>
      <c r="F220">
        <f t="shared" si="21"/>
        <v>7.288689868556626E-3</v>
      </c>
    </row>
    <row r="221" spans="1:6" x14ac:dyDescent="0.3">
      <c r="A221" t="s">
        <v>228</v>
      </c>
      <c r="C221">
        <f t="shared" si="18"/>
        <v>10.850009999999999</v>
      </c>
      <c r="D221">
        <f t="shared" si="19"/>
        <v>10.9</v>
      </c>
      <c r="E221">
        <f t="shared" si="22"/>
        <v>3.6249999999999998E-2</v>
      </c>
      <c r="F221">
        <f t="shared" si="21"/>
        <v>6.7314560089181295E-3</v>
      </c>
    </row>
    <row r="222" spans="1:6" x14ac:dyDescent="0.3">
      <c r="A222" t="s">
        <v>229</v>
      </c>
      <c r="C222">
        <f t="shared" si="18"/>
        <v>10.90001</v>
      </c>
      <c r="D222">
        <f t="shared" si="19"/>
        <v>10.95</v>
      </c>
      <c r="E222">
        <f t="shared" si="22"/>
        <v>2.6249999999999999E-2</v>
      </c>
      <c r="F222">
        <f t="shared" si="21"/>
        <v>5.7282196186947999E-3</v>
      </c>
    </row>
    <row r="223" spans="1:6" x14ac:dyDescent="0.3">
      <c r="A223" t="s">
        <v>230</v>
      </c>
      <c r="C223">
        <f t="shared" si="18"/>
        <v>10.950010000000001</v>
      </c>
      <c r="D223">
        <f t="shared" si="19"/>
        <v>11</v>
      </c>
      <c r="E223">
        <f t="shared" si="22"/>
        <v>0.05</v>
      </c>
      <c r="F223">
        <f t="shared" si="21"/>
        <v>7.9056941504209478E-3</v>
      </c>
    </row>
    <row r="224" spans="1:6" x14ac:dyDescent="0.3">
      <c r="A224" t="s">
        <v>231</v>
      </c>
      <c r="C224">
        <f t="shared" si="18"/>
        <v>11.00001</v>
      </c>
      <c r="D224">
        <f t="shared" si="19"/>
        <v>11.05</v>
      </c>
      <c r="E224">
        <f t="shared" si="22"/>
        <v>3.19</v>
      </c>
      <c r="F224">
        <f t="shared" si="21"/>
        <v>6.3146654701575447E-2</v>
      </c>
    </row>
    <row r="225" spans="1:6" x14ac:dyDescent="0.3">
      <c r="A225" t="s">
        <v>232</v>
      </c>
      <c r="C225">
        <f t="shared" si="18"/>
        <v>11.05001</v>
      </c>
      <c r="D225">
        <f t="shared" si="19"/>
        <v>11.1</v>
      </c>
      <c r="E225">
        <f t="shared" si="22"/>
        <v>2.8750000000000001E-2</v>
      </c>
      <c r="F225">
        <f t="shared" si="21"/>
        <v>5.9947894041408991E-3</v>
      </c>
    </row>
    <row r="226" spans="1:6" x14ac:dyDescent="0.3">
      <c r="A226" t="s">
        <v>233</v>
      </c>
      <c r="C226">
        <f t="shared" si="18"/>
        <v>11.100009999999999</v>
      </c>
      <c r="D226">
        <f t="shared" si="19"/>
        <v>11.15</v>
      </c>
      <c r="E226">
        <f t="shared" si="22"/>
        <v>0.40749999999999997</v>
      </c>
      <c r="F226">
        <f t="shared" si="21"/>
        <v>2.2569337606584736E-2</v>
      </c>
    </row>
    <row r="227" spans="1:6" x14ac:dyDescent="0.3">
      <c r="A227" t="s">
        <v>234</v>
      </c>
      <c r="C227">
        <f t="shared" si="18"/>
        <v>11.15001</v>
      </c>
      <c r="D227">
        <f t="shared" si="19"/>
        <v>11.2</v>
      </c>
      <c r="E227">
        <f t="shared" si="22"/>
        <v>3.125E-2</v>
      </c>
      <c r="F227">
        <f t="shared" si="21"/>
        <v>6.2500000000000003E-3</v>
      </c>
    </row>
    <row r="228" spans="1:6" x14ac:dyDescent="0.3">
      <c r="A228" t="s">
        <v>235</v>
      </c>
      <c r="C228">
        <f t="shared" si="18"/>
        <v>11.200010000000001</v>
      </c>
      <c r="D228">
        <f t="shared" si="19"/>
        <v>11.25</v>
      </c>
      <c r="E228">
        <f t="shared" si="22"/>
        <v>4.8750000000000002E-2</v>
      </c>
      <c r="F228">
        <f t="shared" si="21"/>
        <v>7.8062474979979984E-3</v>
      </c>
    </row>
    <row r="229" spans="1:6" x14ac:dyDescent="0.3">
      <c r="A229" t="s">
        <v>236</v>
      </c>
      <c r="C229">
        <f t="shared" ref="C229:C243" si="23">VALUE(LEFT(A229,8))</f>
        <v>11.25001</v>
      </c>
      <c r="D229">
        <f t="shared" ref="D229:D243" si="24">VALUE(MID(A229,11,8))</f>
        <v>11.3</v>
      </c>
      <c r="E229">
        <f t="shared" si="22"/>
        <v>3.2500000000000001E-2</v>
      </c>
      <c r="F229">
        <f t="shared" ref="F229:F243" si="25">SQRT(E229/800)</f>
        <v>6.3737743919909809E-3</v>
      </c>
    </row>
    <row r="230" spans="1:6" x14ac:dyDescent="0.3">
      <c r="A230" t="s">
        <v>237</v>
      </c>
      <c r="C230">
        <f t="shared" si="23"/>
        <v>11.30001</v>
      </c>
      <c r="D230">
        <f t="shared" si="24"/>
        <v>11.35</v>
      </c>
      <c r="E230">
        <f t="shared" si="22"/>
        <v>3.875E-2</v>
      </c>
      <c r="F230">
        <f t="shared" si="25"/>
        <v>6.959705453537527E-3</v>
      </c>
    </row>
    <row r="231" spans="1:6" x14ac:dyDescent="0.3">
      <c r="A231" t="s">
        <v>238</v>
      </c>
      <c r="C231">
        <f t="shared" si="23"/>
        <v>11.350009999999999</v>
      </c>
      <c r="D231">
        <f t="shared" si="24"/>
        <v>11.4</v>
      </c>
      <c r="E231">
        <f t="shared" si="22"/>
        <v>2.6249999999999999E-2</v>
      </c>
      <c r="F231">
        <f t="shared" si="25"/>
        <v>5.7282196186947999E-3</v>
      </c>
    </row>
    <row r="232" spans="1:6" x14ac:dyDescent="0.3">
      <c r="A232" t="s">
        <v>239</v>
      </c>
      <c r="C232">
        <f t="shared" si="23"/>
        <v>11.40001</v>
      </c>
      <c r="D232">
        <f t="shared" si="24"/>
        <v>11.45</v>
      </c>
      <c r="E232">
        <f t="shared" si="22"/>
        <v>3.5000000000000003E-2</v>
      </c>
      <c r="F232">
        <f t="shared" si="25"/>
        <v>6.6143782776614769E-3</v>
      </c>
    </row>
    <row r="233" spans="1:6" x14ac:dyDescent="0.3">
      <c r="A233" t="s">
        <v>240</v>
      </c>
      <c r="C233">
        <f t="shared" si="23"/>
        <v>11.450010000000001</v>
      </c>
      <c r="D233">
        <f t="shared" si="24"/>
        <v>11.5</v>
      </c>
      <c r="E233">
        <f t="shared" si="22"/>
        <v>2.375E-2</v>
      </c>
      <c r="F233">
        <f t="shared" si="25"/>
        <v>5.4486236794258416E-3</v>
      </c>
    </row>
    <row r="234" spans="1:6" x14ac:dyDescent="0.3">
      <c r="A234" t="s">
        <v>241</v>
      </c>
      <c r="C234">
        <f t="shared" si="23"/>
        <v>11.50001</v>
      </c>
      <c r="D234">
        <f t="shared" si="24"/>
        <v>11.55</v>
      </c>
      <c r="E234">
        <f t="shared" si="22"/>
        <v>4.2500000000000003E-2</v>
      </c>
      <c r="F234">
        <f t="shared" si="25"/>
        <v>7.288689868556626E-3</v>
      </c>
    </row>
    <row r="235" spans="1:6" x14ac:dyDescent="0.3">
      <c r="A235" t="s">
        <v>242</v>
      </c>
      <c r="C235">
        <f t="shared" si="23"/>
        <v>11.55001</v>
      </c>
      <c r="D235">
        <f t="shared" si="24"/>
        <v>11.6</v>
      </c>
      <c r="E235">
        <f t="shared" si="22"/>
        <v>3.3750000000000002E-2</v>
      </c>
      <c r="F235">
        <f t="shared" si="25"/>
        <v>6.4951905283832899E-3</v>
      </c>
    </row>
    <row r="236" spans="1:6" x14ac:dyDescent="0.3">
      <c r="A236" t="s">
        <v>243</v>
      </c>
      <c r="C236">
        <f t="shared" si="23"/>
        <v>11.600009999999999</v>
      </c>
      <c r="D236">
        <f t="shared" si="24"/>
        <v>11.65</v>
      </c>
      <c r="E236">
        <f t="shared" si="22"/>
        <v>3.125E-2</v>
      </c>
      <c r="F236">
        <f t="shared" si="25"/>
        <v>6.2500000000000003E-3</v>
      </c>
    </row>
    <row r="237" spans="1:6" x14ac:dyDescent="0.3">
      <c r="A237" t="s">
        <v>244</v>
      </c>
      <c r="C237">
        <f t="shared" si="23"/>
        <v>11.65001</v>
      </c>
      <c r="D237">
        <f t="shared" si="24"/>
        <v>11.7</v>
      </c>
      <c r="E237">
        <f t="shared" si="22"/>
        <v>4.5199999999999996</v>
      </c>
      <c r="F237">
        <f t="shared" si="25"/>
        <v>7.5166481891864534E-2</v>
      </c>
    </row>
    <row r="238" spans="1:6" x14ac:dyDescent="0.3">
      <c r="A238" t="s">
        <v>245</v>
      </c>
      <c r="C238">
        <f t="shared" si="23"/>
        <v>11.700010000000001</v>
      </c>
      <c r="D238">
        <f t="shared" si="24"/>
        <v>11.75</v>
      </c>
      <c r="E238">
        <f t="shared" si="22"/>
        <v>3.5000000000000003E-2</v>
      </c>
      <c r="F238">
        <f t="shared" si="25"/>
        <v>6.6143782776614769E-3</v>
      </c>
    </row>
    <row r="239" spans="1:6" x14ac:dyDescent="0.3">
      <c r="A239" t="s">
        <v>246</v>
      </c>
      <c r="C239">
        <f t="shared" si="23"/>
        <v>11.75001</v>
      </c>
      <c r="D239">
        <f t="shared" si="24"/>
        <v>11.8</v>
      </c>
      <c r="E239">
        <f t="shared" si="22"/>
        <v>0.98499999999999999</v>
      </c>
      <c r="F239">
        <f t="shared" si="25"/>
        <v>3.5089172119045497E-2</v>
      </c>
    </row>
    <row r="240" spans="1:6" x14ac:dyDescent="0.3">
      <c r="A240" t="s">
        <v>247</v>
      </c>
      <c r="C240">
        <f t="shared" si="23"/>
        <v>11.80001</v>
      </c>
      <c r="D240">
        <f t="shared" si="24"/>
        <v>11.85</v>
      </c>
      <c r="E240">
        <f t="shared" si="22"/>
        <v>2.6249999999999999E-2</v>
      </c>
      <c r="F240">
        <f t="shared" si="25"/>
        <v>5.7282196186947999E-3</v>
      </c>
    </row>
    <row r="241" spans="1:6" x14ac:dyDescent="0.3">
      <c r="A241" t="s">
        <v>248</v>
      </c>
      <c r="C241">
        <f t="shared" si="23"/>
        <v>11.850009999999999</v>
      </c>
      <c r="D241">
        <f t="shared" si="24"/>
        <v>11.9</v>
      </c>
      <c r="E241">
        <f t="shared" si="22"/>
        <v>1.0874999999999999</v>
      </c>
      <c r="F241">
        <f t="shared" si="25"/>
        <v>3.6869703009381562E-2</v>
      </c>
    </row>
    <row r="242" spans="1:6" x14ac:dyDescent="0.3">
      <c r="A242" t="s">
        <v>249</v>
      </c>
      <c r="C242">
        <f t="shared" si="23"/>
        <v>11.90001</v>
      </c>
      <c r="D242">
        <f t="shared" si="24"/>
        <v>11.95</v>
      </c>
      <c r="E242">
        <f t="shared" si="22"/>
        <v>0.04</v>
      </c>
      <c r="F242">
        <f t="shared" si="25"/>
        <v>7.0710678118654753E-3</v>
      </c>
    </row>
    <row r="243" spans="1:6" x14ac:dyDescent="0.3">
      <c r="A243" t="s">
        <v>250</v>
      </c>
      <c r="C243">
        <f t="shared" si="23"/>
        <v>11.950010000000001</v>
      </c>
      <c r="D243">
        <f t="shared" si="24"/>
        <v>12</v>
      </c>
      <c r="E243">
        <f t="shared" si="22"/>
        <v>3.2500000000000001E-2</v>
      </c>
      <c r="F243">
        <f t="shared" si="25"/>
        <v>6.3737743919909809E-3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NaI_spec_diff</vt:lpstr>
      <vt:lpstr>NaI_spec_PuBe</vt:lpstr>
      <vt:lpstr>NaI_spec_bg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2022-10-19T00:30:21Z</dcterms:created>
  <dcterms:modified xsi:type="dcterms:W3CDTF">2022-10-27T16:47:52Z</dcterms:modified>
</cp:coreProperties>
</file>