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8.xml" ContentType="application/vnd.openxmlformats-officedocument.spreadsheetml.worksheet+xml"/>
  <Override PartName="/xl/calcChain.xml" ContentType="application/vnd.openxmlformats-officedocument.spreadsheetml.calcChain+xml"/>
  <Override PartName="/xl/styles.xml" ContentType="application/vnd.openxmlformats-officedocument.spreadsheetml.styles+xml"/>
  <Override PartName="/xl/worksheets/sheet3.xml" ContentType="application/vnd.openxmlformats-officedocument.spreadsheetml.worksheet+xml"/>
  <Override PartName="/xl/worksheets/sheet11.xml" ContentType="application/vnd.openxmlformats-officedocument.spreadsheetml.worksheet+xml"/>
  <Default Extension="vml" ContentType="application/vnd.openxmlformats-officedocument.vmlDrawing"/>
  <Default Extension="rels" ContentType="application/vnd.openxmlformats-package.relationships+xml"/>
  <Override PartName="/xl/worksheets/sheet13.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0" yWindow="-20" windowWidth="34400" windowHeight="20260" tabRatio="500"/>
  </bookViews>
  <sheets>
    <sheet name="System Overview" sheetId="8" r:id="rId1"/>
    <sheet name="Actors" sheetId="1" r:id="rId2"/>
    <sheet name="Data Model" sheetId="16" r:id="rId3"/>
    <sheet name="Intended Actions" sheetId="4" r:id="rId4"/>
    <sheet name="Connections" sheetId="12" r:id="rId5"/>
    <sheet name="Threats" sheetId="18" r:id="rId6"/>
    <sheet name="Security Objectives" sheetId="6" r:id="rId7"/>
    <sheet name="Use Cases" sheetId="7" r:id="rId8"/>
    <sheet name="Help" sheetId="9" r:id="rId9"/>
    <sheet name="Actor Type Reference" sheetId="21" r:id="rId10"/>
    <sheet name="Data Type Reference" sheetId="13" r:id="rId11"/>
    <sheet name="Intended Response Reference" sheetId="22" r:id="rId12"/>
    <sheet name="Guide Word Reference" sheetId="20" r:id="rId13"/>
  </sheets>
  <definedNames>
    <definedName name="_xlnm._FilterDatabase" localSheetId="1" hidden="1">Actors!$A$3:$P$3</definedName>
    <definedName name="_xlnm._FilterDatabase" localSheetId="4" hidden="1">Connections!$A$3:$G$3</definedName>
    <definedName name="_xlnm._FilterDatabase" localSheetId="2" hidden="1">'Data Model'!$A$3:$E$3</definedName>
    <definedName name="_xlnm._FilterDatabase" localSheetId="8" hidden="1">Help!$C$32:$E$93</definedName>
    <definedName name="_xlnm._FilterDatabase" localSheetId="7" hidden="1">'Use Cases'!$A$2:$W$3</definedName>
    <definedName name="_Toc251252133" localSheetId="7">'Use Cases'!#REF!</definedName>
    <definedName name="_Toc251252134" localSheetId="7">'Use Cases'!#REF!</definedName>
    <definedName name="_Toc251252135" localSheetId="7">'Use Cases'!#REF!</definedName>
    <definedName name="_Toc251252136" localSheetId="7">'Use Cases'!#REF!</definedName>
    <definedName name="_Toc251252137" localSheetId="7">'Use Cases'!#REF!</definedName>
    <definedName name="_Toc251252138" localSheetId="7">'Use Cases'!#REF!</definedName>
    <definedName name="_Toc251252139" localSheetId="7">'Use Cases'!#REF!</definedName>
    <definedName name="_Toc251252140" localSheetId="7">'Use Cases'!#REF!</definedName>
    <definedName name="_Toc251252141" localSheetId="7">'Use Cases'!#REF!</definedName>
    <definedName name="ActorControlBits">Actors!$A$5:$G$249</definedName>
    <definedName name="ActorNames">Actors!$U$5:$U$36</definedName>
    <definedName name="ActorStartingPrivileges">Actors!$H$5:$K$34</definedName>
    <definedName name="ActorType">'Actor Type Reference'!$A$3:$A$5</definedName>
    <definedName name="AssetNames">'Data Model'!$J$5:$J$20</definedName>
    <definedName name="AssetPossibleActions">'Data Type Reference'!$A$3:$H$6</definedName>
    <definedName name="AttackerNames">Actors!$AG$5:$AG$34</definedName>
    <definedName name="ConnectionControlBits">Connections!$A$5:$A$259</definedName>
    <definedName name="ConnectionNames">Connections!$L$5:$L$36</definedName>
    <definedName name="Data">'Data Type Reference'!$K$3:$M$3</definedName>
    <definedName name="DataControlBits">'Data Model'!$A$5:$B$34</definedName>
    <definedName name="DataModelType">'Data Model'!$C$5:$D$34</definedName>
    <definedName name="DataNames">'Data Model'!$C$5:$C$68</definedName>
    <definedName name="DataPossibleActions">'Data Type Reference'!$A$3:$H$6</definedName>
    <definedName name="DataType">'Data Type Reference'!$A$3:$A$6</definedName>
    <definedName name="FavoredUserNames">Actors!$AA$5:$AA$36</definedName>
    <definedName name="GuideWordElements">'Guide Word Reference'!$C$2:$F$2</definedName>
    <definedName name="GuideWordMeanings">'Guide Word Reference'!$B$2:$F$10</definedName>
    <definedName name="GuideWords">'Guide Word Reference'!$B$3:$B$10</definedName>
    <definedName name="HardwareDataContainer">'Data Type Reference'!$K$5:$M$5</definedName>
    <definedName name="IntendedResponseNames">'Intended Response Reference'!$A$2:$A$5</definedName>
    <definedName name="_xlnm.Print_Titles" localSheetId="7">'Use Cases'!$1:$2</definedName>
    <definedName name="RawActorNames">Actors!$H$5:$H$208</definedName>
    <definedName name="RawConnectionNames">Connections!$B$5:$B$259</definedName>
    <definedName name="RawObjectNames">#REF!</definedName>
    <definedName name="RawPrivilegeNames">#REF!</definedName>
    <definedName name="SharedConnectionNames">Connections!$R$5:$R$36</definedName>
    <definedName name="SharedDataNames">'Data Model'!$O$5:$O$36</definedName>
    <definedName name="SharedExecutionEnvironmentNames">Actors!$AO$5:$AO$34</definedName>
    <definedName name="SoftDataContainer">'Data Type Reference'!$K$6:$O$6</definedName>
    <definedName name="Software">'Data Type Reference'!$K$4:$O$4</definedName>
    <definedName name="Z_035162AC_8B54_6346_A453_EBA156EAC58E_.wvu.Cols" localSheetId="1" hidden="1">Actors!$X:$AP</definedName>
    <definedName name="Z_035162AC_8B54_6346_A453_EBA156EAC58E_.wvu.Cols" localSheetId="4" hidden="1">Connections!$T:$T</definedName>
    <definedName name="Z_035162AC_8B54_6346_A453_EBA156EAC58E_.wvu.Cols" localSheetId="2" hidden="1">'Data Model'!$G:$P</definedName>
    <definedName name="Z_035162AC_8B54_6346_A453_EBA156EAC58E_.wvu.Cols" localSheetId="10" hidden="1">'Data Type Reference'!$J:$O</definedName>
    <definedName name="Z_035162AC_8B54_6346_A453_EBA156EAC58E_.wvu.Cols" localSheetId="3" hidden="1">'Intended Actions'!$BB:$BE</definedName>
    <definedName name="Z_035162AC_8B54_6346_A453_EBA156EAC58E_.wvu.Cols" localSheetId="5" hidden="1">Threats!$M:$AG</definedName>
    <definedName name="Z_035162AC_8B54_6346_A453_EBA156EAC58E_.wvu.Cols" localSheetId="7" hidden="1">'Use Cases'!$G:$W</definedName>
    <definedName name="Z_035162AC_8B54_6346_A453_EBA156EAC58E_.wvu.FilterData" localSheetId="1" hidden="1">Actors!$A$3:$P$34</definedName>
    <definedName name="Z_035162AC_8B54_6346_A453_EBA156EAC58E_.wvu.FilterData" localSheetId="4" hidden="1">Connections!$A$3:$G$3</definedName>
    <definedName name="Z_035162AC_8B54_6346_A453_EBA156EAC58E_.wvu.FilterData" localSheetId="2" hidden="1">'Data Model'!$A$3:$E$3</definedName>
    <definedName name="Z_035162AC_8B54_6346_A453_EBA156EAC58E_.wvu.FilterData" localSheetId="7" hidden="1">'Use Cases'!$A$2:$W$3</definedName>
    <definedName name="Z_035162AC_8B54_6346_A453_EBA156EAC58E_.wvu.PrintTitles" localSheetId="7" hidden="1">'Use Cases'!$1:$2</definedName>
    <definedName name="Z_035162AC_8B54_6346_A453_EBA156EAC58E_.wvu.Rows" localSheetId="3" hidden="1">'Intended Actions'!$36:$86</definedName>
    <definedName name="Z_035162AC_8B54_6346_A453_EBA156EAC58E_.wvu.Rows" localSheetId="5" hidden="1">Threats!$35:$35,Threats!$68:$68,Threats!$101:$101</definedName>
    <definedName name="Z_1CBD0A3B_4E80_E546_8A3E_3D62C1B954D3_.wvu.Cols" localSheetId="1" hidden="1">Actors!$X:$AP</definedName>
    <definedName name="Z_1CBD0A3B_4E80_E546_8A3E_3D62C1B954D3_.wvu.Cols" localSheetId="4" hidden="1">Connections!$T:$T</definedName>
    <definedName name="Z_1CBD0A3B_4E80_E546_8A3E_3D62C1B954D3_.wvu.Cols" localSheetId="2" hidden="1">'Data Model'!$G:$P</definedName>
    <definedName name="Z_1CBD0A3B_4E80_E546_8A3E_3D62C1B954D3_.wvu.Cols" localSheetId="10" hidden="1">'Data Type Reference'!$J:$O</definedName>
    <definedName name="Z_1CBD0A3B_4E80_E546_8A3E_3D62C1B954D3_.wvu.Cols" localSheetId="3" hidden="1">'Intended Actions'!$BB:$BE</definedName>
    <definedName name="Z_1CBD0A3B_4E80_E546_8A3E_3D62C1B954D3_.wvu.Cols" localSheetId="5" hidden="1">Threats!$M:$AG</definedName>
    <definedName name="Z_1CBD0A3B_4E80_E546_8A3E_3D62C1B954D3_.wvu.Cols" localSheetId="7" hidden="1">'Use Cases'!$I:$I,'Use Cases'!$L:$L</definedName>
    <definedName name="Z_1CBD0A3B_4E80_E546_8A3E_3D62C1B954D3_.wvu.FilterData" localSheetId="1" hidden="1">Actors!$A$3:$P$34</definedName>
    <definedName name="Z_1CBD0A3B_4E80_E546_8A3E_3D62C1B954D3_.wvu.FilterData" localSheetId="4" hidden="1">Connections!$A$3:$G$3</definedName>
    <definedName name="Z_1CBD0A3B_4E80_E546_8A3E_3D62C1B954D3_.wvu.FilterData" localSheetId="2" hidden="1">'Data Model'!$A$3:$E$3</definedName>
    <definedName name="Z_1CBD0A3B_4E80_E546_8A3E_3D62C1B954D3_.wvu.FilterData" localSheetId="7" hidden="1">'Use Cases'!$A$2:$W$3</definedName>
    <definedName name="Z_1CBD0A3B_4E80_E546_8A3E_3D62C1B954D3_.wvu.PrintTitles" localSheetId="7" hidden="1">'Use Cases'!$1:$2</definedName>
    <definedName name="Z_1CBD0A3B_4E80_E546_8A3E_3D62C1B954D3_.wvu.Rows" localSheetId="3" hidden="1">'Intended Actions'!$36:$86</definedName>
    <definedName name="Z_1CBD0A3B_4E80_E546_8A3E_3D62C1B954D3_.wvu.Rows" localSheetId="5" hidden="1">Threats!$35:$35,Threats!$68:$68,Threats!$101:$101</definedName>
    <definedName name="Z_5D31E53A_9EAC_2C40_B229_6491FB34D9C0_.wvu.Cols" localSheetId="1" hidden="1">Actors!$X:$AP</definedName>
    <definedName name="Z_5D31E53A_9EAC_2C40_B229_6491FB34D9C0_.wvu.Cols" localSheetId="4" hidden="1">Connections!$T:$T</definedName>
    <definedName name="Z_5D31E53A_9EAC_2C40_B229_6491FB34D9C0_.wvu.Cols" localSheetId="2" hidden="1">'Data Model'!$G:$P</definedName>
    <definedName name="Z_5D31E53A_9EAC_2C40_B229_6491FB34D9C0_.wvu.Cols" localSheetId="10" hidden="1">'Data Type Reference'!$J:$O</definedName>
    <definedName name="Z_5D31E53A_9EAC_2C40_B229_6491FB34D9C0_.wvu.Cols" localSheetId="3" hidden="1">'Intended Actions'!$BB:$BE</definedName>
    <definedName name="Z_5D31E53A_9EAC_2C40_B229_6491FB34D9C0_.wvu.Cols" localSheetId="5" hidden="1">Threats!$M:$AG</definedName>
    <definedName name="Z_5D31E53A_9EAC_2C40_B229_6491FB34D9C0_.wvu.Cols" localSheetId="7" hidden="1">'Use Cases'!$I:$I,'Use Cases'!$L:$L,'Use Cases'!$T:$W</definedName>
    <definedName name="Z_5D31E53A_9EAC_2C40_B229_6491FB34D9C0_.wvu.FilterData" localSheetId="1" hidden="1">Actors!$A$3:$P$34</definedName>
    <definedName name="Z_5D31E53A_9EAC_2C40_B229_6491FB34D9C0_.wvu.FilterData" localSheetId="4" hidden="1">Connections!$A$3:$G$3</definedName>
    <definedName name="Z_5D31E53A_9EAC_2C40_B229_6491FB34D9C0_.wvu.FilterData" localSheetId="2" hidden="1">'Data Model'!$A$3:$E$3</definedName>
    <definedName name="Z_5D31E53A_9EAC_2C40_B229_6491FB34D9C0_.wvu.FilterData" localSheetId="7" hidden="1">'Use Cases'!$A$2:$W$3</definedName>
    <definedName name="Z_5D31E53A_9EAC_2C40_B229_6491FB34D9C0_.wvu.PrintTitles" localSheetId="7" hidden="1">'Use Cases'!$1:$2</definedName>
    <definedName name="Z_5D31E53A_9EAC_2C40_B229_6491FB34D9C0_.wvu.Rows" localSheetId="3" hidden="1">'Intended Actions'!$36:$86</definedName>
    <definedName name="Z_5D31E53A_9EAC_2C40_B229_6491FB34D9C0_.wvu.Rows" localSheetId="5" hidden="1">Threats!$35:$35,Threats!$68:$68,Threats!$101:$101</definedName>
    <definedName name="Z_6ACAD6C7_4295_9849_8334_05264E60A5A5_.wvu.Cols" localSheetId="1" hidden="1">Actors!$X:$AP</definedName>
    <definedName name="Z_6ACAD6C7_4295_9849_8334_05264E60A5A5_.wvu.Cols" localSheetId="4" hidden="1">Connections!$T:$T</definedName>
    <definedName name="Z_6ACAD6C7_4295_9849_8334_05264E60A5A5_.wvu.Cols" localSheetId="2" hidden="1">'Data Model'!$G:$P</definedName>
    <definedName name="Z_6ACAD6C7_4295_9849_8334_05264E60A5A5_.wvu.Cols" localSheetId="10" hidden="1">'Data Type Reference'!$J:$O</definedName>
    <definedName name="Z_6ACAD6C7_4295_9849_8334_05264E60A5A5_.wvu.Cols" localSheetId="3" hidden="1">'Intended Actions'!$BB:$BE</definedName>
    <definedName name="Z_6ACAD6C7_4295_9849_8334_05264E60A5A5_.wvu.Cols" localSheetId="5" hidden="1">Threats!$M:$AG</definedName>
    <definedName name="Z_6ACAD6C7_4295_9849_8334_05264E60A5A5_.wvu.Cols" localSheetId="7" hidden="1">'Use Cases'!$C:$J,'Use Cases'!$L:$L</definedName>
    <definedName name="Z_6ACAD6C7_4295_9849_8334_05264E60A5A5_.wvu.FilterData" localSheetId="1" hidden="1">Actors!$A$3:$P$34</definedName>
    <definedName name="Z_6ACAD6C7_4295_9849_8334_05264E60A5A5_.wvu.FilterData" localSheetId="4" hidden="1">Connections!$A$3:$G$3</definedName>
    <definedName name="Z_6ACAD6C7_4295_9849_8334_05264E60A5A5_.wvu.FilterData" localSheetId="2" hidden="1">'Data Model'!$A$3:$E$3</definedName>
    <definedName name="Z_6ACAD6C7_4295_9849_8334_05264E60A5A5_.wvu.FilterData" localSheetId="7" hidden="1">'Use Cases'!$A$2:$W$3</definedName>
    <definedName name="Z_6ACAD6C7_4295_9849_8334_05264E60A5A5_.wvu.PrintTitles" localSheetId="7" hidden="1">'Use Cases'!$1:$2</definedName>
    <definedName name="Z_6ACAD6C7_4295_9849_8334_05264E60A5A5_.wvu.Rows" localSheetId="3" hidden="1">'Intended Actions'!$36:$86</definedName>
    <definedName name="Z_6ACAD6C7_4295_9849_8334_05264E60A5A5_.wvu.Rows" localSheetId="5" hidden="1">Threats!$35:$35,Threats!$68:$68,Threats!$101:$101</definedName>
    <definedName name="Z_7B9B8920_6698_344C_AC43_8A8B049D4428_.wvu.Cols" localSheetId="1" hidden="1">Actors!$X:$AP</definedName>
    <definedName name="Z_7B9B8920_6698_344C_AC43_8A8B049D4428_.wvu.Cols" localSheetId="4" hidden="1">Connections!$T:$T</definedName>
    <definedName name="Z_7B9B8920_6698_344C_AC43_8A8B049D4428_.wvu.Cols" localSheetId="2" hidden="1">'Data Model'!$G:$P</definedName>
    <definedName name="Z_7B9B8920_6698_344C_AC43_8A8B049D4428_.wvu.Cols" localSheetId="10" hidden="1">'Data Type Reference'!$J:$O</definedName>
    <definedName name="Z_7B9B8920_6698_344C_AC43_8A8B049D4428_.wvu.Cols" localSheetId="3" hidden="1">'Intended Actions'!$BB:$BE</definedName>
    <definedName name="Z_7B9B8920_6698_344C_AC43_8A8B049D4428_.wvu.Cols" localSheetId="5" hidden="1">Threats!$M:$AG</definedName>
    <definedName name="Z_7B9B8920_6698_344C_AC43_8A8B049D4428_.wvu.Cols" localSheetId="7" hidden="1">'Use Cases'!$A:$J,'Use Cases'!$L:$L,'Use Cases'!$R:$R</definedName>
    <definedName name="Z_7B9B8920_6698_344C_AC43_8A8B049D4428_.wvu.FilterData" localSheetId="1" hidden="1">Actors!$A$3:$P$34</definedName>
    <definedName name="Z_7B9B8920_6698_344C_AC43_8A8B049D4428_.wvu.FilterData" localSheetId="4" hidden="1">Connections!$A$3:$G$3</definedName>
    <definedName name="Z_7B9B8920_6698_344C_AC43_8A8B049D4428_.wvu.FilterData" localSheetId="2" hidden="1">'Data Model'!$A$3:$E$3</definedName>
    <definedName name="Z_7B9B8920_6698_344C_AC43_8A8B049D4428_.wvu.FilterData" localSheetId="7" hidden="1">'Use Cases'!$A$2:$W$3</definedName>
    <definedName name="Z_7B9B8920_6698_344C_AC43_8A8B049D4428_.wvu.PrintTitles" localSheetId="7" hidden="1">'Use Cases'!$1:$2</definedName>
    <definedName name="Z_7B9B8920_6698_344C_AC43_8A8B049D4428_.wvu.Rows" localSheetId="3" hidden="1">'Intended Actions'!$36:$86</definedName>
    <definedName name="Z_7B9B8920_6698_344C_AC43_8A8B049D4428_.wvu.Rows" localSheetId="5" hidden="1">Threats!$35:$35,Threats!$68:$68,Threats!$101:$101</definedName>
    <definedName name="Z_84D0062F_E24C_1042_BEC0_180BA21EDB45_.wvu.Cols" localSheetId="1" hidden="1">Actors!$X:$AP</definedName>
    <definedName name="Z_84D0062F_E24C_1042_BEC0_180BA21EDB45_.wvu.Cols" localSheetId="4" hidden="1">Connections!$T:$T</definedName>
    <definedName name="Z_84D0062F_E24C_1042_BEC0_180BA21EDB45_.wvu.Cols" localSheetId="2" hidden="1">'Data Model'!$G:$P</definedName>
    <definedName name="Z_84D0062F_E24C_1042_BEC0_180BA21EDB45_.wvu.Cols" localSheetId="10" hidden="1">'Data Type Reference'!$J:$O</definedName>
    <definedName name="Z_84D0062F_E24C_1042_BEC0_180BA21EDB45_.wvu.Cols" localSheetId="3" hidden="1">'Intended Actions'!$BB:$BE</definedName>
    <definedName name="Z_84D0062F_E24C_1042_BEC0_180BA21EDB45_.wvu.Cols" localSheetId="5" hidden="1">Threats!$M:$AG</definedName>
    <definedName name="Z_84D0062F_E24C_1042_BEC0_180BA21EDB45_.wvu.Cols" localSheetId="7" hidden="1">'Use Cases'!$I:$J,'Use Cases'!$L:$L</definedName>
    <definedName name="Z_84D0062F_E24C_1042_BEC0_180BA21EDB45_.wvu.FilterData" localSheetId="1" hidden="1">Actors!$A$3:$P$34</definedName>
    <definedName name="Z_84D0062F_E24C_1042_BEC0_180BA21EDB45_.wvu.FilterData" localSheetId="4" hidden="1">Connections!$A$3:$G$3</definedName>
    <definedName name="Z_84D0062F_E24C_1042_BEC0_180BA21EDB45_.wvu.FilterData" localSheetId="2" hidden="1">'Data Model'!$A$3:$E$3</definedName>
    <definedName name="Z_84D0062F_E24C_1042_BEC0_180BA21EDB45_.wvu.FilterData" localSheetId="7" hidden="1">'Use Cases'!$A$2:$W$3</definedName>
    <definedName name="Z_84D0062F_E24C_1042_BEC0_180BA21EDB45_.wvu.PrintTitles" localSheetId="7" hidden="1">'Use Cases'!$1:$2</definedName>
    <definedName name="Z_84D0062F_E24C_1042_BEC0_180BA21EDB45_.wvu.Rows" localSheetId="3" hidden="1">'Intended Actions'!$36:$86</definedName>
    <definedName name="Z_84D0062F_E24C_1042_BEC0_180BA21EDB45_.wvu.Rows" localSheetId="5" hidden="1">Threats!$35:$35,Threats!$68:$68,Threats!$101:$101</definedName>
  </definedNames>
  <calcPr calcId="130407" concurrentCalc="0"/>
  <customWorkbookViews>
    <customWorkbookView name="Review" guid="{84D0062F-E24C-1042-BEC0-180BA21EDB45}" xWindow="-1" yWindow="71" windowWidth="1720" windowHeight="941" tabRatio="500" activeSheetId="7"/>
    <customWorkbookView name="Default" guid="{1CBD0A3B-4E80-E546-8A3E-3D62C1B954D3}" xWindow="-1" yWindow="71" windowWidth="1720" windowHeight="941" tabRatio="500" activeSheetId="7"/>
    <customWorkbookView name="Use Case Entry" guid="{035162AC-8B54-6346-A453-EBA156EAC58E}" xWindow="-1" yWindow="71" windowWidth="1720" windowHeight="941" tabRatio="500" activeSheetId="7"/>
    <customWorkbookView name="HAZOP Analysis" guid="{5D31E53A-9EAC-2C40-B229-6491FB34D9C0}" xWindow="-1" yWindow="71" windowWidth="1720" windowHeight="941" tabRatio="500" activeSheetId="7"/>
    <customWorkbookView name="Mitigation Decisions" guid="{6ACAD6C7-4295-9849-8334-05264E60A5A5}" xWindow="-1" yWindow="71" windowWidth="1720" windowHeight="941" tabRatio="500" activeSheetId="7"/>
    <customWorkbookView name="Report Out" guid="{7B9B8920-6698-344C-AC43-8A8B049D4428}" xWindow="-1" yWindow="71" windowWidth="1720" windowHeight="941" tabRatio="500" activeSheetId="7"/>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R5" i="1" a="1"/>
  <c r="R5"/>
  <c r="AI5"/>
  <c r="AJ5"/>
  <c r="AK5"/>
  <c r="S5"/>
  <c r="R6" a="1"/>
  <c r="R6"/>
  <c r="AI6"/>
  <c r="AJ6"/>
  <c r="AK6"/>
  <c r="S6"/>
  <c r="R7" a="1"/>
  <c r="R7"/>
  <c r="AI7"/>
  <c r="AJ7"/>
  <c r="AK7"/>
  <c r="S7"/>
  <c r="R8"/>
  <c r="AI8"/>
  <c r="AK8"/>
  <c r="S8"/>
  <c r="R9"/>
  <c r="AI9"/>
  <c r="AK9"/>
  <c r="S9"/>
  <c r="R10"/>
  <c r="AI10"/>
  <c r="AK10"/>
  <c r="S10"/>
  <c r="R11"/>
  <c r="AI11"/>
  <c r="AK11"/>
  <c r="S11"/>
  <c r="R12"/>
  <c r="AI12"/>
  <c r="AK12"/>
  <c r="S12"/>
  <c r="R13"/>
  <c r="AI13"/>
  <c r="AK13"/>
  <c r="S13"/>
  <c r="R14"/>
  <c r="AI14"/>
  <c r="AK14"/>
  <c r="S14"/>
  <c r="R15"/>
  <c r="AI15"/>
  <c r="AK15"/>
  <c r="S15"/>
  <c r="R16"/>
  <c r="AI16"/>
  <c r="AK16"/>
  <c r="S16"/>
  <c r="R17"/>
  <c r="AI17"/>
  <c r="AK17"/>
  <c r="S17"/>
  <c r="R18"/>
  <c r="AI18"/>
  <c r="AK18"/>
  <c r="S18"/>
  <c r="R19"/>
  <c r="AI19"/>
  <c r="AK19"/>
  <c r="S19"/>
  <c r="R20"/>
  <c r="AI20"/>
  <c r="AK20"/>
  <c r="S20"/>
  <c r="R21"/>
  <c r="AI21"/>
  <c r="AK21"/>
  <c r="S21"/>
  <c r="R22"/>
  <c r="AI22"/>
  <c r="AK22"/>
  <c r="S22"/>
  <c r="R23"/>
  <c r="AI23"/>
  <c r="AK23"/>
  <c r="S23"/>
  <c r="R24"/>
  <c r="AI24"/>
  <c r="AK24"/>
  <c r="S24"/>
  <c r="R25"/>
  <c r="AI25"/>
  <c r="AK25"/>
  <c r="S25"/>
  <c r="R26"/>
  <c r="AI26"/>
  <c r="AK26"/>
  <c r="S26"/>
  <c r="R27"/>
  <c r="AI27"/>
  <c r="AK27"/>
  <c r="S27"/>
  <c r="R28"/>
  <c r="AI28"/>
  <c r="AK28"/>
  <c r="S28"/>
  <c r="R29"/>
  <c r="AI29"/>
  <c r="AK29"/>
  <c r="S29"/>
  <c r="R30"/>
  <c r="AI30"/>
  <c r="AK30"/>
  <c r="S30"/>
  <c r="R31"/>
  <c r="AI31"/>
  <c r="AK31"/>
  <c r="S31"/>
  <c r="R32"/>
  <c r="AI32"/>
  <c r="AK32"/>
  <c r="S32"/>
  <c r="R33"/>
  <c r="AI33"/>
  <c r="AK33"/>
  <c r="S33"/>
  <c r="R34"/>
  <c r="AI34"/>
  <c r="AK34"/>
  <c r="S34"/>
  <c r="R35"/>
  <c r="AI35"/>
  <c r="AK35"/>
  <c r="S35"/>
  <c r="R36"/>
  <c r="AI36"/>
  <c r="AK36"/>
  <c r="S36"/>
  <c r="R37"/>
  <c r="AI37"/>
  <c r="AK37"/>
  <c r="AL5"/>
  <c r="AM5"/>
  <c r="R8" a="1"/>
  <c r="AJ8"/>
  <c r="AL6"/>
  <c r="AM6"/>
  <c r="R9" a="1"/>
  <c r="AJ9"/>
  <c r="AL7"/>
  <c r="AM7"/>
  <c r="R10" a="1"/>
  <c r="AJ10"/>
  <c r="R11" a="1"/>
  <c r="R12" a="1"/>
  <c r="R13" a="1"/>
  <c r="R14" a="1"/>
  <c r="R15" a="1"/>
  <c r="R16" a="1"/>
  <c r="R17" a="1"/>
  <c r="R18" a="1"/>
  <c r="R19" a="1"/>
  <c r="R20" a="1"/>
  <c r="R21" a="1"/>
  <c r="R22" a="1"/>
  <c r="R23" a="1"/>
  <c r="R24" a="1"/>
  <c r="R25" a="1"/>
  <c r="R26" a="1"/>
  <c r="R27" a="1"/>
  <c r="R28" a="1"/>
  <c r="R29" a="1"/>
  <c r="R30" a="1"/>
  <c r="R31" a="1"/>
  <c r="R32" a="1"/>
  <c r="R33" a="1"/>
  <c r="R34" a="1"/>
  <c r="R35" a="1"/>
  <c r="R36" a="1"/>
  <c r="R37" a="1"/>
  <c r="S37"/>
  <c r="R38" a="1"/>
  <c r="R38"/>
  <c r="AI38"/>
  <c r="AK38"/>
  <c r="S38"/>
  <c r="R39" a="1"/>
  <c r="R39"/>
  <c r="AI39"/>
  <c r="AK39"/>
  <c r="S39"/>
  <c r="R40" a="1"/>
  <c r="R40"/>
  <c r="AI40"/>
  <c r="AK40"/>
  <c r="S40"/>
  <c r="R41" a="1"/>
  <c r="R41"/>
  <c r="AI41"/>
  <c r="AK41"/>
  <c r="S41"/>
  <c r="R42" a="1"/>
  <c r="R42"/>
  <c r="AI42"/>
  <c r="AK42"/>
  <c r="AL8"/>
  <c r="AM8"/>
  <c r="AL9"/>
  <c r="AM9"/>
  <c r="AL10"/>
  <c r="AM10"/>
  <c r="AL11"/>
  <c r="AM11"/>
  <c r="AL12"/>
  <c r="AM12"/>
  <c r="AL13"/>
  <c r="AM13"/>
  <c r="AL14"/>
  <c r="AM14"/>
  <c r="AL15"/>
  <c r="AM15"/>
  <c r="AL16"/>
  <c r="AM16"/>
  <c r="AL17"/>
  <c r="AM17"/>
  <c r="AL18"/>
  <c r="AM18"/>
  <c r="AL19"/>
  <c r="AM19"/>
  <c r="AL20"/>
  <c r="AM20"/>
  <c r="AL21"/>
  <c r="AM21"/>
  <c r="AL22"/>
  <c r="AM22"/>
  <c r="AL23"/>
  <c r="AM23"/>
  <c r="AL24"/>
  <c r="AM24"/>
  <c r="AL25"/>
  <c r="AM25"/>
  <c r="AL26"/>
  <c r="AM26"/>
  <c r="AL27"/>
  <c r="AM27"/>
  <c r="AL28"/>
  <c r="AM28"/>
  <c r="AL29"/>
  <c r="AM29"/>
  <c r="AL30"/>
  <c r="AM30"/>
  <c r="AL31"/>
  <c r="AM31"/>
  <c r="AL32"/>
  <c r="AM32"/>
  <c r="AL33"/>
  <c r="AM33"/>
  <c r="AL34"/>
  <c r="AM34"/>
  <c r="AL35"/>
  <c r="AM35"/>
  <c r="AL36"/>
  <c r="AM36"/>
  <c r="AL37"/>
  <c r="AM37"/>
  <c r="AL38"/>
  <c r="AM38"/>
  <c r="AL39"/>
  <c r="AM39"/>
  <c r="AL40"/>
  <c r="AM40"/>
  <c r="AL41"/>
  <c r="AM41"/>
  <c r="AL42"/>
  <c r="AM42"/>
  <c r="AL43"/>
  <c r="AM43"/>
  <c r="AL44"/>
  <c r="AM44"/>
  <c r="AL45"/>
  <c r="AM45"/>
  <c r="AL46"/>
  <c r="AM46"/>
  <c r="AL47"/>
  <c r="AM47"/>
  <c r="AL48"/>
  <c r="AM48"/>
  <c r="AL49"/>
  <c r="AM49"/>
  <c r="AL50"/>
  <c r="AM50"/>
  <c r="AL51"/>
  <c r="AM51"/>
  <c r="AL52"/>
  <c r="AM52"/>
  <c r="AL53"/>
  <c r="AM53"/>
  <c r="AL54"/>
  <c r="AM54"/>
  <c r="AL55"/>
  <c r="AM55"/>
  <c r="AL56"/>
  <c r="AM56"/>
  <c r="AL57"/>
  <c r="AM57"/>
  <c r="AL58"/>
  <c r="AM58"/>
  <c r="AL59"/>
  <c r="AM59"/>
  <c r="AL60"/>
  <c r="AM60"/>
  <c r="AL61"/>
  <c r="AM61"/>
  <c r="AL62"/>
  <c r="AM62"/>
  <c r="AL63"/>
  <c r="AM63"/>
  <c r="AL64"/>
  <c r="AM64"/>
  <c r="AL65"/>
  <c r="AM65"/>
  <c r="AL66"/>
  <c r="AM66"/>
  <c r="AL67"/>
  <c r="AM67"/>
  <c r="AL68"/>
  <c r="AM68"/>
  <c r="AL69"/>
  <c r="AM69"/>
  <c r="AL70"/>
  <c r="AM70"/>
  <c r="AL71"/>
  <c r="AM71"/>
  <c r="AL72"/>
  <c r="AM72"/>
  <c r="AL73"/>
  <c r="AM73"/>
  <c r="AL74"/>
  <c r="AM74"/>
  <c r="AL75"/>
  <c r="AM75"/>
  <c r="AL76"/>
  <c r="AM76"/>
  <c r="AL77"/>
  <c r="AM77"/>
  <c r="AL78"/>
  <c r="AM78"/>
  <c r="AL79"/>
  <c r="AM79"/>
  <c r="AL80"/>
  <c r="AM80"/>
  <c r="AL81"/>
  <c r="AM81"/>
  <c r="AL82"/>
  <c r="AM82"/>
  <c r="AL83"/>
  <c r="AM83"/>
  <c r="AL84"/>
  <c r="AM84"/>
  <c r="AL85"/>
  <c r="AM85"/>
  <c r="AL86"/>
  <c r="AM86"/>
  <c r="AL87"/>
  <c r="AM87"/>
  <c r="AL88"/>
  <c r="AM88"/>
  <c r="AL89"/>
  <c r="AM89"/>
  <c r="AL90"/>
  <c r="AM90"/>
  <c r="AL91"/>
  <c r="AM91"/>
  <c r="AL92"/>
  <c r="AM92"/>
  <c r="AL93"/>
  <c r="AM93"/>
  <c r="AL94"/>
  <c r="AM94"/>
  <c r="AL95"/>
  <c r="AM95"/>
  <c r="AL96"/>
  <c r="AM96"/>
  <c r="AL97"/>
  <c r="AM97"/>
  <c r="AL98"/>
  <c r="AM98"/>
  <c r="AL99"/>
  <c r="AM99"/>
  <c r="AL100"/>
  <c r="AM100"/>
  <c r="AL101"/>
  <c r="AM101"/>
  <c r="AL102"/>
  <c r="AM102"/>
  <c r="AL103"/>
  <c r="AM103"/>
  <c r="AL104"/>
  <c r="AM104"/>
  <c r="AL105"/>
  <c r="AM105"/>
  <c r="AL106"/>
  <c r="AM106"/>
  <c r="AL107"/>
  <c r="AM107"/>
  <c r="AL108"/>
  <c r="AM108"/>
  <c r="AL109"/>
  <c r="AM109"/>
  <c r="AL110"/>
  <c r="AM110"/>
  <c r="AL111"/>
  <c r="AM111"/>
  <c r="AL112"/>
  <c r="AM112"/>
  <c r="AL113"/>
  <c r="AM113"/>
  <c r="AL114"/>
  <c r="AM114"/>
  <c r="AL115"/>
  <c r="AM115"/>
  <c r="AL116"/>
  <c r="AM116"/>
  <c r="AL117"/>
  <c r="AM117"/>
  <c r="AL118"/>
  <c r="AM118"/>
  <c r="AL119"/>
  <c r="AM119"/>
  <c r="AL120"/>
  <c r="AM120"/>
  <c r="AL121"/>
  <c r="AM121"/>
  <c r="AL122"/>
  <c r="AM122"/>
  <c r="AL123"/>
  <c r="AM123"/>
  <c r="AL124"/>
  <c r="AM124"/>
  <c r="AL125"/>
  <c r="AM125"/>
  <c r="AL126"/>
  <c r="AM126"/>
  <c r="AL127"/>
  <c r="AM127"/>
  <c r="AL128"/>
  <c r="AM128"/>
  <c r="AL129"/>
  <c r="AM129"/>
  <c r="AL130"/>
  <c r="AM130"/>
  <c r="AL131"/>
  <c r="AM131"/>
  <c r="AL132"/>
  <c r="AM132"/>
  <c r="AL133"/>
  <c r="AM133"/>
  <c r="S42"/>
  <c r="R43" a="1"/>
  <c r="R43"/>
  <c r="S43"/>
  <c r="R44" a="1"/>
  <c r="R44"/>
  <c r="S44"/>
  <c r="R45" a="1"/>
  <c r="R45"/>
  <c r="S45"/>
  <c r="R46" a="1"/>
  <c r="R46"/>
  <c r="S46"/>
  <c r="R47" a="1"/>
  <c r="R47"/>
  <c r="S47"/>
  <c r="R48" a="1"/>
  <c r="R48"/>
  <c r="S48"/>
  <c r="R49" a="1"/>
  <c r="R49"/>
  <c r="S49"/>
  <c r="R50" a="1"/>
  <c r="R50"/>
  <c r="S50"/>
  <c r="R51" a="1"/>
  <c r="R51"/>
  <c r="S51"/>
  <c r="R52" a="1"/>
  <c r="R52"/>
  <c r="S52"/>
  <c r="R53" a="1"/>
  <c r="R53"/>
  <c r="S53"/>
  <c r="R54" a="1"/>
  <c r="R54"/>
  <c r="S54"/>
  <c r="R55" a="1"/>
  <c r="R55"/>
  <c r="S55"/>
  <c r="R56" a="1"/>
  <c r="R56"/>
  <c r="S56"/>
  <c r="R57" a="1"/>
  <c r="R57"/>
  <c r="S57"/>
  <c r="R58" a="1"/>
  <c r="R58"/>
  <c r="S58"/>
  <c r="R59" a="1"/>
  <c r="R59"/>
  <c r="S59"/>
  <c r="R60" a="1"/>
  <c r="R60"/>
  <c r="S60"/>
  <c r="R61" a="1"/>
  <c r="R61"/>
  <c r="S61"/>
  <c r="R62" a="1"/>
  <c r="R62"/>
  <c r="S62"/>
  <c r="R63" a="1"/>
  <c r="R63"/>
  <c r="S63"/>
  <c r="R64" a="1"/>
  <c r="R64"/>
  <c r="S64"/>
  <c r="R65" a="1"/>
  <c r="R65"/>
  <c r="S65"/>
  <c r="R66" a="1"/>
  <c r="R66"/>
  <c r="S66"/>
  <c r="R67" a="1"/>
  <c r="R67"/>
  <c r="S67"/>
  <c r="R68" a="1"/>
  <c r="R68"/>
  <c r="S68"/>
  <c r="R69" a="1"/>
  <c r="R69"/>
  <c r="S69"/>
  <c r="R70" a="1"/>
  <c r="R70"/>
  <c r="S70"/>
  <c r="R71" a="1"/>
  <c r="R71"/>
  <c r="S71"/>
  <c r="R72" a="1"/>
  <c r="R72"/>
  <c r="S72"/>
  <c r="R73" a="1"/>
  <c r="R73"/>
  <c r="S73"/>
  <c r="R74" a="1"/>
  <c r="R74"/>
  <c r="S74"/>
  <c r="R75" a="1"/>
  <c r="R75"/>
  <c r="S75"/>
  <c r="R76" a="1"/>
  <c r="R76"/>
  <c r="S76"/>
  <c r="R77" a="1"/>
  <c r="R77"/>
  <c r="S77"/>
  <c r="R78" a="1"/>
  <c r="R78"/>
  <c r="S78"/>
  <c r="R79" a="1"/>
  <c r="R79"/>
  <c r="S79"/>
  <c r="R80" a="1"/>
  <c r="R80"/>
  <c r="S80"/>
  <c r="R81" a="1"/>
  <c r="R81"/>
  <c r="S81"/>
  <c r="R82" a="1"/>
  <c r="R82"/>
  <c r="S82"/>
  <c r="R83" a="1"/>
  <c r="R83"/>
  <c r="S83"/>
  <c r="R84" a="1"/>
  <c r="R84"/>
  <c r="S84"/>
  <c r="R85" a="1"/>
  <c r="R85"/>
  <c r="S85"/>
  <c r="R86" a="1"/>
  <c r="R86"/>
  <c r="S86"/>
  <c r="R87" a="1"/>
  <c r="R87"/>
  <c r="S87"/>
  <c r="R88" a="1"/>
  <c r="R88"/>
  <c r="S88"/>
  <c r="R89" a="1"/>
  <c r="R89"/>
  <c r="S89"/>
  <c r="R90" a="1"/>
  <c r="R90"/>
  <c r="S90"/>
  <c r="R91" a="1"/>
  <c r="R91"/>
  <c r="S91"/>
  <c r="R92" a="1"/>
  <c r="R92"/>
  <c r="S92"/>
  <c r="R93" a="1"/>
  <c r="R93"/>
  <c r="S93"/>
  <c r="R94" a="1"/>
  <c r="R94"/>
  <c r="S94"/>
  <c r="R95" a="1"/>
  <c r="R95"/>
  <c r="S95"/>
  <c r="R96" a="1"/>
  <c r="R96"/>
  <c r="S96"/>
  <c r="R97" a="1"/>
  <c r="R97"/>
  <c r="S97"/>
  <c r="R98" a="1"/>
  <c r="R98"/>
  <c r="S98"/>
  <c r="R99" a="1"/>
  <c r="R99"/>
  <c r="S99"/>
  <c r="R100" a="1"/>
  <c r="R100"/>
  <c r="S100"/>
  <c r="R101" a="1"/>
  <c r="R101"/>
  <c r="S101"/>
  <c r="R102" a="1"/>
  <c r="R102"/>
  <c r="S102"/>
  <c r="R103" a="1"/>
  <c r="R103"/>
  <c r="S103"/>
  <c r="R104" a="1"/>
  <c r="R104"/>
  <c r="S104"/>
  <c r="R105" a="1"/>
  <c r="R105"/>
  <c r="S105"/>
  <c r="R106" a="1"/>
  <c r="R106"/>
  <c r="S106"/>
  <c r="R107" a="1"/>
  <c r="R107"/>
  <c r="S107"/>
  <c r="R108" a="1"/>
  <c r="R108"/>
  <c r="S108"/>
  <c r="R109" a="1"/>
  <c r="R109"/>
  <c r="S109"/>
  <c r="R110" a="1"/>
  <c r="R110"/>
  <c r="S110"/>
  <c r="R111" a="1"/>
  <c r="R111"/>
  <c r="S111"/>
  <c r="R112" a="1"/>
  <c r="R112"/>
  <c r="S112"/>
  <c r="R113" a="1"/>
  <c r="R113"/>
  <c r="S113"/>
  <c r="R114" a="1"/>
  <c r="R114"/>
  <c r="S114"/>
  <c r="R115" a="1"/>
  <c r="R115"/>
  <c r="S115"/>
  <c r="R116" a="1"/>
  <c r="R116"/>
  <c r="S116"/>
  <c r="R117" a="1"/>
  <c r="R117"/>
  <c r="S117"/>
  <c r="R118" a="1"/>
  <c r="R118"/>
  <c r="S118"/>
  <c r="R119" a="1"/>
  <c r="R119"/>
  <c r="S119"/>
  <c r="R120" a="1"/>
  <c r="R120"/>
  <c r="S120"/>
  <c r="R121" a="1"/>
  <c r="R121"/>
  <c r="S121"/>
  <c r="R122" a="1"/>
  <c r="R122"/>
  <c r="S122"/>
  <c r="R123" a="1"/>
  <c r="R123"/>
  <c r="S123"/>
  <c r="R124" a="1"/>
  <c r="R124"/>
  <c r="S124"/>
  <c r="R125" a="1"/>
  <c r="R125"/>
  <c r="S125"/>
  <c r="R126" a="1"/>
  <c r="R126"/>
  <c r="S126"/>
  <c r="R127" a="1"/>
  <c r="R127"/>
  <c r="S127"/>
  <c r="R128" a="1"/>
  <c r="R128"/>
  <c r="S128"/>
  <c r="R129" a="1"/>
  <c r="R129"/>
  <c r="S129"/>
  <c r="R130" a="1"/>
  <c r="R130"/>
  <c r="S130"/>
  <c r="R131" a="1"/>
  <c r="R131"/>
  <c r="S131"/>
  <c r="R132" a="1"/>
  <c r="R132"/>
  <c r="S132"/>
  <c r="R133" a="1"/>
  <c r="R133"/>
  <c r="S133"/>
  <c r="AC5"/>
  <c r="AC6"/>
  <c r="AC7"/>
  <c r="AC8"/>
  <c r="AC9"/>
  <c r="AC10"/>
  <c r="AC11"/>
  <c r="AC12"/>
  <c r="AC13"/>
  <c r="AC14"/>
  <c r="AC15"/>
  <c r="AC16"/>
  <c r="AC17"/>
  <c r="AC18"/>
  <c r="AC19"/>
  <c r="AC20"/>
  <c r="AC21"/>
  <c r="AC22"/>
  <c r="AC23"/>
  <c r="AC24"/>
  <c r="AC25"/>
  <c r="AC26"/>
  <c r="AC27"/>
  <c r="AC28"/>
  <c r="AC29"/>
  <c r="AC30"/>
  <c r="AC31"/>
  <c r="AC32"/>
  <c r="AC33"/>
  <c r="AC34"/>
  <c r="AC35"/>
  <c r="AC36"/>
  <c r="AC37"/>
  <c r="AD5"/>
  <c r="AE5"/>
  <c r="AD6"/>
  <c r="AE6"/>
  <c r="AD7"/>
  <c r="AE7"/>
  <c r="AD8"/>
  <c r="AE8"/>
  <c r="AD9"/>
  <c r="AE9"/>
  <c r="AD10"/>
  <c r="AE10"/>
  <c r="AD11"/>
  <c r="AE11"/>
  <c r="AD12"/>
  <c r="AE12"/>
  <c r="AD13"/>
  <c r="AE13"/>
  <c r="AD14"/>
  <c r="AE14"/>
  <c r="AD15"/>
  <c r="AE15"/>
  <c r="AD16"/>
  <c r="AE16"/>
  <c r="AD17"/>
  <c r="AE17"/>
  <c r="AD18"/>
  <c r="AE18"/>
  <c r="AD19"/>
  <c r="AE19"/>
  <c r="AD20"/>
  <c r="AE20"/>
  <c r="AD21"/>
  <c r="AE21"/>
  <c r="AD22"/>
  <c r="AE22"/>
  <c r="AD23"/>
  <c r="AE23"/>
  <c r="AD24"/>
  <c r="AE24"/>
  <c r="AD25"/>
  <c r="AE25"/>
  <c r="AD26"/>
  <c r="AE26"/>
  <c r="AD27"/>
  <c r="AE27"/>
  <c r="AD28"/>
  <c r="AE28"/>
  <c r="AD29"/>
  <c r="AE29"/>
  <c r="AD30"/>
  <c r="AE30"/>
  <c r="AD31"/>
  <c r="AE31"/>
  <c r="AD32"/>
  <c r="AE32"/>
  <c r="AD33"/>
  <c r="AE33"/>
  <c r="AD34"/>
  <c r="AE34"/>
  <c r="AD35"/>
  <c r="AE35"/>
  <c r="AD36"/>
  <c r="AE36"/>
  <c r="AD37"/>
  <c r="AE37"/>
  <c r="AD38"/>
  <c r="AE38"/>
  <c r="AD39"/>
  <c r="AE39"/>
  <c r="AD40"/>
  <c r="AE40"/>
  <c r="AD41"/>
  <c r="AE41"/>
  <c r="AD42"/>
  <c r="AE42"/>
  <c r="AD43"/>
  <c r="AE43"/>
  <c r="AD44"/>
  <c r="AE44"/>
  <c r="AD45"/>
  <c r="AE45"/>
  <c r="AD46"/>
  <c r="AE46"/>
  <c r="AD47"/>
  <c r="AE47"/>
  <c r="AD48"/>
  <c r="AE48"/>
  <c r="AD49"/>
  <c r="AE49"/>
  <c r="AD50"/>
  <c r="AE50"/>
  <c r="AD51"/>
  <c r="AE51"/>
  <c r="AD52"/>
  <c r="AE52"/>
  <c r="AD53"/>
  <c r="AE53"/>
  <c r="AD54"/>
  <c r="AE54"/>
  <c r="AD55"/>
  <c r="AE55"/>
  <c r="AD56"/>
  <c r="AE56"/>
  <c r="AD57"/>
  <c r="AE57"/>
  <c r="AD58"/>
  <c r="AE58"/>
  <c r="AD59"/>
  <c r="AE59"/>
  <c r="AD60"/>
  <c r="AE60"/>
  <c r="AD61"/>
  <c r="AE61"/>
  <c r="AD62"/>
  <c r="AE62"/>
  <c r="AD63"/>
  <c r="AE63"/>
  <c r="AD64"/>
  <c r="AE64"/>
  <c r="AD65"/>
  <c r="AE65"/>
  <c r="AD66"/>
  <c r="AE66"/>
  <c r="AD67"/>
  <c r="AE67"/>
  <c r="AD68"/>
  <c r="AE68"/>
  <c r="AD69"/>
  <c r="AE69"/>
  <c r="AD70"/>
  <c r="AE70"/>
  <c r="AD71"/>
  <c r="AE71"/>
  <c r="AD72"/>
  <c r="AE72"/>
  <c r="AD73"/>
  <c r="AE73"/>
  <c r="AD74"/>
  <c r="AE74"/>
  <c r="AD75"/>
  <c r="AE75"/>
  <c r="AD76"/>
  <c r="AE76"/>
  <c r="AD77"/>
  <c r="AE77"/>
  <c r="AD78"/>
  <c r="AE78"/>
  <c r="AD79"/>
  <c r="AE79"/>
  <c r="AD80"/>
  <c r="AE80"/>
  <c r="AD81"/>
  <c r="AE81"/>
  <c r="AD82"/>
  <c r="AE82"/>
  <c r="AD83"/>
  <c r="AE83"/>
  <c r="AD84"/>
  <c r="AE84"/>
  <c r="AD85"/>
  <c r="AE85"/>
  <c r="AD86"/>
  <c r="AE86"/>
  <c r="AD87"/>
  <c r="AE87"/>
  <c r="AD88"/>
  <c r="AE88"/>
  <c r="AD89"/>
  <c r="AE89"/>
  <c r="AD90"/>
  <c r="AE90"/>
  <c r="AD91"/>
  <c r="AE91"/>
  <c r="AD92"/>
  <c r="AE92"/>
  <c r="AD93"/>
  <c r="AE93"/>
  <c r="AD94"/>
  <c r="AE94"/>
  <c r="AD95"/>
  <c r="AE95"/>
  <c r="AD96"/>
  <c r="AE96"/>
  <c r="AD97"/>
  <c r="AE97"/>
  <c r="AD98"/>
  <c r="AE98"/>
  <c r="AD99"/>
  <c r="AE99"/>
  <c r="AD100"/>
  <c r="AE100"/>
  <c r="AD101"/>
  <c r="AE101"/>
  <c r="AD102"/>
  <c r="AE102"/>
  <c r="AD103"/>
  <c r="AE103"/>
  <c r="AD104"/>
  <c r="AE104"/>
  <c r="AD105"/>
  <c r="AE105"/>
  <c r="AD106"/>
  <c r="AE106"/>
  <c r="AD107"/>
  <c r="AE107"/>
  <c r="AD108"/>
  <c r="AE108"/>
  <c r="AD109"/>
  <c r="AE109"/>
  <c r="AD110"/>
  <c r="AE110"/>
  <c r="AD111"/>
  <c r="AE111"/>
  <c r="AD112"/>
  <c r="AE112"/>
  <c r="AD113"/>
  <c r="AE113"/>
  <c r="AD114"/>
  <c r="AE114"/>
  <c r="AD115"/>
  <c r="AE115"/>
  <c r="AD116"/>
  <c r="AE116"/>
  <c r="AD117"/>
  <c r="AE117"/>
  <c r="AD118"/>
  <c r="AE118"/>
  <c r="AD119"/>
  <c r="AE119"/>
  <c r="AD120"/>
  <c r="AE120"/>
  <c r="AD121"/>
  <c r="AE121"/>
  <c r="AD122"/>
  <c r="AE122"/>
  <c r="AD123"/>
  <c r="AE123"/>
  <c r="AD124"/>
  <c r="AE124"/>
  <c r="AD125"/>
  <c r="AE125"/>
  <c r="AD126"/>
  <c r="AE126"/>
  <c r="AD127"/>
  <c r="AE127"/>
  <c r="AD128"/>
  <c r="AE128"/>
  <c r="AD129"/>
  <c r="AE129"/>
  <c r="AD130"/>
  <c r="AE130"/>
  <c r="AD131"/>
  <c r="AE131"/>
  <c r="AD132"/>
  <c r="AE132"/>
  <c r="AD133"/>
  <c r="AE133"/>
  <c r="W5"/>
  <c r="W6"/>
  <c r="W7"/>
  <c r="W8"/>
  <c r="W9"/>
  <c r="W10"/>
  <c r="W11"/>
  <c r="W12"/>
  <c r="W13"/>
  <c r="W14"/>
  <c r="W15"/>
  <c r="W16"/>
  <c r="W17"/>
  <c r="W18"/>
  <c r="W19"/>
  <c r="W20"/>
  <c r="W21"/>
  <c r="W22"/>
  <c r="W23"/>
  <c r="W24"/>
  <c r="W25"/>
  <c r="W26"/>
  <c r="W27"/>
  <c r="W28"/>
  <c r="W29"/>
  <c r="W30"/>
  <c r="W31"/>
  <c r="W32"/>
  <c r="W33"/>
  <c r="W34"/>
  <c r="W35"/>
  <c r="W36"/>
  <c r="W37"/>
  <c r="X5"/>
  <c r="Y5"/>
  <c r="X6"/>
  <c r="Y6"/>
  <c r="W38"/>
  <c r="W39"/>
  <c r="X7"/>
  <c r="Y7"/>
  <c r="X8"/>
  <c r="Y8"/>
  <c r="X9"/>
  <c r="Y9"/>
  <c r="X10"/>
  <c r="Y10"/>
  <c r="X11"/>
  <c r="Y11"/>
  <c r="X12"/>
  <c r="Y12"/>
  <c r="X13"/>
  <c r="Y13"/>
  <c r="X14"/>
  <c r="Y14"/>
  <c r="X15"/>
  <c r="Y15"/>
  <c r="X16"/>
  <c r="Y16"/>
  <c r="X17"/>
  <c r="Y17"/>
  <c r="X18"/>
  <c r="Y18"/>
  <c r="X19"/>
  <c r="Y19"/>
  <c r="X20"/>
  <c r="Y20"/>
  <c r="X21"/>
  <c r="Y21"/>
  <c r="X22"/>
  <c r="Y22"/>
  <c r="X23"/>
  <c r="Y23"/>
  <c r="X24"/>
  <c r="Y24"/>
  <c r="X25"/>
  <c r="Y25"/>
  <c r="X26"/>
  <c r="Y26"/>
  <c r="X27"/>
  <c r="Y27"/>
  <c r="X28"/>
  <c r="Y28"/>
  <c r="X29"/>
  <c r="Y29"/>
  <c r="X30"/>
  <c r="Y30"/>
  <c r="X31"/>
  <c r="Y31"/>
  <c r="X32"/>
  <c r="Y32"/>
  <c r="X33"/>
  <c r="Y33"/>
  <c r="X34"/>
  <c r="Y34"/>
  <c r="X35"/>
  <c r="Y35"/>
  <c r="X36"/>
  <c r="Y36"/>
  <c r="X37"/>
  <c r="Y37"/>
  <c r="X38"/>
  <c r="Y38"/>
  <c r="X39"/>
  <c r="Y39"/>
  <c r="X40"/>
  <c r="Y40"/>
  <c r="X41"/>
  <c r="Y41"/>
  <c r="X42"/>
  <c r="Y42"/>
  <c r="X43"/>
  <c r="Y43"/>
  <c r="X44"/>
  <c r="Y44"/>
  <c r="X45"/>
  <c r="Y45"/>
  <c r="X46"/>
  <c r="Y46"/>
  <c r="X47"/>
  <c r="Y47"/>
  <c r="X48"/>
  <c r="Y48"/>
  <c r="X49"/>
  <c r="Y49"/>
  <c r="X50"/>
  <c r="Y50"/>
  <c r="X51"/>
  <c r="Y51"/>
  <c r="X52"/>
  <c r="Y52"/>
  <c r="X53"/>
  <c r="Y53"/>
  <c r="X54"/>
  <c r="Y54"/>
  <c r="X55"/>
  <c r="Y55"/>
  <c r="X56"/>
  <c r="Y56"/>
  <c r="X57"/>
  <c r="Y57"/>
  <c r="X58"/>
  <c r="Y58"/>
  <c r="X59"/>
  <c r="Y59"/>
  <c r="X60"/>
  <c r="Y60"/>
  <c r="X61"/>
  <c r="Y61"/>
  <c r="X62"/>
  <c r="Y62"/>
  <c r="X63"/>
  <c r="Y63"/>
  <c r="X64"/>
  <c r="Y64"/>
  <c r="X65"/>
  <c r="Y65"/>
  <c r="X66"/>
  <c r="Y66"/>
  <c r="X67"/>
  <c r="Y67"/>
  <c r="X68"/>
  <c r="Y68"/>
  <c r="X69"/>
  <c r="Y69"/>
  <c r="X70"/>
  <c r="Y70"/>
  <c r="X71"/>
  <c r="Y71"/>
  <c r="X72"/>
  <c r="Y72"/>
  <c r="X73"/>
  <c r="Y73"/>
  <c r="X74"/>
  <c r="Y74"/>
  <c r="X75"/>
  <c r="Y75"/>
  <c r="X76"/>
  <c r="Y76"/>
  <c r="X77"/>
  <c r="Y77"/>
  <c r="X78"/>
  <c r="Y78"/>
  <c r="X79"/>
  <c r="Y79"/>
  <c r="X80"/>
  <c r="Y80"/>
  <c r="X81"/>
  <c r="Y81"/>
  <c r="X82"/>
  <c r="Y82"/>
  <c r="X83"/>
  <c r="Y83"/>
  <c r="X84"/>
  <c r="Y84"/>
  <c r="X85"/>
  <c r="Y85"/>
  <c r="X86"/>
  <c r="Y86"/>
  <c r="X87"/>
  <c r="Y87"/>
  <c r="X88"/>
  <c r="Y88"/>
  <c r="X89"/>
  <c r="Y89"/>
  <c r="X90"/>
  <c r="Y90"/>
  <c r="X91"/>
  <c r="Y91"/>
  <c r="X92"/>
  <c r="Y92"/>
  <c r="X93"/>
  <c r="Y93"/>
  <c r="X94"/>
  <c r="Y94"/>
  <c r="X95"/>
  <c r="Y95"/>
  <c r="X96"/>
  <c r="Y96"/>
  <c r="X97"/>
  <c r="Y97"/>
  <c r="X98"/>
  <c r="Y98"/>
  <c r="X99"/>
  <c r="Y99"/>
  <c r="X100"/>
  <c r="Y100"/>
  <c r="X101"/>
  <c r="Y101"/>
  <c r="X102"/>
  <c r="Y102"/>
  <c r="X103"/>
  <c r="Y103"/>
  <c r="X104"/>
  <c r="Y104"/>
  <c r="X105"/>
  <c r="Y105"/>
  <c r="X106"/>
  <c r="Y106"/>
  <c r="X107"/>
  <c r="Y107"/>
  <c r="X108"/>
  <c r="Y108"/>
  <c r="X109"/>
  <c r="Y109"/>
  <c r="X110"/>
  <c r="Y110"/>
  <c r="X111"/>
  <c r="Y111"/>
  <c r="X112"/>
  <c r="Y112"/>
  <c r="X113"/>
  <c r="Y113"/>
  <c r="X114"/>
  <c r="Y114"/>
  <c r="X115"/>
  <c r="Y115"/>
  <c r="X116"/>
  <c r="Y116"/>
  <c r="X117"/>
  <c r="Y117"/>
  <c r="X118"/>
  <c r="Y118"/>
  <c r="X119"/>
  <c r="Y119"/>
  <c r="X120"/>
  <c r="Y120"/>
  <c r="X121"/>
  <c r="Y121"/>
  <c r="X122"/>
  <c r="Y122"/>
  <c r="X123"/>
  <c r="Y123"/>
  <c r="X124"/>
  <c r="Y124"/>
  <c r="X125"/>
  <c r="Y125"/>
  <c r="X126"/>
  <c r="Y126"/>
  <c r="X127"/>
  <c r="Y127"/>
  <c r="X128"/>
  <c r="Y128"/>
  <c r="X129"/>
  <c r="Y129"/>
  <c r="X130"/>
  <c r="Y130"/>
  <c r="X131"/>
  <c r="Y131"/>
  <c r="X132"/>
  <c r="Y132"/>
  <c r="X133"/>
  <c r="Y133"/>
  <c r="AN133"/>
  <c r="AO133"/>
  <c r="AI133"/>
  <c r="AK133"/>
  <c r="AJ133"/>
  <c r="AF133"/>
  <c r="AG133"/>
  <c r="AC133"/>
  <c r="Z133"/>
  <c r="AA133"/>
  <c r="W133"/>
  <c r="T133"/>
  <c r="U133"/>
  <c r="AN132"/>
  <c r="AO132"/>
  <c r="AI132"/>
  <c r="AK132"/>
  <c r="AJ132"/>
  <c r="AF132"/>
  <c r="AG132"/>
  <c r="AC132"/>
  <c r="Z132"/>
  <c r="AA132"/>
  <c r="W132"/>
  <c r="T132"/>
  <c r="U132"/>
  <c r="AN131"/>
  <c r="AO131"/>
  <c r="AI131"/>
  <c r="AK131"/>
  <c r="AJ131"/>
  <c r="AF131"/>
  <c r="AG131"/>
  <c r="AC131"/>
  <c r="Z131"/>
  <c r="AA131"/>
  <c r="W131"/>
  <c r="T131"/>
  <c r="U131"/>
  <c r="AN130"/>
  <c r="AO130"/>
  <c r="AI130"/>
  <c r="AK130"/>
  <c r="AJ130"/>
  <c r="AF130"/>
  <c r="AG130"/>
  <c r="AC130"/>
  <c r="Z130"/>
  <c r="AA130"/>
  <c r="W130"/>
  <c r="T130"/>
  <c r="U130"/>
  <c r="AN129"/>
  <c r="AO129"/>
  <c r="AI129"/>
  <c r="AK129"/>
  <c r="AJ129"/>
  <c r="AF129"/>
  <c r="AG129"/>
  <c r="AC129"/>
  <c r="Z129"/>
  <c r="AA129"/>
  <c r="W129"/>
  <c r="T129"/>
  <c r="U129"/>
  <c r="AN128"/>
  <c r="AO128"/>
  <c r="AI128"/>
  <c r="AK128"/>
  <c r="AJ128"/>
  <c r="AF128"/>
  <c r="AG128"/>
  <c r="AC128"/>
  <c r="Z128"/>
  <c r="AA128"/>
  <c r="W128"/>
  <c r="T128"/>
  <c r="U128"/>
  <c r="AN127"/>
  <c r="AO127"/>
  <c r="AI127"/>
  <c r="AK127"/>
  <c r="AJ127"/>
  <c r="AF127"/>
  <c r="AG127"/>
  <c r="AC127"/>
  <c r="Z127"/>
  <c r="AA127"/>
  <c r="W127"/>
  <c r="T127"/>
  <c r="U127"/>
  <c r="AN126"/>
  <c r="AO126"/>
  <c r="AI126"/>
  <c r="AK126"/>
  <c r="AJ126"/>
  <c r="AF126"/>
  <c r="AG126"/>
  <c r="AC126"/>
  <c r="Z126"/>
  <c r="AA126"/>
  <c r="W126"/>
  <c r="T126"/>
  <c r="U126"/>
  <c r="AN125"/>
  <c r="AO125"/>
  <c r="AI125"/>
  <c r="AK125"/>
  <c r="AJ125"/>
  <c r="AF125"/>
  <c r="AG125"/>
  <c r="AC125"/>
  <c r="Z125"/>
  <c r="AA125"/>
  <c r="W125"/>
  <c r="T125"/>
  <c r="U125"/>
  <c r="AN124"/>
  <c r="AO124"/>
  <c r="AI124"/>
  <c r="AK124"/>
  <c r="AJ124"/>
  <c r="AF124"/>
  <c r="AG124"/>
  <c r="AC124"/>
  <c r="Z124"/>
  <c r="AA124"/>
  <c r="W124"/>
  <c r="T124"/>
  <c r="U124"/>
  <c r="AN123"/>
  <c r="AO123"/>
  <c r="AI123"/>
  <c r="AK123"/>
  <c r="AJ123"/>
  <c r="AF123"/>
  <c r="AG123"/>
  <c r="AC123"/>
  <c r="Z123"/>
  <c r="AA123"/>
  <c r="W123"/>
  <c r="T123"/>
  <c r="U123"/>
  <c r="AN122"/>
  <c r="AO122"/>
  <c r="AI122"/>
  <c r="AK122"/>
  <c r="AJ122"/>
  <c r="AF122"/>
  <c r="AG122"/>
  <c r="AC122"/>
  <c r="Z122"/>
  <c r="AA122"/>
  <c r="W122"/>
  <c r="T122"/>
  <c r="U122"/>
  <c r="AN121"/>
  <c r="AO121"/>
  <c r="AI121"/>
  <c r="AK121"/>
  <c r="AJ121"/>
  <c r="AF121"/>
  <c r="AG121"/>
  <c r="AC121"/>
  <c r="Z121"/>
  <c r="AA121"/>
  <c r="W121"/>
  <c r="T121"/>
  <c r="U121"/>
  <c r="AN120"/>
  <c r="AO120"/>
  <c r="AI120"/>
  <c r="AK120"/>
  <c r="AJ120"/>
  <c r="AF120"/>
  <c r="AG120"/>
  <c r="AC120"/>
  <c r="Z120"/>
  <c r="AA120"/>
  <c r="W120"/>
  <c r="T120"/>
  <c r="U120"/>
  <c r="AN119"/>
  <c r="AO119"/>
  <c r="AI119"/>
  <c r="AK119"/>
  <c r="AJ119"/>
  <c r="AF119"/>
  <c r="AG119"/>
  <c r="AC119"/>
  <c r="Z119"/>
  <c r="AA119"/>
  <c r="W119"/>
  <c r="T119"/>
  <c r="U119"/>
  <c r="AN118"/>
  <c r="AO118"/>
  <c r="AI118"/>
  <c r="AK118"/>
  <c r="AJ118"/>
  <c r="AF118"/>
  <c r="AG118"/>
  <c r="AC118"/>
  <c r="Z118"/>
  <c r="AA118"/>
  <c r="W118"/>
  <c r="T118"/>
  <c r="U118"/>
  <c r="AN117"/>
  <c r="AO117"/>
  <c r="AI117"/>
  <c r="AK117"/>
  <c r="AJ117"/>
  <c r="AF117"/>
  <c r="AG117"/>
  <c r="AC117"/>
  <c r="Z117"/>
  <c r="AA117"/>
  <c r="W117"/>
  <c r="T117"/>
  <c r="U117"/>
  <c r="AN116"/>
  <c r="AO116"/>
  <c r="AI116"/>
  <c r="AK116"/>
  <c r="AJ116"/>
  <c r="AF116"/>
  <c r="AG116"/>
  <c r="AC116"/>
  <c r="Z116"/>
  <c r="AA116"/>
  <c r="W116"/>
  <c r="T116"/>
  <c r="U116"/>
  <c r="AN115"/>
  <c r="AO115"/>
  <c r="AI115"/>
  <c r="AK115"/>
  <c r="AJ115"/>
  <c r="AF115"/>
  <c r="AG115"/>
  <c r="AC115"/>
  <c r="Z115"/>
  <c r="AA115"/>
  <c r="W115"/>
  <c r="T115"/>
  <c r="U115"/>
  <c r="AN114"/>
  <c r="AO114"/>
  <c r="AI114"/>
  <c r="AK114"/>
  <c r="AJ114"/>
  <c r="AF114"/>
  <c r="AG114"/>
  <c r="AC114"/>
  <c r="Z114"/>
  <c r="AA114"/>
  <c r="W114"/>
  <c r="T114"/>
  <c r="U114"/>
  <c r="AN113"/>
  <c r="AO113"/>
  <c r="AI113"/>
  <c r="AK113"/>
  <c r="AJ113"/>
  <c r="AF113"/>
  <c r="AG113"/>
  <c r="AC113"/>
  <c r="Z113"/>
  <c r="AA113"/>
  <c r="W113"/>
  <c r="T113"/>
  <c r="U113"/>
  <c r="AN112"/>
  <c r="AO112"/>
  <c r="AI112"/>
  <c r="AK112"/>
  <c r="AJ112"/>
  <c r="AF112"/>
  <c r="AG112"/>
  <c r="AC112"/>
  <c r="Z112"/>
  <c r="AA112"/>
  <c r="W112"/>
  <c r="T112"/>
  <c r="U112"/>
  <c r="AN111"/>
  <c r="AO111"/>
  <c r="AI111"/>
  <c r="AK111"/>
  <c r="AJ111"/>
  <c r="AF111"/>
  <c r="AG111"/>
  <c r="AC111"/>
  <c r="Z111"/>
  <c r="AA111"/>
  <c r="W111"/>
  <c r="T111"/>
  <c r="U111"/>
  <c r="AN110"/>
  <c r="AO110"/>
  <c r="AI110"/>
  <c r="AK110"/>
  <c r="AJ110"/>
  <c r="AF110"/>
  <c r="AG110"/>
  <c r="AC110"/>
  <c r="Z110"/>
  <c r="AA110"/>
  <c r="W110"/>
  <c r="T110"/>
  <c r="U110"/>
  <c r="AN109"/>
  <c r="AO109"/>
  <c r="AI109"/>
  <c r="AK109"/>
  <c r="AJ109"/>
  <c r="AF109"/>
  <c r="AG109"/>
  <c r="AC109"/>
  <c r="Z109"/>
  <c r="AA109"/>
  <c r="W109"/>
  <c r="T109"/>
  <c r="U109"/>
  <c r="AN108"/>
  <c r="AO108"/>
  <c r="AI108"/>
  <c r="AK108"/>
  <c r="AJ108"/>
  <c r="AF108"/>
  <c r="AG108"/>
  <c r="AC108"/>
  <c r="Z108"/>
  <c r="AA108"/>
  <c r="W108"/>
  <c r="T108"/>
  <c r="U108"/>
  <c r="AN107"/>
  <c r="AO107"/>
  <c r="AI107"/>
  <c r="AK107"/>
  <c r="AJ107"/>
  <c r="AF107"/>
  <c r="AG107"/>
  <c r="AC107"/>
  <c r="Z107"/>
  <c r="AA107"/>
  <c r="W107"/>
  <c r="T107"/>
  <c r="U107"/>
  <c r="AN106"/>
  <c r="AO106"/>
  <c r="AI106"/>
  <c r="AK106"/>
  <c r="AJ106"/>
  <c r="AF106"/>
  <c r="AG106"/>
  <c r="AC106"/>
  <c r="Z106"/>
  <c r="AA106"/>
  <c r="W106"/>
  <c r="T106"/>
  <c r="U106"/>
  <c r="AN105"/>
  <c r="AO105"/>
  <c r="AI105"/>
  <c r="AK105"/>
  <c r="AJ105"/>
  <c r="AF105"/>
  <c r="AG105"/>
  <c r="AC105"/>
  <c r="Z105"/>
  <c r="AA105"/>
  <c r="W105"/>
  <c r="T105"/>
  <c r="U105"/>
  <c r="AN104"/>
  <c r="AO104"/>
  <c r="AI104"/>
  <c r="AK104"/>
  <c r="AJ104"/>
  <c r="AF104"/>
  <c r="AG104"/>
  <c r="AC104"/>
  <c r="Z104"/>
  <c r="AA104"/>
  <c r="W104"/>
  <c r="T104"/>
  <c r="U104"/>
  <c r="AN103"/>
  <c r="AO103"/>
  <c r="AI103"/>
  <c r="AK103"/>
  <c r="AJ103"/>
  <c r="AF103"/>
  <c r="AG103"/>
  <c r="AC103"/>
  <c r="Z103"/>
  <c r="AA103"/>
  <c r="W103"/>
  <c r="T103"/>
  <c r="U103"/>
  <c r="AN102"/>
  <c r="AO102"/>
  <c r="AI102"/>
  <c r="AK102"/>
  <c r="AJ102"/>
  <c r="AF102"/>
  <c r="AG102"/>
  <c r="AC102"/>
  <c r="Z102"/>
  <c r="AA102"/>
  <c r="W102"/>
  <c r="T102"/>
  <c r="U102"/>
  <c r="AN101"/>
  <c r="AO101"/>
  <c r="AI101"/>
  <c r="AK101"/>
  <c r="AJ101"/>
  <c r="AF101"/>
  <c r="AG101"/>
  <c r="AC101"/>
  <c r="Z101"/>
  <c r="AA101"/>
  <c r="W101"/>
  <c r="T101"/>
  <c r="U101"/>
  <c r="AN100"/>
  <c r="AO100"/>
  <c r="AI100"/>
  <c r="AK100"/>
  <c r="AJ100"/>
  <c r="AF100"/>
  <c r="AG100"/>
  <c r="AC100"/>
  <c r="Z100"/>
  <c r="AA100"/>
  <c r="W100"/>
  <c r="T100"/>
  <c r="U100"/>
  <c r="AN99"/>
  <c r="AO99"/>
  <c r="AI99"/>
  <c r="AK99"/>
  <c r="AJ99"/>
  <c r="AF99"/>
  <c r="AG99"/>
  <c r="AC99"/>
  <c r="Z99"/>
  <c r="AA99"/>
  <c r="W99"/>
  <c r="T99"/>
  <c r="U99"/>
  <c r="AN98"/>
  <c r="AO98"/>
  <c r="AI98"/>
  <c r="AK98"/>
  <c r="AJ98"/>
  <c r="AF98"/>
  <c r="AG98"/>
  <c r="AC98"/>
  <c r="Z98"/>
  <c r="AA98"/>
  <c r="W98"/>
  <c r="T98"/>
  <c r="U98"/>
  <c r="AN97"/>
  <c r="AO97"/>
  <c r="AI97"/>
  <c r="AK97"/>
  <c r="AJ97"/>
  <c r="AF97"/>
  <c r="AG97"/>
  <c r="AC97"/>
  <c r="Z97"/>
  <c r="AA97"/>
  <c r="W97"/>
  <c r="T97"/>
  <c r="U97"/>
  <c r="AN96"/>
  <c r="AO96"/>
  <c r="AI96"/>
  <c r="AK96"/>
  <c r="AJ96"/>
  <c r="AF96"/>
  <c r="AG96"/>
  <c r="AC96"/>
  <c r="Z96"/>
  <c r="AA96"/>
  <c r="W96"/>
  <c r="T96"/>
  <c r="U96"/>
  <c r="AN95"/>
  <c r="AO95"/>
  <c r="AI95"/>
  <c r="AK95"/>
  <c r="AJ95"/>
  <c r="AF95"/>
  <c r="AG95"/>
  <c r="AC95"/>
  <c r="Z95"/>
  <c r="AA95"/>
  <c r="W95"/>
  <c r="T95"/>
  <c r="U95"/>
  <c r="AN94"/>
  <c r="AO94"/>
  <c r="AI94"/>
  <c r="AK94"/>
  <c r="AJ94"/>
  <c r="AF94"/>
  <c r="AG94"/>
  <c r="AC94"/>
  <c r="Z94"/>
  <c r="AA94"/>
  <c r="W94"/>
  <c r="T94"/>
  <c r="U94"/>
  <c r="AN93"/>
  <c r="AO93"/>
  <c r="AI93"/>
  <c r="AK93"/>
  <c r="AJ93"/>
  <c r="AF93"/>
  <c r="AG93"/>
  <c r="AC93"/>
  <c r="Z93"/>
  <c r="AA93"/>
  <c r="W93"/>
  <c r="T93"/>
  <c r="U93"/>
  <c r="AN92"/>
  <c r="AO92"/>
  <c r="AI92"/>
  <c r="AK92"/>
  <c r="AJ92"/>
  <c r="AF92"/>
  <c r="AG92"/>
  <c r="AC92"/>
  <c r="Z92"/>
  <c r="AA92"/>
  <c r="W92"/>
  <c r="T92"/>
  <c r="U92"/>
  <c r="AN91"/>
  <c r="AO91"/>
  <c r="AI91"/>
  <c r="AK91"/>
  <c r="AJ91"/>
  <c r="AF91"/>
  <c r="AG91"/>
  <c r="AC91"/>
  <c r="Z91"/>
  <c r="AA91"/>
  <c r="W91"/>
  <c r="T91"/>
  <c r="U91"/>
  <c r="AN90"/>
  <c r="AO90"/>
  <c r="AI90"/>
  <c r="AK90"/>
  <c r="AJ90"/>
  <c r="AF90"/>
  <c r="AG90"/>
  <c r="AC90"/>
  <c r="Z90"/>
  <c r="AA90"/>
  <c r="W90"/>
  <c r="T90"/>
  <c r="U90"/>
  <c r="AN89"/>
  <c r="AO89"/>
  <c r="AI89"/>
  <c r="AK89"/>
  <c r="AJ89"/>
  <c r="AF89"/>
  <c r="AG89"/>
  <c r="AC89"/>
  <c r="Z89"/>
  <c r="AA89"/>
  <c r="W89"/>
  <c r="T89"/>
  <c r="U89"/>
  <c r="AN88"/>
  <c r="AO88"/>
  <c r="AI88"/>
  <c r="AK88"/>
  <c r="AJ88"/>
  <c r="AF88"/>
  <c r="AG88"/>
  <c r="AC88"/>
  <c r="Z88"/>
  <c r="AA88"/>
  <c r="W88"/>
  <c r="T88"/>
  <c r="U88"/>
  <c r="AN87"/>
  <c r="AO87"/>
  <c r="AI87"/>
  <c r="AK87"/>
  <c r="AJ87"/>
  <c r="AF87"/>
  <c r="AG87"/>
  <c r="AC87"/>
  <c r="Z87"/>
  <c r="AA87"/>
  <c r="W87"/>
  <c r="T87"/>
  <c r="U87"/>
  <c r="AN86"/>
  <c r="AO86"/>
  <c r="AI86"/>
  <c r="AK86"/>
  <c r="AJ86"/>
  <c r="AF86"/>
  <c r="AG86"/>
  <c r="AC86"/>
  <c r="Z86"/>
  <c r="AA86"/>
  <c r="W86"/>
  <c r="T86"/>
  <c r="U86"/>
  <c r="AN85"/>
  <c r="AO85"/>
  <c r="AI85"/>
  <c r="AK85"/>
  <c r="AJ85"/>
  <c r="AF85"/>
  <c r="AG85"/>
  <c r="AC85"/>
  <c r="Z85"/>
  <c r="AA85"/>
  <c r="W85"/>
  <c r="T85"/>
  <c r="U85"/>
  <c r="AN84"/>
  <c r="AO84"/>
  <c r="AI84"/>
  <c r="AK84"/>
  <c r="AJ84"/>
  <c r="AF84"/>
  <c r="AG84"/>
  <c r="AC84"/>
  <c r="Z84"/>
  <c r="AA84"/>
  <c r="W84"/>
  <c r="T84"/>
  <c r="U84"/>
  <c r="AN83"/>
  <c r="AO83"/>
  <c r="AI83"/>
  <c r="AK83"/>
  <c r="AJ83"/>
  <c r="AF83"/>
  <c r="AG83"/>
  <c r="AC83"/>
  <c r="Z83"/>
  <c r="AA83"/>
  <c r="W83"/>
  <c r="T83"/>
  <c r="U83"/>
  <c r="AN82"/>
  <c r="AO82"/>
  <c r="AI82"/>
  <c r="AK82"/>
  <c r="AJ82"/>
  <c r="AF82"/>
  <c r="AG82"/>
  <c r="AC82"/>
  <c r="Z82"/>
  <c r="AA82"/>
  <c r="W82"/>
  <c r="T82"/>
  <c r="U82"/>
  <c r="AN81"/>
  <c r="AO81"/>
  <c r="AI81"/>
  <c r="AK81"/>
  <c r="AJ81"/>
  <c r="AF81"/>
  <c r="AG81"/>
  <c r="AC81"/>
  <c r="Z81"/>
  <c r="AA81"/>
  <c r="W81"/>
  <c r="T81"/>
  <c r="U81"/>
  <c r="AN80"/>
  <c r="AO80"/>
  <c r="AI80"/>
  <c r="AK80"/>
  <c r="AJ80"/>
  <c r="AF80"/>
  <c r="AG80"/>
  <c r="AC80"/>
  <c r="Z80"/>
  <c r="AA80"/>
  <c r="W80"/>
  <c r="T80"/>
  <c r="U80"/>
  <c r="AN79"/>
  <c r="AO79"/>
  <c r="AI79"/>
  <c r="AK79"/>
  <c r="AJ79"/>
  <c r="AF79"/>
  <c r="AG79"/>
  <c r="AC79"/>
  <c r="Z79"/>
  <c r="AA79"/>
  <c r="W79"/>
  <c r="T79"/>
  <c r="U79"/>
  <c r="AN78"/>
  <c r="AO78"/>
  <c r="AI78"/>
  <c r="AK78"/>
  <c r="AJ78"/>
  <c r="AF78"/>
  <c r="AG78"/>
  <c r="AC78"/>
  <c r="Z78"/>
  <c r="AA78"/>
  <c r="W78"/>
  <c r="T78"/>
  <c r="U78"/>
  <c r="AN77"/>
  <c r="AO77"/>
  <c r="AI77"/>
  <c r="AK77"/>
  <c r="AJ77"/>
  <c r="AF77"/>
  <c r="AG77"/>
  <c r="AC77"/>
  <c r="Z77"/>
  <c r="AA77"/>
  <c r="W77"/>
  <c r="T77"/>
  <c r="U77"/>
  <c r="AN76"/>
  <c r="AO76"/>
  <c r="AI76"/>
  <c r="AK76"/>
  <c r="AJ76"/>
  <c r="AF76"/>
  <c r="AG76"/>
  <c r="AC76"/>
  <c r="Z76"/>
  <c r="AA76"/>
  <c r="W76"/>
  <c r="T76"/>
  <c r="U76"/>
  <c r="AN75"/>
  <c r="AO75"/>
  <c r="AI75"/>
  <c r="AK75"/>
  <c r="AJ75"/>
  <c r="AF75"/>
  <c r="AG75"/>
  <c r="AC75"/>
  <c r="Z75"/>
  <c r="AA75"/>
  <c r="W75"/>
  <c r="T75"/>
  <c r="U75"/>
  <c r="AN74"/>
  <c r="AO74"/>
  <c r="AI74"/>
  <c r="AK74"/>
  <c r="AJ74"/>
  <c r="AF74"/>
  <c r="AG74"/>
  <c r="AC74"/>
  <c r="Z74"/>
  <c r="AA74"/>
  <c r="W74"/>
  <c r="T74"/>
  <c r="U74"/>
  <c r="AN73"/>
  <c r="AO73"/>
  <c r="AI73"/>
  <c r="AK73"/>
  <c r="AJ73"/>
  <c r="AF73"/>
  <c r="AG73"/>
  <c r="AC73"/>
  <c r="Z73"/>
  <c r="AA73"/>
  <c r="W73"/>
  <c r="T73"/>
  <c r="U73"/>
  <c r="AN72"/>
  <c r="AO72"/>
  <c r="AI72"/>
  <c r="AK72"/>
  <c r="AJ72"/>
  <c r="AF72"/>
  <c r="AG72"/>
  <c r="AC72"/>
  <c r="Z72"/>
  <c r="AA72"/>
  <c r="W72"/>
  <c r="T72"/>
  <c r="U72"/>
  <c r="AN71"/>
  <c r="AO71"/>
  <c r="AI71"/>
  <c r="AK71"/>
  <c r="AJ71"/>
  <c r="AF71"/>
  <c r="AG71"/>
  <c r="AC71"/>
  <c r="Z71"/>
  <c r="AA71"/>
  <c r="W71"/>
  <c r="T71"/>
  <c r="U71"/>
  <c r="AN70"/>
  <c r="AO70"/>
  <c r="AI70"/>
  <c r="AK70"/>
  <c r="AJ70"/>
  <c r="AF70"/>
  <c r="AG70"/>
  <c r="AC70"/>
  <c r="Z70"/>
  <c r="AA70"/>
  <c r="W70"/>
  <c r="T70"/>
  <c r="U70"/>
  <c r="AN69"/>
  <c r="AO69"/>
  <c r="AI69"/>
  <c r="AK69"/>
  <c r="AJ69"/>
  <c r="AF69"/>
  <c r="AG69"/>
  <c r="AC69"/>
  <c r="Z69"/>
  <c r="AA69"/>
  <c r="W69"/>
  <c r="T69"/>
  <c r="U69"/>
  <c r="AN68"/>
  <c r="AO68"/>
  <c r="AI68"/>
  <c r="AK68"/>
  <c r="AJ68"/>
  <c r="AF68"/>
  <c r="AG68"/>
  <c r="AC68"/>
  <c r="Z68"/>
  <c r="AA68"/>
  <c r="W68"/>
  <c r="T68"/>
  <c r="U68"/>
  <c r="AN67"/>
  <c r="AO67"/>
  <c r="AI67"/>
  <c r="AK67"/>
  <c r="AJ67"/>
  <c r="AF67"/>
  <c r="AG67"/>
  <c r="AC67"/>
  <c r="Z67"/>
  <c r="AA67"/>
  <c r="W67"/>
  <c r="T67"/>
  <c r="U67"/>
  <c r="AN66"/>
  <c r="AO66"/>
  <c r="AI66"/>
  <c r="AK66"/>
  <c r="AJ66"/>
  <c r="AF66"/>
  <c r="AG66"/>
  <c r="AC66"/>
  <c r="Z66"/>
  <c r="AA66"/>
  <c r="W66"/>
  <c r="T66"/>
  <c r="U66"/>
  <c r="AN65"/>
  <c r="AO65"/>
  <c r="AI65"/>
  <c r="AK65"/>
  <c r="AJ65"/>
  <c r="AF65"/>
  <c r="AG65"/>
  <c r="AC65"/>
  <c r="Z65"/>
  <c r="AA65"/>
  <c r="W65"/>
  <c r="T65"/>
  <c r="U65"/>
  <c r="AJ64"/>
  <c r="AI64"/>
  <c r="AJ63"/>
  <c r="AI63"/>
  <c r="AJ62"/>
  <c r="AI62"/>
  <c r="AJ61"/>
  <c r="AI61"/>
  <c r="AJ60"/>
  <c r="AI60"/>
  <c r="AJ59"/>
  <c r="AI59"/>
  <c r="AJ58"/>
  <c r="AI58"/>
  <c r="AJ57"/>
  <c r="AI57"/>
  <c r="AJ56"/>
  <c r="AI56"/>
  <c r="AJ55"/>
  <c r="AI55"/>
  <c r="AJ54"/>
  <c r="AI54"/>
  <c r="AJ53"/>
  <c r="AI53"/>
  <c r="AJ52"/>
  <c r="AI52"/>
  <c r="AJ51"/>
  <c r="AI51"/>
  <c r="AJ50"/>
  <c r="AI50"/>
  <c r="AJ49"/>
  <c r="AI49"/>
  <c r="AJ48"/>
  <c r="AI48"/>
  <c r="AJ47"/>
  <c r="AI47"/>
  <c r="AJ46"/>
  <c r="AI46"/>
  <c r="AJ45"/>
  <c r="AI45"/>
  <c r="AJ44"/>
  <c r="AI44"/>
  <c r="AJ43"/>
  <c r="AI43"/>
  <c r="AJ42"/>
  <c r="AJ41"/>
  <c r="AJ40"/>
  <c r="AJ39"/>
  <c r="AJ38"/>
  <c r="AJ37"/>
  <c r="AJ36"/>
  <c r="AJ35"/>
  <c r="AJ34"/>
  <c r="AJ33"/>
  <c r="AJ32"/>
  <c r="AJ31"/>
  <c r="AJ30"/>
  <c r="AJ29"/>
  <c r="AJ28"/>
  <c r="AJ27"/>
  <c r="AJ26"/>
  <c r="AJ25"/>
  <c r="AJ24"/>
  <c r="AJ23"/>
  <c r="AJ22"/>
  <c r="AJ21"/>
  <c r="AJ20"/>
  <c r="AJ19"/>
  <c r="AJ18"/>
  <c r="AJ17"/>
  <c r="AJ16"/>
  <c r="AJ15"/>
  <c r="AJ14"/>
  <c r="AJ13"/>
  <c r="AJ12"/>
  <c r="AJ11"/>
  <c r="AK64"/>
  <c r="AK63"/>
  <c r="AK62"/>
  <c r="AK61"/>
  <c r="AK60"/>
  <c r="AK59"/>
  <c r="AK58"/>
  <c r="AK57"/>
  <c r="AK56"/>
  <c r="AK55"/>
  <c r="AK54"/>
  <c r="AK53"/>
  <c r="AK52"/>
  <c r="AK51"/>
  <c r="AK50"/>
  <c r="AK49"/>
  <c r="AK48"/>
  <c r="AK47"/>
  <c r="AK46"/>
  <c r="AK45"/>
  <c r="AK44"/>
  <c r="AK43"/>
  <c r="AN64"/>
  <c r="AO64"/>
  <c r="AN63"/>
  <c r="AO63"/>
  <c r="AN62"/>
  <c r="AO62"/>
  <c r="AN61"/>
  <c r="AO61"/>
  <c r="AN60"/>
  <c r="AO60"/>
  <c r="AN59"/>
  <c r="AO59"/>
  <c r="AN58"/>
  <c r="AO58"/>
  <c r="AN57"/>
  <c r="AO57"/>
  <c r="AN56"/>
  <c r="AO56"/>
  <c r="AN55"/>
  <c r="AO55"/>
  <c r="AN54"/>
  <c r="AO54"/>
  <c r="AN53"/>
  <c r="AO53"/>
  <c r="AN52"/>
  <c r="AO52"/>
  <c r="AN51"/>
  <c r="AO51"/>
  <c r="AN50"/>
  <c r="AO50"/>
  <c r="AN49"/>
  <c r="AO49"/>
  <c r="AN48"/>
  <c r="AO48"/>
  <c r="AN47"/>
  <c r="AO47"/>
  <c r="AN46"/>
  <c r="AO46"/>
  <c r="AN45"/>
  <c r="AO45"/>
  <c r="AN44"/>
  <c r="AO44"/>
  <c r="AN43"/>
  <c r="AO43"/>
  <c r="AN42"/>
  <c r="AO42"/>
  <c r="AN41"/>
  <c r="AO41"/>
  <c r="AN40"/>
  <c r="AO40"/>
  <c r="AN39"/>
  <c r="AO39"/>
  <c r="AN38"/>
  <c r="AO38"/>
  <c r="AN37"/>
  <c r="AO37"/>
  <c r="AN36"/>
  <c r="AO36"/>
  <c r="AN35"/>
  <c r="AO35"/>
  <c r="AN34"/>
  <c r="AO34"/>
  <c r="AN33"/>
  <c r="AO33"/>
  <c r="AN32"/>
  <c r="AO32"/>
  <c r="AN31"/>
  <c r="AO31"/>
  <c r="AN30"/>
  <c r="AO30"/>
  <c r="AN29"/>
  <c r="AO29"/>
  <c r="AN28"/>
  <c r="AO28"/>
  <c r="AN27"/>
  <c r="AO27"/>
  <c r="AN26"/>
  <c r="AO26"/>
  <c r="AN25"/>
  <c r="AO25"/>
  <c r="AN24"/>
  <c r="AO24"/>
  <c r="AN23"/>
  <c r="AO23"/>
  <c r="AN22"/>
  <c r="AO22"/>
  <c r="AN21"/>
  <c r="AO21"/>
  <c r="AN20"/>
  <c r="AO20"/>
  <c r="AN19"/>
  <c r="AO19"/>
  <c r="AN18"/>
  <c r="AO18"/>
  <c r="AN17"/>
  <c r="AO17"/>
  <c r="AN16"/>
  <c r="AO16"/>
  <c r="AN15"/>
  <c r="AO15"/>
  <c r="AN14"/>
  <c r="AO14"/>
  <c r="AN13"/>
  <c r="AO13"/>
  <c r="AN12"/>
  <c r="AO12"/>
  <c r="AN11"/>
  <c r="AO11"/>
  <c r="AN10"/>
  <c r="AO10"/>
  <c r="AN9"/>
  <c r="AO9"/>
  <c r="AN8"/>
  <c r="AO8"/>
  <c r="T9"/>
  <c r="U9"/>
  <c r="AN7"/>
  <c r="AO7"/>
  <c r="T8"/>
  <c r="U8"/>
  <c r="AN6"/>
  <c r="AO6"/>
  <c r="T7"/>
  <c r="U7"/>
  <c r="AN5"/>
  <c r="AO5"/>
  <c r="AC38"/>
  <c r="AC39"/>
  <c r="AC40"/>
  <c r="AC41"/>
  <c r="AC42"/>
  <c r="AF64"/>
  <c r="AG64"/>
  <c r="AC64"/>
  <c r="AF63"/>
  <c r="AG63"/>
  <c r="AC63"/>
  <c r="AF62"/>
  <c r="AG62"/>
  <c r="AC62"/>
  <c r="AF61"/>
  <c r="AG61"/>
  <c r="AC61"/>
  <c r="AF60"/>
  <c r="AG60"/>
  <c r="AC60"/>
  <c r="AF59"/>
  <c r="AG59"/>
  <c r="AC59"/>
  <c r="AF58"/>
  <c r="AG58"/>
  <c r="AC58"/>
  <c r="AF57"/>
  <c r="AG57"/>
  <c r="AC57"/>
  <c r="AF56"/>
  <c r="AG56"/>
  <c r="AC56"/>
  <c r="AF55"/>
  <c r="AG55"/>
  <c r="AC55"/>
  <c r="AF54"/>
  <c r="AG54"/>
  <c r="AC54"/>
  <c r="AF53"/>
  <c r="AG53"/>
  <c r="AC53"/>
  <c r="AF52"/>
  <c r="AG52"/>
  <c r="AC52"/>
  <c r="AF51"/>
  <c r="AG51"/>
  <c r="AC51"/>
  <c r="AF50"/>
  <c r="AG50"/>
  <c r="AC50"/>
  <c r="AF49"/>
  <c r="AG49"/>
  <c r="AC49"/>
  <c r="AF48"/>
  <c r="AG48"/>
  <c r="AC48"/>
  <c r="AF47"/>
  <c r="AG47"/>
  <c r="AC47"/>
  <c r="AF46"/>
  <c r="AG46"/>
  <c r="AC46"/>
  <c r="AF45"/>
  <c r="AG45"/>
  <c r="AC45"/>
  <c r="AF44"/>
  <c r="AG44"/>
  <c r="AC44"/>
  <c r="AF43"/>
  <c r="AG43"/>
  <c r="AC43"/>
  <c r="AF42"/>
  <c r="AG42"/>
  <c r="AF41"/>
  <c r="AG41"/>
  <c r="AF40"/>
  <c r="AG40"/>
  <c r="AF39"/>
  <c r="AG39"/>
  <c r="AF38"/>
  <c r="AG38"/>
  <c r="AF37"/>
  <c r="AG37"/>
  <c r="AF36"/>
  <c r="AG36"/>
  <c r="AF35"/>
  <c r="AG35"/>
  <c r="AF34"/>
  <c r="AG34"/>
  <c r="AF33"/>
  <c r="AG33"/>
  <c r="AF32"/>
  <c r="AG32"/>
  <c r="AF31"/>
  <c r="AG31"/>
  <c r="AF30"/>
  <c r="AG30"/>
  <c r="AF29"/>
  <c r="AG29"/>
  <c r="AF28"/>
  <c r="AG28"/>
  <c r="AF27"/>
  <c r="AG27"/>
  <c r="AF26"/>
  <c r="AG26"/>
  <c r="AF25"/>
  <c r="AG25"/>
  <c r="AF24"/>
  <c r="AG24"/>
  <c r="AF23"/>
  <c r="AG23"/>
  <c r="AF22"/>
  <c r="AG22"/>
  <c r="AF21"/>
  <c r="AG21"/>
  <c r="AF20"/>
  <c r="AG20"/>
  <c r="AF19"/>
  <c r="AG19"/>
  <c r="AF18"/>
  <c r="AG18"/>
  <c r="AF17"/>
  <c r="AG17"/>
  <c r="AF16"/>
  <c r="AG16"/>
  <c r="AF15"/>
  <c r="AG15"/>
  <c r="AF14"/>
  <c r="AG14"/>
  <c r="AF13"/>
  <c r="AG13"/>
  <c r="AF12"/>
  <c r="AG12"/>
  <c r="AF11"/>
  <c r="AG11"/>
  <c r="AF10"/>
  <c r="AG10"/>
  <c r="AF9"/>
  <c r="AG9"/>
  <c r="AF8"/>
  <c r="AG8"/>
  <c r="AF7"/>
  <c r="AG7"/>
  <c r="AF6"/>
  <c r="AG6"/>
  <c r="T5"/>
  <c r="U5"/>
  <c r="AF5"/>
  <c r="AG5"/>
  <c r="W64"/>
  <c r="W63"/>
  <c r="W62"/>
  <c r="W61"/>
  <c r="W60"/>
  <c r="W59"/>
  <c r="W58"/>
  <c r="W57"/>
  <c r="W56"/>
  <c r="W55"/>
  <c r="W54"/>
  <c r="W53"/>
  <c r="W52"/>
  <c r="W51"/>
  <c r="W50"/>
  <c r="W49"/>
  <c r="W48"/>
  <c r="W47"/>
  <c r="W46"/>
  <c r="W45"/>
  <c r="W44"/>
  <c r="W43"/>
  <c r="W42"/>
  <c r="W41"/>
  <c r="W40"/>
  <c r="Z64"/>
  <c r="Z63"/>
  <c r="Z62"/>
  <c r="Z61"/>
  <c r="Z60"/>
  <c r="Z59"/>
  <c r="Z58"/>
  <c r="Z57"/>
  <c r="Z56"/>
  <c r="Z55"/>
  <c r="Z54"/>
  <c r="Z53"/>
  <c r="Z52"/>
  <c r="Z51"/>
  <c r="Z50"/>
  <c r="Z49"/>
  <c r="Z48"/>
  <c r="Z47"/>
  <c r="Z46"/>
  <c r="Z45"/>
  <c r="Z44"/>
  <c r="Z43"/>
  <c r="Z42"/>
  <c r="Z41"/>
  <c r="Z40"/>
  <c r="Z39"/>
  <c r="Z38"/>
  <c r="Z37"/>
  <c r="Z36"/>
  <c r="Z35"/>
  <c r="Z34"/>
  <c r="Z33"/>
  <c r="Z32"/>
  <c r="Z31"/>
  <c r="Z30"/>
  <c r="Z29"/>
  <c r="Z28"/>
  <c r="Z27"/>
  <c r="Z26"/>
  <c r="Z25"/>
  <c r="Z24"/>
  <c r="Z23"/>
  <c r="Z22"/>
  <c r="Z21"/>
  <c r="Z20"/>
  <c r="Z19"/>
  <c r="Z18"/>
  <c r="Z17"/>
  <c r="Z16"/>
  <c r="Z15"/>
  <c r="Z14"/>
  <c r="Z13"/>
  <c r="Z12"/>
  <c r="Z11"/>
  <c r="Z10"/>
  <c r="Z9"/>
  <c r="T11"/>
  <c r="U11"/>
  <c r="Z8"/>
  <c r="Z7"/>
  <c r="T6"/>
  <c r="U6"/>
  <c r="Z6"/>
  <c r="Z5"/>
  <c r="T64"/>
  <c r="T63"/>
  <c r="T62"/>
  <c r="T61"/>
  <c r="T60"/>
  <c r="T59"/>
  <c r="T58"/>
  <c r="T57"/>
  <c r="T56"/>
  <c r="T55"/>
  <c r="T54"/>
  <c r="T53"/>
  <c r="T52"/>
  <c r="T51"/>
  <c r="T50"/>
  <c r="T49"/>
  <c r="T48"/>
  <c r="T47"/>
  <c r="T46"/>
  <c r="T45"/>
  <c r="T44"/>
  <c r="T43"/>
  <c r="T42"/>
  <c r="T41"/>
  <c r="T40"/>
  <c r="T39"/>
  <c r="T38"/>
  <c r="T37"/>
  <c r="T36"/>
  <c r="T35"/>
  <c r="T34"/>
  <c r="T33"/>
  <c r="T32"/>
  <c r="T31"/>
  <c r="T30"/>
  <c r="T29"/>
  <c r="T28"/>
  <c r="T27"/>
  <c r="T26"/>
  <c r="T25"/>
  <c r="T24"/>
  <c r="T23"/>
  <c r="T22"/>
  <c r="T21"/>
  <c r="T20"/>
  <c r="T19"/>
  <c r="T18"/>
  <c r="T17"/>
  <c r="T16"/>
  <c r="T15"/>
  <c r="T14"/>
  <c r="T13"/>
  <c r="T12"/>
  <c r="T10"/>
  <c r="U64"/>
  <c r="U63"/>
  <c r="U62"/>
  <c r="U61"/>
  <c r="U60"/>
  <c r="U59"/>
  <c r="U58"/>
  <c r="U57"/>
  <c r="U56"/>
  <c r="U55"/>
  <c r="U54"/>
  <c r="U53"/>
  <c r="U52"/>
  <c r="U51"/>
  <c r="U50"/>
  <c r="U49"/>
  <c r="U48"/>
  <c r="U47"/>
  <c r="U46"/>
  <c r="U45"/>
  <c r="U44"/>
  <c r="U43"/>
  <c r="U42"/>
  <c r="U41"/>
  <c r="U40"/>
  <c r="U39"/>
  <c r="U38"/>
  <c r="U37"/>
  <c r="U36"/>
  <c r="U35"/>
  <c r="U34"/>
  <c r="U33"/>
  <c r="U32"/>
  <c r="U31"/>
  <c r="U30"/>
  <c r="U29"/>
  <c r="U28"/>
  <c r="U27"/>
  <c r="U26"/>
  <c r="U25"/>
  <c r="U24"/>
  <c r="U23"/>
  <c r="U22"/>
  <c r="U21"/>
  <c r="U20"/>
  <c r="U19"/>
  <c r="U18"/>
  <c r="U17"/>
  <c r="U16"/>
  <c r="U15"/>
  <c r="U14"/>
  <c r="U13"/>
  <c r="U12"/>
  <c r="U10"/>
  <c r="AA6"/>
  <c r="AA7"/>
  <c r="AA8"/>
  <c r="AA9"/>
  <c r="AA10"/>
  <c r="AA11"/>
  <c r="AA12"/>
  <c r="AA13"/>
  <c r="AA14"/>
  <c r="AA15"/>
  <c r="AA16"/>
  <c r="AA17"/>
  <c r="AA18"/>
  <c r="AA19"/>
  <c r="AA20"/>
  <c r="AA21"/>
  <c r="AA22"/>
  <c r="AA23"/>
  <c r="AA24"/>
  <c r="AA25"/>
  <c r="AA26"/>
  <c r="AA27"/>
  <c r="AA28"/>
  <c r="AA29"/>
  <c r="AA30"/>
  <c r="AA31"/>
  <c r="AA32"/>
  <c r="AA33"/>
  <c r="AA34"/>
  <c r="AA35"/>
  <c r="AA36"/>
  <c r="AA37"/>
  <c r="AA38"/>
  <c r="AA39"/>
  <c r="AA40"/>
  <c r="AA41"/>
  <c r="AA42"/>
  <c r="AA43"/>
  <c r="AA44"/>
  <c r="AA45"/>
  <c r="AA46"/>
  <c r="AA47"/>
  <c r="AA48"/>
  <c r="AA49"/>
  <c r="AA50"/>
  <c r="AA51"/>
  <c r="AA52"/>
  <c r="AA53"/>
  <c r="AA54"/>
  <c r="AA55"/>
  <c r="AA56"/>
  <c r="AA57"/>
  <c r="AA58"/>
  <c r="AA59"/>
  <c r="AA60"/>
  <c r="AA61"/>
  <c r="AA64"/>
  <c r="AA63"/>
  <c r="AA62"/>
  <c r="AA5"/>
  <c r="I5" i="12" a="1"/>
  <c r="I5"/>
  <c r="N5"/>
  <c r="J5"/>
  <c r="I6"/>
  <c r="N6"/>
  <c r="J6"/>
  <c r="I7"/>
  <c r="N7"/>
  <c r="J7"/>
  <c r="I8"/>
  <c r="N8"/>
  <c r="J8"/>
  <c r="I9"/>
  <c r="N9"/>
  <c r="J9"/>
  <c r="I10"/>
  <c r="N10"/>
  <c r="J10"/>
  <c r="I11"/>
  <c r="N11"/>
  <c r="J11"/>
  <c r="I12"/>
  <c r="N12"/>
  <c r="J12"/>
  <c r="I13"/>
  <c r="N13"/>
  <c r="J13"/>
  <c r="I14"/>
  <c r="N14"/>
  <c r="J14"/>
  <c r="I15"/>
  <c r="N15"/>
  <c r="J15"/>
  <c r="I16"/>
  <c r="N16"/>
  <c r="J16"/>
  <c r="I17"/>
  <c r="N17"/>
  <c r="J17"/>
  <c r="I18"/>
  <c r="N18"/>
  <c r="J18"/>
  <c r="I19"/>
  <c r="N19"/>
  <c r="J19"/>
  <c r="I20"/>
  <c r="N20"/>
  <c r="J20"/>
  <c r="I21"/>
  <c r="N21"/>
  <c r="J21"/>
  <c r="I22"/>
  <c r="N22"/>
  <c r="J22"/>
  <c r="I23"/>
  <c r="N23"/>
  <c r="J23"/>
  <c r="I24"/>
  <c r="N24"/>
  <c r="J24"/>
  <c r="I25"/>
  <c r="N25"/>
  <c r="J25"/>
  <c r="I26"/>
  <c r="N26"/>
  <c r="J26"/>
  <c r="I27"/>
  <c r="N27"/>
  <c r="J27"/>
  <c r="I28"/>
  <c r="N28"/>
  <c r="J28"/>
  <c r="I29"/>
  <c r="N29"/>
  <c r="J29"/>
  <c r="I30"/>
  <c r="N30"/>
  <c r="J30"/>
  <c r="I31"/>
  <c r="N31"/>
  <c r="J31"/>
  <c r="I32"/>
  <c r="N32"/>
  <c r="J32"/>
  <c r="I33"/>
  <c r="N33"/>
  <c r="J33"/>
  <c r="I34"/>
  <c r="N34"/>
  <c r="J34"/>
  <c r="I35"/>
  <c r="N35"/>
  <c r="J35"/>
  <c r="I36"/>
  <c r="N36"/>
  <c r="J36"/>
  <c r="I37"/>
  <c r="N37"/>
  <c r="O5"/>
  <c r="P5"/>
  <c r="I6" a="1"/>
  <c r="I7" a="1"/>
  <c r="I8" a="1"/>
  <c r="I9" a="1"/>
  <c r="O6"/>
  <c r="P6"/>
  <c r="I10" a="1"/>
  <c r="I11" a="1"/>
  <c r="I12" a="1"/>
  <c r="I13" a="1"/>
  <c r="I14" a="1"/>
  <c r="I15" a="1"/>
  <c r="I16" a="1"/>
  <c r="I17" a="1"/>
  <c r="I18" a="1"/>
  <c r="I19" a="1"/>
  <c r="I20" a="1"/>
  <c r="I21" a="1"/>
  <c r="I22" a="1"/>
  <c r="I23" a="1"/>
  <c r="I24" a="1"/>
  <c r="I25" a="1"/>
  <c r="I26" a="1"/>
  <c r="I27" a="1"/>
  <c r="I28" a="1"/>
  <c r="I29" a="1"/>
  <c r="I30" a="1"/>
  <c r="I31" a="1"/>
  <c r="I32" a="1"/>
  <c r="I33" a="1"/>
  <c r="I34" a="1"/>
  <c r="I35" a="1"/>
  <c r="I36" a="1"/>
  <c r="I37" a="1"/>
  <c r="J37"/>
  <c r="I38" a="1"/>
  <c r="I38"/>
  <c r="N38"/>
  <c r="J38"/>
  <c r="I39" a="1"/>
  <c r="I39"/>
  <c r="N39"/>
  <c r="J39"/>
  <c r="I40" a="1"/>
  <c r="I40"/>
  <c r="N40"/>
  <c r="J40"/>
  <c r="I41" a="1"/>
  <c r="I41"/>
  <c r="N41"/>
  <c r="J41"/>
  <c r="I42" a="1"/>
  <c r="I42"/>
  <c r="N42"/>
  <c r="O7"/>
  <c r="P7"/>
  <c r="O8"/>
  <c r="P8"/>
  <c r="O9"/>
  <c r="P9"/>
  <c r="O10"/>
  <c r="P10"/>
  <c r="O11"/>
  <c r="P11"/>
  <c r="O12"/>
  <c r="P12"/>
  <c r="O13"/>
  <c r="P13"/>
  <c r="O14"/>
  <c r="P14"/>
  <c r="O15"/>
  <c r="P15"/>
  <c r="O16"/>
  <c r="P16"/>
  <c r="O17"/>
  <c r="P17"/>
  <c r="O18"/>
  <c r="P18"/>
  <c r="O19"/>
  <c r="P19"/>
  <c r="O20"/>
  <c r="P20"/>
  <c r="O21"/>
  <c r="P21"/>
  <c r="O22"/>
  <c r="P22"/>
  <c r="O23"/>
  <c r="P23"/>
  <c r="O24"/>
  <c r="P24"/>
  <c r="O25"/>
  <c r="P25"/>
  <c r="O26"/>
  <c r="P26"/>
  <c r="O27"/>
  <c r="P27"/>
  <c r="O28"/>
  <c r="P28"/>
  <c r="O29"/>
  <c r="P29"/>
  <c r="O30"/>
  <c r="P30"/>
  <c r="O31"/>
  <c r="P31"/>
  <c r="O32"/>
  <c r="P32"/>
  <c r="O33"/>
  <c r="P33"/>
  <c r="O34"/>
  <c r="P34"/>
  <c r="O35"/>
  <c r="P35"/>
  <c r="O36"/>
  <c r="P36"/>
  <c r="O37"/>
  <c r="P37"/>
  <c r="O38"/>
  <c r="P38"/>
  <c r="O39"/>
  <c r="P39"/>
  <c r="O40"/>
  <c r="P40"/>
  <c r="O41"/>
  <c r="P41"/>
  <c r="O42"/>
  <c r="P42"/>
  <c r="O43"/>
  <c r="P43"/>
  <c r="O44"/>
  <c r="P44"/>
  <c r="O45"/>
  <c r="P45"/>
  <c r="O46"/>
  <c r="P46"/>
  <c r="O47"/>
  <c r="P47"/>
  <c r="O48"/>
  <c r="P48"/>
  <c r="O49"/>
  <c r="P49"/>
  <c r="O50"/>
  <c r="P50"/>
  <c r="O51"/>
  <c r="P51"/>
  <c r="O52"/>
  <c r="P52"/>
  <c r="O53"/>
  <c r="P53"/>
  <c r="O54"/>
  <c r="P54"/>
  <c r="O55"/>
  <c r="P55"/>
  <c r="O56"/>
  <c r="P56"/>
  <c r="O57"/>
  <c r="P57"/>
  <c r="O58"/>
  <c r="P58"/>
  <c r="O59"/>
  <c r="P59"/>
  <c r="O60"/>
  <c r="P60"/>
  <c r="O61"/>
  <c r="P61"/>
  <c r="O62"/>
  <c r="P62"/>
  <c r="O63"/>
  <c r="P63"/>
  <c r="O64"/>
  <c r="P64"/>
  <c r="Q64"/>
  <c r="Q63"/>
  <c r="Q62"/>
  <c r="Q61"/>
  <c r="Q60"/>
  <c r="Q59"/>
  <c r="Q58"/>
  <c r="Q57"/>
  <c r="Q56"/>
  <c r="Q55"/>
  <c r="Q54"/>
  <c r="Q53"/>
  <c r="Q52"/>
  <c r="Q51"/>
  <c r="Q50"/>
  <c r="Q49"/>
  <c r="Q48"/>
  <c r="Q47"/>
  <c r="Q46"/>
  <c r="Q45"/>
  <c r="Q44"/>
  <c r="Q43"/>
  <c r="Q42"/>
  <c r="Q41"/>
  <c r="Q40"/>
  <c r="Q39"/>
  <c r="Q38"/>
  <c r="Q37"/>
  <c r="Q36"/>
  <c r="Q35"/>
  <c r="Q34"/>
  <c r="Q33"/>
  <c r="Q32"/>
  <c r="Q31"/>
  <c r="Q30"/>
  <c r="Q29"/>
  <c r="Q28"/>
  <c r="Q27"/>
  <c r="Q26"/>
  <c r="Q25"/>
  <c r="Q24"/>
  <c r="Q23"/>
  <c r="Q22"/>
  <c r="Q21"/>
  <c r="Q20"/>
  <c r="Q19"/>
  <c r="Q18"/>
  <c r="Q17"/>
  <c r="Q16"/>
  <c r="Q15"/>
  <c r="Q14"/>
  <c r="Q13"/>
  <c r="Q12"/>
  <c r="Q11"/>
  <c r="Q10"/>
  <c r="Q9"/>
  <c r="Q8"/>
  <c r="Q7"/>
  <c r="K9"/>
  <c r="L9"/>
  <c r="Q6"/>
  <c r="K5"/>
  <c r="L5"/>
  <c r="Q5"/>
  <c r="J42"/>
  <c r="I43" a="1"/>
  <c r="I43"/>
  <c r="J43"/>
  <c r="I44" a="1"/>
  <c r="I44"/>
  <c r="J44"/>
  <c r="I45" a="1"/>
  <c r="I45"/>
  <c r="J45"/>
  <c r="I46" a="1"/>
  <c r="I46"/>
  <c r="J46"/>
  <c r="I47" a="1"/>
  <c r="I47"/>
  <c r="J47"/>
  <c r="I48" a="1"/>
  <c r="I48"/>
  <c r="J48"/>
  <c r="I49" a="1"/>
  <c r="I49"/>
  <c r="J49"/>
  <c r="I50" a="1"/>
  <c r="I50"/>
  <c r="J50"/>
  <c r="I51" a="1"/>
  <c r="I51"/>
  <c r="J51"/>
  <c r="I52" a="1"/>
  <c r="I52"/>
  <c r="J52"/>
  <c r="I53" a="1"/>
  <c r="I53"/>
  <c r="J53"/>
  <c r="I54" a="1"/>
  <c r="I54"/>
  <c r="J54"/>
  <c r="I55" a="1"/>
  <c r="I55"/>
  <c r="J55"/>
  <c r="I56" a="1"/>
  <c r="I56"/>
  <c r="J56"/>
  <c r="I57" a="1"/>
  <c r="I57"/>
  <c r="J57"/>
  <c r="I58" a="1"/>
  <c r="I58"/>
  <c r="J58"/>
  <c r="I59" a="1"/>
  <c r="I59"/>
  <c r="J59"/>
  <c r="I60" a="1"/>
  <c r="I60"/>
  <c r="J60"/>
  <c r="I61" a="1"/>
  <c r="I61"/>
  <c r="J61"/>
  <c r="I62" a="1"/>
  <c r="I62"/>
  <c r="J62"/>
  <c r="I63" a="1"/>
  <c r="I63"/>
  <c r="J63"/>
  <c r="I64" a="1"/>
  <c r="I64"/>
  <c r="N64"/>
  <c r="N63"/>
  <c r="N62"/>
  <c r="N61"/>
  <c r="N60"/>
  <c r="N59"/>
  <c r="N58"/>
  <c r="N57"/>
  <c r="N56"/>
  <c r="N55"/>
  <c r="N54"/>
  <c r="N53"/>
  <c r="N52"/>
  <c r="N51"/>
  <c r="N50"/>
  <c r="N49"/>
  <c r="N48"/>
  <c r="N47"/>
  <c r="N46"/>
  <c r="N45"/>
  <c r="N44"/>
  <c r="N43"/>
  <c r="J64"/>
  <c r="K64"/>
  <c r="L64"/>
  <c r="K63"/>
  <c r="L63"/>
  <c r="K62"/>
  <c r="L62"/>
  <c r="K61"/>
  <c r="L61"/>
  <c r="K60"/>
  <c r="L60"/>
  <c r="K59"/>
  <c r="L59"/>
  <c r="K58"/>
  <c r="L58"/>
  <c r="K57"/>
  <c r="L57"/>
  <c r="K56"/>
  <c r="L56"/>
  <c r="K55"/>
  <c r="L55"/>
  <c r="K54"/>
  <c r="L54"/>
  <c r="K53"/>
  <c r="L53"/>
  <c r="K52"/>
  <c r="L52"/>
  <c r="K51"/>
  <c r="L51"/>
  <c r="K50"/>
  <c r="L50"/>
  <c r="K49"/>
  <c r="L49"/>
  <c r="K48"/>
  <c r="L48"/>
  <c r="K47"/>
  <c r="L47"/>
  <c r="K46"/>
  <c r="L46"/>
  <c r="K45"/>
  <c r="L45"/>
  <c r="K44"/>
  <c r="L44"/>
  <c r="K43"/>
  <c r="L43"/>
  <c r="K42"/>
  <c r="L42"/>
  <c r="K41"/>
  <c r="L41"/>
  <c r="K40"/>
  <c r="L40"/>
  <c r="K39"/>
  <c r="L39"/>
  <c r="K38"/>
  <c r="L38"/>
  <c r="K37"/>
  <c r="L37"/>
  <c r="K36"/>
  <c r="L36"/>
  <c r="K35"/>
  <c r="L35"/>
  <c r="K34"/>
  <c r="L34"/>
  <c r="K33"/>
  <c r="L33"/>
  <c r="K32"/>
  <c r="L32"/>
  <c r="K31"/>
  <c r="L31"/>
  <c r="K30"/>
  <c r="L30"/>
  <c r="K29"/>
  <c r="L29"/>
  <c r="K28"/>
  <c r="L28"/>
  <c r="K27"/>
  <c r="L27"/>
  <c r="K26"/>
  <c r="L26"/>
  <c r="K25"/>
  <c r="L25"/>
  <c r="K24"/>
  <c r="L24"/>
  <c r="K23"/>
  <c r="L23"/>
  <c r="K22"/>
  <c r="L22"/>
  <c r="K21"/>
  <c r="L21"/>
  <c r="K20"/>
  <c r="L20"/>
  <c r="K19"/>
  <c r="L19"/>
  <c r="K18"/>
  <c r="L18"/>
  <c r="K17"/>
  <c r="L17"/>
  <c r="K16"/>
  <c r="L16"/>
  <c r="K15"/>
  <c r="L15"/>
  <c r="K14"/>
  <c r="L14"/>
  <c r="K13"/>
  <c r="L13"/>
  <c r="K12"/>
  <c r="L12"/>
  <c r="K11"/>
  <c r="L11"/>
  <c r="K10"/>
  <c r="L10"/>
  <c r="K8"/>
  <c r="L8"/>
  <c r="K7"/>
  <c r="L7"/>
  <c r="K6"/>
  <c r="L6"/>
  <c r="R64"/>
  <c r="R63"/>
  <c r="R62"/>
  <c r="R61"/>
  <c r="R60"/>
  <c r="R59"/>
  <c r="R58"/>
  <c r="R57"/>
  <c r="R56"/>
  <c r="R55"/>
  <c r="R54"/>
  <c r="R53"/>
  <c r="R52"/>
  <c r="R51"/>
  <c r="R50"/>
  <c r="R49"/>
  <c r="R48"/>
  <c r="R47"/>
  <c r="R46"/>
  <c r="R45"/>
  <c r="R44"/>
  <c r="R43"/>
  <c r="R42"/>
  <c r="R41"/>
  <c r="R40"/>
  <c r="R39"/>
  <c r="R38"/>
  <c r="R37"/>
  <c r="R36"/>
  <c r="R35"/>
  <c r="R34"/>
  <c r="R33"/>
  <c r="R32"/>
  <c r="R31"/>
  <c r="R30"/>
  <c r="R29"/>
  <c r="R28"/>
  <c r="R27"/>
  <c r="R26"/>
  <c r="R25"/>
  <c r="R24"/>
  <c r="R23"/>
  <c r="R22"/>
  <c r="R21"/>
  <c r="R20"/>
  <c r="R19"/>
  <c r="R18"/>
  <c r="R17"/>
  <c r="R16"/>
  <c r="R15"/>
  <c r="R14"/>
  <c r="R13"/>
  <c r="R12"/>
  <c r="R11"/>
  <c r="R10"/>
  <c r="R9"/>
  <c r="R8"/>
  <c r="R7"/>
  <c r="R6"/>
  <c r="R5"/>
  <c r="L5" i="16"/>
  <c r="M5"/>
  <c r="L6"/>
  <c r="M6"/>
  <c r="L7"/>
  <c r="M7"/>
  <c r="L8"/>
  <c r="M8"/>
  <c r="L9"/>
  <c r="M9"/>
  <c r="L10"/>
  <c r="M10"/>
  <c r="L11"/>
  <c r="M11"/>
  <c r="L12"/>
  <c r="M12"/>
  <c r="L13"/>
  <c r="M13"/>
  <c r="L14"/>
  <c r="M14"/>
  <c r="L15"/>
  <c r="M15"/>
  <c r="L16"/>
  <c r="M16"/>
  <c r="L17"/>
  <c r="M17"/>
  <c r="L18"/>
  <c r="M18"/>
  <c r="L19"/>
  <c r="M19"/>
  <c r="L20"/>
  <c r="M20"/>
  <c r="L21"/>
  <c r="M21"/>
  <c r="L22"/>
  <c r="M22"/>
  <c r="L23"/>
  <c r="M23"/>
  <c r="L24"/>
  <c r="M24"/>
  <c r="L25"/>
  <c r="M25"/>
  <c r="L26"/>
  <c r="M26"/>
  <c r="L27"/>
  <c r="M27"/>
  <c r="L28"/>
  <c r="M28"/>
  <c r="L29"/>
  <c r="M29"/>
  <c r="L30"/>
  <c r="M30"/>
  <c r="L31"/>
  <c r="M31"/>
  <c r="L32"/>
  <c r="M32"/>
  <c r="L33"/>
  <c r="M33"/>
  <c r="L34"/>
  <c r="M34"/>
  <c r="L35"/>
  <c r="M35"/>
  <c r="L36"/>
  <c r="M36"/>
  <c r="L37"/>
  <c r="M37"/>
  <c r="L38"/>
  <c r="M38"/>
  <c r="L39"/>
  <c r="M39"/>
  <c r="L40"/>
  <c r="M40"/>
  <c r="L41"/>
  <c r="M41"/>
  <c r="L42"/>
  <c r="M42"/>
  <c r="L43"/>
  <c r="M43"/>
  <c r="L44"/>
  <c r="M44"/>
  <c r="L45"/>
  <c r="M45"/>
  <c r="L46"/>
  <c r="M46"/>
  <c r="L47"/>
  <c r="M47"/>
  <c r="L48"/>
  <c r="M48"/>
  <c r="L49"/>
  <c r="M49"/>
  <c r="L50"/>
  <c r="M50"/>
  <c r="L51"/>
  <c r="M51"/>
  <c r="L52"/>
  <c r="M52"/>
  <c r="L53"/>
  <c r="M53"/>
  <c r="L54"/>
  <c r="M54"/>
  <c r="L55"/>
  <c r="M55"/>
  <c r="L56"/>
  <c r="M56"/>
  <c r="L57"/>
  <c r="M57"/>
  <c r="L58"/>
  <c r="M58"/>
  <c r="L59"/>
  <c r="M59"/>
  <c r="L60"/>
  <c r="M60"/>
  <c r="L61"/>
  <c r="M61"/>
  <c r="L62"/>
  <c r="M62"/>
  <c r="L63"/>
  <c r="M63"/>
  <c r="L64"/>
  <c r="M64"/>
  <c r="L65"/>
  <c r="M65"/>
  <c r="L66"/>
  <c r="M66"/>
  <c r="L67"/>
  <c r="M67"/>
  <c r="L68"/>
  <c r="M68"/>
  <c r="N68"/>
  <c r="O68"/>
  <c r="G5"/>
  <c r="H5"/>
  <c r="G6"/>
  <c r="H6"/>
  <c r="G7"/>
  <c r="H7"/>
  <c r="G8"/>
  <c r="H8"/>
  <c r="G9"/>
  <c r="H9"/>
  <c r="G10"/>
  <c r="H10"/>
  <c r="G11"/>
  <c r="H11"/>
  <c r="G12"/>
  <c r="H12"/>
  <c r="G13"/>
  <c r="H13"/>
  <c r="G14"/>
  <c r="H14"/>
  <c r="G15"/>
  <c r="H15"/>
  <c r="G16"/>
  <c r="H16"/>
  <c r="G17"/>
  <c r="H17"/>
  <c r="G18"/>
  <c r="H18"/>
  <c r="G19"/>
  <c r="H19"/>
  <c r="G20"/>
  <c r="H20"/>
  <c r="G21"/>
  <c r="H21"/>
  <c r="G22"/>
  <c r="H22"/>
  <c r="G23"/>
  <c r="H23"/>
  <c r="G24"/>
  <c r="H24"/>
  <c r="G25"/>
  <c r="H25"/>
  <c r="G26"/>
  <c r="H26"/>
  <c r="G27"/>
  <c r="H27"/>
  <c r="G28"/>
  <c r="H28"/>
  <c r="G29"/>
  <c r="H29"/>
  <c r="G30"/>
  <c r="H30"/>
  <c r="G31"/>
  <c r="H31"/>
  <c r="G32"/>
  <c r="H32"/>
  <c r="G33"/>
  <c r="H33"/>
  <c r="G34"/>
  <c r="H34"/>
  <c r="G35"/>
  <c r="H35"/>
  <c r="G36"/>
  <c r="H36"/>
  <c r="G37"/>
  <c r="H37"/>
  <c r="G38"/>
  <c r="H38"/>
  <c r="G39"/>
  <c r="H39"/>
  <c r="G40"/>
  <c r="H40"/>
  <c r="G41"/>
  <c r="H41"/>
  <c r="G42"/>
  <c r="H42"/>
  <c r="G43"/>
  <c r="H43"/>
  <c r="G44"/>
  <c r="H44"/>
  <c r="G45"/>
  <c r="H45"/>
  <c r="G46"/>
  <c r="H46"/>
  <c r="G47"/>
  <c r="H47"/>
  <c r="G48"/>
  <c r="H48"/>
  <c r="G49"/>
  <c r="H49"/>
  <c r="G50"/>
  <c r="H50"/>
  <c r="G51"/>
  <c r="H51"/>
  <c r="G52"/>
  <c r="H52"/>
  <c r="G53"/>
  <c r="H53"/>
  <c r="G54"/>
  <c r="H54"/>
  <c r="G55"/>
  <c r="H55"/>
  <c r="G56"/>
  <c r="H56"/>
  <c r="G57"/>
  <c r="H57"/>
  <c r="G58"/>
  <c r="H58"/>
  <c r="G59"/>
  <c r="H59"/>
  <c r="G60"/>
  <c r="H60"/>
  <c r="G61"/>
  <c r="H61"/>
  <c r="G62"/>
  <c r="H62"/>
  <c r="G63"/>
  <c r="H63"/>
  <c r="G64"/>
  <c r="H64"/>
  <c r="G65"/>
  <c r="H65"/>
  <c r="G66"/>
  <c r="H66"/>
  <c r="G67"/>
  <c r="H67"/>
  <c r="G68"/>
  <c r="H68"/>
  <c r="I68"/>
  <c r="J68"/>
  <c r="N67"/>
  <c r="O67"/>
  <c r="I67"/>
  <c r="J67"/>
  <c r="N66"/>
  <c r="O66"/>
  <c r="I66"/>
  <c r="J66"/>
  <c r="N65"/>
  <c r="O65"/>
  <c r="I65"/>
  <c r="J65"/>
  <c r="N64"/>
  <c r="O64"/>
  <c r="I64"/>
  <c r="J64"/>
  <c r="N63"/>
  <c r="O63"/>
  <c r="I63"/>
  <c r="J63"/>
  <c r="N62"/>
  <c r="O62"/>
  <c r="I62"/>
  <c r="J62"/>
  <c r="N61"/>
  <c r="O61"/>
  <c r="I61"/>
  <c r="J61"/>
  <c r="N60"/>
  <c r="O60"/>
  <c r="I60"/>
  <c r="J60"/>
  <c r="N59"/>
  <c r="O59"/>
  <c r="I59"/>
  <c r="J59"/>
  <c r="N58"/>
  <c r="O58"/>
  <c r="I58"/>
  <c r="J58"/>
  <c r="N57"/>
  <c r="O57"/>
  <c r="I57"/>
  <c r="J57"/>
  <c r="N56"/>
  <c r="O56"/>
  <c r="I56"/>
  <c r="J56"/>
  <c r="N55"/>
  <c r="O55"/>
  <c r="I55"/>
  <c r="J55"/>
  <c r="N54"/>
  <c r="O54"/>
  <c r="I54"/>
  <c r="J54"/>
  <c r="N53"/>
  <c r="O53"/>
  <c r="I53"/>
  <c r="J53"/>
  <c r="N52"/>
  <c r="O52"/>
  <c r="I52"/>
  <c r="J52"/>
  <c r="N51"/>
  <c r="O51"/>
  <c r="I51"/>
  <c r="J51"/>
  <c r="N50"/>
  <c r="O50"/>
  <c r="I50"/>
  <c r="J50"/>
  <c r="N49"/>
  <c r="O49"/>
  <c r="I49"/>
  <c r="J49"/>
  <c r="N48"/>
  <c r="O48"/>
  <c r="I48"/>
  <c r="J48"/>
  <c r="N47"/>
  <c r="O47"/>
  <c r="I47"/>
  <c r="J47"/>
  <c r="N46"/>
  <c r="O46"/>
  <c r="I46"/>
  <c r="J46"/>
  <c r="N45"/>
  <c r="O45"/>
  <c r="I45"/>
  <c r="J45"/>
  <c r="N44"/>
  <c r="O44"/>
  <c r="I44"/>
  <c r="J44"/>
  <c r="N43"/>
  <c r="O43"/>
  <c r="I43"/>
  <c r="J43"/>
  <c r="N42"/>
  <c r="O42"/>
  <c r="I42"/>
  <c r="J42"/>
  <c r="N41"/>
  <c r="O41"/>
  <c r="I41"/>
  <c r="J41"/>
  <c r="N40"/>
  <c r="O40"/>
  <c r="I40"/>
  <c r="J40"/>
  <c r="N39"/>
  <c r="O39"/>
  <c r="I39"/>
  <c r="J39"/>
  <c r="N38"/>
  <c r="O38"/>
  <c r="I38"/>
  <c r="J38"/>
  <c r="N37"/>
  <c r="O37"/>
  <c r="I37"/>
  <c r="J37"/>
  <c r="N36"/>
  <c r="O36"/>
  <c r="I36"/>
  <c r="J36"/>
  <c r="N35"/>
  <c r="O35"/>
  <c r="I35"/>
  <c r="J35"/>
  <c r="N34"/>
  <c r="O34"/>
  <c r="N33"/>
  <c r="O33"/>
  <c r="N32"/>
  <c r="O32"/>
  <c r="N31"/>
  <c r="O31"/>
  <c r="N30"/>
  <c r="O30"/>
  <c r="N29"/>
  <c r="O29"/>
  <c r="N28"/>
  <c r="O28"/>
  <c r="N27"/>
  <c r="O27"/>
  <c r="N26"/>
  <c r="O26"/>
  <c r="N25"/>
  <c r="O25"/>
  <c r="N24"/>
  <c r="O24"/>
  <c r="N23"/>
  <c r="O23"/>
  <c r="N22"/>
  <c r="O22"/>
  <c r="N21"/>
  <c r="O21"/>
  <c r="N20"/>
  <c r="O20"/>
  <c r="N19"/>
  <c r="O19"/>
  <c r="N18"/>
  <c r="O18"/>
  <c r="N17"/>
  <c r="O17"/>
  <c r="N16"/>
  <c r="O16"/>
  <c r="N15"/>
  <c r="O15"/>
  <c r="N14"/>
  <c r="O14"/>
  <c r="N13"/>
  <c r="O13"/>
  <c r="N12"/>
  <c r="O12"/>
  <c r="N11"/>
  <c r="O11"/>
  <c r="N10"/>
  <c r="O10"/>
  <c r="N9"/>
  <c r="O9"/>
  <c r="N8"/>
  <c r="O8"/>
  <c r="N7"/>
  <c r="O7"/>
  <c r="N6"/>
  <c r="O6"/>
  <c r="N5"/>
  <c r="O5"/>
  <c r="I34"/>
  <c r="I33"/>
  <c r="I32"/>
  <c r="I31"/>
  <c r="I30"/>
  <c r="I29"/>
  <c r="I28"/>
  <c r="I27"/>
  <c r="I26"/>
  <c r="I25"/>
  <c r="I24"/>
  <c r="I23"/>
  <c r="I22"/>
  <c r="I21"/>
  <c r="I20"/>
  <c r="I19"/>
  <c r="I18"/>
  <c r="I17"/>
  <c r="I16"/>
  <c r="I15"/>
  <c r="I14"/>
  <c r="I13"/>
  <c r="I12"/>
  <c r="I11"/>
  <c r="I10"/>
  <c r="I9"/>
  <c r="I8"/>
  <c r="I7"/>
  <c r="I6"/>
  <c r="I5"/>
  <c r="J9"/>
  <c r="J8"/>
  <c r="J7"/>
  <c r="J6"/>
  <c r="J34"/>
  <c r="J33"/>
  <c r="J32"/>
  <c r="J31"/>
  <c r="J30"/>
  <c r="J29"/>
  <c r="J28"/>
  <c r="J27"/>
  <c r="J26"/>
  <c r="J25"/>
  <c r="J24"/>
  <c r="J23"/>
  <c r="J22"/>
  <c r="J21"/>
  <c r="J20"/>
  <c r="J19"/>
  <c r="J18"/>
  <c r="J17"/>
  <c r="J16"/>
  <c r="J15"/>
  <c r="J14"/>
  <c r="J13"/>
  <c r="J12"/>
  <c r="J11"/>
  <c r="J10"/>
  <c r="J5"/>
  <c r="AX2" i="4"/>
  <c r="AX36"/>
  <c r="AZ36"/>
  <c r="AZ104"/>
  <c r="AY36"/>
  <c r="AY104"/>
  <c r="AX104"/>
  <c r="AU2"/>
  <c r="AU36"/>
  <c r="AW36"/>
  <c r="AW104"/>
  <c r="AV36"/>
  <c r="AV104"/>
  <c r="AU104"/>
  <c r="AR2"/>
  <c r="AR36"/>
  <c r="AT36"/>
  <c r="AT104"/>
  <c r="AS36"/>
  <c r="AS104"/>
  <c r="AR104"/>
  <c r="AO2"/>
  <c r="AO36"/>
  <c r="AQ36"/>
  <c r="AQ104"/>
  <c r="AP36"/>
  <c r="AP104"/>
  <c r="AO104"/>
  <c r="AL2"/>
  <c r="AL36"/>
  <c r="AN36"/>
  <c r="AN104"/>
  <c r="AM36"/>
  <c r="AM104"/>
  <c r="AL104"/>
  <c r="AI2"/>
  <c r="AI36"/>
  <c r="AK36"/>
  <c r="AK104"/>
  <c r="AJ36"/>
  <c r="AJ104"/>
  <c r="AI104"/>
  <c r="AF2"/>
  <c r="AF36"/>
  <c r="AH36"/>
  <c r="AH104"/>
  <c r="AG36"/>
  <c r="AG104"/>
  <c r="AF104"/>
  <c r="AC2"/>
  <c r="AC36"/>
  <c r="AE36"/>
  <c r="AE104"/>
  <c r="AD36"/>
  <c r="AD104"/>
  <c r="AC104"/>
  <c r="Z2"/>
  <c r="Z36"/>
  <c r="AB36"/>
  <c r="AB104"/>
  <c r="AA36"/>
  <c r="AA104"/>
  <c r="Z104"/>
  <c r="W2"/>
  <c r="W36"/>
  <c r="Y36"/>
  <c r="Y104"/>
  <c r="X36"/>
  <c r="X104"/>
  <c r="W104"/>
  <c r="T2"/>
  <c r="T36"/>
  <c r="V36"/>
  <c r="V104"/>
  <c r="U36"/>
  <c r="U104"/>
  <c r="T104"/>
  <c r="Q2"/>
  <c r="Q36"/>
  <c r="S36"/>
  <c r="S104"/>
  <c r="R36"/>
  <c r="R104"/>
  <c r="Q104"/>
  <c r="N2"/>
  <c r="N36"/>
  <c r="P36"/>
  <c r="P104"/>
  <c r="O36"/>
  <c r="O104"/>
  <c r="N104"/>
  <c r="K2"/>
  <c r="K36"/>
  <c r="M36"/>
  <c r="M104"/>
  <c r="L36"/>
  <c r="L104"/>
  <c r="K104"/>
  <c r="H2"/>
  <c r="H36"/>
  <c r="J36"/>
  <c r="J104"/>
  <c r="I36"/>
  <c r="I104"/>
  <c r="H104"/>
  <c r="E2"/>
  <c r="E36"/>
  <c r="G36"/>
  <c r="G104"/>
  <c r="F36"/>
  <c r="F104"/>
  <c r="E104"/>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I103"/>
  <c r="H103"/>
  <c r="G103"/>
  <c r="F103"/>
  <c r="E103"/>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I102"/>
  <c r="H102"/>
  <c r="G102"/>
  <c r="F102"/>
  <c r="E102"/>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I101"/>
  <c r="H101"/>
  <c r="G101"/>
  <c r="F101"/>
  <c r="E101"/>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I100"/>
  <c r="H100"/>
  <c r="G100"/>
  <c r="F100"/>
  <c r="E100"/>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I99"/>
  <c r="H99"/>
  <c r="G99"/>
  <c r="F99"/>
  <c r="E99"/>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I98"/>
  <c r="H98"/>
  <c r="G98"/>
  <c r="F98"/>
  <c r="E98"/>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I97"/>
  <c r="H97"/>
  <c r="G97"/>
  <c r="F97"/>
  <c r="E97"/>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I96"/>
  <c r="H96"/>
  <c r="G96"/>
  <c r="F96"/>
  <c r="E96"/>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I95"/>
  <c r="H95"/>
  <c r="G95"/>
  <c r="F95"/>
  <c r="E95"/>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I94"/>
  <c r="H94"/>
  <c r="G94"/>
  <c r="F94"/>
  <c r="E94"/>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I93"/>
  <c r="H93"/>
  <c r="G93"/>
  <c r="F93"/>
  <c r="E93"/>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I92"/>
  <c r="H92"/>
  <c r="G92"/>
  <c r="F92"/>
  <c r="E92"/>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I91"/>
  <c r="H91"/>
  <c r="G91"/>
  <c r="F91"/>
  <c r="E91"/>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I90"/>
  <c r="H90"/>
  <c r="G90"/>
  <c r="F90"/>
  <c r="E90"/>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I89"/>
  <c r="H89"/>
  <c r="G89"/>
  <c r="F89"/>
  <c r="E89"/>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I88"/>
  <c r="H88"/>
  <c r="G88"/>
  <c r="F88"/>
  <c r="E88"/>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I87"/>
  <c r="H87"/>
  <c r="G87"/>
  <c r="F87"/>
  <c r="E87"/>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I86"/>
  <c r="H86"/>
  <c r="G86"/>
  <c r="F86"/>
  <c r="E86"/>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I85"/>
  <c r="H85"/>
  <c r="G85"/>
  <c r="F85"/>
  <c r="E85"/>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I84"/>
  <c r="H84"/>
  <c r="G84"/>
  <c r="F84"/>
  <c r="E84"/>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I83"/>
  <c r="H83"/>
  <c r="G83"/>
  <c r="F83"/>
  <c r="E83"/>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I82"/>
  <c r="H82"/>
  <c r="G82"/>
  <c r="F82"/>
  <c r="E82"/>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I81"/>
  <c r="H81"/>
  <c r="G81"/>
  <c r="F81"/>
  <c r="E81"/>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I80"/>
  <c r="H80"/>
  <c r="G80"/>
  <c r="F80"/>
  <c r="E80"/>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I79"/>
  <c r="H79"/>
  <c r="G79"/>
  <c r="F79"/>
  <c r="E79"/>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I78"/>
  <c r="H78"/>
  <c r="G78"/>
  <c r="F78"/>
  <c r="E78"/>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I77"/>
  <c r="H77"/>
  <c r="G77"/>
  <c r="F77"/>
  <c r="E77"/>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I76"/>
  <c r="H76"/>
  <c r="G76"/>
  <c r="F76"/>
  <c r="E76"/>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I75"/>
  <c r="H75"/>
  <c r="G75"/>
  <c r="F75"/>
  <c r="E75"/>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I74"/>
  <c r="H74"/>
  <c r="G74"/>
  <c r="F74"/>
  <c r="E74"/>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I73"/>
  <c r="H73"/>
  <c r="G73"/>
  <c r="F73"/>
  <c r="E73"/>
  <c r="E37"/>
  <c r="E38"/>
  <c r="G38"/>
  <c r="G44"/>
  <c r="H37"/>
  <c r="H38"/>
  <c r="J38"/>
  <c r="J44"/>
  <c r="K37"/>
  <c r="K38"/>
  <c r="M38"/>
  <c r="M44"/>
  <c r="N37"/>
  <c r="N38"/>
  <c r="P38"/>
  <c r="P44"/>
  <c r="Q37"/>
  <c r="Q38"/>
  <c r="S38"/>
  <c r="S44"/>
  <c r="T37"/>
  <c r="T38"/>
  <c r="V38"/>
  <c r="V44"/>
  <c r="W37"/>
  <c r="W38"/>
  <c r="Y38"/>
  <c r="Y44"/>
  <c r="Z37"/>
  <c r="Z38"/>
  <c r="AB38"/>
  <c r="AB44"/>
  <c r="AC37"/>
  <c r="AC38"/>
  <c r="AE38"/>
  <c r="AE44"/>
  <c r="AF37"/>
  <c r="AF38"/>
  <c r="AH38"/>
  <c r="AH44"/>
  <c r="F38"/>
  <c r="F44"/>
  <c r="I38"/>
  <c r="I44"/>
  <c r="L38"/>
  <c r="L44"/>
  <c r="O38"/>
  <c r="O44"/>
  <c r="R38"/>
  <c r="R44"/>
  <c r="U38"/>
  <c r="U44"/>
  <c r="X38"/>
  <c r="X44"/>
  <c r="AA38"/>
  <c r="AA44"/>
  <c r="AD38"/>
  <c r="AD44"/>
  <c r="AG38"/>
  <c r="AG44"/>
  <c r="E44"/>
  <c r="H44"/>
  <c r="K44"/>
  <c r="N44"/>
  <c r="Q44"/>
  <c r="T44"/>
  <c r="W44"/>
  <c r="Z44"/>
  <c r="AC44"/>
  <c r="AF44"/>
  <c r="AX37"/>
  <c r="AX38"/>
  <c r="AZ38"/>
  <c r="AZ44"/>
  <c r="AY38"/>
  <c r="AY44"/>
  <c r="AX44"/>
  <c r="AU37"/>
  <c r="AU38"/>
  <c r="AW38"/>
  <c r="AW44"/>
  <c r="AV38"/>
  <c r="AV44"/>
  <c r="AU44"/>
  <c r="AR37"/>
  <c r="AR38"/>
  <c r="AT38"/>
  <c r="AT44"/>
  <c r="AS38"/>
  <c r="AS44"/>
  <c r="AR44"/>
  <c r="AO37"/>
  <c r="AO38"/>
  <c r="AQ38"/>
  <c r="AQ44"/>
  <c r="AP38"/>
  <c r="AP44"/>
  <c r="AO44"/>
  <c r="AL37"/>
  <c r="AL38"/>
  <c r="AN38"/>
  <c r="AN44"/>
  <c r="AM38"/>
  <c r="AM44"/>
  <c r="AL44"/>
  <c r="AI37"/>
  <c r="AI38"/>
  <c r="AK38"/>
  <c r="AK44"/>
  <c r="AJ38"/>
  <c r="AJ44"/>
  <c r="AI44"/>
  <c r="G43"/>
  <c r="J43"/>
  <c r="M43"/>
  <c r="P43"/>
  <c r="S43"/>
  <c r="V43"/>
  <c r="Y43"/>
  <c r="AB43"/>
  <c r="AE43"/>
  <c r="AH43"/>
  <c r="F43"/>
  <c r="I43"/>
  <c r="L43"/>
  <c r="O43"/>
  <c r="R43"/>
  <c r="U43"/>
  <c r="X43"/>
  <c r="AA43"/>
  <c r="AD43"/>
  <c r="AG43"/>
  <c r="E43"/>
  <c r="H43"/>
  <c r="K43"/>
  <c r="N43"/>
  <c r="Q43"/>
  <c r="T43"/>
  <c r="W43"/>
  <c r="Z43"/>
  <c r="AC43"/>
  <c r="AF43"/>
  <c r="AZ43"/>
  <c r="AY43"/>
  <c r="AX43"/>
  <c r="AW43"/>
  <c r="AV43"/>
  <c r="AU43"/>
  <c r="AT43"/>
  <c r="AS43"/>
  <c r="AR43"/>
  <c r="AQ43"/>
  <c r="AP43"/>
  <c r="AO43"/>
  <c r="AN43"/>
  <c r="AM43"/>
  <c r="AL43"/>
  <c r="AK43"/>
  <c r="AJ43"/>
  <c r="AI43"/>
  <c r="G42"/>
  <c r="J42"/>
  <c r="M42"/>
  <c r="P42"/>
  <c r="S42"/>
  <c r="V42"/>
  <c r="Y42"/>
  <c r="AB42"/>
  <c r="AE42"/>
  <c r="AH42"/>
  <c r="F42"/>
  <c r="I42"/>
  <c r="L42"/>
  <c r="O42"/>
  <c r="R42"/>
  <c r="U42"/>
  <c r="X42"/>
  <c r="AA42"/>
  <c r="AD42"/>
  <c r="AG42"/>
  <c r="E42"/>
  <c r="H42"/>
  <c r="K42"/>
  <c r="N42"/>
  <c r="Q42"/>
  <c r="T42"/>
  <c r="W42"/>
  <c r="Z42"/>
  <c r="AC42"/>
  <c r="AF42"/>
  <c r="AZ42"/>
  <c r="AY42"/>
  <c r="AX42"/>
  <c r="AW42"/>
  <c r="AV42"/>
  <c r="AU42"/>
  <c r="AT42"/>
  <c r="AS42"/>
  <c r="AR42"/>
  <c r="AQ42"/>
  <c r="AP42"/>
  <c r="AO42"/>
  <c r="AN42"/>
  <c r="AM42"/>
  <c r="AL42"/>
  <c r="AK42"/>
  <c r="AJ42"/>
  <c r="AI42"/>
  <c r="G41"/>
  <c r="J41"/>
  <c r="M41"/>
  <c r="P41"/>
  <c r="S41"/>
  <c r="V41"/>
  <c r="Y41"/>
  <c r="AB41"/>
  <c r="AE41"/>
  <c r="AH41"/>
  <c r="F41"/>
  <c r="I41"/>
  <c r="L41"/>
  <c r="O41"/>
  <c r="R41"/>
  <c r="U41"/>
  <c r="X41"/>
  <c r="AA41"/>
  <c r="AD41"/>
  <c r="AG41"/>
  <c r="E41"/>
  <c r="H41"/>
  <c r="K41"/>
  <c r="N41"/>
  <c r="Q41"/>
  <c r="T41"/>
  <c r="W41"/>
  <c r="Z41"/>
  <c r="AC41"/>
  <c r="AF41"/>
  <c r="AZ41"/>
  <c r="AY41"/>
  <c r="AX41"/>
  <c r="AW41"/>
  <c r="AV41"/>
  <c r="AU41"/>
  <c r="AT41"/>
  <c r="AS41"/>
  <c r="AR41"/>
  <c r="AQ41"/>
  <c r="AP41"/>
  <c r="AO41"/>
  <c r="AN41"/>
  <c r="AM41"/>
  <c r="AL41"/>
  <c r="AK41"/>
  <c r="AJ41"/>
  <c r="AI41"/>
  <c r="G40"/>
  <c r="J40"/>
  <c r="M40"/>
  <c r="P40"/>
  <c r="S40"/>
  <c r="V40"/>
  <c r="Y40"/>
  <c r="AB40"/>
  <c r="AE40"/>
  <c r="AH40"/>
  <c r="F40"/>
  <c r="I40"/>
  <c r="L40"/>
  <c r="O40"/>
  <c r="R40"/>
  <c r="U40"/>
  <c r="X40"/>
  <c r="AA40"/>
  <c r="AD40"/>
  <c r="AG40"/>
  <c r="E40"/>
  <c r="H40"/>
  <c r="K40"/>
  <c r="N40"/>
  <c r="Q40"/>
  <c r="T40"/>
  <c r="W40"/>
  <c r="Z40"/>
  <c r="AC40"/>
  <c r="AF40"/>
  <c r="AZ40"/>
  <c r="AY40"/>
  <c r="AX40"/>
  <c r="AW40"/>
  <c r="AV40"/>
  <c r="AU40"/>
  <c r="AT40"/>
  <c r="AS40"/>
  <c r="AR40"/>
  <c r="AQ40"/>
  <c r="AP40"/>
  <c r="AO40"/>
  <c r="AN40"/>
  <c r="AM40"/>
  <c r="AL40"/>
  <c r="AK40"/>
  <c r="AJ40"/>
  <c r="AI40"/>
  <c r="F37"/>
  <c r="G37"/>
  <c r="I37"/>
  <c r="J37"/>
  <c r="L37"/>
  <c r="M37"/>
  <c r="AY37"/>
  <c r="AZ37"/>
  <c r="AV37"/>
  <c r="AW37"/>
  <c r="AS37"/>
  <c r="AT37"/>
  <c r="AP37"/>
  <c r="AQ37"/>
  <c r="AM37"/>
  <c r="AN37"/>
  <c r="AJ37"/>
  <c r="AK37"/>
  <c r="AG37"/>
  <c r="AH37"/>
  <c r="AD37"/>
  <c r="AE37"/>
  <c r="AA37"/>
  <c r="AB37"/>
  <c r="X37"/>
  <c r="Y37"/>
  <c r="U37"/>
  <c r="V37"/>
  <c r="R37"/>
  <c r="S37"/>
  <c r="O37"/>
  <c r="P37"/>
  <c r="BE104"/>
  <c r="BD104"/>
  <c r="BC104"/>
  <c r="BE103"/>
  <c r="BD103"/>
  <c r="BC103"/>
  <c r="B33"/>
  <c r="C33"/>
  <c r="C103"/>
  <c r="BE102"/>
  <c r="BD102"/>
  <c r="BC102"/>
  <c r="BE101"/>
  <c r="BD101"/>
  <c r="BC101"/>
  <c r="B31"/>
  <c r="C31"/>
  <c r="C101"/>
  <c r="BE100"/>
  <c r="BD100"/>
  <c r="BC100"/>
  <c r="BE99"/>
  <c r="BD99"/>
  <c r="BC99"/>
  <c r="B29"/>
  <c r="C29"/>
  <c r="C99"/>
  <c r="BE98"/>
  <c r="BD98"/>
  <c r="BC98"/>
  <c r="BE97"/>
  <c r="BD97"/>
  <c r="BC97"/>
  <c r="B27"/>
  <c r="C27"/>
  <c r="C97"/>
  <c r="BE96"/>
  <c r="BD96"/>
  <c r="BC96"/>
  <c r="BE95"/>
  <c r="BD95"/>
  <c r="BC95"/>
  <c r="B25"/>
  <c r="C25"/>
  <c r="C95"/>
  <c r="BE94"/>
  <c r="BD94"/>
  <c r="BC94"/>
  <c r="BE93"/>
  <c r="BD93"/>
  <c r="BC93"/>
  <c r="B23"/>
  <c r="C23"/>
  <c r="C93"/>
  <c r="BE92"/>
  <c r="BD92"/>
  <c r="BC92"/>
  <c r="BE91"/>
  <c r="BD91"/>
  <c r="BC91"/>
  <c r="B21"/>
  <c r="C21"/>
  <c r="C91"/>
  <c r="BE90"/>
  <c r="BD90"/>
  <c r="BC90"/>
  <c r="BE89"/>
  <c r="BD89"/>
  <c r="BC89"/>
  <c r="B19"/>
  <c r="C19"/>
  <c r="C89"/>
  <c r="BE88"/>
  <c r="BD88"/>
  <c r="BC88"/>
  <c r="BE87"/>
  <c r="BD87"/>
  <c r="BC87"/>
  <c r="B17"/>
  <c r="C17"/>
  <c r="C87"/>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I71"/>
  <c r="H71"/>
  <c r="G71"/>
  <c r="F71"/>
  <c r="E71"/>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I70"/>
  <c r="H70"/>
  <c r="G70"/>
  <c r="F70"/>
  <c r="E70"/>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I69"/>
  <c r="H69"/>
  <c r="G69"/>
  <c r="F69"/>
  <c r="E69"/>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I68"/>
  <c r="H68"/>
  <c r="G68"/>
  <c r="F68"/>
  <c r="E68"/>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I67"/>
  <c r="H67"/>
  <c r="G67"/>
  <c r="F67"/>
  <c r="E67"/>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I66"/>
  <c r="H66"/>
  <c r="G66"/>
  <c r="F66"/>
  <c r="E66"/>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I65"/>
  <c r="H65"/>
  <c r="G65"/>
  <c r="F65"/>
  <c r="E65"/>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I64"/>
  <c r="H64"/>
  <c r="G64"/>
  <c r="F64"/>
  <c r="E64"/>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I63"/>
  <c r="H63"/>
  <c r="G63"/>
  <c r="F63"/>
  <c r="E63"/>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I62"/>
  <c r="H62"/>
  <c r="G62"/>
  <c r="F62"/>
  <c r="E62"/>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I61"/>
  <c r="H61"/>
  <c r="G61"/>
  <c r="F61"/>
  <c r="E61"/>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I60"/>
  <c r="H60"/>
  <c r="G60"/>
  <c r="F60"/>
  <c r="E60"/>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I59"/>
  <c r="H59"/>
  <c r="G59"/>
  <c r="F59"/>
  <c r="E59"/>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I58"/>
  <c r="H58"/>
  <c r="G58"/>
  <c r="F58"/>
  <c r="E58"/>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I57"/>
  <c r="H57"/>
  <c r="G57"/>
  <c r="F57"/>
  <c r="E57"/>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I56"/>
  <c r="H56"/>
  <c r="G56"/>
  <c r="F56"/>
  <c r="E56"/>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I55"/>
  <c r="H55"/>
  <c r="G55"/>
  <c r="F55"/>
  <c r="E55"/>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I54"/>
  <c r="H54"/>
  <c r="G54"/>
  <c r="F54"/>
  <c r="E54"/>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I53"/>
  <c r="H53"/>
  <c r="G53"/>
  <c r="F53"/>
  <c r="E53"/>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I52"/>
  <c r="H52"/>
  <c r="G52"/>
  <c r="F52"/>
  <c r="E52"/>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I51"/>
  <c r="H51"/>
  <c r="G51"/>
  <c r="F51"/>
  <c r="E51"/>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I50"/>
  <c r="H50"/>
  <c r="G50"/>
  <c r="F50"/>
  <c r="E50"/>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I49"/>
  <c r="H49"/>
  <c r="G49"/>
  <c r="F49"/>
  <c r="E49"/>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I48"/>
  <c r="H48"/>
  <c r="G48"/>
  <c r="F48"/>
  <c r="E48"/>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I47"/>
  <c r="H47"/>
  <c r="G47"/>
  <c r="F47"/>
  <c r="E47"/>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I46"/>
  <c r="H46"/>
  <c r="G46"/>
  <c r="F46"/>
  <c r="E46"/>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I45"/>
  <c r="H45"/>
  <c r="G45"/>
  <c r="F45"/>
  <c r="E45"/>
  <c r="BE71"/>
  <c r="BD71"/>
  <c r="BC71"/>
  <c r="BE70"/>
  <c r="BD70"/>
  <c r="BC70"/>
  <c r="C70"/>
  <c r="BE69"/>
  <c r="BD69"/>
  <c r="BC69"/>
  <c r="BE68"/>
  <c r="BD68"/>
  <c r="BC68"/>
  <c r="C68"/>
  <c r="BE67"/>
  <c r="BD67"/>
  <c r="BC67"/>
  <c r="BE66"/>
  <c r="BD66"/>
  <c r="BC66"/>
  <c r="C66"/>
  <c r="BE65"/>
  <c r="BD65"/>
  <c r="BC65"/>
  <c r="BE64"/>
  <c r="BD64"/>
  <c r="BC64"/>
  <c r="C64"/>
  <c r="BE63"/>
  <c r="BD63"/>
  <c r="BC63"/>
  <c r="BE62"/>
  <c r="BD62"/>
  <c r="BC62"/>
  <c r="C62"/>
  <c r="BE61"/>
  <c r="BD61"/>
  <c r="BC61"/>
  <c r="BE60"/>
  <c r="BD60"/>
  <c r="BC60"/>
  <c r="C60"/>
  <c r="BE59"/>
  <c r="BD59"/>
  <c r="BC59"/>
  <c r="BE58"/>
  <c r="BD58"/>
  <c r="BC58"/>
  <c r="C58"/>
  <c r="BE57"/>
  <c r="BD57"/>
  <c r="BC57"/>
  <c r="BE56"/>
  <c r="BD56"/>
  <c r="BC56"/>
  <c r="C56"/>
  <c r="BE55"/>
  <c r="BD55"/>
  <c r="BC55"/>
  <c r="BE54"/>
  <c r="BD54"/>
  <c r="BC54"/>
  <c r="C54"/>
  <c r="BB33"/>
  <c r="BE34"/>
  <c r="BD34"/>
  <c r="BC34"/>
  <c r="BE33"/>
  <c r="BD33"/>
  <c r="BC33"/>
  <c r="BB31"/>
  <c r="BE32"/>
  <c r="BD32"/>
  <c r="BC32"/>
  <c r="BE31"/>
  <c r="BD31"/>
  <c r="BC31"/>
  <c r="B15"/>
  <c r="C15"/>
  <c r="B13"/>
  <c r="C13"/>
  <c r="B11"/>
  <c r="C11"/>
  <c r="B7"/>
  <c r="C7"/>
  <c r="B5"/>
  <c r="C5"/>
  <c r="B3"/>
  <c r="C3"/>
  <c r="B9"/>
  <c r="C9"/>
  <c r="BB29"/>
  <c r="BE30"/>
  <c r="BD30"/>
  <c r="BC30"/>
  <c r="BE29"/>
  <c r="BD29"/>
  <c r="BC29"/>
  <c r="BB27"/>
  <c r="BE28"/>
  <c r="BD28"/>
  <c r="BC28"/>
  <c r="BE27"/>
  <c r="BD27"/>
  <c r="BC27"/>
  <c r="BB25"/>
  <c r="BE26"/>
  <c r="BD26"/>
  <c r="BC26"/>
  <c r="BE25"/>
  <c r="BD25"/>
  <c r="BC25"/>
  <c r="BB23"/>
  <c r="BE24"/>
  <c r="BD24"/>
  <c r="BC24"/>
  <c r="BE23"/>
  <c r="BD23"/>
  <c r="BC23"/>
  <c r="BB21"/>
  <c r="BE22"/>
  <c r="BD22"/>
  <c r="BC22"/>
  <c r="BE21"/>
  <c r="BD21"/>
  <c r="BC21"/>
  <c r="BB19"/>
  <c r="BE20"/>
  <c r="BD20"/>
  <c r="BC20"/>
  <c r="BE19"/>
  <c r="BD19"/>
  <c r="BC19"/>
  <c r="BB17"/>
  <c r="BE18"/>
  <c r="BD18"/>
  <c r="BC18"/>
  <c r="BE17"/>
  <c r="BD17"/>
  <c r="BC17"/>
  <c r="C85"/>
  <c r="C83"/>
  <c r="C81"/>
  <c r="C79"/>
  <c r="C77"/>
  <c r="C75"/>
  <c r="C73"/>
  <c r="C52"/>
  <c r="C50"/>
  <c r="C48"/>
  <c r="C46"/>
  <c r="C44"/>
  <c r="C42"/>
  <c r="C40"/>
  <c r="BB11"/>
  <c r="BC11"/>
  <c r="BB15"/>
  <c r="BE16"/>
  <c r="BD16"/>
  <c r="BC16"/>
  <c r="BE15"/>
  <c r="BD15"/>
  <c r="BC15"/>
  <c r="BB13"/>
  <c r="BE14"/>
  <c r="BD14"/>
  <c r="BC14"/>
  <c r="BE13"/>
  <c r="BD13"/>
  <c r="BC13"/>
  <c r="BB9"/>
  <c r="BE10"/>
  <c r="BD10"/>
  <c r="BC10"/>
  <c r="BE9"/>
  <c r="BD9"/>
  <c r="BC9"/>
  <c r="BB7"/>
  <c r="BE8"/>
  <c r="BD8"/>
  <c r="BC8"/>
  <c r="BE7"/>
  <c r="BD7"/>
  <c r="BC7"/>
  <c r="BB5"/>
  <c r="BE6"/>
  <c r="BD6"/>
  <c r="BC6"/>
  <c r="BE5"/>
  <c r="BD5"/>
  <c r="BC5"/>
  <c r="BB3"/>
  <c r="BE4"/>
  <c r="BD4"/>
  <c r="BC4"/>
  <c r="BE3"/>
  <c r="BD3"/>
  <c r="BC3"/>
  <c r="BE12"/>
  <c r="BE11"/>
  <c r="BD12"/>
  <c r="BD11"/>
  <c r="BC12"/>
  <c r="BE86"/>
  <c r="BD86"/>
  <c r="BC86"/>
  <c r="BE85"/>
  <c r="BD85"/>
  <c r="BC85"/>
  <c r="BE84"/>
  <c r="BD84"/>
  <c r="BC84"/>
  <c r="BE83"/>
  <c r="BD83"/>
  <c r="BC83"/>
  <c r="BE82"/>
  <c r="BD82"/>
  <c r="BC82"/>
  <c r="BE81"/>
  <c r="BD81"/>
  <c r="BC81"/>
  <c r="BE80"/>
  <c r="BD80"/>
  <c r="BC80"/>
  <c r="BE79"/>
  <c r="BD79"/>
  <c r="BC79"/>
  <c r="BE78"/>
  <c r="BD78"/>
  <c r="BC78"/>
  <c r="BE77"/>
  <c r="BD77"/>
  <c r="BC77"/>
  <c r="BE76"/>
  <c r="BD76"/>
  <c r="BC76"/>
  <c r="BE75"/>
  <c r="BD75"/>
  <c r="BC75"/>
  <c r="BE74"/>
  <c r="BD74"/>
  <c r="BC74"/>
  <c r="BE73"/>
  <c r="BD73"/>
  <c r="BC73"/>
  <c r="BE53"/>
  <c r="BD53"/>
  <c r="BC53"/>
  <c r="BE52"/>
  <c r="BD52"/>
  <c r="BC52"/>
  <c r="BE51"/>
  <c r="BD51"/>
  <c r="BC51"/>
  <c r="BE50"/>
  <c r="BD50"/>
  <c r="BC50"/>
  <c r="BE49"/>
  <c r="BD49"/>
  <c r="BC49"/>
  <c r="BE48"/>
  <c r="BD48"/>
  <c r="BC48"/>
  <c r="BE47"/>
  <c r="BD47"/>
  <c r="BC47"/>
  <c r="BE46"/>
  <c r="BD46"/>
  <c r="BC46"/>
  <c r="BE45"/>
  <c r="BD45"/>
  <c r="BC45"/>
  <c r="BE44"/>
  <c r="BD44"/>
  <c r="BC44"/>
  <c r="BE43"/>
  <c r="BD43"/>
  <c r="BC43"/>
  <c r="BE42"/>
  <c r="BD42"/>
  <c r="BC42"/>
  <c r="BE41"/>
  <c r="BD41"/>
  <c r="BC41"/>
  <c r="BE40"/>
  <c r="BD40"/>
  <c r="BC40"/>
  <c r="U67" i="18"/>
  <c r="T67"/>
  <c r="U66"/>
  <c r="T66"/>
  <c r="U65"/>
  <c r="T65"/>
  <c r="U64"/>
  <c r="T64"/>
  <c r="U63"/>
  <c r="T63"/>
  <c r="U62"/>
  <c r="T62"/>
  <c r="U61"/>
  <c r="T61"/>
  <c r="U60"/>
  <c r="T60"/>
  <c r="U59"/>
  <c r="T59"/>
  <c r="U58"/>
  <c r="T58"/>
  <c r="U57"/>
  <c r="T57"/>
  <c r="U56"/>
  <c r="T56"/>
  <c r="U55"/>
  <c r="T55"/>
  <c r="U54"/>
  <c r="T54"/>
  <c r="U53"/>
  <c r="T53"/>
  <c r="U52"/>
  <c r="T52"/>
  <c r="U51"/>
  <c r="T51"/>
  <c r="U50"/>
  <c r="T50"/>
  <c r="U49"/>
  <c r="T49"/>
  <c r="U48"/>
  <c r="T48"/>
  <c r="U47"/>
  <c r="T47"/>
  <c r="U46"/>
  <c r="T46"/>
  <c r="U45"/>
  <c r="T45"/>
  <c r="U44"/>
  <c r="T44"/>
  <c r="U43"/>
  <c r="T43"/>
  <c r="U42"/>
  <c r="T42"/>
  <c r="U41"/>
  <c r="T41"/>
  <c r="U40"/>
  <c r="T40"/>
  <c r="U39"/>
  <c r="T39"/>
  <c r="U38"/>
  <c r="T38"/>
  <c r="U37"/>
  <c r="T37"/>
  <c r="U36"/>
  <c r="T36"/>
  <c r="C40"/>
  <c r="C38"/>
  <c r="C36"/>
  <c r="C132"/>
  <c r="C130"/>
  <c r="C128"/>
  <c r="C126"/>
  <c r="C124"/>
  <c r="C122"/>
  <c r="C120"/>
  <c r="C118"/>
  <c r="C116"/>
  <c r="C114"/>
  <c r="C112"/>
  <c r="C110"/>
  <c r="C108"/>
  <c r="C106"/>
  <c r="C104"/>
  <c r="C102"/>
  <c r="C99"/>
  <c r="C97"/>
  <c r="C95"/>
  <c r="C93"/>
  <c r="C91"/>
  <c r="C89"/>
  <c r="C87"/>
  <c r="C85"/>
  <c r="C83"/>
  <c r="C81"/>
  <c r="C79"/>
  <c r="C77"/>
  <c r="C75"/>
  <c r="C73"/>
  <c r="C71"/>
  <c r="C69"/>
  <c r="C66"/>
  <c r="C64"/>
  <c r="C62"/>
  <c r="C60"/>
  <c r="C58"/>
  <c r="C56"/>
  <c r="C54"/>
  <c r="C52"/>
  <c r="C50"/>
  <c r="C48"/>
  <c r="C46"/>
  <c r="C44"/>
  <c r="C42"/>
  <c r="C33"/>
  <c r="C31"/>
  <c r="C29"/>
  <c r="C27"/>
  <c r="C25"/>
  <c r="C23"/>
  <c r="C21"/>
  <c r="C19"/>
  <c r="C17"/>
  <c r="C15"/>
  <c r="C13"/>
  <c r="C11"/>
  <c r="C9"/>
  <c r="C7"/>
  <c r="C5"/>
  <c r="C3"/>
  <c r="B132"/>
  <c r="B130"/>
  <c r="B128"/>
  <c r="B126"/>
  <c r="B124"/>
  <c r="B122"/>
  <c r="B120"/>
  <c r="B118"/>
  <c r="B116"/>
  <c r="B114"/>
  <c r="B112"/>
  <c r="B110"/>
  <c r="B108"/>
  <c r="B106"/>
  <c r="B104"/>
  <c r="B102"/>
  <c r="B99"/>
  <c r="B97"/>
  <c r="B95"/>
  <c r="B93"/>
  <c r="B91"/>
  <c r="B89"/>
  <c r="B87"/>
  <c r="B85"/>
  <c r="B83"/>
  <c r="B81"/>
  <c r="B79"/>
  <c r="B77"/>
  <c r="B75"/>
  <c r="B73"/>
  <c r="B71"/>
  <c r="B69"/>
  <c r="B66"/>
  <c r="B64"/>
  <c r="B62"/>
  <c r="B60"/>
  <c r="B58"/>
  <c r="B56"/>
  <c r="B54"/>
  <c r="B52"/>
  <c r="B50"/>
  <c r="B48"/>
  <c r="B46"/>
  <c r="B44"/>
  <c r="B42"/>
  <c r="B40"/>
  <c r="B38"/>
  <c r="B36"/>
  <c r="B33"/>
  <c r="B31"/>
  <c r="B29"/>
  <c r="B27"/>
  <c r="B25"/>
  <c r="B23"/>
  <c r="B21"/>
  <c r="B19"/>
  <c r="B17"/>
  <c r="B15"/>
  <c r="B13"/>
  <c r="B11"/>
  <c r="B9"/>
  <c r="B7"/>
  <c r="B5"/>
  <c r="B3"/>
  <c r="AG34"/>
  <c r="AF34"/>
  <c r="AE34"/>
  <c r="AC34"/>
  <c r="AB34"/>
  <c r="AA34"/>
  <c r="V34"/>
  <c r="Y34"/>
  <c r="U34"/>
  <c r="X34"/>
  <c r="T34"/>
  <c r="W34"/>
  <c r="R34"/>
  <c r="Q34"/>
  <c r="P34"/>
  <c r="O34"/>
  <c r="N34"/>
  <c r="M34"/>
  <c r="AG33"/>
  <c r="AF33"/>
  <c r="AE33"/>
  <c r="AC33"/>
  <c r="AB33"/>
  <c r="AA33"/>
  <c r="V33"/>
  <c r="Y33"/>
  <c r="U33"/>
  <c r="X33"/>
  <c r="T33"/>
  <c r="W33"/>
  <c r="R33"/>
  <c r="Q33"/>
  <c r="P33"/>
  <c r="O33"/>
  <c r="N33"/>
  <c r="M33"/>
  <c r="D33"/>
  <c r="AG32"/>
  <c r="AF32"/>
  <c r="AE32"/>
  <c r="AC32"/>
  <c r="AB32"/>
  <c r="AA32"/>
  <c r="V32"/>
  <c r="Y32"/>
  <c r="U32"/>
  <c r="X32"/>
  <c r="T32"/>
  <c r="W32"/>
  <c r="R32"/>
  <c r="Q32"/>
  <c r="P32"/>
  <c r="O32"/>
  <c r="N32"/>
  <c r="M32"/>
  <c r="AG31"/>
  <c r="AF31"/>
  <c r="AE31"/>
  <c r="AC31"/>
  <c r="AB31"/>
  <c r="AA31"/>
  <c r="V31"/>
  <c r="Y31"/>
  <c r="U31"/>
  <c r="X31"/>
  <c r="T31"/>
  <c r="W31"/>
  <c r="R31"/>
  <c r="Q31"/>
  <c r="P31"/>
  <c r="O31"/>
  <c r="N31"/>
  <c r="M31"/>
  <c r="D31"/>
  <c r="AG30"/>
  <c r="AF30"/>
  <c r="AE30"/>
  <c r="AC30"/>
  <c r="AB30"/>
  <c r="AA30"/>
  <c r="V30"/>
  <c r="Y30"/>
  <c r="U30"/>
  <c r="X30"/>
  <c r="T30"/>
  <c r="W30"/>
  <c r="R30"/>
  <c r="Q30"/>
  <c r="P30"/>
  <c r="O30"/>
  <c r="N30"/>
  <c r="M30"/>
  <c r="AG29"/>
  <c r="AF29"/>
  <c r="AE29"/>
  <c r="AC29"/>
  <c r="AB29"/>
  <c r="AA29"/>
  <c r="V29"/>
  <c r="Y29"/>
  <c r="U29"/>
  <c r="X29"/>
  <c r="T29"/>
  <c r="W29"/>
  <c r="R29"/>
  <c r="Q29"/>
  <c r="P29"/>
  <c r="O29"/>
  <c r="N29"/>
  <c r="M29"/>
  <c r="D29"/>
  <c r="AG28"/>
  <c r="AF28"/>
  <c r="AE28"/>
  <c r="AC28"/>
  <c r="AB28"/>
  <c r="AA28"/>
  <c r="V28"/>
  <c r="Y28"/>
  <c r="U28"/>
  <c r="X28"/>
  <c r="T28"/>
  <c r="W28"/>
  <c r="R28"/>
  <c r="Q28"/>
  <c r="P28"/>
  <c r="O28"/>
  <c r="N28"/>
  <c r="M28"/>
  <c r="AG27"/>
  <c r="AF27"/>
  <c r="AE27"/>
  <c r="AC27"/>
  <c r="AB27"/>
  <c r="AA27"/>
  <c r="V27"/>
  <c r="Y27"/>
  <c r="U27"/>
  <c r="X27"/>
  <c r="T27"/>
  <c r="W27"/>
  <c r="R27"/>
  <c r="Q27"/>
  <c r="P27"/>
  <c r="O27"/>
  <c r="N27"/>
  <c r="M27"/>
  <c r="D27"/>
  <c r="AG26"/>
  <c r="AF26"/>
  <c r="AE26"/>
  <c r="AC26"/>
  <c r="AB26"/>
  <c r="AA26"/>
  <c r="V26"/>
  <c r="Y26"/>
  <c r="U26"/>
  <c r="X26"/>
  <c r="T26"/>
  <c r="W26"/>
  <c r="R26"/>
  <c r="Q26"/>
  <c r="P26"/>
  <c r="O26"/>
  <c r="N26"/>
  <c r="M26"/>
  <c r="AG25"/>
  <c r="AF25"/>
  <c r="AE25"/>
  <c r="AC25"/>
  <c r="AB25"/>
  <c r="AA25"/>
  <c r="V25"/>
  <c r="Y25"/>
  <c r="U25"/>
  <c r="X25"/>
  <c r="T25"/>
  <c r="W25"/>
  <c r="R25"/>
  <c r="Q25"/>
  <c r="P25"/>
  <c r="O25"/>
  <c r="N25"/>
  <c r="M25"/>
  <c r="D25"/>
  <c r="AG24"/>
  <c r="AF24"/>
  <c r="AE24"/>
  <c r="AC24"/>
  <c r="AB24"/>
  <c r="AA24"/>
  <c r="V24"/>
  <c r="Y24"/>
  <c r="U24"/>
  <c r="X24"/>
  <c r="T24"/>
  <c r="W24"/>
  <c r="R24"/>
  <c r="Q24"/>
  <c r="P24"/>
  <c r="O24"/>
  <c r="N24"/>
  <c r="M24"/>
  <c r="AG23"/>
  <c r="AF23"/>
  <c r="AE23"/>
  <c r="AC23"/>
  <c r="AB23"/>
  <c r="AA23"/>
  <c r="V23"/>
  <c r="Y23"/>
  <c r="U23"/>
  <c r="X23"/>
  <c r="T23"/>
  <c r="W23"/>
  <c r="R23"/>
  <c r="Q23"/>
  <c r="P23"/>
  <c r="O23"/>
  <c r="N23"/>
  <c r="M23"/>
  <c r="D23"/>
  <c r="AG22"/>
  <c r="AF22"/>
  <c r="AE22"/>
  <c r="AC22"/>
  <c r="AB22"/>
  <c r="AA22"/>
  <c r="V22"/>
  <c r="Y22"/>
  <c r="U22"/>
  <c r="X22"/>
  <c r="T22"/>
  <c r="W22"/>
  <c r="R22"/>
  <c r="Q22"/>
  <c r="P22"/>
  <c r="O22"/>
  <c r="N22"/>
  <c r="M22"/>
  <c r="AG21"/>
  <c r="AF21"/>
  <c r="AE21"/>
  <c r="AC21"/>
  <c r="AB21"/>
  <c r="AA21"/>
  <c r="V21"/>
  <c r="Y21"/>
  <c r="U21"/>
  <c r="X21"/>
  <c r="T21"/>
  <c r="W21"/>
  <c r="R21"/>
  <c r="Q21"/>
  <c r="P21"/>
  <c r="O21"/>
  <c r="N21"/>
  <c r="M21"/>
  <c r="D21"/>
  <c r="AG20"/>
  <c r="AF20"/>
  <c r="AE20"/>
  <c r="AC20"/>
  <c r="AB20"/>
  <c r="AA20"/>
  <c r="V20"/>
  <c r="Y20"/>
  <c r="U20"/>
  <c r="X20"/>
  <c r="T20"/>
  <c r="W20"/>
  <c r="R20"/>
  <c r="Q20"/>
  <c r="P20"/>
  <c r="O20"/>
  <c r="N20"/>
  <c r="M20"/>
  <c r="AG19"/>
  <c r="AF19"/>
  <c r="AE19"/>
  <c r="AC19"/>
  <c r="AB19"/>
  <c r="AA19"/>
  <c r="V19"/>
  <c r="Y19"/>
  <c r="U19"/>
  <c r="X19"/>
  <c r="T19"/>
  <c r="W19"/>
  <c r="R19"/>
  <c r="Q19"/>
  <c r="P19"/>
  <c r="O19"/>
  <c r="N19"/>
  <c r="M19"/>
  <c r="D19"/>
  <c r="AG18"/>
  <c r="AF18"/>
  <c r="AE18"/>
  <c r="AC18"/>
  <c r="AB18"/>
  <c r="AA18"/>
  <c r="V18"/>
  <c r="Y18"/>
  <c r="U18"/>
  <c r="X18"/>
  <c r="T18"/>
  <c r="W18"/>
  <c r="R18"/>
  <c r="Q18"/>
  <c r="P18"/>
  <c r="O18"/>
  <c r="N18"/>
  <c r="M18"/>
  <c r="AG17"/>
  <c r="AF17"/>
  <c r="AE17"/>
  <c r="AC17"/>
  <c r="AB17"/>
  <c r="AA17"/>
  <c r="V17"/>
  <c r="Y17"/>
  <c r="U17"/>
  <c r="X17"/>
  <c r="T17"/>
  <c r="W17"/>
  <c r="R17"/>
  <c r="Q17"/>
  <c r="P17"/>
  <c r="O17"/>
  <c r="N17"/>
  <c r="M17"/>
  <c r="D17"/>
  <c r="D132"/>
  <c r="D130"/>
  <c r="D128"/>
  <c r="D126"/>
  <c r="D124"/>
  <c r="D122"/>
  <c r="D120"/>
  <c r="D118"/>
  <c r="D116"/>
  <c r="D114"/>
  <c r="D112"/>
  <c r="D110"/>
  <c r="D108"/>
  <c r="D106"/>
  <c r="D104"/>
  <c r="D102"/>
  <c r="D99"/>
  <c r="D97"/>
  <c r="D95"/>
  <c r="D93"/>
  <c r="D91"/>
  <c r="D89"/>
  <c r="D87"/>
  <c r="D85"/>
  <c r="D83"/>
  <c r="D81"/>
  <c r="D79"/>
  <c r="D77"/>
  <c r="D75"/>
  <c r="D73"/>
  <c r="D71"/>
  <c r="D69"/>
  <c r="D66"/>
  <c r="D64"/>
  <c r="D62"/>
  <c r="D60"/>
  <c r="D58"/>
  <c r="D56"/>
  <c r="D54"/>
  <c r="D52"/>
  <c r="D50"/>
  <c r="D48"/>
  <c r="D46"/>
  <c r="D44"/>
  <c r="D42"/>
  <c r="D40"/>
  <c r="D38"/>
  <c r="D36"/>
  <c r="D15"/>
  <c r="D13"/>
  <c r="D11"/>
  <c r="D9"/>
  <c r="D7"/>
  <c r="D5"/>
  <c r="D3"/>
  <c r="V67"/>
  <c r="Y67"/>
  <c r="X67"/>
  <c r="W67"/>
  <c r="V66"/>
  <c r="Y66"/>
  <c r="X66"/>
  <c r="W66"/>
  <c r="V65"/>
  <c r="Y65"/>
  <c r="X65"/>
  <c r="W65"/>
  <c r="V64"/>
  <c r="Y64"/>
  <c r="X64"/>
  <c r="W64"/>
  <c r="V63"/>
  <c r="Y63"/>
  <c r="X63"/>
  <c r="W63"/>
  <c r="V62"/>
  <c r="Y62"/>
  <c r="X62"/>
  <c r="W62"/>
  <c r="V61"/>
  <c r="Y61"/>
  <c r="X61"/>
  <c r="W61"/>
  <c r="V60"/>
  <c r="Y60"/>
  <c r="X60"/>
  <c r="W60"/>
  <c r="V59"/>
  <c r="Y59"/>
  <c r="X59"/>
  <c r="W59"/>
  <c r="V58"/>
  <c r="Y58"/>
  <c r="X58"/>
  <c r="W58"/>
  <c r="V57"/>
  <c r="Y57"/>
  <c r="X57"/>
  <c r="W57"/>
  <c r="V56"/>
  <c r="Y56"/>
  <c r="X56"/>
  <c r="W56"/>
  <c r="V55"/>
  <c r="Y55"/>
  <c r="X55"/>
  <c r="W55"/>
  <c r="V54"/>
  <c r="Y54"/>
  <c r="X54"/>
  <c r="W54"/>
  <c r="V53"/>
  <c r="Y53"/>
  <c r="X53"/>
  <c r="W53"/>
  <c r="V52"/>
  <c r="Y52"/>
  <c r="X52"/>
  <c r="W52"/>
  <c r="V51"/>
  <c r="Y51"/>
  <c r="X51"/>
  <c r="W51"/>
  <c r="V50"/>
  <c r="Y50"/>
  <c r="X50"/>
  <c r="W50"/>
  <c r="V49"/>
  <c r="Y49"/>
  <c r="X49"/>
  <c r="W49"/>
  <c r="V48"/>
  <c r="Y48"/>
  <c r="X48"/>
  <c r="W48"/>
  <c r="V47"/>
  <c r="Y47"/>
  <c r="X47"/>
  <c r="W47"/>
  <c r="V46"/>
  <c r="Y46"/>
  <c r="X46"/>
  <c r="W46"/>
  <c r="V45"/>
  <c r="Y45"/>
  <c r="X45"/>
  <c r="W45"/>
  <c r="V44"/>
  <c r="Y44"/>
  <c r="X44"/>
  <c r="W44"/>
  <c r="V43"/>
  <c r="Y43"/>
  <c r="X43"/>
  <c r="W43"/>
  <c r="V42"/>
  <c r="Y42"/>
  <c r="X42"/>
  <c r="W42"/>
  <c r="V41"/>
  <c r="Y41"/>
  <c r="X41"/>
  <c r="W41"/>
  <c r="V40"/>
  <c r="Y40"/>
  <c r="X40"/>
  <c r="W40"/>
  <c r="V39"/>
  <c r="Y39"/>
  <c r="X39"/>
  <c r="W39"/>
  <c r="V38"/>
  <c r="Y38"/>
  <c r="X38"/>
  <c r="W38"/>
  <c r="N133"/>
  <c r="M133"/>
  <c r="N132"/>
  <c r="M132"/>
  <c r="N131"/>
  <c r="M131"/>
  <c r="N130"/>
  <c r="M130"/>
  <c r="N129"/>
  <c r="M129"/>
  <c r="N128"/>
  <c r="M128"/>
  <c r="N127"/>
  <c r="M127"/>
  <c r="N126"/>
  <c r="M126"/>
  <c r="N125"/>
  <c r="M125"/>
  <c r="N124"/>
  <c r="M124"/>
  <c r="N123"/>
  <c r="M123"/>
  <c r="N122"/>
  <c r="M122"/>
  <c r="N121"/>
  <c r="M121"/>
  <c r="N120"/>
  <c r="M120"/>
  <c r="N119"/>
  <c r="M119"/>
  <c r="N118"/>
  <c r="M118"/>
  <c r="N117"/>
  <c r="M117"/>
  <c r="N116"/>
  <c r="M116"/>
  <c r="N115"/>
  <c r="M115"/>
  <c r="N114"/>
  <c r="M114"/>
  <c r="N113"/>
  <c r="M113"/>
  <c r="N112"/>
  <c r="M112"/>
  <c r="N111"/>
  <c r="M111"/>
  <c r="N110"/>
  <c r="M110"/>
  <c r="N109"/>
  <c r="M109"/>
  <c r="N108"/>
  <c r="M108"/>
  <c r="N107"/>
  <c r="M107"/>
  <c r="N106"/>
  <c r="M106"/>
  <c r="N105"/>
  <c r="M105"/>
  <c r="N104"/>
  <c r="M104"/>
  <c r="N103"/>
  <c r="M103"/>
  <c r="N102"/>
  <c r="M102"/>
  <c r="Q132"/>
  <c r="P132"/>
  <c r="Q130"/>
  <c r="P130"/>
  <c r="Q128"/>
  <c r="P128"/>
  <c r="Q126"/>
  <c r="P126"/>
  <c r="Q124"/>
  <c r="P124"/>
  <c r="Q122"/>
  <c r="P122"/>
  <c r="Q120"/>
  <c r="P120"/>
  <c r="Q118"/>
  <c r="P118"/>
  <c r="Q116"/>
  <c r="P116"/>
  <c r="Q114"/>
  <c r="P114"/>
  <c r="Q112"/>
  <c r="P112"/>
  <c r="Q110"/>
  <c r="P110"/>
  <c r="Q108"/>
  <c r="P108"/>
  <c r="Q106"/>
  <c r="P106"/>
  <c r="Q104"/>
  <c r="P104"/>
  <c r="Q102"/>
  <c r="P102"/>
  <c r="R100"/>
  <c r="N100"/>
  <c r="Q100"/>
  <c r="M100"/>
  <c r="P100"/>
  <c r="R99"/>
  <c r="N99"/>
  <c r="Q99"/>
  <c r="M99"/>
  <c r="P99"/>
  <c r="R98"/>
  <c r="N98"/>
  <c r="Q98"/>
  <c r="M98"/>
  <c r="P98"/>
  <c r="R97"/>
  <c r="N97"/>
  <c r="Q97"/>
  <c r="M97"/>
  <c r="P97"/>
  <c r="R96"/>
  <c r="N96"/>
  <c r="Q96"/>
  <c r="M96"/>
  <c r="P96"/>
  <c r="R95"/>
  <c r="N95"/>
  <c r="Q95"/>
  <c r="M95"/>
  <c r="P95"/>
  <c r="R94"/>
  <c r="N94"/>
  <c r="Q94"/>
  <c r="M94"/>
  <c r="P94"/>
  <c r="R93"/>
  <c r="N93"/>
  <c r="Q93"/>
  <c r="M93"/>
  <c r="P93"/>
  <c r="R92"/>
  <c r="N92"/>
  <c r="Q92"/>
  <c r="M92"/>
  <c r="P92"/>
  <c r="R91"/>
  <c r="N91"/>
  <c r="Q91"/>
  <c r="M91"/>
  <c r="P91"/>
  <c r="R90"/>
  <c r="N90"/>
  <c r="Q90"/>
  <c r="M90"/>
  <c r="P90"/>
  <c r="R89"/>
  <c r="N89"/>
  <c r="Q89"/>
  <c r="M89"/>
  <c r="P89"/>
  <c r="R88"/>
  <c r="N88"/>
  <c r="Q88"/>
  <c r="M88"/>
  <c r="P88"/>
  <c r="R87"/>
  <c r="N87"/>
  <c r="Q87"/>
  <c r="M87"/>
  <c r="P87"/>
  <c r="R86"/>
  <c r="N86"/>
  <c r="Q86"/>
  <c r="M86"/>
  <c r="P86"/>
  <c r="R85"/>
  <c r="N85"/>
  <c r="Q85"/>
  <c r="M85"/>
  <c r="P85"/>
  <c r="R84"/>
  <c r="N84"/>
  <c r="Q84"/>
  <c r="M84"/>
  <c r="P84"/>
  <c r="R83"/>
  <c r="N83"/>
  <c r="Q83"/>
  <c r="M83"/>
  <c r="P83"/>
  <c r="R82"/>
  <c r="N82"/>
  <c r="Q82"/>
  <c r="M82"/>
  <c r="P82"/>
  <c r="R81"/>
  <c r="N81"/>
  <c r="Q81"/>
  <c r="M81"/>
  <c r="P81"/>
  <c r="R80"/>
  <c r="N80"/>
  <c r="Q80"/>
  <c r="M80"/>
  <c r="P80"/>
  <c r="R79"/>
  <c r="N79"/>
  <c r="Q79"/>
  <c r="M79"/>
  <c r="P79"/>
  <c r="R78"/>
  <c r="N78"/>
  <c r="Q78"/>
  <c r="M78"/>
  <c r="P78"/>
  <c r="R77"/>
  <c r="N77"/>
  <c r="Q77"/>
  <c r="M77"/>
  <c r="P77"/>
  <c r="R76"/>
  <c r="N76"/>
  <c r="Q76"/>
  <c r="M76"/>
  <c r="P76"/>
  <c r="R75"/>
  <c r="N75"/>
  <c r="Q75"/>
  <c r="M75"/>
  <c r="P75"/>
  <c r="R74"/>
  <c r="N74"/>
  <c r="Q74"/>
  <c r="M74"/>
  <c r="P74"/>
  <c r="R73"/>
  <c r="N73"/>
  <c r="Q73"/>
  <c r="M73"/>
  <c r="P73"/>
  <c r="R72"/>
  <c r="N72"/>
  <c r="Q72"/>
  <c r="M72"/>
  <c r="P72"/>
  <c r="R71"/>
  <c r="N71"/>
  <c r="Q71"/>
  <c r="M71"/>
  <c r="P71"/>
  <c r="R70"/>
  <c r="R69"/>
  <c r="N70"/>
  <c r="Q70"/>
  <c r="N69"/>
  <c r="Q69"/>
  <c r="M70"/>
  <c r="P70"/>
  <c r="M69"/>
  <c r="P69"/>
  <c r="V37"/>
  <c r="Y37"/>
  <c r="V36"/>
  <c r="Y36"/>
  <c r="R67"/>
  <c r="Q67"/>
  <c r="P67"/>
  <c r="O67"/>
  <c r="N67"/>
  <c r="M67"/>
  <c r="R66"/>
  <c r="Q66"/>
  <c r="P66"/>
  <c r="O66"/>
  <c r="N66"/>
  <c r="M66"/>
  <c r="R65"/>
  <c r="Q65"/>
  <c r="P65"/>
  <c r="O65"/>
  <c r="N65"/>
  <c r="M65"/>
  <c r="R64"/>
  <c r="Q64"/>
  <c r="P64"/>
  <c r="O64"/>
  <c r="N64"/>
  <c r="M64"/>
  <c r="R63"/>
  <c r="Q63"/>
  <c r="P63"/>
  <c r="O63"/>
  <c r="N63"/>
  <c r="M63"/>
  <c r="R62"/>
  <c r="Q62"/>
  <c r="P62"/>
  <c r="O62"/>
  <c r="N62"/>
  <c r="M62"/>
  <c r="R61"/>
  <c r="Q61"/>
  <c r="P61"/>
  <c r="O61"/>
  <c r="N61"/>
  <c r="M61"/>
  <c r="R60"/>
  <c r="Q60"/>
  <c r="P60"/>
  <c r="O60"/>
  <c r="N60"/>
  <c r="M60"/>
  <c r="R59"/>
  <c r="Q59"/>
  <c r="P59"/>
  <c r="O59"/>
  <c r="N59"/>
  <c r="M59"/>
  <c r="R58"/>
  <c r="Q58"/>
  <c r="P58"/>
  <c r="O58"/>
  <c r="N58"/>
  <c r="M58"/>
  <c r="R57"/>
  <c r="Q57"/>
  <c r="P57"/>
  <c r="O57"/>
  <c r="N57"/>
  <c r="M57"/>
  <c r="R56"/>
  <c r="Q56"/>
  <c r="P56"/>
  <c r="O56"/>
  <c r="N56"/>
  <c r="M56"/>
  <c r="R55"/>
  <c r="Q55"/>
  <c r="P55"/>
  <c r="O55"/>
  <c r="N55"/>
  <c r="M55"/>
  <c r="R54"/>
  <c r="Q54"/>
  <c r="P54"/>
  <c r="O54"/>
  <c r="N54"/>
  <c r="M54"/>
  <c r="R53"/>
  <c r="Q53"/>
  <c r="P53"/>
  <c r="O53"/>
  <c r="N53"/>
  <c r="M53"/>
  <c r="R52"/>
  <c r="Q52"/>
  <c r="P52"/>
  <c r="O52"/>
  <c r="N52"/>
  <c r="M52"/>
  <c r="R51"/>
  <c r="Q51"/>
  <c r="P51"/>
  <c r="O51"/>
  <c r="N51"/>
  <c r="M51"/>
  <c r="R50"/>
  <c r="Q50"/>
  <c r="P50"/>
  <c r="O50"/>
  <c r="N50"/>
  <c r="M50"/>
  <c r="R49"/>
  <c r="Q49"/>
  <c r="P49"/>
  <c r="O49"/>
  <c r="N49"/>
  <c r="M49"/>
  <c r="R48"/>
  <c r="Q48"/>
  <c r="P48"/>
  <c r="O48"/>
  <c r="N48"/>
  <c r="M48"/>
  <c r="R47"/>
  <c r="Q47"/>
  <c r="P47"/>
  <c r="O47"/>
  <c r="N47"/>
  <c r="M47"/>
  <c r="R46"/>
  <c r="Q46"/>
  <c r="P46"/>
  <c r="O46"/>
  <c r="N46"/>
  <c r="M46"/>
  <c r="R45"/>
  <c r="Q45"/>
  <c r="P45"/>
  <c r="O45"/>
  <c r="N45"/>
  <c r="M45"/>
  <c r="R44"/>
  <c r="Q44"/>
  <c r="P44"/>
  <c r="O44"/>
  <c r="N44"/>
  <c r="M44"/>
  <c r="R43"/>
  <c r="Q43"/>
  <c r="P43"/>
  <c r="O43"/>
  <c r="N43"/>
  <c r="M43"/>
  <c r="R42"/>
  <c r="Q42"/>
  <c r="P42"/>
  <c r="O42"/>
  <c r="N42"/>
  <c r="M42"/>
  <c r="R41"/>
  <c r="Q41"/>
  <c r="P41"/>
  <c r="O41"/>
  <c r="N41"/>
  <c r="M41"/>
  <c r="R40"/>
  <c r="Q40"/>
  <c r="P40"/>
  <c r="O40"/>
  <c r="N40"/>
  <c r="M40"/>
  <c r="R39"/>
  <c r="Q39"/>
  <c r="P39"/>
  <c r="O39"/>
  <c r="N39"/>
  <c r="M39"/>
  <c r="R38"/>
  <c r="Q38"/>
  <c r="P38"/>
  <c r="O38"/>
  <c r="N38"/>
  <c r="M38"/>
  <c r="R37"/>
  <c r="X37"/>
  <c r="Q37"/>
  <c r="W37"/>
  <c r="P37"/>
  <c r="O37"/>
  <c r="R36"/>
  <c r="X36"/>
  <c r="Q36"/>
  <c r="W36"/>
  <c r="P36"/>
  <c r="O36"/>
  <c r="M37"/>
  <c r="N36"/>
  <c r="N37"/>
  <c r="M36"/>
  <c r="V16"/>
  <c r="Y16"/>
  <c r="U16"/>
  <c r="X16"/>
  <c r="T16"/>
  <c r="W16"/>
  <c r="V15"/>
  <c r="Y15"/>
  <c r="U15"/>
  <c r="X15"/>
  <c r="T15"/>
  <c r="W15"/>
  <c r="V14"/>
  <c r="Y14"/>
  <c r="U14"/>
  <c r="X14"/>
  <c r="T14"/>
  <c r="W14"/>
  <c r="V13"/>
  <c r="Y13"/>
  <c r="U13"/>
  <c r="X13"/>
  <c r="T13"/>
  <c r="W13"/>
  <c r="V12"/>
  <c r="Y12"/>
  <c r="U12"/>
  <c r="X12"/>
  <c r="T12"/>
  <c r="W12"/>
  <c r="V11"/>
  <c r="Y11"/>
  <c r="U11"/>
  <c r="X11"/>
  <c r="T11"/>
  <c r="W11"/>
  <c r="V10"/>
  <c r="Y10"/>
  <c r="U10"/>
  <c r="X10"/>
  <c r="T10"/>
  <c r="W10"/>
  <c r="V9"/>
  <c r="Y9"/>
  <c r="U9"/>
  <c r="X9"/>
  <c r="T9"/>
  <c r="W9"/>
  <c r="V8"/>
  <c r="Y8"/>
  <c r="U8"/>
  <c r="X8"/>
  <c r="T8"/>
  <c r="W8"/>
  <c r="V7"/>
  <c r="Y7"/>
  <c r="U7"/>
  <c r="X7"/>
  <c r="T7"/>
  <c r="W7"/>
  <c r="V6"/>
  <c r="Y6"/>
  <c r="U6"/>
  <c r="X6"/>
  <c r="T6"/>
  <c r="W6"/>
  <c r="V5"/>
  <c r="Y5"/>
  <c r="U5"/>
  <c r="X5"/>
  <c r="T5"/>
  <c r="W5"/>
  <c r="T4"/>
  <c r="W4"/>
  <c r="U4"/>
  <c r="X4"/>
  <c r="V4"/>
  <c r="Y4"/>
  <c r="V3"/>
  <c r="Y3"/>
  <c r="U3"/>
  <c r="X3"/>
  <c r="T3"/>
  <c r="W3"/>
  <c r="AG16"/>
  <c r="R16"/>
  <c r="AF16"/>
  <c r="Q16"/>
  <c r="AE16"/>
  <c r="P16"/>
  <c r="AC16"/>
  <c r="O16"/>
  <c r="AB16"/>
  <c r="N16"/>
  <c r="AA16"/>
  <c r="M16"/>
  <c r="AG15"/>
  <c r="R15"/>
  <c r="AF15"/>
  <c r="Q15"/>
  <c r="AE15"/>
  <c r="P15"/>
  <c r="AC15"/>
  <c r="O15"/>
  <c r="AB15"/>
  <c r="N15"/>
  <c r="AA15"/>
  <c r="M15"/>
  <c r="AG14"/>
  <c r="R14"/>
  <c r="AF14"/>
  <c r="Q14"/>
  <c r="AE14"/>
  <c r="P14"/>
  <c r="AC14"/>
  <c r="O14"/>
  <c r="AB14"/>
  <c r="N14"/>
  <c r="AA14"/>
  <c r="M14"/>
  <c r="AG13"/>
  <c r="R13"/>
  <c r="AF13"/>
  <c r="Q13"/>
  <c r="AE13"/>
  <c r="P13"/>
  <c r="AC13"/>
  <c r="O13"/>
  <c r="AB13"/>
  <c r="N13"/>
  <c r="AA13"/>
  <c r="M13"/>
  <c r="AG12"/>
  <c r="R12"/>
  <c r="AF12"/>
  <c r="Q12"/>
  <c r="AE12"/>
  <c r="P12"/>
  <c r="AC12"/>
  <c r="O12"/>
  <c r="AB12"/>
  <c r="N12"/>
  <c r="AA12"/>
  <c r="M12"/>
  <c r="AG11"/>
  <c r="R11"/>
  <c r="AF11"/>
  <c r="Q11"/>
  <c r="AE11"/>
  <c r="P11"/>
  <c r="AC11"/>
  <c r="O11"/>
  <c r="AB11"/>
  <c r="N11"/>
  <c r="AA11"/>
  <c r="M11"/>
  <c r="AG10"/>
  <c r="R10"/>
  <c r="AF10"/>
  <c r="Q10"/>
  <c r="AE10"/>
  <c r="P10"/>
  <c r="AC10"/>
  <c r="O10"/>
  <c r="AB10"/>
  <c r="N10"/>
  <c r="AA10"/>
  <c r="M10"/>
  <c r="AG9"/>
  <c r="R9"/>
  <c r="AF9"/>
  <c r="Q9"/>
  <c r="AE9"/>
  <c r="P9"/>
  <c r="AC9"/>
  <c r="O9"/>
  <c r="AB9"/>
  <c r="N9"/>
  <c r="AA9"/>
  <c r="M9"/>
  <c r="AG8"/>
  <c r="R8"/>
  <c r="AF8"/>
  <c r="Q8"/>
  <c r="AE8"/>
  <c r="P8"/>
  <c r="AC8"/>
  <c r="O8"/>
  <c r="AB8"/>
  <c r="N8"/>
  <c r="AA8"/>
  <c r="M8"/>
  <c r="AG7"/>
  <c r="R7"/>
  <c r="AF7"/>
  <c r="Q7"/>
  <c r="AE7"/>
  <c r="P7"/>
  <c r="AC7"/>
  <c r="O7"/>
  <c r="AB7"/>
  <c r="N7"/>
  <c r="AA7"/>
  <c r="M7"/>
  <c r="AG6"/>
  <c r="R6"/>
  <c r="AF6"/>
  <c r="Q6"/>
  <c r="AE6"/>
  <c r="P6"/>
  <c r="AC6"/>
  <c r="O6"/>
  <c r="AB6"/>
  <c r="N6"/>
  <c r="AA6"/>
  <c r="M6"/>
  <c r="AG5"/>
  <c r="R5"/>
  <c r="AF5"/>
  <c r="Q5"/>
  <c r="AE5"/>
  <c r="P5"/>
  <c r="AC5"/>
  <c r="O5"/>
  <c r="AB5"/>
  <c r="N5"/>
  <c r="AA5"/>
  <c r="M5"/>
  <c r="AG4"/>
  <c r="R4"/>
  <c r="AF4"/>
  <c r="Q4"/>
  <c r="AE4"/>
  <c r="P4"/>
  <c r="AC4"/>
  <c r="O4"/>
  <c r="AB4"/>
  <c r="N4"/>
  <c r="AA4"/>
  <c r="M4"/>
  <c r="AG3"/>
  <c r="R3"/>
  <c r="AF3"/>
  <c r="Q3"/>
  <c r="AE3"/>
  <c r="P3"/>
  <c r="AC3"/>
  <c r="O3"/>
  <c r="AB3"/>
  <c r="N3"/>
  <c r="AA3"/>
  <c r="M3"/>
  <c r="I139" i="7"/>
  <c r="L139"/>
  <c r="J139"/>
  <c r="I138"/>
  <c r="L138"/>
  <c r="J138"/>
  <c r="I137"/>
  <c r="L137"/>
  <c r="J137"/>
  <c r="I136"/>
  <c r="L136"/>
  <c r="J136"/>
  <c r="I135"/>
  <c r="L135"/>
  <c r="J135"/>
  <c r="I134"/>
  <c r="L134"/>
  <c r="J134"/>
  <c r="I133"/>
  <c r="L133"/>
  <c r="J133"/>
  <c r="I132"/>
  <c r="L132"/>
  <c r="J132"/>
  <c r="I131"/>
  <c r="L131"/>
  <c r="J131"/>
  <c r="I130"/>
  <c r="L130"/>
  <c r="J130"/>
  <c r="I129"/>
  <c r="L129"/>
  <c r="J129"/>
  <c r="I128"/>
  <c r="L128"/>
  <c r="J128"/>
  <c r="I127"/>
  <c r="L127"/>
  <c r="J127"/>
  <c r="I126"/>
  <c r="L126"/>
  <c r="J126"/>
  <c r="I125"/>
  <c r="L125"/>
  <c r="J125"/>
  <c r="I124"/>
  <c r="L124"/>
  <c r="J124"/>
  <c r="I123"/>
  <c r="L123"/>
  <c r="J123"/>
  <c r="I122"/>
  <c r="L122"/>
  <c r="J122"/>
  <c r="I121"/>
  <c r="L121"/>
  <c r="J121"/>
  <c r="I120"/>
  <c r="L120"/>
  <c r="J120"/>
  <c r="I119"/>
  <c r="L119"/>
  <c r="J119"/>
  <c r="I118"/>
  <c r="L118"/>
  <c r="J118"/>
  <c r="I117"/>
  <c r="L117"/>
  <c r="J117"/>
  <c r="I116"/>
  <c r="L116"/>
  <c r="J116"/>
  <c r="I115"/>
  <c r="L115"/>
  <c r="J115"/>
  <c r="I114"/>
  <c r="L114"/>
  <c r="J114"/>
  <c r="I113"/>
  <c r="L113"/>
  <c r="J113"/>
  <c r="I112"/>
  <c r="L112"/>
  <c r="J112"/>
  <c r="I111"/>
  <c r="L111"/>
  <c r="J111"/>
  <c r="I110"/>
  <c r="L110"/>
  <c r="J110"/>
  <c r="I109"/>
  <c r="L109"/>
  <c r="J109"/>
  <c r="I108"/>
  <c r="L108"/>
  <c r="J108"/>
  <c r="I107"/>
  <c r="L107"/>
  <c r="J107"/>
  <c r="I106"/>
  <c r="L106"/>
  <c r="J106"/>
  <c r="I105"/>
  <c r="L105"/>
  <c r="J105"/>
  <c r="I104"/>
  <c r="L104"/>
  <c r="J104"/>
  <c r="I103"/>
  <c r="L103"/>
  <c r="J103"/>
  <c r="I102"/>
  <c r="L102"/>
  <c r="J102"/>
  <c r="I101"/>
  <c r="L101"/>
  <c r="J101"/>
  <c r="I100"/>
  <c r="L100"/>
  <c r="J100"/>
  <c r="I99"/>
  <c r="L99"/>
  <c r="J99"/>
  <c r="I98"/>
  <c r="L98"/>
  <c r="J98"/>
  <c r="I97"/>
  <c r="L97"/>
  <c r="J97"/>
  <c r="I96"/>
  <c r="L96"/>
  <c r="J96"/>
  <c r="I95"/>
  <c r="L95"/>
  <c r="J95"/>
  <c r="I94"/>
  <c r="L94"/>
  <c r="J94"/>
  <c r="I93"/>
  <c r="L93"/>
  <c r="J93"/>
  <c r="I92"/>
  <c r="L92"/>
  <c r="J92"/>
  <c r="I91"/>
  <c r="L91"/>
  <c r="J91"/>
  <c r="I90"/>
  <c r="L90"/>
  <c r="J90"/>
  <c r="I89"/>
  <c r="L89"/>
  <c r="J89"/>
  <c r="I88"/>
  <c r="L88"/>
  <c r="J88"/>
  <c r="I87"/>
  <c r="L87"/>
  <c r="J87"/>
  <c r="I86"/>
  <c r="L86"/>
  <c r="J86"/>
  <c r="I85"/>
  <c r="L85"/>
  <c r="J85"/>
  <c r="I84"/>
  <c r="L84"/>
  <c r="J84"/>
  <c r="I83"/>
  <c r="L83"/>
  <c r="J83"/>
  <c r="I82"/>
  <c r="L82"/>
  <c r="J82"/>
  <c r="I81"/>
  <c r="L81"/>
  <c r="J81"/>
  <c r="I80"/>
  <c r="L80"/>
  <c r="J80"/>
  <c r="I79"/>
  <c r="L79"/>
  <c r="J79"/>
  <c r="I78"/>
  <c r="L78"/>
  <c r="J78"/>
  <c r="I77"/>
  <c r="L77"/>
  <c r="J77"/>
  <c r="I76"/>
  <c r="L76"/>
  <c r="J76"/>
  <c r="I75"/>
  <c r="L75"/>
  <c r="J75"/>
  <c r="I74"/>
  <c r="L74"/>
  <c r="J74"/>
  <c r="I73"/>
  <c r="L73"/>
  <c r="J73"/>
  <c r="I72"/>
  <c r="L72"/>
  <c r="J72"/>
  <c r="I71"/>
  <c r="L71"/>
  <c r="J71"/>
  <c r="I70"/>
  <c r="L70"/>
  <c r="J70"/>
  <c r="I69"/>
  <c r="L69"/>
  <c r="J69"/>
  <c r="I68"/>
  <c r="L68"/>
  <c r="J68"/>
  <c r="I67"/>
  <c r="L67"/>
  <c r="J67"/>
  <c r="I66"/>
  <c r="L66"/>
  <c r="J66"/>
  <c r="I65"/>
  <c r="L65"/>
  <c r="J65"/>
  <c r="I64"/>
  <c r="L64"/>
  <c r="J64"/>
  <c r="I63"/>
  <c r="L63"/>
  <c r="J63"/>
  <c r="I62"/>
  <c r="L62"/>
  <c r="J62"/>
  <c r="I61"/>
  <c r="L61"/>
  <c r="J61"/>
  <c r="I60"/>
  <c r="L60"/>
  <c r="J60"/>
  <c r="I59"/>
  <c r="L59"/>
  <c r="J59"/>
  <c r="I58"/>
  <c r="L58"/>
  <c r="J58"/>
  <c r="I57"/>
  <c r="L57"/>
  <c r="J57"/>
  <c r="I56"/>
  <c r="L56"/>
  <c r="J56"/>
  <c r="I55"/>
  <c r="L55"/>
  <c r="J55"/>
  <c r="I54"/>
  <c r="L54"/>
  <c r="J54"/>
  <c r="I53"/>
  <c r="L53"/>
  <c r="J53"/>
  <c r="I52"/>
  <c r="L52"/>
  <c r="J52"/>
  <c r="I51"/>
  <c r="L51"/>
  <c r="J51"/>
  <c r="I50"/>
  <c r="L50"/>
  <c r="J50"/>
  <c r="I49"/>
  <c r="L49"/>
  <c r="J49"/>
  <c r="I48"/>
  <c r="L48"/>
  <c r="J48"/>
  <c r="I47"/>
  <c r="L47"/>
  <c r="J47"/>
  <c r="I46"/>
  <c r="L46"/>
  <c r="J46"/>
  <c r="I45"/>
  <c r="L45"/>
  <c r="J45"/>
  <c r="I44"/>
  <c r="L44"/>
  <c r="J44"/>
  <c r="I43"/>
  <c r="L43"/>
  <c r="J43"/>
  <c r="I42"/>
  <c r="L42"/>
  <c r="J42"/>
  <c r="I41"/>
  <c r="L41"/>
  <c r="J41"/>
  <c r="I40"/>
  <c r="L40"/>
  <c r="J40"/>
  <c r="I39"/>
  <c r="L39"/>
  <c r="J39"/>
  <c r="I38"/>
  <c r="L38"/>
  <c r="J38"/>
  <c r="I37"/>
  <c r="L37"/>
  <c r="J37"/>
  <c r="I36"/>
  <c r="L36"/>
  <c r="J36"/>
  <c r="I35"/>
  <c r="L35"/>
  <c r="J35"/>
  <c r="I34"/>
  <c r="L34"/>
  <c r="J34"/>
  <c r="I33"/>
  <c r="L33"/>
  <c r="J33"/>
  <c r="I32"/>
  <c r="L32"/>
  <c r="J32"/>
  <c r="I31"/>
  <c r="L31"/>
  <c r="J31"/>
  <c r="I30"/>
  <c r="L30"/>
  <c r="J30"/>
  <c r="I29"/>
  <c r="L29"/>
  <c r="J29"/>
  <c r="I28"/>
  <c r="L28"/>
  <c r="J28"/>
  <c r="I27"/>
  <c r="L27"/>
  <c r="J27"/>
  <c r="I26"/>
  <c r="L26"/>
  <c r="J26"/>
  <c r="I25"/>
  <c r="L25"/>
  <c r="J25"/>
  <c r="I24"/>
  <c r="L24"/>
  <c r="J24"/>
  <c r="I23"/>
  <c r="L23"/>
  <c r="J23"/>
  <c r="I22"/>
  <c r="L22"/>
  <c r="J22"/>
  <c r="I21"/>
  <c r="L21"/>
  <c r="J21"/>
  <c r="I20"/>
  <c r="L20"/>
  <c r="J20"/>
  <c r="I19"/>
  <c r="L19"/>
  <c r="J19"/>
  <c r="I18"/>
  <c r="L18"/>
  <c r="J18"/>
  <c r="I17"/>
  <c r="L17"/>
  <c r="J17"/>
  <c r="I16"/>
  <c r="L16"/>
  <c r="J16"/>
  <c r="I15"/>
  <c r="L15"/>
  <c r="J15"/>
  <c r="I14"/>
  <c r="L14"/>
  <c r="J14"/>
  <c r="I13"/>
  <c r="L13"/>
  <c r="J13"/>
  <c r="I12"/>
  <c r="L12"/>
  <c r="J12"/>
  <c r="I11"/>
  <c r="L11"/>
  <c r="J11"/>
  <c r="I10"/>
  <c r="L10"/>
  <c r="J10"/>
  <c r="I9"/>
  <c r="L9"/>
  <c r="J9"/>
  <c r="I8"/>
  <c r="L8"/>
  <c r="J8"/>
  <c r="I7"/>
  <c r="L7"/>
  <c r="J7"/>
  <c r="I6"/>
  <c r="L6"/>
  <c r="J6"/>
  <c r="I5"/>
  <c r="L5"/>
  <c r="J5"/>
  <c r="I4"/>
  <c r="J4"/>
  <c r="I3"/>
  <c r="J3"/>
  <c r="L4"/>
  <c r="L3"/>
</calcChain>
</file>

<file path=xl/sharedStrings.xml><?xml version="1.0" encoding="utf-8"?>
<sst xmlns="http://schemas.openxmlformats.org/spreadsheetml/2006/main" count="440" uniqueCount="298">
  <si>
    <t>SO3</t>
    <phoneticPr fontId="4" type="noConversion"/>
  </si>
  <si>
    <t>SO3</t>
    <phoneticPr fontId="4" type="noConversion"/>
  </si>
  <si>
    <t>SO4</t>
    <phoneticPr fontId="4" type="noConversion"/>
  </si>
  <si>
    <t>SO4</t>
    <phoneticPr fontId="4" type="noConversion"/>
  </si>
  <si>
    <t>SO4</t>
    <phoneticPr fontId="4" type="noConversion"/>
  </si>
  <si>
    <t>SO4</t>
    <phoneticPr fontId="4" type="noConversion"/>
  </si>
  <si>
    <t>SO5</t>
    <phoneticPr fontId="4" type="noConversion"/>
  </si>
  <si>
    <t>Step #</t>
    <phoneticPr fontId="4" type="noConversion"/>
  </si>
  <si>
    <t>Use Case #</t>
    <phoneticPr fontId="4" type="noConversion"/>
  </si>
  <si>
    <t>Rationale for Attacker Influenced</t>
    <phoneticPr fontId="4" type="noConversion"/>
  </si>
  <si>
    <t>Copyright (c) 2010 Brenda Larcom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4" type="noConversion"/>
  </si>
  <si>
    <t>The following license applies to the Trike engine as coded into the formulas in this spreadsheet.</t>
    <phoneticPr fontId="4" type="noConversion"/>
  </si>
  <si>
    <t>Connection</t>
    <phoneticPr fontId="4" type="noConversion"/>
  </si>
  <si>
    <t>Shared Connection</t>
    <phoneticPr fontId="4" type="noConversion"/>
  </si>
  <si>
    <t>Shared Resources or Environment</t>
    <phoneticPr fontId="4" type="noConversion"/>
  </si>
  <si>
    <t>OR</t>
    <phoneticPr fontId="4" type="noConversion"/>
  </si>
  <si>
    <t>Shared?</t>
    <phoneticPr fontId="4" type="noConversion"/>
  </si>
  <si>
    <t>Shared Resources?</t>
    <phoneticPr fontId="4" type="noConversion"/>
  </si>
  <si>
    <t>Shared Non-Asset Data</t>
    <phoneticPr fontId="4" type="noConversion"/>
  </si>
  <si>
    <t>SO1</t>
    <phoneticPr fontId="4" type="noConversion"/>
  </si>
  <si>
    <t>SO1</t>
    <phoneticPr fontId="4" type="noConversion"/>
  </si>
  <si>
    <t>SO2</t>
    <phoneticPr fontId="4" type="noConversion"/>
  </si>
  <si>
    <t>SO2</t>
    <phoneticPr fontId="4" type="noConversion"/>
  </si>
  <si>
    <t>Licensing</t>
    <phoneticPr fontId="4" type="noConversion"/>
  </si>
  <si>
    <t>- Comments on the column headers briefly describe the meaning of each column.   Full descriptions of each column appear in the section on how to interpret that tab, below.</t>
    <phoneticPr fontId="4" type="noConversion"/>
  </si>
  <si>
    <t>Tabs after the Help tab are part of Trike.  They define terms and settings that are used in the model.</t>
    <phoneticPr fontId="4" type="noConversion"/>
  </si>
  <si>
    <t>How to Read This Spreadsheet</t>
    <phoneticPr fontId="4" type="noConversion"/>
  </si>
  <si>
    <t>INCOMPLETE -- More coming soon.</t>
    <phoneticPr fontId="4" type="noConversion"/>
  </si>
  <si>
    <t xml:space="preserve">- A dashed line separates independent lists.  For example, in the following plan for a day in the Truffula forest, there is no relationship between "Build prototype" and the Once-ler's 1pm appointment with the Lorax.  </t>
    <phoneticPr fontId="4" type="noConversion"/>
  </si>
  <si>
    <t>Tabs before the Help tab are part of the model.  Each of these tabs contains a single table of information.  In general,</t>
    <phoneticPr fontId="4" type="noConversion"/>
  </si>
  <si>
    <t xml:space="preserve">Look for the question you'd like to answer in the "You Want to Know" column, or select your role in the "You Are" column to see only the questions you are likely to find interesting.  Pure security questions are highlighted; the others are questions about the system in general that happen to have security implications.  </t>
    <phoneticPr fontId="4" type="noConversion"/>
  </si>
  <si>
    <t>Listen to Swomee Swans</t>
    <phoneticPr fontId="4" type="noConversion"/>
  </si>
  <si>
    <t>- A row in which Name has been blacked out contains more supplemental information for the previous row.  For example, the following table defines two items.  "Cat in the Hat" has two assistants, "Sally" has only one.</t>
    <phoneticPr fontId="4" type="noConversion"/>
  </si>
  <si>
    <t>Once-ler</t>
    <phoneticPr fontId="4" type="noConversion"/>
  </si>
  <si>
    <t>Lorax</t>
    <phoneticPr fontId="4" type="noConversion"/>
  </si>
  <si>
    <t>When</t>
    <phoneticPr fontId="4" type="noConversion"/>
  </si>
  <si>
    <t>Who</t>
    <phoneticPr fontId="4" type="noConversion"/>
  </si>
  <si>
    <t>Task</t>
    <phoneticPr fontId="4" type="noConversion"/>
  </si>
  <si>
    <t>Appointment</t>
    <phoneticPr fontId="4" type="noConversion"/>
  </si>
  <si>
    <t>Once-ler</t>
    <phoneticPr fontId="4" type="noConversion"/>
  </si>
  <si>
    <t>Once-ler</t>
    <phoneticPr fontId="4" type="noConversion"/>
  </si>
  <si>
    <t>1pm</t>
    <phoneticPr fontId="4" type="noConversion"/>
  </si>
  <si>
    <t>Build prototype</t>
    <phoneticPr fontId="4" type="noConversion"/>
  </si>
  <si>
    <t>Site factory</t>
    <phoneticPr fontId="4" type="noConversion"/>
  </si>
  <si>
    <t>10am</t>
    <phoneticPr fontId="4" type="noConversion"/>
  </si>
  <si>
    <t>Bar-ba-Loots</t>
    <phoneticPr fontId="4" type="noConversion"/>
  </si>
  <si>
    <t>1pm</t>
    <phoneticPr fontId="4" type="noConversion"/>
  </si>
  <si>
    <t>Lorax</t>
    <phoneticPr fontId="4" type="noConversion"/>
  </si>
  <si>
    <t>Name</t>
    <phoneticPr fontId="4" type="noConversion"/>
  </si>
  <si>
    <t>Name</t>
    <phoneticPr fontId="4" type="noConversion"/>
  </si>
  <si>
    <t>Cat in the Hat</t>
    <phoneticPr fontId="4" type="noConversion"/>
  </si>
  <si>
    <t>Sally</t>
    <phoneticPr fontId="4" type="noConversion"/>
  </si>
  <si>
    <t>Thing One</t>
    <phoneticPr fontId="4" type="noConversion"/>
  </si>
  <si>
    <t>Thing Two</t>
    <phoneticPr fontId="4" type="noConversion"/>
  </si>
  <si>
    <t>Fish</t>
    <phoneticPr fontId="4" type="noConversion"/>
  </si>
  <si>
    <t>Assistant</t>
    <phoneticPr fontId="4" type="noConversion"/>
  </si>
  <si>
    <t>This</t>
    <phoneticPr fontId="4" type="noConversion"/>
  </si>
  <si>
    <t>- A heavy vertical border separates columns that contain supplemental information from the main table.</t>
    <phoneticPr fontId="4" type="noConversion"/>
  </si>
  <si>
    <t xml:space="preserve">-White cells are usually the equivalent of an unchecked box.  They may also indicate that a section has not been filled out. </t>
    <phoneticPr fontId="4" type="noConversion"/>
  </si>
  <si>
    <t xml:space="preserve">- Black cells are usually the equivalent of a checked box which is not particularly risky.  In text columns, they usually indicate that this cell duplicates the one above. </t>
    <phoneticPr fontId="4" type="noConversion"/>
  </si>
  <si>
    <t xml:space="preserve">- Columns to the left of the Name column are binary flags.  </t>
    <phoneticPr fontId="4" type="noConversion"/>
  </si>
  <si>
    <t xml:space="preserve">- Color is meaningful.  The typical meaning of colors that are used over and over again is described next; the meaning of colors that appear on only one tab is defined in the section on how to interpret that tab.  </t>
    <phoneticPr fontId="4" type="noConversion"/>
  </si>
  <si>
    <t>- Red cells usually highlight a risky setting or decision.</t>
    <phoneticPr fontId="4" type="noConversion"/>
  </si>
  <si>
    <t>- When filling in flags, an empty square means the predicate is false; a 1 means the predicate is true. There is a drop-down menu for each cell so that you don't have to remember what to type.</t>
    <phoneticPr fontId="4" type="noConversion"/>
  </si>
  <si>
    <t>- Ignore greyed-out cells; they are not applicable.</t>
    <phoneticPr fontId="4" type="noConversion"/>
  </si>
  <si>
    <t>- If you need to extend the spreadsheet because you have more data to analyze, do so by copying and INSERTING (not pasting) entire rows or columns.  This will ensure that you copy and do not overwrite all the hidden formulas you need for more magic.</t>
    <phoneticPr fontId="4" type="noConversion"/>
  </si>
  <si>
    <t>- Tables with a Name column (Actors, Data Model, and Connections) are defining things that will be used elsewhere in the model.</t>
    <phoneticPr fontId="4" type="noConversion"/>
  </si>
  <si>
    <t>- This spreadsheet has been tested extensively by readers and analysts using Excel 2008 for Mac OS X, where it works great, and slightly by readers using Excel 2007 for Windows, where it sometlmes looks lousy but seems to work OK.  It is known NOT to work with OpenOffice.  Compatibility issues are bad.  Let the Trike team know when you find issues, and we can work together to get them fixed.  An OpenOffice guru would be helpful.</t>
    <phoneticPr fontId="4" type="noConversion"/>
  </si>
  <si>
    <t>Business owner or project manager</t>
    <phoneticPr fontId="4" type="noConversion"/>
  </si>
  <si>
    <t>Actors tab</t>
    <phoneticPr fontId="4" type="noConversion"/>
  </si>
  <si>
    <t>Connections tab</t>
    <phoneticPr fontId="4" type="noConversion"/>
  </si>
  <si>
    <t>Actors tab, Data Model tab</t>
    <phoneticPr fontId="4" type="noConversion"/>
  </si>
  <si>
    <t>Use Cases tab</t>
    <phoneticPr fontId="4" type="noConversion"/>
  </si>
  <si>
    <t>Threats tab, Use Cases tab</t>
    <phoneticPr fontId="4" type="noConversion"/>
  </si>
  <si>
    <t>Use Cases tab, Security Objectives tab</t>
    <phoneticPr fontId="4" type="noConversion"/>
  </si>
  <si>
    <t>This spreadsheet contains an enormous amount of information about the system and its security, in a format that is as condensed as the Trike team could make it.  Consequently, most readers will only be interested in a subset of the spreadsheet.  But which subset?</t>
    <phoneticPr fontId="4" type="noConversion"/>
  </si>
  <si>
    <t>What code should I review for security issues?</t>
    <phoneticPr fontId="4" type="noConversion"/>
  </si>
  <si>
    <t>Who are the attackers and what can they do?</t>
    <phoneticPr fontId="4" type="noConversion"/>
  </si>
  <si>
    <t>How do the parts connect?</t>
    <phoneticPr fontId="4" type="noConversion"/>
  </si>
  <si>
    <t>Operations</t>
    <phoneticPr fontId="4" type="noConversion"/>
  </si>
  <si>
    <t>Who is supposed to interact with the system?</t>
    <phoneticPr fontId="4" type="noConversion"/>
  </si>
  <si>
    <t>What external resources does the system rely on?</t>
    <phoneticPr fontId="4" type="noConversion"/>
  </si>
  <si>
    <t>What security tests should I write?</t>
    <phoneticPr fontId="4" type="noConversion"/>
  </si>
  <si>
    <t>What could possibly go wrong?</t>
    <phoneticPr fontId="4" type="noConversion"/>
  </si>
  <si>
    <t>Architect</t>
    <phoneticPr fontId="4" type="noConversion"/>
  </si>
  <si>
    <t>Developer</t>
    <phoneticPr fontId="4" type="noConversion"/>
  </si>
  <si>
    <t>QA</t>
    <phoneticPr fontId="4" type="noConversion"/>
  </si>
  <si>
    <t>Requirements author or reviewer</t>
    <phoneticPr fontId="4" type="noConversion"/>
  </si>
  <si>
    <t>Security analyst</t>
    <phoneticPr fontId="4" type="noConversion"/>
  </si>
  <si>
    <t>Intended Actions tab</t>
    <phoneticPr fontId="4" type="noConversion"/>
  </si>
  <si>
    <t>Security Objectives tab</t>
    <phoneticPr fontId="4" type="noConversion"/>
  </si>
  <si>
    <t>What is part of the system?</t>
    <phoneticPr fontId="4" type="noConversion"/>
  </si>
  <si>
    <t>How does the system do what it's supposed to do?</t>
    <phoneticPr fontId="4" type="noConversion"/>
  </si>
  <si>
    <t>Can an attacker violate the security objectives?</t>
    <phoneticPr fontId="4" type="noConversion"/>
  </si>
  <si>
    <t>What other security issues need to be mitigated?</t>
    <phoneticPr fontId="4" type="noConversion"/>
  </si>
  <si>
    <t>What security protections are in place, and why?</t>
    <phoneticPr fontId="4" type="noConversion"/>
  </si>
  <si>
    <t>- The cells that have been hidden and greyed out using diagonal lines contain formulas that are very brittle.  You are welcome to edit them, but be aware that there are many dependencies between sheets and non-obvious things may break.</t>
    <phoneticPr fontId="4" type="noConversion"/>
  </si>
  <si>
    <t>At a very high level, what is the system supposed to do?</t>
    <phoneticPr fontId="4" type="noConversion"/>
  </si>
  <si>
    <t>What shouldn't the system allow?</t>
    <phoneticPr fontId="4" type="noConversion"/>
  </si>
  <si>
    <t>This spreadsheet contains a threat model of the system named on the System Overview tab.  It was constructed using the Trike 1.5 threat modeling methodology and therefore focuses on requirements and design issues.  For more information on Trike, see http://www.octotrike.org/.</t>
    <phoneticPr fontId="4" type="noConversion"/>
  </si>
  <si>
    <t>You Are</t>
    <phoneticPr fontId="4" type="noConversion"/>
  </si>
  <si>
    <t>You Want  to Know</t>
    <phoneticPr fontId="4" type="noConversion"/>
  </si>
  <si>
    <t>Look Here</t>
    <phoneticPr fontId="4" type="noConversion"/>
  </si>
  <si>
    <t>What's This?</t>
    <phoneticPr fontId="4" type="noConversion"/>
  </si>
  <si>
    <t>- The data and logic that comprises the Trike threat modeling engine is distributed throughout the spreadsheet, in the following places:
  - Tabs following this Help tab
  - Named lists
  - Formulas in hidden cells</t>
    <phoneticPr fontId="4" type="noConversion"/>
  </si>
  <si>
    <t>- The presentation layer, such as it is, is also distributed throughout the spreadsheet, in the following places:
  - Formulas in hidden cells
  - Conditional formatting on cells users fill out
  - Custom views</t>
    <phoneticPr fontId="4" type="noConversion"/>
  </si>
  <si>
    <t>Behind the Scenes: Care and Feeding</t>
    <phoneticPr fontId="4" type="noConversion"/>
  </si>
  <si>
    <t>- In general, start at the leftmost tab or column and move right.</t>
    <phoneticPr fontId="4" type="noConversion"/>
  </si>
  <si>
    <t>- Leave greyed out squares empty.  This includes removing the contents if a cell becomes greyed out again in the future.</t>
    <phoneticPr fontId="4" type="noConversion"/>
  </si>
  <si>
    <t>Actor</t>
    <phoneticPr fontId="4" type="noConversion"/>
  </si>
  <si>
    <t>Raw Value</t>
    <phoneticPr fontId="4" type="noConversion"/>
  </si>
  <si>
    <t>Use</t>
    <phoneticPr fontId="4" type="noConversion"/>
  </si>
  <si>
    <t>Row Number</t>
    <phoneticPr fontId="4" type="noConversion"/>
  </si>
  <si>
    <t>Control Bit</t>
    <phoneticPr fontId="4" type="noConversion"/>
  </si>
  <si>
    <t>Column</t>
    <phoneticPr fontId="4" type="noConversion"/>
  </si>
  <si>
    <t>Attacker</t>
    <phoneticPr fontId="4" type="noConversion"/>
  </si>
  <si>
    <t>How to Use</t>
    <phoneticPr fontId="4" type="noConversion"/>
  </si>
  <si>
    <t>Mitigation Priority</t>
    <phoneticPr fontId="4" type="noConversion"/>
  </si>
  <si>
    <t>Requires</t>
    <phoneticPr fontId="4" type="noConversion"/>
  </si>
  <si>
    <t>Uses</t>
    <phoneticPr fontId="4" type="noConversion"/>
  </si>
  <si>
    <t>Has</t>
    <phoneticPr fontId="4" type="noConversion"/>
  </si>
  <si>
    <t>Object</t>
    <phoneticPr fontId="4" type="noConversion"/>
  </si>
  <si>
    <t>Condition</t>
    <phoneticPr fontId="4" type="noConversion"/>
  </si>
  <si>
    <t>Offset</t>
  </si>
  <si>
    <t>Action</t>
    <phoneticPr fontId="4" type="noConversion"/>
  </si>
  <si>
    <t>Provides</t>
    <phoneticPr fontId="4" type="noConversion"/>
  </si>
  <si>
    <t>Offset</t>
    <phoneticPr fontId="4" type="noConversion"/>
  </si>
  <si>
    <t>Row Number</t>
    <phoneticPr fontId="4" type="noConversion"/>
  </si>
  <si>
    <t>Shared Data</t>
    <phoneticPr fontId="4" type="noConversion"/>
  </si>
  <si>
    <t>Shared Connection</t>
    <phoneticPr fontId="4" type="noConversion"/>
  </si>
  <si>
    <t>Attackers</t>
    <phoneticPr fontId="4" type="noConversion"/>
  </si>
  <si>
    <t>Prohibited Threats</t>
    <phoneticPr fontId="4" type="noConversion"/>
  </si>
  <si>
    <t>Row Number</t>
    <phoneticPr fontId="4" type="noConversion"/>
  </si>
  <si>
    <t>Actor Anonymous? (Clean)</t>
    <phoneticPr fontId="4" type="noConversion"/>
  </si>
  <si>
    <t>Meaningful Threats</t>
    <phoneticPr fontId="4" type="noConversion"/>
  </si>
  <si>
    <t>Elv</t>
    <phoneticPr fontId="4" type="noConversion"/>
  </si>
  <si>
    <t>DoS</t>
    <phoneticPr fontId="4" type="noConversion"/>
  </si>
  <si>
    <t>Element</t>
    <phoneticPr fontId="4" type="noConversion"/>
  </si>
  <si>
    <t>Actor</t>
    <phoneticPr fontId="4" type="noConversion"/>
  </si>
  <si>
    <t>Action</t>
    <phoneticPr fontId="4" type="noConversion"/>
  </si>
  <si>
    <t>Object</t>
    <phoneticPr fontId="4" type="noConversion"/>
  </si>
  <si>
    <t>NO</t>
    <phoneticPr fontId="4" type="noConversion"/>
  </si>
  <si>
    <t>PART OF</t>
    <phoneticPr fontId="4" type="noConversion"/>
  </si>
  <si>
    <t>BEFORE</t>
    <phoneticPr fontId="4" type="noConversion"/>
  </si>
  <si>
    <t>AFTER</t>
    <phoneticPr fontId="4" type="noConversion"/>
  </si>
  <si>
    <t>OTHER THAN</t>
    <phoneticPr fontId="4" type="noConversion"/>
  </si>
  <si>
    <t>AS WELL AS</t>
    <phoneticPr fontId="4" type="noConversion"/>
  </si>
  <si>
    <t>The actor who initiates this step.</t>
  </si>
  <si>
    <t>Clean</t>
    <phoneticPr fontId="4" type="noConversion"/>
  </si>
  <si>
    <t>The conditional clauses in this step.</t>
  </si>
  <si>
    <t>Guide Word</t>
    <phoneticPr fontId="4" type="noConversion"/>
  </si>
  <si>
    <t>Actor</t>
    <phoneticPr fontId="4" type="noConversion"/>
  </si>
  <si>
    <t>Action</t>
    <phoneticPr fontId="4" type="noConversion"/>
  </si>
  <si>
    <t>Conditions</t>
    <phoneticPr fontId="4" type="noConversion"/>
  </si>
  <si>
    <t>Shared?</t>
    <phoneticPr fontId="4" type="noConversion"/>
  </si>
  <si>
    <t>Asset</t>
    <phoneticPr fontId="4" type="noConversion"/>
  </si>
  <si>
    <t>C</t>
    <phoneticPr fontId="4" type="noConversion"/>
  </si>
  <si>
    <t>R</t>
    <phoneticPr fontId="4" type="noConversion"/>
  </si>
  <si>
    <t>X</t>
    <phoneticPr fontId="4" type="noConversion"/>
  </si>
  <si>
    <t>F</t>
    <phoneticPr fontId="4" type="noConversion"/>
  </si>
  <si>
    <t>The condition is checked too late.</t>
    <phoneticPr fontId="4" type="noConversion"/>
  </si>
  <si>
    <t>The action occurs on an object that is too large.</t>
    <phoneticPr fontId="4" type="noConversion"/>
  </si>
  <si>
    <t>System</t>
    <phoneticPr fontId="4" type="noConversion"/>
  </si>
  <si>
    <t>One or more unexpected supplementary actions occur in addition to the intended action.</t>
    <phoneticPr fontId="4" type="noConversion"/>
  </si>
  <si>
    <t>The action takes place for a shorter time than required.</t>
    <phoneticPr fontId="4" type="noConversion"/>
  </si>
  <si>
    <t>The action occurs, but no object is provided.</t>
    <phoneticPr fontId="4" type="noConversion"/>
  </si>
  <si>
    <t>The action occurs on an empty object.
The action occurs on an object that is too small.</t>
    <phoneticPr fontId="4" type="noConversion"/>
  </si>
  <si>
    <t>MORE</t>
    <phoneticPr fontId="4" type="noConversion"/>
  </si>
  <si>
    <t>Favored User?</t>
    <phoneticPr fontId="4" type="noConversion"/>
  </si>
  <si>
    <t>Attacker?</t>
    <phoneticPr fontId="4" type="noConversion"/>
  </si>
  <si>
    <t>From</t>
    <phoneticPr fontId="4" type="noConversion"/>
  </si>
  <si>
    <t>To</t>
    <phoneticPr fontId="4" type="noConversion"/>
  </si>
  <si>
    <t>Initial Configuration</t>
    <phoneticPr fontId="4" type="noConversion"/>
  </si>
  <si>
    <t>Shared Resources?</t>
    <phoneticPr fontId="4" type="noConversion"/>
  </si>
  <si>
    <t>The action taken in this step.</t>
  </si>
  <si>
    <t>Detect and Log</t>
    <phoneticPr fontId="4" type="noConversion"/>
  </si>
  <si>
    <t>Detect and Alert</t>
    <phoneticPr fontId="4" type="noConversion"/>
  </si>
  <si>
    <t>Prevent</t>
    <phoneticPr fontId="4" type="noConversion"/>
  </si>
  <si>
    <t>Thwart</t>
    <phoneticPr fontId="4" type="noConversion"/>
  </si>
  <si>
    <t>Denial of Service?</t>
    <phoneticPr fontId="4" type="noConversion"/>
  </si>
  <si>
    <t>Raw Meaning</t>
    <phoneticPr fontId="4" type="noConversion"/>
  </si>
  <si>
    <t>Mitigation Complete?</t>
    <phoneticPr fontId="4" type="noConversion"/>
  </si>
  <si>
    <t>Soft Data Container</t>
    <phoneticPr fontId="4" type="noConversion"/>
  </si>
  <si>
    <t>A file, database, or other non-hardware data container that is directly manipulated by the system.</t>
    <phoneticPr fontId="4" type="noConversion"/>
  </si>
  <si>
    <t>Attacker Influenced?</t>
    <phoneticPr fontId="4" type="noConversion"/>
  </si>
  <si>
    <t>Name</t>
    <phoneticPr fontId="4" type="noConversion"/>
  </si>
  <si>
    <t>Type</t>
    <phoneticPr fontId="4" type="noConversion"/>
  </si>
  <si>
    <t>Possible Actions</t>
    <phoneticPr fontId="4" type="noConversion"/>
  </si>
  <si>
    <t>R</t>
    <phoneticPr fontId="4" type="noConversion"/>
  </si>
  <si>
    <t>U</t>
    <phoneticPr fontId="4" type="noConversion"/>
  </si>
  <si>
    <t>D</t>
    <phoneticPr fontId="4" type="noConversion"/>
  </si>
  <si>
    <t>Possible Actions</t>
    <phoneticPr fontId="4" type="noConversion"/>
  </si>
  <si>
    <t>Elevation of Privilege</t>
    <phoneticPr fontId="4" type="noConversion"/>
  </si>
  <si>
    <t>Denial of Service</t>
    <phoneticPr fontId="4" type="noConversion"/>
  </si>
  <si>
    <t>Elevation of Privilege?</t>
    <phoneticPr fontId="4" type="noConversion"/>
  </si>
  <si>
    <t>Bidirectional?</t>
    <phoneticPr fontId="4" type="noConversion"/>
  </si>
  <si>
    <t>An incorrect action takes place instead of the correct one.
The action has a different, incorrect result.</t>
    <phoneticPr fontId="4" type="noConversion"/>
  </si>
  <si>
    <t>Condition</t>
    <phoneticPr fontId="4" type="noConversion"/>
  </si>
  <si>
    <t>Additional conditions apply.</t>
    <phoneticPr fontId="4" type="noConversion"/>
  </si>
  <si>
    <t>Actor is in a different, incorrect role (typically a legitimate role with different goals than this role).</t>
  </si>
  <si>
    <t>Theoretically Possible?</t>
    <phoneticPr fontId="4" type="noConversion"/>
  </si>
  <si>
    <t>The asset, configuration setting, or other data manipulated in this step.</t>
  </si>
  <si>
    <t>No action takes place.</t>
  </si>
  <si>
    <t>Component Process</t>
    <phoneticPr fontId="4" type="noConversion"/>
  </si>
  <si>
    <t>Execution Environment</t>
    <phoneticPr fontId="4" type="noConversion"/>
  </si>
  <si>
    <t>External Interactor</t>
    <phoneticPr fontId="4" type="noConversion"/>
  </si>
  <si>
    <t>An entity this system interacts with.  E.g. a user, an external data store, or an externally provided service.
CRUD applies to resources this external interactor has the privileges to access, X means using privileges provided by this external interactor, F applies to the external interactor itself.</t>
    <phoneticPr fontId="4" type="noConversion"/>
  </si>
  <si>
    <t>Additional objects are acted on.</t>
    <phoneticPr fontId="4" type="noConversion"/>
  </si>
  <si>
    <t>The action occurs on part of an object.</t>
    <phoneticPr fontId="4" type="noConversion"/>
  </si>
  <si>
    <t>Asset Data Type</t>
    <phoneticPr fontId="4" type="noConversion"/>
  </si>
  <si>
    <t>Possible Actions</t>
    <phoneticPr fontId="4" type="noConversion"/>
  </si>
  <si>
    <t>Actor Defined?</t>
    <phoneticPr fontId="4" type="noConversion"/>
  </si>
  <si>
    <t>Actor Anonymous?</t>
    <phoneticPr fontId="4" type="noConversion"/>
  </si>
  <si>
    <t>Favored User</t>
    <phoneticPr fontId="4" type="noConversion"/>
  </si>
  <si>
    <t xml:space="preserve">Relative Row Number </t>
    <phoneticPr fontId="4" type="noConversion"/>
  </si>
  <si>
    <t>The condition is not met.
The condition is not detected.</t>
    <phoneticPr fontId="4" type="noConversion"/>
  </si>
  <si>
    <t>Actor (Favored Users only)</t>
    <phoneticPr fontId="4" type="noConversion"/>
  </si>
  <si>
    <t>Shared Execution Environment or Process</t>
    <phoneticPr fontId="4" type="noConversion"/>
  </si>
  <si>
    <t>An incorrect object is used (e.g. wrong data, wrong details, wrong format, wrong button).</t>
    <phoneticPr fontId="4" type="noConversion"/>
  </si>
  <si>
    <t>Security Objectives Variation Would Help Attacker Achieve</t>
    <phoneticPr fontId="4" type="noConversion"/>
  </si>
  <si>
    <t>Type</t>
    <phoneticPr fontId="4" type="noConversion"/>
  </si>
  <si>
    <t>Only some of the required conditions are met.
Only some of the required conditions are detected.</t>
    <phoneticPr fontId="4" type="noConversion"/>
  </si>
  <si>
    <t>A process that is part of the system.
There is no need to consider CRUD, because it is already considered in more detail for each asset.</t>
    <phoneticPr fontId="4" type="noConversion"/>
  </si>
  <si>
    <t>Asset</t>
    <phoneticPr fontId="4" type="noConversion"/>
  </si>
  <si>
    <t>Used by System?</t>
    <phoneticPr fontId="4" type="noConversion"/>
  </si>
  <si>
    <t>The action takes place for a longer time than intended.
The action takes place more than once, sequentially.
The action takes place more than once at a time.</t>
    <phoneticPr fontId="4" type="noConversion"/>
  </si>
  <si>
    <t>The action is incomplete.</t>
    <phoneticPr fontId="4" type="noConversion"/>
  </si>
  <si>
    <t>The action takes place sooner than intended.</t>
  </si>
  <si>
    <t>The action takes place later than intended.</t>
  </si>
  <si>
    <t>Object</t>
    <phoneticPr fontId="4" type="noConversion"/>
  </si>
  <si>
    <t>Mitigate?</t>
    <phoneticPr fontId="4" type="noConversion"/>
  </si>
  <si>
    <t>Actor is in the correct role, but is also in another (typically more privileged) role or otherwise has additional capabilities.</t>
  </si>
  <si>
    <t>Intended Response</t>
    <phoneticPr fontId="4" type="noConversion"/>
  </si>
  <si>
    <t>SO1</t>
    <phoneticPr fontId="4" type="noConversion"/>
  </si>
  <si>
    <t>Anonymous?</t>
    <phoneticPr fontId="4" type="noConversion"/>
  </si>
  <si>
    <t>X</t>
    <phoneticPr fontId="4" type="noConversion"/>
  </si>
  <si>
    <t>A different, incorrect condition applies.</t>
    <phoneticPr fontId="4" type="noConversion"/>
  </si>
  <si>
    <t>LESS</t>
    <phoneticPr fontId="4" type="noConversion"/>
  </si>
  <si>
    <t>Mitigation</t>
    <phoneticPr fontId="4" type="noConversion"/>
  </si>
  <si>
    <t>Actor has some, but not all of the needed capabilities.</t>
  </si>
  <si>
    <t>SO1</t>
    <phoneticPr fontId="4" type="noConversion"/>
  </si>
  <si>
    <t>SO2</t>
    <phoneticPr fontId="4" type="noConversion"/>
  </si>
  <si>
    <t>Guide Word</t>
    <phoneticPr fontId="4" type="noConversion"/>
  </si>
  <si>
    <t>#</t>
    <phoneticPr fontId="4" type="noConversion"/>
  </si>
  <si>
    <t>Name</t>
    <phoneticPr fontId="4" type="noConversion"/>
  </si>
  <si>
    <t>Description</t>
    <phoneticPr fontId="4" type="noConversion"/>
  </si>
  <si>
    <t>Name</t>
    <phoneticPr fontId="4" type="noConversion"/>
  </si>
  <si>
    <t>Description</t>
    <phoneticPr fontId="4" type="noConversion"/>
  </si>
  <si>
    <t>C</t>
    <phoneticPr fontId="4" type="noConversion"/>
  </si>
  <si>
    <t>U</t>
    <phoneticPr fontId="4" type="noConversion"/>
  </si>
  <si>
    <t>F</t>
    <phoneticPr fontId="4" type="noConversion"/>
  </si>
  <si>
    <t>Software manipulated by the system.  Software that is part of the system, but not manipulated by the system, should appear as an actor rather than in the data model.</t>
    <phoneticPr fontId="4" type="noConversion"/>
  </si>
  <si>
    <t>Raw Value</t>
    <phoneticPr fontId="4" type="noConversion"/>
  </si>
  <si>
    <t>Data manipulated by the system, including data assets (data inherent in business requirements), configuration settings, secrets, intermediate results in a calculation, and log entries.</t>
    <phoneticPr fontId="4" type="noConversion"/>
  </si>
  <si>
    <t>Definition</t>
    <phoneticPr fontId="4" type="noConversion"/>
  </si>
  <si>
    <t>Varied
Element</t>
    <phoneticPr fontId="4" type="noConversion"/>
  </si>
  <si>
    <t>Software</t>
    <phoneticPr fontId="4" type="noConversion"/>
  </si>
  <si>
    <t>Notice that the attack happened and make a note of it, for later examination.</t>
    <phoneticPr fontId="4" type="noConversion"/>
  </si>
  <si>
    <t>Notice that the attack is happening and let someone or something know right now, for possible immediate response.</t>
    <phoneticPr fontId="4" type="noConversion"/>
  </si>
  <si>
    <t>Stop the attack from working.</t>
    <phoneticPr fontId="4" type="noConversion"/>
  </si>
  <si>
    <t>Variation (Threat)</t>
    <phoneticPr fontId="4" type="noConversion"/>
  </si>
  <si>
    <t>Guide Word Meaning</t>
    <phoneticPr fontId="4" type="noConversion"/>
  </si>
  <si>
    <t>Program Manager</t>
    <phoneticPr fontId="4" type="noConversion"/>
  </si>
  <si>
    <t>Architect</t>
    <phoneticPr fontId="4" type="noConversion"/>
  </si>
  <si>
    <t>Lead Developer</t>
    <phoneticPr fontId="4" type="noConversion"/>
  </si>
  <si>
    <t>Security Analyst</t>
    <phoneticPr fontId="4" type="noConversion"/>
  </si>
  <si>
    <t>Stop the attacker from launching the attack.  Typically this would have to be done upstream somewhere.</t>
    <phoneticPr fontId="4" type="noConversion"/>
  </si>
  <si>
    <t>UC1</t>
    <phoneticPr fontId="4" type="noConversion"/>
  </si>
  <si>
    <t>Uses System?</t>
    <phoneticPr fontId="4" type="noConversion"/>
  </si>
  <si>
    <t>An execution environment that is used by, or could be used by, the system.
CRUD applies to shared resources accessible from this environment, and XF applies to the execution environment itself.</t>
    <phoneticPr fontId="4" type="noConversion"/>
  </si>
  <si>
    <t>DRAGONS BE RIGHT OF THIS LINE</t>
    <phoneticPr fontId="4" type="noConversion"/>
  </si>
  <si>
    <t>creates</t>
    <phoneticPr fontId="4" type="noConversion"/>
  </si>
  <si>
    <t>reads</t>
    <phoneticPr fontId="4" type="noConversion"/>
  </si>
  <si>
    <t>updates</t>
    <phoneticPr fontId="4" type="noConversion"/>
  </si>
  <si>
    <t>reads</t>
    <phoneticPr fontId="4" type="noConversion"/>
  </si>
  <si>
    <t>updates</t>
    <phoneticPr fontId="4" type="noConversion"/>
  </si>
  <si>
    <t>deletes</t>
    <phoneticPr fontId="4" type="noConversion"/>
  </si>
  <si>
    <t>executes</t>
    <phoneticPr fontId="4" type="noConversion"/>
  </si>
  <si>
    <t>configures</t>
    <phoneticPr fontId="4" type="noConversion"/>
  </si>
  <si>
    <t>SO3</t>
    <phoneticPr fontId="4" type="noConversion"/>
  </si>
  <si>
    <t>SO4</t>
    <phoneticPr fontId="4" type="noConversion"/>
  </si>
  <si>
    <t>SO5</t>
    <phoneticPr fontId="4" type="noConversion"/>
  </si>
  <si>
    <t>Possible Actions</t>
    <phoneticPr fontId="4" type="noConversion"/>
  </si>
  <si>
    <t>Asset?</t>
    <phoneticPr fontId="4" type="noConversion"/>
  </si>
  <si>
    <t>Shared?</t>
    <phoneticPr fontId="4" type="noConversion"/>
  </si>
  <si>
    <t>Privileges</t>
    <phoneticPr fontId="4" type="noConversion"/>
  </si>
  <si>
    <t>Actor</t>
    <phoneticPr fontId="4" type="noConversion"/>
  </si>
  <si>
    <t>Hardware Data Container</t>
    <phoneticPr fontId="4" type="noConversion"/>
  </si>
  <si>
    <t>Memory, hardware register, a hard disk or similar hardware directly manipulated by the system.</t>
    <phoneticPr fontId="4" type="noConversion"/>
  </si>
  <si>
    <t>Data</t>
    <phoneticPr fontId="4" type="noConversion"/>
  </si>
  <si>
    <t>Protocols</t>
    <phoneticPr fontId="4" type="noConversion"/>
  </si>
  <si>
    <t>Role</t>
    <phoneticPr fontId="4" type="noConversion"/>
  </si>
  <si>
    <t>Elevation of Privilege</t>
    <phoneticPr fontId="4" type="noConversion"/>
  </si>
  <si>
    <t>Denial of Service</t>
    <phoneticPr fontId="4" type="noConversion"/>
  </si>
  <si>
    <t>Email</t>
    <phoneticPr fontId="4" type="noConversion"/>
  </si>
  <si>
    <t>Development Team</t>
    <phoneticPr fontId="4" type="noConversion"/>
  </si>
  <si>
    <t>The condition is checked too soon.</t>
    <phoneticPr fontId="4" type="noConversion"/>
  </si>
  <si>
    <t>Actor is not in the correct role, or does not have the capability.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</si>
</sst>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font>
      <sz val="10"/>
      <name val="Verdana"/>
    </font>
    <font>
      <b/>
      <sz val="10"/>
      <name val="Verdana"/>
    </font>
    <font>
      <sz val="10"/>
      <name val="Verdana"/>
    </font>
    <font>
      <sz val="10"/>
      <name val="Verdana"/>
    </font>
    <font>
      <sz val="8"/>
      <name val="Verdana"/>
    </font>
    <font>
      <b/>
      <sz val="12"/>
      <name val="Verdana"/>
    </font>
    <font>
      <sz val="10"/>
      <color indexed="10"/>
      <name val="Verdana"/>
    </font>
    <font>
      <b/>
      <sz val="14"/>
      <name val="Verdana"/>
    </font>
    <font>
      <sz val="6"/>
      <name val="Verdana"/>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lightUp">
        <bgColor indexed="22"/>
      </patternFill>
    </fill>
    <fill>
      <patternFill patternType="solid">
        <fgColor indexed="43"/>
        <bgColor indexed="64"/>
      </patternFill>
    </fill>
    <fill>
      <patternFill patternType="lightUp"/>
    </fill>
    <fill>
      <patternFill patternType="solid">
        <fgColor indexed="8"/>
        <bgColor indexed="64"/>
      </patternFill>
    </fill>
    <fill>
      <patternFill patternType="solid">
        <fgColor indexed="55"/>
        <bgColor indexed="64"/>
      </patternFill>
    </fill>
  </fills>
  <borders count="48">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right/>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right style="thick">
        <color indexed="64"/>
      </right>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diagonal/>
    </border>
    <border>
      <left style="thick">
        <color indexed="64"/>
      </left>
      <right/>
      <top style="thin">
        <color indexed="64"/>
      </top>
      <bottom style="thin">
        <color indexed="64"/>
      </bottom>
      <diagonal/>
    </border>
    <border>
      <left/>
      <right style="thin">
        <color indexed="8"/>
      </right>
      <top style="thin">
        <color indexed="64"/>
      </top>
      <bottom style="thin">
        <color indexed="64"/>
      </bottom>
      <diagonal/>
    </border>
    <border>
      <left style="thick">
        <color indexed="64"/>
      </left>
      <right style="dashed">
        <color indexed="64"/>
      </right>
      <top style="thin">
        <color indexed="64"/>
      </top>
      <bottom style="thin">
        <color indexed="64"/>
      </bottom>
      <diagonal/>
    </border>
    <border>
      <left style="thick">
        <color indexed="64"/>
      </left>
      <right style="mediumDashed">
        <color indexed="64"/>
      </right>
      <top style="thin">
        <color indexed="64"/>
      </top>
      <bottom style="thin">
        <color indexed="64"/>
      </bottom>
      <diagonal/>
    </border>
    <border>
      <left style="thick">
        <color indexed="64"/>
      </left>
      <right style="thin">
        <color indexed="64"/>
      </right>
      <top/>
      <bottom/>
      <diagonal/>
    </border>
    <border>
      <left style="thick">
        <color indexed="64"/>
      </left>
      <right style="dashed">
        <color indexed="64"/>
      </right>
      <top/>
      <bottom style="thin">
        <color indexed="64"/>
      </bottom>
      <diagonal/>
    </border>
    <border>
      <left style="thick">
        <color indexed="64"/>
      </left>
      <right style="dashed">
        <color indexed="64"/>
      </right>
      <top style="thin">
        <color indexed="64"/>
      </top>
      <bottom/>
      <diagonal/>
    </border>
    <border>
      <left style="dashed">
        <color indexed="64"/>
      </left>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style="mediumDashed">
        <color indexed="64"/>
      </right>
      <top style="thin">
        <color indexed="64"/>
      </top>
      <bottom style="thin">
        <color indexed="64"/>
      </bottom>
      <diagonal/>
    </border>
  </borders>
  <cellStyleXfs count="1">
    <xf numFmtId="0" fontId="0" fillId="0" borderId="0"/>
  </cellStyleXfs>
  <cellXfs count="276">
    <xf numFmtId="0" fontId="0" fillId="0" borderId="0" xfId="0"/>
    <xf numFmtId="0" fontId="0" fillId="0" borderId="7"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2" borderId="0" xfId="0" applyFont="1" applyFill="1" applyAlignment="1"/>
    <xf numFmtId="0" fontId="0" fillId="0" borderId="0" xfId="0" applyAlignment="1">
      <alignment wrapText="1"/>
    </xf>
    <xf numFmtId="0" fontId="5" fillId="2" borderId="7" xfId="0" applyFont="1" applyFill="1" applyBorder="1" applyAlignment="1">
      <alignment wrapText="1"/>
    </xf>
    <xf numFmtId="0" fontId="5" fillId="2" borderId="0" xfId="0" applyFont="1" applyFill="1" applyAlignment="1">
      <alignment horizontal="left" vertical="top" wrapText="1"/>
    </xf>
    <xf numFmtId="0" fontId="5" fillId="2" borderId="7"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5" fillId="2" borderId="0" xfId="0" applyFont="1" applyFill="1" applyAlignment="1">
      <alignment horizontal="right" vertical="top" textRotation="90" wrapText="1"/>
    </xf>
    <xf numFmtId="0" fontId="5" fillId="2" borderId="0" xfId="0" applyFont="1" applyFill="1" applyAlignment="1">
      <alignment horizontal="right" vertical="top" wrapText="1"/>
    </xf>
    <xf numFmtId="0" fontId="5" fillId="2" borderId="11" xfId="0" applyFont="1" applyFill="1" applyBorder="1" applyAlignment="1">
      <alignment horizontal="right" vertical="top" textRotation="90" wrapText="1"/>
    </xf>
    <xf numFmtId="0" fontId="0" fillId="2" borderId="15" xfId="0" applyFill="1" applyBorder="1" applyAlignment="1">
      <alignment horizontal="right" vertical="top" wrapText="1"/>
    </xf>
    <xf numFmtId="0" fontId="0" fillId="2" borderId="12" xfId="0" applyFill="1" applyBorder="1" applyAlignment="1">
      <alignment horizontal="right" vertical="top" wrapText="1"/>
    </xf>
    <xf numFmtId="0" fontId="0" fillId="2" borderId="5" xfId="0" applyFill="1" applyBorder="1" applyAlignment="1">
      <alignment horizontal="right" vertical="top" wrapText="1"/>
    </xf>
    <xf numFmtId="0" fontId="5" fillId="2" borderId="7" xfId="0" applyFont="1" applyFill="1" applyBorder="1" applyAlignment="1">
      <alignment horizontal="left" textRotation="90" wrapText="1"/>
    </xf>
    <xf numFmtId="0" fontId="5" fillId="2" borderId="0" xfId="0" applyFont="1" applyFill="1" applyAlignment="1">
      <alignment horizontal="left" wrapText="1"/>
    </xf>
    <xf numFmtId="0" fontId="5" fillId="2" borderId="7" xfId="0" applyFont="1" applyFill="1" applyBorder="1" applyAlignment="1"/>
    <xf numFmtId="0" fontId="5" fillId="2" borderId="0" xfId="0" applyFont="1" applyFill="1" applyAlignment="1">
      <alignment vertical="top" wrapText="1"/>
    </xf>
    <xf numFmtId="0" fontId="5" fillId="2" borderId="7" xfId="0" applyFont="1" applyFill="1" applyBorder="1" applyAlignment="1">
      <alignment vertical="top" wrapText="1"/>
    </xf>
    <xf numFmtId="0" fontId="5" fillId="2"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5" fillId="2" borderId="0" xfId="0" applyFont="1" applyFill="1" applyAlignment="1">
      <alignment wrapText="1"/>
    </xf>
    <xf numFmtId="0" fontId="3" fillId="3" borderId="4" xfId="0" applyFont="1" applyFill="1" applyBorder="1" applyAlignment="1">
      <alignment wrapText="1"/>
    </xf>
    <xf numFmtId="0" fontId="3" fillId="3" borderId="5" xfId="0" applyFont="1" applyFill="1" applyBorder="1" applyAlignment="1">
      <alignment wrapText="1"/>
    </xf>
    <xf numFmtId="0" fontId="0" fillId="2" borderId="0" xfId="0" applyFill="1" applyAlignment="1">
      <alignment wrapText="1"/>
    </xf>
    <xf numFmtId="0" fontId="0" fillId="2" borderId="7" xfId="0" applyFill="1" applyBorder="1" applyAlignment="1">
      <alignment vertical="top" wrapText="1"/>
    </xf>
    <xf numFmtId="0" fontId="0" fillId="2" borderId="0" xfId="0" applyFill="1" applyAlignment="1">
      <alignment vertical="top" wrapText="1"/>
    </xf>
    <xf numFmtId="0" fontId="0" fillId="0" borderId="0" xfId="0" applyAlignment="1">
      <alignment vertical="top" textRotation="90" wrapText="1"/>
    </xf>
    <xf numFmtId="0" fontId="0" fillId="0" borderId="7" xfId="0" applyFill="1" applyBorder="1" applyAlignment="1">
      <alignment vertical="top" wrapText="1"/>
    </xf>
    <xf numFmtId="0" fontId="3" fillId="3" borderId="11" xfId="0" applyFont="1" applyFill="1" applyBorder="1" applyAlignment="1">
      <alignment wrapText="1"/>
    </xf>
    <xf numFmtId="0" fontId="3" fillId="3" borderId="14" xfId="0" applyFont="1" applyFill="1" applyBorder="1" applyAlignment="1">
      <alignment wrapText="1"/>
    </xf>
    <xf numFmtId="0" fontId="3" fillId="3" borderId="15" xfId="0" applyFont="1" applyFill="1" applyBorder="1" applyAlignment="1">
      <alignment wrapText="1"/>
    </xf>
    <xf numFmtId="0" fontId="3" fillId="3" borderId="12" xfId="0" applyFont="1" applyFill="1" applyBorder="1" applyAlignment="1">
      <alignment wrapText="1"/>
    </xf>
    <xf numFmtId="0" fontId="0" fillId="0" borderId="0" xfId="0" applyBorder="1" applyAlignment="1">
      <alignment wrapText="1"/>
    </xf>
    <xf numFmtId="0" fontId="5" fillId="2" borderId="0" xfId="0" applyFont="1" applyFill="1" applyBorder="1" applyAlignment="1">
      <alignment horizontal="right" wrapText="1"/>
    </xf>
    <xf numFmtId="0" fontId="0" fillId="0" borderId="0" xfId="0" applyBorder="1" applyAlignment="1">
      <alignment horizontal="right" wrapText="1"/>
    </xf>
    <xf numFmtId="0" fontId="6" fillId="4" borderId="11" xfId="0" applyFont="1" applyFill="1" applyBorder="1" applyAlignment="1">
      <alignment wrapText="1"/>
    </xf>
    <xf numFmtId="0" fontId="6" fillId="4" borderId="14" xfId="0" applyFont="1" applyFill="1" applyBorder="1" applyAlignment="1">
      <alignment wrapText="1"/>
    </xf>
    <xf numFmtId="0" fontId="6" fillId="4" borderId="15" xfId="0" applyFont="1" applyFill="1" applyBorder="1" applyAlignment="1">
      <alignment wrapText="1"/>
    </xf>
    <xf numFmtId="0" fontId="6" fillId="4" borderId="12" xfId="0" applyFont="1" applyFill="1" applyBorder="1" applyAlignment="1">
      <alignment wrapText="1"/>
    </xf>
    <xf numFmtId="0" fontId="6" fillId="4" borderId="4" xfId="0" applyFont="1" applyFill="1" applyBorder="1" applyAlignment="1">
      <alignment wrapText="1"/>
    </xf>
    <xf numFmtId="0" fontId="6" fillId="4" borderId="5" xfId="0" applyFont="1" applyFill="1" applyBorder="1" applyAlignment="1">
      <alignment wrapText="1"/>
    </xf>
    <xf numFmtId="0" fontId="5" fillId="2" borderId="7" xfId="0" applyFont="1" applyFill="1" applyBorder="1" applyAlignment="1">
      <alignment wrapText="1"/>
    </xf>
    <xf numFmtId="0" fontId="5" fillId="2" borderId="0" xfId="0" applyFont="1" applyFill="1" applyAlignment="1">
      <alignment wrapText="1"/>
    </xf>
    <xf numFmtId="0" fontId="0" fillId="0" borderId="0" xfId="0" applyAlignment="1">
      <alignment wrapText="1"/>
    </xf>
    <xf numFmtId="0" fontId="5" fillId="2" borderId="0" xfId="0" applyFont="1" applyFill="1" applyAlignment="1">
      <alignment textRotation="90"/>
    </xf>
    <xf numFmtId="0" fontId="0" fillId="6" borderId="7" xfId="0" applyFill="1" applyBorder="1" applyAlignment="1">
      <alignment horizontal="left" vertical="top" wrapText="1"/>
    </xf>
    <xf numFmtId="0" fontId="0" fillId="6" borderId="7" xfId="0" applyFill="1" applyBorder="1" applyAlignment="1">
      <alignment vertical="top" wrapText="1"/>
    </xf>
    <xf numFmtId="0" fontId="0" fillId="6" borderId="7" xfId="0" applyFill="1" applyBorder="1" applyAlignment="1">
      <alignment vertical="top"/>
    </xf>
    <xf numFmtId="0" fontId="5" fillId="6" borderId="7" xfId="0" applyFont="1" applyFill="1" applyBorder="1" applyAlignment="1">
      <alignment horizontal="right" vertical="top" wrapText="1"/>
    </xf>
    <xf numFmtId="0" fontId="5" fillId="5" borderId="7" xfId="0" applyFont="1" applyFill="1" applyBorder="1" applyAlignment="1">
      <alignment horizontal="left" wrapText="1"/>
    </xf>
    <xf numFmtId="0" fontId="5" fillId="5" borderId="7" xfId="0" applyFont="1" applyFill="1" applyBorder="1" applyAlignment="1">
      <alignment horizontal="left" textRotation="90" wrapText="1"/>
    </xf>
    <xf numFmtId="0" fontId="0" fillId="7" borderId="7" xfId="0" applyFill="1" applyBorder="1" applyAlignment="1">
      <alignment horizontal="left" vertical="top" wrapText="1"/>
    </xf>
    <xf numFmtId="0" fontId="0" fillId="7" borderId="0" xfId="0" applyFill="1" applyAlignment="1">
      <alignment horizontal="left" vertical="top" wrapText="1"/>
    </xf>
    <xf numFmtId="0" fontId="0" fillId="7" borderId="7" xfId="0" applyFill="1" applyBorder="1" applyAlignment="1">
      <alignment wrapText="1"/>
    </xf>
    <xf numFmtId="0" fontId="0" fillId="7" borderId="0" xfId="0" applyFill="1" applyAlignment="1">
      <alignment wrapText="1"/>
    </xf>
    <xf numFmtId="0" fontId="0" fillId="7" borderId="0" xfId="0" applyFill="1" applyBorder="1" applyAlignment="1">
      <alignment horizontal="right" wrapText="1"/>
    </xf>
    <xf numFmtId="0" fontId="0" fillId="7" borderId="14" xfId="0" applyFill="1" applyBorder="1" applyAlignment="1">
      <alignment wrapText="1"/>
    </xf>
    <xf numFmtId="0" fontId="0" fillId="7" borderId="15" xfId="0" applyFill="1" applyBorder="1" applyAlignment="1">
      <alignment wrapText="1"/>
    </xf>
    <xf numFmtId="0" fontId="0" fillId="7" borderId="11" xfId="0" applyFill="1" applyBorder="1" applyAlignment="1">
      <alignment wrapText="1"/>
    </xf>
    <xf numFmtId="0" fontId="0" fillId="7" borderId="12" xfId="0" applyFill="1" applyBorder="1" applyAlignment="1">
      <alignment wrapText="1"/>
    </xf>
    <xf numFmtId="0" fontId="0" fillId="7" borderId="4" xfId="0" applyFill="1" applyBorder="1" applyAlignment="1">
      <alignment wrapText="1"/>
    </xf>
    <xf numFmtId="0" fontId="0" fillId="7" borderId="5" xfId="0" applyFill="1" applyBorder="1" applyAlignment="1">
      <alignment wrapText="1"/>
    </xf>
    <xf numFmtId="0" fontId="0" fillId="7" borderId="13" xfId="0" applyFill="1" applyBorder="1" applyAlignment="1">
      <alignment wrapText="1"/>
    </xf>
    <xf numFmtId="0" fontId="0" fillId="7" borderId="6" xfId="0" applyFill="1" applyBorder="1" applyAlignment="1">
      <alignment wrapText="1"/>
    </xf>
    <xf numFmtId="0" fontId="0" fillId="0" borderId="0" xfId="0" applyAlignment="1">
      <alignment wrapText="1"/>
    </xf>
    <xf numFmtId="0" fontId="0" fillId="0" borderId="7" xfId="0" applyFill="1"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7" borderId="14" xfId="0" applyFill="1" applyBorder="1" applyAlignment="1">
      <alignment wrapText="1"/>
    </xf>
    <xf numFmtId="0" fontId="0" fillId="7" borderId="4" xfId="0" applyFill="1" applyBorder="1" applyAlignment="1">
      <alignment wrapText="1"/>
    </xf>
    <xf numFmtId="0" fontId="5" fillId="2" borderId="0" xfId="0" applyFont="1" applyFill="1" applyAlignment="1">
      <alignment wrapText="1"/>
    </xf>
    <xf numFmtId="0" fontId="0" fillId="0" borderId="19"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vertical="top" wrapText="1"/>
    </xf>
    <xf numFmtId="0" fontId="5" fillId="5" borderId="0" xfId="0" applyFont="1" applyFill="1" applyAlignment="1">
      <alignment wrapText="1"/>
    </xf>
    <xf numFmtId="0" fontId="0" fillId="7" borderId="14" xfId="0" applyFill="1" applyBorder="1" applyAlignment="1">
      <alignment wrapText="1"/>
    </xf>
    <xf numFmtId="0" fontId="0" fillId="7" borderId="4" xfId="0" applyFill="1" applyBorder="1" applyAlignment="1">
      <alignment wrapText="1"/>
    </xf>
    <xf numFmtId="0" fontId="0" fillId="7" borderId="0" xfId="0" applyFill="1" applyAlignment="1">
      <alignment horizontal="right" wrapText="1"/>
    </xf>
    <xf numFmtId="0" fontId="0" fillId="7" borderId="8" xfId="0" applyFill="1" applyBorder="1" applyAlignment="1">
      <alignment wrapText="1"/>
    </xf>
    <xf numFmtId="0" fontId="0" fillId="0" borderId="0" xfId="0" applyAlignment="1">
      <alignment wrapText="1"/>
    </xf>
    <xf numFmtId="0" fontId="5" fillId="2" borderId="0" xfId="0" applyFont="1" applyFill="1" applyBorder="1" applyAlignment="1">
      <alignment wrapText="1"/>
    </xf>
    <xf numFmtId="0" fontId="0" fillId="7" borderId="0" xfId="0" applyFill="1" applyAlignment="1">
      <alignment wrapText="1"/>
    </xf>
    <xf numFmtId="0" fontId="5" fillId="2" borderId="7" xfId="0" applyFont="1" applyFill="1" applyBorder="1" applyAlignment="1">
      <alignment wrapText="1"/>
    </xf>
    <xf numFmtId="0" fontId="0" fillId="0" borderId="0" xfId="0" applyAlignment="1">
      <alignment horizontal="left" vertical="top" wrapText="1"/>
    </xf>
    <xf numFmtId="0" fontId="5" fillId="5" borderId="9" xfId="0" applyFont="1" applyFill="1" applyBorder="1" applyAlignment="1">
      <alignment horizontal="left" textRotation="90" wrapText="1"/>
    </xf>
    <xf numFmtId="0" fontId="0" fillId="2" borderId="7" xfId="0" applyFill="1" applyBorder="1" applyAlignment="1">
      <alignment horizontal="left" vertical="top" wrapText="1"/>
    </xf>
    <xf numFmtId="0" fontId="5" fillId="2" borderId="10" xfId="0" applyFont="1" applyFill="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0" fillId="0" borderId="10" xfId="0" applyBorder="1" applyAlignment="1">
      <alignment vertical="top" wrapText="1"/>
    </xf>
    <xf numFmtId="0" fontId="0" fillId="0" borderId="3" xfId="0" applyBorder="1" applyAlignment="1">
      <alignment vertical="top" wrapText="1"/>
    </xf>
    <xf numFmtId="0" fontId="0" fillId="0" borderId="2" xfId="0" applyBorder="1" applyAlignment="1">
      <alignment horizontal="center" wrapText="1"/>
    </xf>
    <xf numFmtId="0" fontId="0" fillId="0" borderId="3" xfId="0" applyBorder="1" applyAlignment="1">
      <alignment horizontal="center" wrapText="1"/>
    </xf>
    <xf numFmtId="0" fontId="5" fillId="5" borderId="10" xfId="0" applyFont="1" applyFill="1" applyBorder="1" applyAlignment="1">
      <alignment horizontal="center" wrapText="1"/>
    </xf>
    <xf numFmtId="0" fontId="5" fillId="5" borderId="2" xfId="0" applyFont="1" applyFill="1" applyBorder="1" applyAlignment="1">
      <alignment horizontal="center" wrapText="1"/>
    </xf>
    <xf numFmtId="0" fontId="5" fillId="5" borderId="3" xfId="0" applyFont="1" applyFill="1" applyBorder="1" applyAlignment="1">
      <alignment horizontal="center" wrapText="1"/>
    </xf>
    <xf numFmtId="0" fontId="5" fillId="5" borderId="7" xfId="0" applyFont="1" applyFill="1" applyBorder="1" applyAlignment="1">
      <alignment horizontal="center" wrapText="1"/>
    </xf>
    <xf numFmtId="0" fontId="5" fillId="2" borderId="9" xfId="0" applyFont="1" applyFill="1" applyBorder="1" applyAlignment="1">
      <alignment textRotation="90" wrapText="1"/>
    </xf>
    <xf numFmtId="0" fontId="5" fillId="2" borderId="8" xfId="0" applyFont="1" applyFill="1" applyBorder="1" applyAlignment="1">
      <alignment textRotation="90" wrapText="1"/>
    </xf>
    <xf numFmtId="0" fontId="5" fillId="2" borderId="9" xfId="0" applyFont="1" applyFill="1" applyBorder="1" applyAlignment="1">
      <alignment wrapText="1"/>
    </xf>
    <xf numFmtId="0" fontId="5" fillId="2" borderId="8" xfId="0" applyFont="1" applyFill="1" applyBorder="1" applyAlignment="1">
      <alignment wrapText="1"/>
    </xf>
    <xf numFmtId="0" fontId="5" fillId="2" borderId="11" xfId="0" applyFont="1" applyFill="1" applyBorder="1" applyAlignment="1">
      <alignment vertical="top" wrapText="1"/>
    </xf>
    <xf numFmtId="0" fontId="5" fillId="5" borderId="14" xfId="0" applyFont="1" applyFill="1" applyBorder="1" applyAlignment="1">
      <alignment wrapText="1"/>
    </xf>
    <xf numFmtId="0" fontId="0" fillId="7" borderId="14" xfId="0" applyFill="1" applyBorder="1" applyAlignment="1">
      <alignment wrapText="1"/>
    </xf>
    <xf numFmtId="0" fontId="0" fillId="7" borderId="4" xfId="0" applyFill="1" applyBorder="1" applyAlignment="1">
      <alignment wrapText="1"/>
    </xf>
    <xf numFmtId="0" fontId="5" fillId="2" borderId="12" xfId="0" applyFont="1" applyFill="1" applyBorder="1" applyAlignment="1">
      <alignment horizontal="center" wrapText="1"/>
    </xf>
    <xf numFmtId="0" fontId="5" fillId="2" borderId="4" xfId="0" applyFont="1" applyFill="1" applyBorder="1" applyAlignment="1">
      <alignment horizontal="center" wrapText="1"/>
    </xf>
    <xf numFmtId="0" fontId="0" fillId="0" borderId="4" xfId="0" applyBorder="1" applyAlignment="1">
      <alignment wrapText="1"/>
    </xf>
    <xf numFmtId="0" fontId="0" fillId="0" borderId="5" xfId="0" applyBorder="1" applyAlignment="1">
      <alignment wrapText="1"/>
    </xf>
    <xf numFmtId="0" fontId="5" fillId="5" borderId="9" xfId="0" applyFont="1" applyFill="1" applyBorder="1" applyAlignment="1">
      <alignment horizontal="right" vertical="center" textRotation="90" wrapText="1"/>
    </xf>
    <xf numFmtId="0" fontId="5" fillId="5" borderId="1" xfId="0" applyFont="1" applyFill="1" applyBorder="1" applyAlignment="1">
      <alignment horizontal="right" vertical="center" textRotation="90" wrapText="1"/>
    </xf>
    <xf numFmtId="0" fontId="5" fillId="5" borderId="0" xfId="0" applyFont="1" applyFill="1" applyAlignment="1">
      <alignment horizontal="right" wrapText="1"/>
    </xf>
    <xf numFmtId="0" fontId="5" fillId="2" borderId="11" xfId="0" applyFont="1" applyFill="1" applyBorder="1" applyAlignment="1">
      <alignment wrapText="1"/>
    </xf>
    <xf numFmtId="0" fontId="5" fillId="2" borderId="14" xfId="0" applyFont="1" applyFill="1" applyBorder="1" applyAlignment="1">
      <alignment wrapText="1"/>
    </xf>
    <xf numFmtId="0" fontId="5" fillId="2" borderId="15" xfId="0" applyFont="1" applyFill="1" applyBorder="1" applyAlignment="1">
      <alignment wrapText="1"/>
    </xf>
    <xf numFmtId="0" fontId="5" fillId="5" borderId="7" xfId="0" applyFont="1" applyFill="1" applyBorder="1" applyAlignment="1">
      <alignment wrapText="1"/>
    </xf>
    <xf numFmtId="0" fontId="5" fillId="5" borderId="0" xfId="0" applyFont="1" applyFill="1" applyBorder="1" applyAlignment="1">
      <alignment horizontal="right" vertical="top" wrapText="1"/>
    </xf>
    <xf numFmtId="0" fontId="0" fillId="7" borderId="9" xfId="0" applyFill="1" applyBorder="1" applyAlignment="1">
      <alignment wrapText="1"/>
    </xf>
    <xf numFmtId="0" fontId="0" fillId="7" borderId="8" xfId="0" applyFill="1" applyBorder="1" applyAlignment="1">
      <alignment wrapText="1"/>
    </xf>
    <xf numFmtId="0" fontId="5" fillId="2" borderId="9" xfId="0" applyFont="1" applyFill="1" applyBorder="1" applyAlignment="1">
      <alignment vertical="center" textRotation="90" wrapText="1"/>
    </xf>
    <xf numFmtId="0" fontId="0" fillId="0" borderId="1" xfId="0" applyBorder="1" applyAlignment="1">
      <alignment vertical="center" textRotation="90" wrapText="1"/>
    </xf>
    <xf numFmtId="0" fontId="0" fillId="0" borderId="8" xfId="0" applyBorder="1" applyAlignment="1">
      <alignment vertical="center" textRotation="90" wrapText="1"/>
    </xf>
    <xf numFmtId="0" fontId="5" fillId="2" borderId="13" xfId="0" applyFont="1" applyFill="1" applyBorder="1" applyAlignment="1">
      <alignment wrapText="1"/>
    </xf>
    <xf numFmtId="0" fontId="0" fillId="2" borderId="8" xfId="0" applyFill="1" applyBorder="1" applyAlignment="1">
      <alignment textRotation="90" wrapText="1"/>
    </xf>
    <xf numFmtId="0" fontId="0" fillId="2" borderId="8" xfId="0" applyFill="1" applyBorder="1" applyAlignment="1">
      <alignment wrapText="1"/>
    </xf>
    <xf numFmtId="0" fontId="5" fillId="5" borderId="0" xfId="0" applyFont="1" applyFill="1" applyAlignment="1">
      <alignment wrapText="1"/>
    </xf>
    <xf numFmtId="0" fontId="0" fillId="7" borderId="0" xfId="0" applyFill="1" applyAlignment="1">
      <alignment wrapText="1"/>
    </xf>
    <xf numFmtId="0" fontId="5" fillId="5" borderId="4" xfId="0" applyFont="1" applyFill="1" applyBorder="1" applyAlignment="1">
      <alignment wrapText="1"/>
    </xf>
    <xf numFmtId="0" fontId="5" fillId="2" borderId="15" xfId="0" applyFont="1" applyFill="1" applyBorder="1" applyAlignment="1">
      <alignment vertical="center" textRotation="90" wrapText="1"/>
    </xf>
    <xf numFmtId="0" fontId="5" fillId="2" borderId="6" xfId="0" applyFont="1" applyFill="1" applyBorder="1" applyAlignment="1">
      <alignment vertical="center" textRotation="90" wrapText="1"/>
    </xf>
    <xf numFmtId="0" fontId="5" fillId="2" borderId="5" xfId="0" applyFont="1" applyFill="1" applyBorder="1" applyAlignment="1">
      <alignment vertical="center" textRotation="90" wrapText="1"/>
    </xf>
    <xf numFmtId="0" fontId="0" fillId="0" borderId="0" xfId="0" applyAlignment="1">
      <alignment wrapText="1"/>
    </xf>
    <xf numFmtId="0" fontId="0" fillId="0" borderId="12" xfId="0" applyBorder="1" applyAlignment="1">
      <alignment wrapText="1"/>
    </xf>
    <xf numFmtId="0" fontId="5" fillId="2" borderId="0" xfId="0" applyFont="1" applyFill="1" applyBorder="1" applyAlignment="1">
      <alignment wrapText="1"/>
    </xf>
    <xf numFmtId="0" fontId="0" fillId="0" borderId="8" xfId="0" applyBorder="1" applyAlignment="1">
      <alignment horizontal="left" wrapText="1"/>
    </xf>
    <xf numFmtId="0" fontId="5" fillId="2" borderId="9" xfId="0" applyFont="1" applyFill="1" applyBorder="1" applyAlignment="1">
      <alignment horizontal="left" wrapText="1"/>
    </xf>
    <xf numFmtId="0" fontId="5" fillId="2" borderId="8" xfId="0" applyFont="1" applyFill="1" applyBorder="1" applyAlignment="1">
      <alignment horizontal="left" wrapText="1"/>
    </xf>
    <xf numFmtId="0" fontId="5" fillId="2" borderId="20" xfId="0" applyFont="1" applyFill="1" applyBorder="1" applyAlignment="1">
      <alignment horizontal="left" wrapText="1"/>
    </xf>
    <xf numFmtId="0" fontId="0" fillId="0" borderId="3" xfId="0" applyBorder="1" applyAlignment="1">
      <alignment horizontal="left" wrapText="1"/>
    </xf>
    <xf numFmtId="0" fontId="5" fillId="2" borderId="9" xfId="0" applyFont="1" applyFill="1" applyBorder="1" applyAlignment="1">
      <alignment horizontal="left" textRotation="90" wrapText="1"/>
    </xf>
    <xf numFmtId="0" fontId="0" fillId="0" borderId="8" xfId="0" applyBorder="1" applyAlignment="1">
      <alignment horizontal="left" textRotation="90" wrapText="1"/>
    </xf>
    <xf numFmtId="0" fontId="5" fillId="2" borderId="7" xfId="0" applyFont="1" applyFill="1" applyBorder="1" applyAlignment="1">
      <alignment wrapText="1"/>
    </xf>
    <xf numFmtId="0" fontId="5" fillId="2" borderId="0" xfId="0" applyFont="1" applyFill="1" applyAlignment="1">
      <alignment textRotation="90"/>
    </xf>
    <xf numFmtId="0" fontId="5" fillId="2" borderId="9" xfId="0" applyFont="1" applyFill="1" applyBorder="1" applyAlignment="1">
      <alignment horizontal="right" vertical="center" textRotation="90" wrapText="1"/>
    </xf>
    <xf numFmtId="0" fontId="5" fillId="2" borderId="1" xfId="0" applyFont="1" applyFill="1" applyBorder="1" applyAlignment="1">
      <alignment horizontal="right" vertical="center" textRotation="90" wrapText="1"/>
    </xf>
    <xf numFmtId="0" fontId="5" fillId="2" borderId="8" xfId="0" applyFont="1" applyFill="1" applyBorder="1" applyAlignment="1">
      <alignment horizontal="right" vertical="center" textRotation="90" wrapText="1"/>
    </xf>
    <xf numFmtId="0" fontId="5" fillId="2" borderId="10" xfId="0" applyFont="1" applyFill="1" applyBorder="1" applyAlignment="1">
      <alignment horizontal="right" vertical="top" wrapText="1"/>
    </xf>
    <xf numFmtId="0" fontId="0" fillId="0" borderId="3" xfId="0" applyBorder="1" applyAlignment="1">
      <alignment horizontal="right" vertical="top" wrapText="1"/>
    </xf>
    <xf numFmtId="0" fontId="5" fillId="2" borderId="2" xfId="0" applyFont="1" applyFill="1" applyBorder="1" applyAlignment="1">
      <alignment horizontal="center" wrapText="1"/>
    </xf>
    <xf numFmtId="0" fontId="5" fillId="2" borderId="2" xfId="0" applyFont="1" applyFill="1" applyBorder="1" applyAlignment="1">
      <alignment horizontal="center" wrapText="1"/>
    </xf>
    <xf numFmtId="0" fontId="5" fillId="2" borderId="7" xfId="0" applyFont="1" applyFill="1" applyBorder="1" applyAlignment="1">
      <alignment horizontal="left" textRotation="90" wrapText="1"/>
    </xf>
    <xf numFmtId="0" fontId="5" fillId="2" borderId="7" xfId="0" applyFont="1" applyFill="1" applyBorder="1" applyAlignment="1">
      <alignment horizontal="left" wrapText="1"/>
    </xf>
    <xf numFmtId="0" fontId="5" fillId="2" borderId="7" xfId="0" applyFont="1" applyFill="1" applyBorder="1" applyAlignment="1">
      <alignment horizontal="center" wrapText="1"/>
    </xf>
    <xf numFmtId="0" fontId="0" fillId="0" borderId="7" xfId="0" applyBorder="1" applyAlignment="1">
      <alignment horizontal="center" wrapText="1"/>
    </xf>
    <xf numFmtId="0" fontId="5" fillId="2" borderId="0" xfId="0" applyFont="1" applyFill="1" applyBorder="1" applyAlignment="1">
      <alignment horizontal="left" wrapText="1"/>
    </xf>
    <xf numFmtId="0" fontId="0" fillId="0" borderId="10" xfId="0" applyBorder="1" applyAlignment="1">
      <alignment horizontal="center" wrapText="1"/>
    </xf>
    <xf numFmtId="0" fontId="5" fillId="5" borderId="11" xfId="0" applyFont="1" applyFill="1" applyBorder="1" applyAlignment="1">
      <alignment horizontal="center" wrapText="1"/>
    </xf>
    <xf numFmtId="0" fontId="5" fillId="5" borderId="14" xfId="0" applyFont="1" applyFill="1" applyBorder="1" applyAlignment="1">
      <alignment horizontal="center" wrapText="1"/>
    </xf>
    <xf numFmtId="0" fontId="5" fillId="5" borderId="15" xfId="0" applyFont="1" applyFill="1" applyBorder="1" applyAlignment="1">
      <alignment horizontal="center" wrapText="1"/>
    </xf>
    <xf numFmtId="0" fontId="0" fillId="0" borderId="3" xfId="0" applyBorder="1" applyAlignment="1">
      <alignment horizontal="left" textRotation="90" wrapText="1"/>
    </xf>
    <xf numFmtId="0" fontId="2" fillId="5" borderId="9" xfId="0" applyFont="1" applyFill="1" applyBorder="1" applyAlignment="1">
      <alignment horizontal="left" wrapText="1"/>
    </xf>
    <xf numFmtId="0" fontId="0" fillId="7" borderId="10" xfId="0" applyFill="1" applyBorder="1" applyAlignment="1">
      <alignment horizontal="left" vertical="top" wrapText="1"/>
    </xf>
    <xf numFmtId="0" fontId="0" fillId="0" borderId="10" xfId="0" applyBorder="1" applyAlignment="1">
      <alignment horizontal="left" vertical="top" wrapText="1"/>
    </xf>
    <xf numFmtId="0" fontId="5" fillId="2" borderId="3" xfId="0" applyFont="1" applyFill="1" applyBorder="1" applyAlignment="1">
      <alignment horizontal="left" wrapText="1"/>
    </xf>
    <xf numFmtId="0" fontId="0" fillId="7" borderId="3" xfId="0" applyFill="1" applyBorder="1" applyAlignment="1">
      <alignment horizontal="left" vertical="top" wrapText="1"/>
    </xf>
    <xf numFmtId="0" fontId="5" fillId="2" borderId="29" xfId="0" applyFont="1" applyFill="1" applyBorder="1" applyAlignment="1">
      <alignment horizontal="center" wrapText="1"/>
    </xf>
    <xf numFmtId="0" fontId="5" fillId="2" borderId="9" xfId="0" applyFont="1"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30" xfId="0" applyBorder="1" applyAlignment="1">
      <alignment horizontal="center" wrapText="1"/>
    </xf>
    <xf numFmtId="0" fontId="0" fillId="0" borderId="8" xfId="0" applyBorder="1" applyAlignment="1">
      <alignment horizontal="center" wrapText="1"/>
    </xf>
    <xf numFmtId="0" fontId="0" fillId="0" borderId="7" xfId="0" applyBorder="1" applyAlignment="1">
      <alignment horizontal="left" textRotation="90" wrapText="1"/>
    </xf>
    <xf numFmtId="0" fontId="5" fillId="2" borderId="2" xfId="0" applyFont="1" applyFill="1" applyBorder="1" applyAlignment="1">
      <alignment horizontal="left" wrapText="1"/>
    </xf>
    <xf numFmtId="0" fontId="5" fillId="7" borderId="0" xfId="0" applyFont="1" applyFill="1" applyAlignment="1">
      <alignment wrapText="1"/>
    </xf>
    <xf numFmtId="0" fontId="5" fillId="7" borderId="0" xfId="0" applyFont="1" applyFill="1" applyAlignment="1">
      <alignment horizontal="left" wrapText="1"/>
    </xf>
    <xf numFmtId="0" fontId="5" fillId="2" borderId="1" xfId="0" applyFont="1" applyFill="1" applyBorder="1" applyAlignment="1">
      <alignment textRotation="90" wrapText="1"/>
    </xf>
    <xf numFmtId="0" fontId="5" fillId="2" borderId="1" xfId="0" applyFont="1" applyFill="1" applyBorder="1" applyAlignment="1">
      <alignment wrapText="1"/>
    </xf>
    <xf numFmtId="0" fontId="2" fillId="7" borderId="7" xfId="0" applyFont="1" applyFill="1" applyBorder="1" applyAlignment="1">
      <alignment horizontal="left" vertical="top" wrapText="1"/>
    </xf>
    <xf numFmtId="0" fontId="2" fillId="7" borderId="0" xfId="0" applyFont="1" applyFill="1" applyBorder="1" applyAlignment="1">
      <alignment horizontal="left" vertical="top" wrapText="1"/>
    </xf>
    <xf numFmtId="0" fontId="2" fillId="5" borderId="7" xfId="0" applyFont="1" applyFill="1" applyBorder="1" applyAlignment="1">
      <alignment horizontal="center" wrapText="1"/>
    </xf>
    <xf numFmtId="0" fontId="0" fillId="5" borderId="7" xfId="0" applyFill="1" applyBorder="1" applyAlignment="1">
      <alignment horizontal="center" wrapText="1"/>
    </xf>
    <xf numFmtId="0" fontId="0" fillId="2" borderId="0" xfId="0" applyFill="1" applyBorder="1" applyAlignment="1">
      <alignment wrapText="1"/>
    </xf>
    <xf numFmtId="0" fontId="0" fillId="7" borderId="8" xfId="0" applyFill="1" applyBorder="1" applyAlignment="1">
      <alignment textRotation="90" wrapText="1"/>
    </xf>
    <xf numFmtId="0" fontId="0" fillId="7" borderId="0" xfId="0" applyFill="1" applyBorder="1" applyAlignment="1">
      <alignment wrapText="1"/>
    </xf>
    <xf numFmtId="0" fontId="5" fillId="7" borderId="0" xfId="0" applyFont="1" applyFill="1" applyBorder="1" applyAlignment="1">
      <alignment horizontal="right" wrapText="1"/>
    </xf>
    <xf numFmtId="0" fontId="5" fillId="7" borderId="14" xfId="0" applyFont="1" applyFill="1" applyBorder="1" applyAlignment="1">
      <alignment horizontal="right" vertical="center" textRotation="90" wrapText="1"/>
    </xf>
    <xf numFmtId="0" fontId="5" fillId="7" borderId="0" xfId="0" applyFont="1" applyFill="1" applyBorder="1" applyAlignment="1">
      <alignment horizontal="right" vertical="center" textRotation="90" wrapText="1"/>
    </xf>
    <xf numFmtId="0" fontId="5" fillId="7" borderId="4" xfId="0" applyFont="1" applyFill="1" applyBorder="1" applyAlignment="1">
      <alignment horizontal="right" vertical="center" textRotation="90" wrapText="1"/>
    </xf>
    <xf numFmtId="0" fontId="5" fillId="5" borderId="0" xfId="0" applyFont="1" applyFill="1" applyAlignment="1">
      <alignment textRotation="90" wrapText="1"/>
    </xf>
    <xf numFmtId="0" fontId="5" fillId="5" borderId="4" xfId="0" applyFont="1" applyFill="1" applyBorder="1" applyAlignment="1">
      <alignment textRotation="90" wrapText="1"/>
    </xf>
    <xf numFmtId="0" fontId="2" fillId="7" borderId="9" xfId="0" applyFont="1" applyFill="1" applyBorder="1" applyAlignment="1">
      <alignment vertical="center" wrapText="1"/>
    </xf>
    <xf numFmtId="0" fontId="2" fillId="0" borderId="8" xfId="0" applyFont="1" applyBorder="1" applyAlignment="1">
      <alignment vertical="center" wrapText="1"/>
    </xf>
    <xf numFmtId="0" fontId="0" fillId="0" borderId="15" xfId="0" applyBorder="1" applyAlignment="1">
      <alignment vertical="top" wrapText="1"/>
    </xf>
    <xf numFmtId="0" fontId="0" fillId="0" borderId="12"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5" fillId="2" borderId="36" xfId="0" applyFont="1" applyFill="1" applyBorder="1" applyAlignment="1">
      <alignment horizontal="center" wrapText="1"/>
    </xf>
    <xf numFmtId="0" fontId="0" fillId="5" borderId="0" xfId="0" applyFill="1" applyAlignment="1">
      <alignment wrapText="1"/>
    </xf>
    <xf numFmtId="0" fontId="5" fillId="2" borderId="19" xfId="0" applyFont="1" applyFill="1" applyBorder="1" applyAlignment="1">
      <alignment horizontal="left" wrapText="1"/>
    </xf>
    <xf numFmtId="0" fontId="0" fillId="0" borderId="22" xfId="0" applyBorder="1" applyAlignment="1">
      <alignment horizontal="left" wrapText="1"/>
    </xf>
    <xf numFmtId="0" fontId="1" fillId="2" borderId="7" xfId="0" applyFont="1" applyFill="1" applyBorder="1" applyAlignment="1">
      <alignment wrapText="1"/>
    </xf>
    <xf numFmtId="0" fontId="7" fillId="2" borderId="7" xfId="0" applyFont="1" applyFill="1" applyBorder="1" applyAlignment="1">
      <alignment vertical="top" wrapText="1"/>
    </xf>
    <xf numFmtId="0" fontId="0" fillId="0" borderId="0" xfId="0" applyFill="1" applyAlignment="1">
      <alignment vertical="top" wrapText="1"/>
    </xf>
    <xf numFmtId="0" fontId="0" fillId="0" borderId="7" xfId="0" applyFill="1" applyBorder="1" applyAlignment="1">
      <alignment vertical="top" wrapText="1"/>
    </xf>
    <xf numFmtId="0" fontId="0" fillId="0" borderId="7" xfId="0" applyBorder="1" applyAlignment="1">
      <alignment vertical="top" wrapText="1"/>
    </xf>
    <xf numFmtId="0" fontId="1" fillId="2" borderId="7" xfId="0" applyFont="1" applyFill="1" applyBorder="1" applyAlignment="1">
      <alignment vertical="top" wrapText="1"/>
    </xf>
    <xf numFmtId="0" fontId="0" fillId="0" borderId="7" xfId="0" quotePrefix="1" applyFill="1" applyBorder="1" applyAlignment="1">
      <alignment vertical="top" wrapText="1"/>
    </xf>
    <xf numFmtId="0" fontId="0" fillId="0" borderId="2" xfId="0" applyBorder="1" applyAlignment="1">
      <alignment vertical="top" wrapText="1"/>
    </xf>
    <xf numFmtId="0" fontId="0" fillId="6" borderId="7" xfId="0" applyFill="1" applyBorder="1" applyAlignment="1">
      <alignment vertical="top" wrapText="1"/>
    </xf>
    <xf numFmtId="0" fontId="0" fillId="0" borderId="10" xfId="0" quotePrefix="1" applyFill="1" applyBorder="1" applyAlignment="1">
      <alignment vertical="top" wrapText="1"/>
    </xf>
    <xf numFmtId="0" fontId="1" fillId="2" borderId="7" xfId="0" applyFont="1" applyFill="1" applyBorder="1" applyAlignment="1">
      <alignment vertical="top" wrapText="1"/>
    </xf>
    <xf numFmtId="0" fontId="0" fillId="0" borderId="10" xfId="0" quotePrefix="1" applyBorder="1" applyAlignment="1">
      <alignment vertical="top" wrapText="1"/>
    </xf>
    <xf numFmtId="0" fontId="0" fillId="7" borderId="39" xfId="0" applyFill="1" applyBorder="1" applyAlignment="1">
      <alignment horizontal="left" vertical="top" wrapText="1"/>
    </xf>
    <xf numFmtId="0" fontId="0" fillId="2" borderId="12" xfId="0" applyFill="1" applyBorder="1" applyAlignment="1">
      <alignment wrapText="1"/>
    </xf>
    <xf numFmtId="0" fontId="0" fillId="2" borderId="0" xfId="0" applyFill="1" applyBorder="1" applyAlignment="1">
      <alignment wrapText="1"/>
    </xf>
    <xf numFmtId="0" fontId="5" fillId="2" borderId="29" xfId="0" applyFont="1" applyFill="1" applyBorder="1" applyAlignment="1">
      <alignment textRotation="90" wrapText="1"/>
    </xf>
    <xf numFmtId="0" fontId="5" fillId="2" borderId="40" xfId="0" applyFont="1" applyFill="1" applyBorder="1" applyAlignment="1">
      <alignment textRotation="90" wrapText="1"/>
    </xf>
    <xf numFmtId="0" fontId="0" fillId="2" borderId="30" xfId="0" applyFill="1" applyBorder="1" applyAlignment="1">
      <alignment textRotation="90" wrapText="1"/>
    </xf>
    <xf numFmtId="0" fontId="0" fillId="7" borderId="30" xfId="0" applyFill="1" applyBorder="1" applyAlignment="1">
      <alignment textRotation="90" wrapText="1"/>
    </xf>
    <xf numFmtId="0" fontId="0" fillId="0" borderId="31" xfId="0" applyBorder="1" applyAlignment="1">
      <alignment vertical="top" wrapText="1"/>
    </xf>
    <xf numFmtId="0" fontId="0" fillId="0" borderId="38" xfId="0" applyBorder="1" applyAlignment="1">
      <alignment horizontal="left" vertical="top" wrapText="1"/>
    </xf>
    <xf numFmtId="0" fontId="0" fillId="0" borderId="6" xfId="0" applyBorder="1" applyAlignment="1">
      <alignment vertical="top" wrapText="1"/>
    </xf>
    <xf numFmtId="0" fontId="0" fillId="4" borderId="7" xfId="0" applyFill="1" applyBorder="1" applyAlignment="1">
      <alignment vertical="top" wrapText="1"/>
    </xf>
    <xf numFmtId="0" fontId="0" fillId="8" borderId="7" xfId="0" applyFill="1" applyBorder="1" applyAlignment="1">
      <alignment vertical="top" wrapText="1"/>
    </xf>
    <xf numFmtId="0" fontId="0" fillId="9" borderId="7" xfId="0" applyFill="1" applyBorder="1" applyAlignment="1">
      <alignment vertical="top" wrapText="1"/>
    </xf>
    <xf numFmtId="0" fontId="2" fillId="0" borderId="7" xfId="0" applyFont="1" applyBorder="1" applyAlignment="1">
      <alignment vertical="top" wrapText="1"/>
    </xf>
    <xf numFmtId="0" fontId="1" fillId="2" borderId="3" xfId="0" applyFont="1" applyFill="1" applyBorder="1" applyAlignment="1">
      <alignment wrapText="1"/>
    </xf>
    <xf numFmtId="0" fontId="2" fillId="0" borderId="3" xfId="0" applyFont="1" applyBorder="1" applyAlignment="1">
      <alignment vertical="top" wrapText="1"/>
    </xf>
    <xf numFmtId="0" fontId="1" fillId="2" borderId="10" xfId="0" applyFont="1" applyFill="1" applyBorder="1" applyAlignment="1">
      <alignment wrapText="1"/>
    </xf>
    <xf numFmtId="0" fontId="0" fillId="0" borderId="32" xfId="0" applyBorder="1" applyAlignment="1">
      <alignment wrapText="1"/>
    </xf>
    <xf numFmtId="0" fontId="2" fillId="0" borderId="10" xfId="0" applyFont="1" applyBorder="1" applyAlignment="1">
      <alignment vertical="top" wrapText="1"/>
    </xf>
    <xf numFmtId="0" fontId="0" fillId="0" borderId="32" xfId="0" applyBorder="1" applyAlignment="1">
      <alignment vertical="top" wrapText="1"/>
    </xf>
    <xf numFmtId="0" fontId="2" fillId="8" borderId="10" xfId="0" applyFont="1" applyFill="1" applyBorder="1" applyAlignment="1">
      <alignment vertical="top" wrapText="1"/>
    </xf>
    <xf numFmtId="0" fontId="1" fillId="2" borderId="2" xfId="0" applyFont="1" applyFill="1" applyBorder="1" applyAlignment="1">
      <alignment wrapText="1"/>
    </xf>
    <xf numFmtId="0" fontId="2" fillId="0" borderId="2" xfId="0" applyFont="1" applyBorder="1" applyAlignment="1">
      <alignment vertical="top" wrapText="1"/>
    </xf>
    <xf numFmtId="0" fontId="2" fillId="8" borderId="2" xfId="0" applyFont="1" applyFill="1" applyBorder="1" applyAlignment="1">
      <alignment vertical="top" wrapText="1"/>
    </xf>
    <xf numFmtId="0" fontId="2" fillId="0" borderId="32" xfId="0" applyFont="1" applyBorder="1" applyAlignment="1">
      <alignment vertical="top" wrapText="1"/>
    </xf>
    <xf numFmtId="0" fontId="2" fillId="8" borderId="32" xfId="0" applyFont="1" applyFill="1" applyBorder="1" applyAlignment="1">
      <alignment vertical="top" wrapText="1"/>
    </xf>
    <xf numFmtId="0" fontId="2" fillId="0" borderId="38" xfId="0" applyFont="1" applyFill="1" applyBorder="1" applyAlignment="1">
      <alignment vertical="top" wrapText="1"/>
    </xf>
    <xf numFmtId="0" fontId="1" fillId="2" borderId="11" xfId="0" applyFont="1" applyFill="1" applyBorder="1" applyAlignment="1">
      <alignment wrapText="1"/>
    </xf>
    <xf numFmtId="0" fontId="1" fillId="2" borderId="27" xfId="0" applyFont="1" applyFill="1" applyBorder="1" applyAlignment="1">
      <alignment wrapText="1"/>
    </xf>
    <xf numFmtId="0" fontId="0" fillId="0" borderId="28" xfId="0" applyBorder="1" applyAlignment="1">
      <alignment wrapText="1"/>
    </xf>
    <xf numFmtId="0" fontId="1" fillId="2" borderId="42" xfId="0" applyFont="1" applyFill="1" applyBorder="1" applyAlignment="1">
      <alignment wrapText="1"/>
    </xf>
    <xf numFmtId="0" fontId="0" fillId="0" borderId="41" xfId="0" applyBorder="1" applyAlignment="1">
      <alignment wrapText="1"/>
    </xf>
    <xf numFmtId="0" fontId="1" fillId="2" borderId="43" xfId="0" applyFont="1" applyFill="1" applyBorder="1" applyAlignment="1">
      <alignment wrapText="1"/>
    </xf>
    <xf numFmtId="0" fontId="8" fillId="7" borderId="11" xfId="0" applyFont="1" applyFill="1" applyBorder="1" applyAlignment="1">
      <alignment wrapText="1"/>
    </xf>
    <xf numFmtId="0" fontId="8" fillId="7" borderId="14" xfId="0" applyFont="1" applyFill="1" applyBorder="1" applyAlignment="1">
      <alignment wrapText="1"/>
    </xf>
    <xf numFmtId="0" fontId="8" fillId="7" borderId="15" xfId="0" applyFont="1" applyFill="1" applyBorder="1" applyAlignment="1">
      <alignment wrapText="1"/>
    </xf>
    <xf numFmtId="0" fontId="8" fillId="7" borderId="12" xfId="0" applyFont="1" applyFill="1" applyBorder="1" applyAlignment="1">
      <alignment wrapText="1"/>
    </xf>
    <xf numFmtId="0" fontId="8" fillId="7" borderId="4" xfId="0" applyFont="1" applyFill="1" applyBorder="1" applyAlignment="1">
      <alignment wrapText="1"/>
    </xf>
    <xf numFmtId="0" fontId="8" fillId="7" borderId="5" xfId="0" applyFont="1" applyFill="1" applyBorder="1" applyAlignment="1">
      <alignment wrapText="1"/>
    </xf>
    <xf numFmtId="0" fontId="8" fillId="7" borderId="0" xfId="0" applyFont="1" applyFill="1" applyAlignment="1">
      <alignment wrapText="1"/>
    </xf>
    <xf numFmtId="0" fontId="0" fillId="0" borderId="1" xfId="0" applyBorder="1" applyAlignment="1">
      <alignment horizontal="right" vertical="center" textRotation="90" wrapText="1"/>
    </xf>
    <xf numFmtId="0" fontId="8" fillId="7" borderId="0" xfId="0" quotePrefix="1" applyFont="1" applyFill="1" applyAlignment="1">
      <alignment wrapText="1"/>
    </xf>
    <xf numFmtId="0" fontId="0" fillId="7" borderId="0" xfId="0" applyFill="1" applyBorder="1" applyAlignment="1">
      <alignment horizontal="left" vertical="top"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44" xfId="0" applyBorder="1" applyAlignment="1">
      <alignment vertical="top" wrapText="1"/>
    </xf>
    <xf numFmtId="0" fontId="0" fillId="0" borderId="45" xfId="0" applyBorder="1" applyAlignment="1">
      <alignment vertical="top" wrapText="1"/>
    </xf>
    <xf numFmtId="0" fontId="0" fillId="0" borderId="45" xfId="0" quotePrefix="1" applyBorder="1" applyAlignment="1">
      <alignment vertical="top" wrapText="1"/>
    </xf>
    <xf numFmtId="0" fontId="0" fillId="0" borderId="46" xfId="0" applyBorder="1" applyAlignment="1">
      <alignment vertical="top" wrapText="1"/>
    </xf>
    <xf numFmtId="0" fontId="0" fillId="2" borderId="0" xfId="0" applyFill="1" applyBorder="1" applyAlignment="1">
      <alignment horizontal="left" vertical="top" wrapText="1"/>
    </xf>
    <xf numFmtId="0" fontId="0" fillId="0" borderId="7" xfId="0" applyBorder="1" applyAlignment="1">
      <alignment horizontal="left" wrapText="1"/>
    </xf>
    <xf numFmtId="0" fontId="0" fillId="2" borderId="7" xfId="0" applyFill="1" applyBorder="1" applyAlignment="1">
      <alignment horizontal="left" textRotation="90" wrapText="1"/>
    </xf>
    <xf numFmtId="0" fontId="5" fillId="2" borderId="3" xfId="0" applyFont="1" applyFill="1" applyBorder="1" applyAlignment="1">
      <alignment horizontal="left" wrapText="1"/>
    </xf>
    <xf numFmtId="0" fontId="5" fillId="5" borderId="3" xfId="0" applyFont="1" applyFill="1" applyBorder="1" applyAlignment="1">
      <alignment horizontal="left" textRotation="90" wrapText="1"/>
    </xf>
    <xf numFmtId="0" fontId="5" fillId="2" borderId="3" xfId="0" applyFont="1" applyFill="1" applyBorder="1" applyAlignment="1">
      <alignment horizontal="left" textRotation="90" wrapText="1"/>
    </xf>
    <xf numFmtId="0" fontId="5" fillId="2" borderId="47" xfId="0" applyFont="1" applyFill="1" applyBorder="1" applyAlignment="1">
      <alignment horizontal="left" wrapText="1"/>
    </xf>
    <xf numFmtId="0" fontId="0" fillId="0" borderId="47" xfId="0" applyBorder="1" applyAlignment="1">
      <alignment horizontal="left" vertical="top" wrapText="1"/>
    </xf>
  </cellXfs>
  <cellStyles count="1">
    <cellStyle name="Normal" xfId="0" builtinId="0"/>
  </cellStyles>
  <dxfs count="105">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ill>
        <patternFill>
          <bgColor indexed="8"/>
        </patternFill>
      </fill>
    </dxf>
    <dxf>
      <font>
        <condense val="0"/>
        <extend val="0"/>
        <color indexed="8"/>
      </font>
      <fill>
        <patternFill patternType="none">
          <bgColor indexed="65"/>
        </patternFill>
      </fill>
    </dxf>
    <dxf>
      <fill>
        <patternFill>
          <bgColor indexed="8"/>
        </patternFill>
      </fill>
    </dxf>
    <dxf>
      <font>
        <condense val="0"/>
        <extend val="0"/>
        <color indexed="8"/>
      </font>
      <fill>
        <patternFill patternType="none">
          <bgColor indexed="65"/>
        </patternFill>
      </fill>
    </dxf>
    <dxf>
      <fill>
        <patternFill>
          <bgColor indexed="22"/>
        </patternFill>
      </fill>
    </dxf>
    <dxf>
      <fill>
        <patternFill>
          <bgColor indexed="22"/>
        </patternFill>
      </fill>
    </dxf>
    <dxf>
      <fill>
        <patternFill>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ont>
        <condense val="0"/>
        <extend val="0"/>
        <color indexed="9"/>
      </font>
      <fill>
        <patternFill patternType="none">
          <bgColor indexed="65"/>
        </patternFill>
      </fill>
    </dxf>
    <dxf>
      <font>
        <condense val="0"/>
        <extend val="0"/>
        <color indexed="8"/>
      </font>
      <fill>
        <patternFill>
          <bgColor indexed="8"/>
        </patternFill>
      </fill>
    </dxf>
    <dxf>
      <fill>
        <patternFill patternType="solid">
          <bgColor indexed="22"/>
        </patternFill>
      </fill>
    </dxf>
    <dxf>
      <font>
        <condense val="0"/>
        <extend val="0"/>
        <color indexed="9"/>
      </font>
      <fill>
        <patternFill patternType="none">
          <bgColor indexed="65"/>
        </patternFill>
      </fill>
    </dxf>
    <dxf>
      <font>
        <condense val="0"/>
        <extend val="0"/>
        <color indexed="8"/>
      </font>
      <fill>
        <patternFill>
          <bgColor indexed="8"/>
        </patternFill>
      </fill>
    </dxf>
    <dxf>
      <fill>
        <patternFill>
          <bgColor indexed="22"/>
        </patternFill>
      </fill>
    </dxf>
    <dxf>
      <font>
        <condense val="0"/>
        <extend val="0"/>
        <color indexed="9"/>
      </font>
      <fill>
        <patternFill patternType="none">
          <bgColor indexed="65"/>
        </patternFill>
      </fill>
    </dxf>
    <dxf>
      <font>
        <condense val="0"/>
        <extend val="0"/>
        <color indexed="8"/>
      </font>
      <fill>
        <patternFill patternType="solid">
          <bgColor indexed="8"/>
        </patternFill>
      </fill>
    </dxf>
    <dxf>
      <fill>
        <patternFill patternType="solid">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indexed="10"/>
      </font>
      <fill>
        <patternFill>
          <bgColor indexed="10"/>
        </patternFill>
      </fill>
    </dxf>
    <dxf>
      <fill>
        <patternFill>
          <bgColor indexed="22"/>
        </patternFill>
      </fill>
    </dxf>
    <dxf>
      <fill>
        <patternFill>
          <bgColor indexed="8"/>
        </patternFill>
      </fill>
    </dxf>
    <dxf>
      <font>
        <condense val="0"/>
        <extend val="0"/>
        <color indexed="8"/>
      </font>
      <fill>
        <patternFill patternType="none">
          <bgColor indexed="65"/>
        </patternFill>
      </fill>
    </dxf>
    <dxf>
      <font>
        <condense val="0"/>
        <extend val="0"/>
        <color indexed="10"/>
      </font>
      <fill>
        <patternFill>
          <bgColor indexed="10"/>
        </patternFill>
      </fill>
    </dxf>
    <dxf>
      <fill>
        <patternFill>
          <bgColor indexed="8"/>
        </patternFill>
      </fill>
    </dxf>
    <dxf>
      <fill>
        <patternFill>
          <bgColor indexed="22"/>
        </patternFill>
      </fill>
    </dxf>
    <dxf>
      <font>
        <condense val="0"/>
        <extend val="0"/>
        <color indexed="10"/>
      </font>
      <fill>
        <patternFill>
          <bgColor indexed="10"/>
        </patternFill>
      </fill>
    </dxf>
    <dxf>
      <fill>
        <patternFill>
          <bgColor indexed="8"/>
        </patternFill>
      </fill>
    </dxf>
    <dxf>
      <fill>
        <patternFill>
          <bgColor indexed="22"/>
        </patternFill>
      </fill>
    </dxf>
    <dxf>
      <font>
        <condense val="0"/>
        <extend val="0"/>
        <color indexed="9"/>
      </font>
    </dxf>
    <dxf>
      <font>
        <condense val="0"/>
        <extend val="0"/>
        <color indexed="10"/>
      </font>
      <fill>
        <patternFill>
          <bgColor indexed="10"/>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8"/>
        </patternFill>
      </fill>
    </dxf>
    <dxf>
      <font>
        <condense val="0"/>
        <extend val="0"/>
        <color indexed="8"/>
      </font>
      <fill>
        <patternFill patternType="none">
          <bgColor indexed="65"/>
        </patternFill>
      </fill>
    </dxf>
    <dxf>
      <font>
        <condense val="0"/>
        <extend val="0"/>
        <color indexed="10"/>
      </font>
      <fill>
        <patternFill>
          <bgColor indexed="10"/>
        </patternFill>
      </fill>
    </dxf>
    <dxf>
      <fill>
        <patternFill>
          <bgColor indexed="22"/>
        </patternFill>
      </fill>
    </dxf>
    <dxf>
      <font>
        <condense val="0"/>
        <extend val="0"/>
        <color indexed="45"/>
      </font>
      <fill>
        <patternFill>
          <bgColor indexed="45"/>
        </patternFill>
      </fill>
    </dxf>
    <dxf>
      <font>
        <condense val="0"/>
        <extend val="0"/>
        <color indexed="14"/>
      </font>
      <fill>
        <patternFill>
          <bgColor indexed="14"/>
        </patternFill>
      </fill>
    </dxf>
    <dxf>
      <fill>
        <patternFill>
          <bgColor indexed="22"/>
        </patternFill>
      </fill>
    </dxf>
    <dxf>
      <font>
        <condense val="0"/>
        <extend val="0"/>
        <color indexed="10"/>
      </font>
      <fill>
        <patternFill>
          <bgColor indexed="10"/>
        </patternFill>
      </fill>
    </dxf>
    <dxf>
      <fill>
        <patternFill>
          <bgColor indexed="22"/>
        </patternFill>
      </fill>
    </dxf>
    <dxf>
      <fill>
        <patternFill>
          <bgColor indexed="8"/>
        </patternFill>
      </fill>
    </dxf>
    <dxf>
      <font>
        <condense val="0"/>
        <extend val="0"/>
        <color indexed="8"/>
      </font>
      <fill>
        <patternFill patternType="none">
          <bgColor indexed="65"/>
        </patternFill>
      </fill>
    </dxf>
    <dxf>
      <fill>
        <patternFill>
          <bgColor indexed="8"/>
        </patternFill>
      </fill>
    </dxf>
    <dxf>
      <font>
        <condense val="0"/>
        <extend val="0"/>
        <color indexed="10"/>
      </font>
      <fill>
        <patternFill>
          <bgColor indexed="10"/>
        </patternFill>
      </fill>
    </dxf>
    <dxf>
      <font>
        <condense val="0"/>
        <extend val="0"/>
        <color indexed="9"/>
      </font>
    </dxf>
    <dxf>
      <fill>
        <patternFill>
          <bgColor indexed="8"/>
        </patternFill>
      </fill>
    </dxf>
    <dxf>
      <font>
        <condense val="0"/>
        <extend val="0"/>
        <color indexed="9"/>
      </font>
    </dxf>
    <dxf>
      <font>
        <condense val="0"/>
        <extend val="0"/>
        <color indexed="10"/>
      </font>
      <fill>
        <patternFill>
          <bgColor indexed="10"/>
        </patternFill>
      </fill>
    </dxf>
    <dxf>
      <font>
        <condense val="0"/>
        <extend val="0"/>
        <color indexed="10"/>
      </font>
      <fill>
        <patternFill>
          <bgColor indexed="10"/>
        </patternFill>
      </fill>
    </dxf>
    <dxf>
      <font>
        <condense val="0"/>
        <extend val="0"/>
        <color indexed="27"/>
      </font>
      <fill>
        <patternFill>
          <bgColor indexed="27"/>
        </patternFill>
      </fill>
    </dxf>
    <dxf>
      <fill>
        <patternFill>
          <bgColor indexed="22"/>
        </patternFill>
      </fill>
    </dxf>
    <dxf>
      <font>
        <condense val="0"/>
        <extend val="0"/>
        <color indexed="10"/>
      </font>
      <fill>
        <patternFill>
          <bgColor indexed="10"/>
        </patternFill>
      </fill>
    </dxf>
    <dxf>
      <font>
        <condense val="0"/>
        <extend val="0"/>
        <color indexed="27"/>
      </font>
      <fill>
        <patternFill>
          <bgColor indexed="27"/>
        </patternFill>
      </fill>
    </dxf>
    <dxf>
      <fill>
        <patternFill>
          <bgColor indexed="22"/>
        </patternFill>
      </fill>
    </dxf>
    <dxf>
      <font>
        <condense val="0"/>
        <extend val="0"/>
        <color indexed="10"/>
      </font>
      <fill>
        <patternFill>
          <bgColor indexed="10"/>
        </patternFill>
      </fill>
    </dxf>
    <dxf>
      <font>
        <condense val="0"/>
        <extend val="0"/>
        <color indexed="27"/>
      </font>
      <fill>
        <patternFill>
          <bgColor indexed="27"/>
        </patternFill>
      </fill>
    </dxf>
    <dxf>
      <fill>
        <patternFill>
          <bgColor indexed="22"/>
        </patternFill>
      </fill>
    </dxf>
    <dxf>
      <font>
        <condense val="0"/>
        <extend val="0"/>
        <color indexed="10"/>
      </font>
      <fill>
        <patternFill>
          <bgColor indexed="10"/>
        </patternFill>
      </fill>
    </dxf>
    <dxf>
      <font>
        <condense val="0"/>
        <extend val="0"/>
        <color indexed="27"/>
      </font>
      <fill>
        <patternFill>
          <bgColor indexed="27"/>
        </patternFill>
      </fill>
    </dxf>
    <dxf>
      <fill>
        <patternFill>
          <bgColor indexed="22"/>
        </patternFill>
      </fill>
    </dxf>
    <dxf>
      <font>
        <condense val="0"/>
        <extend val="0"/>
        <color indexed="10"/>
      </font>
      <fill>
        <patternFill>
          <bgColor indexed="10"/>
        </patternFill>
      </fill>
    </dxf>
    <dxf>
      <font>
        <condense val="0"/>
        <extend val="0"/>
        <color indexed="27"/>
      </font>
      <fill>
        <patternFill>
          <bgColor indexed="27"/>
        </patternFill>
      </fill>
    </dxf>
    <dxf>
      <fill>
        <patternFill>
          <bgColor indexed="22"/>
        </patternFill>
      </fill>
    </dxf>
    <dxf>
      <font>
        <condense val="0"/>
        <extend val="0"/>
        <color indexed="10"/>
      </font>
      <fill>
        <patternFill>
          <bgColor indexed="10"/>
        </patternFill>
      </fill>
    </dxf>
    <dxf>
      <font>
        <condense val="0"/>
        <extend val="0"/>
        <color indexed="27"/>
      </font>
      <fill>
        <patternFill>
          <bgColor indexed="27"/>
        </patternFill>
      </fill>
    </dxf>
    <dxf>
      <fill>
        <patternFill>
          <bgColor indexed="22"/>
        </patternFill>
      </fill>
    </dxf>
    <dxf>
      <fill>
        <patternFill>
          <bgColor indexed="8"/>
        </patternFill>
      </fill>
    </dxf>
    <dxf>
      <font>
        <condense val="0"/>
        <extend val="0"/>
        <color indexed="8"/>
      </font>
      <fill>
        <patternFill patternType="none">
          <bgColor indexed="65"/>
        </patternFill>
      </fill>
    </dxf>
    <dxf>
      <fill>
        <patternFill>
          <bgColor indexed="8"/>
        </patternFill>
      </fill>
    </dxf>
    <dxf>
      <font>
        <condense val="0"/>
        <extend val="0"/>
        <color indexed="8"/>
      </font>
      <fill>
        <patternFill patternType="none">
          <bgColor indexed="65"/>
        </patternFill>
      </fill>
    </dxf>
    <dxf>
      <font>
        <condense val="0"/>
        <extend val="0"/>
        <color indexed="10"/>
      </font>
      <fill>
        <patternFill>
          <bgColor indexed="10"/>
        </patternFill>
      </fill>
    </dxf>
    <dxf>
      <fill>
        <patternFill>
          <bgColor indexed="22"/>
        </patternFill>
      </fill>
    </dxf>
    <dxf>
      <fill>
        <patternFill>
          <bgColor indexed="8"/>
        </patternFill>
      </fill>
    </dxf>
    <dxf>
      <font>
        <condense val="0"/>
        <extend val="0"/>
        <color indexed="8"/>
      </font>
      <fill>
        <patternFill>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ill>
        <patternFill>
          <bgColor indexed="8"/>
        </patternFill>
      </fill>
    </dxf>
    <dxf>
      <font>
        <condense val="0"/>
        <extend val="0"/>
        <color indexed="8"/>
      </font>
      <fill>
        <patternFill>
          <bgColor indexed="22"/>
        </patternFill>
      </fill>
    </dxf>
    <dxf>
      <fill>
        <patternFill>
          <bgColor indexed="8"/>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9"/>
      </font>
    </dxf>
    <dxf>
      <fill>
        <patternFill>
          <bgColor indexed="8"/>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s>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9"/>
  <sheetViews>
    <sheetView tabSelected="1" workbookViewId="0">
      <selection activeCell="B2" sqref="B2:C2"/>
    </sheetView>
  </sheetViews>
  <sheetFormatPr baseColWidth="10" defaultColWidth="16.5703125" defaultRowHeight="13"/>
  <cols>
    <col min="1" max="1" width="16.5703125" style="30"/>
    <col min="2" max="2" width="16.5703125" style="3"/>
    <col min="3" max="3" width="24.85546875" style="3" customWidth="1"/>
    <col min="4" max="16384" width="16.5703125" style="3"/>
  </cols>
  <sheetData>
    <row r="1" spans="1:3" s="20" customFormat="1" ht="16">
      <c r="A1" s="91" t="s">
        <v>162</v>
      </c>
      <c r="B1" s="94"/>
      <c r="C1" s="95"/>
    </row>
    <row r="2" spans="1:3" ht="16">
      <c r="A2" s="21" t="s">
        <v>185</v>
      </c>
      <c r="B2" s="96"/>
      <c r="C2" s="97"/>
    </row>
    <row r="3" spans="1:3" ht="16">
      <c r="A3" s="21" t="s">
        <v>245</v>
      </c>
      <c r="B3" s="96"/>
      <c r="C3" s="97"/>
    </row>
    <row r="4" spans="1:3" s="20" customFormat="1" ht="16">
      <c r="A4" s="91" t="s">
        <v>295</v>
      </c>
      <c r="B4" s="92"/>
      <c r="C4" s="93"/>
    </row>
    <row r="5" spans="1:3" s="20" customFormat="1" ht="16">
      <c r="A5" s="21" t="s">
        <v>291</v>
      </c>
      <c r="B5" s="21" t="s">
        <v>244</v>
      </c>
      <c r="C5" s="21" t="s">
        <v>294</v>
      </c>
    </row>
    <row r="6" spans="1:3">
      <c r="A6" s="29" t="s">
        <v>262</v>
      </c>
      <c r="B6" s="1"/>
      <c r="C6" s="1"/>
    </row>
    <row r="7" spans="1:3">
      <c r="A7" s="29" t="s">
        <v>263</v>
      </c>
      <c r="B7" s="1"/>
      <c r="C7" s="1"/>
    </row>
    <row r="8" spans="1:3">
      <c r="A8" s="29" t="s">
        <v>264</v>
      </c>
      <c r="B8" s="1"/>
      <c r="C8" s="1"/>
    </row>
    <row r="9" spans="1:3">
      <c r="A9" s="29" t="s">
        <v>265</v>
      </c>
      <c r="B9" s="1"/>
      <c r="C9" s="1"/>
    </row>
  </sheetData>
  <sheetCalcPr fullCalcOnLoad="1"/>
  <customSheetViews>
    <customSheetView guid="{84D0062F-E24C-1042-BEC0-180BA21EDB45}">
      <selection activeCell="B2" sqref="B2:C2"/>
    </customSheetView>
    <customSheetView guid="{1CBD0A3B-4E80-E546-8A3E-3D62C1B954D3}">
      <selection activeCell="B2" sqref="B2:C2"/>
    </customSheetView>
    <customSheetView guid="{035162AC-8B54-6346-A453-EBA156EAC58E}">
      <selection activeCell="B2" sqref="B2:C2"/>
    </customSheetView>
    <customSheetView guid="{5D31E53A-9EAC-2C40-B229-6491FB34D9C0}">
      <selection activeCell="B2" sqref="B2:C2"/>
    </customSheetView>
    <customSheetView guid="{6ACAD6C7-4295-9849-8334-05264E60A5A5}">
      <selection activeCell="B2" sqref="B2:C2"/>
    </customSheetView>
    <customSheetView guid="{7B9B8920-6698-344C-AC43-8A8B049D4428}">
      <selection activeCell="B2" sqref="B2:C2"/>
    </customSheetView>
  </customSheetViews>
  <mergeCells count="4">
    <mergeCell ref="A4:C4"/>
    <mergeCell ref="A1:C1"/>
    <mergeCell ref="B2:C2"/>
    <mergeCell ref="B3:C3"/>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E133"/>
  <sheetViews>
    <sheetView workbookViewId="0">
      <pane ySplit="3" topLeftCell="A5" activePane="bottomLeft" state="frozen"/>
      <selection activeCell="Z49" activeCellId="3" sqref="T38:U67 U70 T51 Z49"/>
      <selection pane="bottomLeft" activeCell="H5" sqref="H5"/>
    </sheetView>
  </sheetViews>
  <sheetFormatPr baseColWidth="10" defaultRowHeight="13"/>
  <cols>
    <col min="1" max="6" width="2.7109375" style="9" customWidth="1"/>
    <col min="7" max="7" width="5.28515625" style="9" customWidth="1"/>
    <col min="8" max="8" width="14.7109375" style="9" customWidth="1"/>
    <col min="9" max="9" width="10.28515625" style="9" bestFit="1" customWidth="1"/>
    <col min="10" max="10" width="23.5703125" style="9" customWidth="1"/>
    <col min="11" max="11" width="15" style="71" customWidth="1"/>
    <col min="12" max="12" width="12" style="9" bestFit="1" customWidth="1"/>
    <col min="13" max="13" width="9.85546875" style="88" bestFit="1" customWidth="1"/>
    <col min="14" max="14" width="12.85546875" style="88" bestFit="1" customWidth="1"/>
    <col min="15" max="15" width="10.42578125" style="9" bestFit="1" customWidth="1"/>
    <col min="16" max="16" width="13.42578125" style="88" bestFit="1" customWidth="1"/>
    <col min="17" max="17" width="10.7109375" style="9"/>
    <col min="18" max="20" width="5" style="57" hidden="1" customWidth="1"/>
    <col min="21" max="21" width="6.140625" style="57" hidden="1" customWidth="1"/>
    <col min="22" max="22" width="9.42578125" style="88" hidden="1" customWidth="1"/>
    <col min="23" max="23" width="5" style="57" hidden="1" customWidth="1"/>
    <col min="24" max="24" width="5.7109375" style="57" hidden="1" customWidth="1"/>
    <col min="25" max="26" width="5" style="57" hidden="1" customWidth="1"/>
    <col min="27" max="27" width="6.140625" style="57" hidden="1" customWidth="1"/>
    <col min="28" max="28" width="10.7109375" style="9" hidden="1" customWidth="1"/>
    <col min="29" max="29" width="5" style="57" hidden="1" customWidth="1"/>
    <col min="30" max="30" width="5.7109375" style="57" hidden="1" customWidth="1"/>
    <col min="31" max="32" width="5" style="57" hidden="1" customWidth="1"/>
    <col min="33" max="33" width="6.140625" style="57" hidden="1" customWidth="1"/>
    <col min="34" max="34" width="10.7109375" style="9" hidden="1" customWidth="1"/>
    <col min="35" max="37" width="5" style="57" hidden="1" customWidth="1"/>
    <col min="38" max="38" width="5.7109375" style="57" hidden="1" customWidth="1"/>
    <col min="39" max="40" width="5" style="57" hidden="1" customWidth="1"/>
    <col min="41" max="41" width="6.140625" style="57" hidden="1" customWidth="1"/>
    <col min="42" max="42" width="10.7109375" style="9" customWidth="1"/>
    <col min="43" max="16384" width="10.7109375" style="9"/>
  </cols>
  <sheetData>
    <row r="1" spans="1:41" s="22" customFormat="1" ht="16" customHeight="1">
      <c r="A1" s="159" t="s">
        <v>286</v>
      </c>
      <c r="B1" s="160"/>
      <c r="C1" s="160"/>
      <c r="D1" s="160"/>
      <c r="E1" s="160"/>
      <c r="F1" s="160"/>
      <c r="G1" s="160"/>
      <c r="H1" s="160"/>
      <c r="I1" s="160"/>
      <c r="J1" s="162"/>
      <c r="K1" s="203" t="s">
        <v>285</v>
      </c>
      <c r="L1" s="99"/>
      <c r="M1" s="160"/>
      <c r="N1" s="160"/>
      <c r="O1" s="160"/>
      <c r="P1" s="160"/>
      <c r="R1" s="163" t="s">
        <v>109</v>
      </c>
      <c r="S1" s="164"/>
      <c r="T1" s="164"/>
      <c r="U1" s="165"/>
      <c r="W1" s="100" t="s">
        <v>213</v>
      </c>
      <c r="X1" s="98"/>
      <c r="Y1" s="98"/>
      <c r="Z1" s="98"/>
      <c r="AA1" s="99"/>
      <c r="AC1" s="100" t="s">
        <v>115</v>
      </c>
      <c r="AD1" s="98"/>
      <c r="AE1" s="98"/>
      <c r="AF1" s="98"/>
      <c r="AG1" s="99"/>
      <c r="AI1" s="163" t="s">
        <v>14</v>
      </c>
      <c r="AJ1" s="164"/>
      <c r="AK1" s="164"/>
      <c r="AL1" s="262"/>
      <c r="AM1" s="262"/>
      <c r="AN1" s="262"/>
      <c r="AO1" s="263"/>
    </row>
    <row r="2" spans="1:41" s="22" customFormat="1" ht="16" customHeight="1">
      <c r="A2" s="146" t="s">
        <v>168</v>
      </c>
      <c r="B2" s="146" t="s">
        <v>268</v>
      </c>
      <c r="C2" s="146" t="s">
        <v>224</v>
      </c>
      <c r="D2" s="146" t="s">
        <v>169</v>
      </c>
      <c r="E2" s="146" t="s">
        <v>234</v>
      </c>
      <c r="F2" s="146" t="s">
        <v>284</v>
      </c>
      <c r="G2" s="146" t="s">
        <v>173</v>
      </c>
      <c r="H2" s="142" t="s">
        <v>246</v>
      </c>
      <c r="I2" s="142" t="s">
        <v>220</v>
      </c>
      <c r="J2" s="144" t="s">
        <v>247</v>
      </c>
      <c r="K2" s="172" t="s">
        <v>120</v>
      </c>
      <c r="L2" s="155" t="s">
        <v>125</v>
      </c>
      <c r="M2" s="174"/>
      <c r="N2" s="175"/>
      <c r="O2" s="173" t="s">
        <v>119</v>
      </c>
      <c r="P2" s="173" t="s">
        <v>118</v>
      </c>
      <c r="R2" s="139"/>
      <c r="S2" s="114"/>
      <c r="T2" s="114"/>
      <c r="U2" s="115"/>
      <c r="W2" s="100" t="s">
        <v>114</v>
      </c>
      <c r="X2" s="98"/>
      <c r="Y2" s="98"/>
      <c r="Z2" s="99"/>
      <c r="AA2" s="167">
        <v>1</v>
      </c>
      <c r="AC2" s="100" t="s">
        <v>114</v>
      </c>
      <c r="AD2" s="98"/>
      <c r="AE2" s="98"/>
      <c r="AF2" s="99"/>
      <c r="AG2" s="167">
        <v>4</v>
      </c>
      <c r="AI2" s="139"/>
      <c r="AJ2" s="114"/>
      <c r="AK2" s="114"/>
      <c r="AL2" s="114"/>
      <c r="AM2" s="114"/>
      <c r="AN2" s="114"/>
      <c r="AO2" s="115"/>
    </row>
    <row r="3" spans="1:41" s="18" customFormat="1" ht="109" customHeight="1">
      <c r="A3" s="147"/>
      <c r="B3" s="147"/>
      <c r="C3" s="147"/>
      <c r="D3" s="147"/>
      <c r="E3" s="147"/>
      <c r="F3" s="147"/>
      <c r="G3" s="147"/>
      <c r="H3" s="141"/>
      <c r="I3" s="141"/>
      <c r="J3" s="206"/>
      <c r="K3" s="176"/>
      <c r="L3" s="156" t="s">
        <v>124</v>
      </c>
      <c r="M3" s="179" t="s">
        <v>121</v>
      </c>
      <c r="N3" s="170" t="s">
        <v>122</v>
      </c>
      <c r="O3" s="177"/>
      <c r="P3" s="177"/>
      <c r="R3" s="89" t="s">
        <v>112</v>
      </c>
      <c r="S3" s="89" t="s">
        <v>110</v>
      </c>
      <c r="T3" s="89" t="s">
        <v>111</v>
      </c>
      <c r="U3" s="89" t="s">
        <v>148</v>
      </c>
      <c r="W3" s="55" t="s">
        <v>113</v>
      </c>
      <c r="X3" s="89" t="s">
        <v>214</v>
      </c>
      <c r="Y3" s="89" t="s">
        <v>132</v>
      </c>
      <c r="Z3" s="89" t="s">
        <v>252</v>
      </c>
      <c r="AA3" s="89" t="s">
        <v>148</v>
      </c>
      <c r="AC3" s="55" t="s">
        <v>113</v>
      </c>
      <c r="AD3" s="89" t="s">
        <v>214</v>
      </c>
      <c r="AE3" s="89" t="s">
        <v>132</v>
      </c>
      <c r="AF3" s="89" t="s">
        <v>252</v>
      </c>
      <c r="AG3" s="89" t="s">
        <v>148</v>
      </c>
      <c r="AI3" s="55" t="s">
        <v>16</v>
      </c>
      <c r="AJ3" s="55" t="s">
        <v>17</v>
      </c>
      <c r="AK3" s="55" t="s">
        <v>15</v>
      </c>
      <c r="AL3" s="89" t="s">
        <v>214</v>
      </c>
      <c r="AM3" s="89" t="s">
        <v>132</v>
      </c>
      <c r="AN3" s="89" t="s">
        <v>252</v>
      </c>
      <c r="AO3" s="89" t="s">
        <v>148</v>
      </c>
    </row>
    <row r="4" spans="1:41" s="88" customFormat="1" ht="13" hidden="1" customHeight="1">
      <c r="A4" s="56"/>
      <c r="B4" s="56"/>
      <c r="C4" s="56"/>
      <c r="D4" s="56"/>
      <c r="E4" s="56"/>
      <c r="F4" s="56"/>
      <c r="G4" s="56"/>
      <c r="H4" s="56"/>
      <c r="I4" s="56"/>
      <c r="J4" s="168"/>
      <c r="K4" s="219"/>
      <c r="L4" s="171"/>
      <c r="M4" s="56"/>
      <c r="N4" s="56"/>
      <c r="O4" s="56"/>
      <c r="P4" s="56"/>
      <c r="R4" s="56"/>
      <c r="S4" s="56"/>
      <c r="T4" s="56"/>
      <c r="U4" s="56"/>
      <c r="W4" s="56"/>
      <c r="X4" s="56"/>
      <c r="Y4" s="56">
        <v>0</v>
      </c>
      <c r="Z4" s="56"/>
      <c r="AA4" s="56"/>
      <c r="AC4" s="56"/>
      <c r="AD4" s="56"/>
      <c r="AE4" s="56">
        <v>0</v>
      </c>
      <c r="AF4" s="56"/>
      <c r="AG4" s="56"/>
      <c r="AI4" s="56"/>
      <c r="AJ4" s="56"/>
      <c r="AK4" s="56">
        <v>0</v>
      </c>
      <c r="AL4" s="56"/>
      <c r="AM4" s="56">
        <v>0</v>
      </c>
      <c r="AN4" s="56"/>
      <c r="AO4" s="56"/>
    </row>
    <row r="5" spans="1:41" ht="13" customHeight="1">
      <c r="A5" s="70"/>
      <c r="B5" s="70"/>
      <c r="C5" s="70"/>
      <c r="D5" s="70"/>
      <c r="E5" s="70"/>
      <c r="F5" s="70"/>
      <c r="G5" s="70"/>
      <c r="H5" s="77"/>
      <c r="I5" s="77"/>
      <c r="J5" s="169"/>
      <c r="K5" s="227"/>
      <c r="L5" s="72"/>
      <c r="M5" s="72"/>
      <c r="N5" s="72"/>
      <c r="O5" s="77"/>
      <c r="P5" s="77"/>
      <c r="R5" s="56">
        <f t="array" ref="R5">MATCH(0,COUNTIF(S$4:S4,RawActorNames),0)</f>
        <v>1</v>
      </c>
      <c r="S5" s="56">
        <f>INDEX(RawActorNames,R5)</f>
        <v>0</v>
      </c>
      <c r="T5" s="56" t="e">
        <f t="shared" ref="T5:T36" si="0">IF(S5&lt;&gt;0,TRUE,#N/A)</f>
        <v>#N/A</v>
      </c>
      <c r="U5" s="56" t="str">
        <f>IF(ISNA(T5),"",S5)</f>
        <v/>
      </c>
      <c r="W5" s="56">
        <f>INDEX(ActorControlBits,$R5,AA$2)</f>
        <v>0</v>
      </c>
      <c r="X5" s="56" t="e">
        <f ca="1">MATCH(1,OFFSET(W$5:W$37,Y4,0,,1),0)</f>
        <v>#N/A</v>
      </c>
      <c r="Y5" s="56" t="e">
        <f ca="1">Y4+X5</f>
        <v>#N/A</v>
      </c>
      <c r="Z5" s="56" t="e">
        <f ca="1">INDEX(ActorNames,Y5,1)</f>
        <v>#N/A</v>
      </c>
      <c r="AA5" s="56" t="str">
        <f ca="1">IF(ISNA(Z5),"",Z5)</f>
        <v/>
      </c>
      <c r="AC5" s="56">
        <f>INDEX(ActorControlBits,$R5,AG$2)</f>
        <v>0</v>
      </c>
      <c r="AD5" s="56" t="e">
        <f ca="1">MATCH(1,OFFSET(AC$5:AC$37,AE4,0,,1),0)</f>
        <v>#N/A</v>
      </c>
      <c r="AE5" s="56" t="e">
        <f ca="1">AE4+AD5</f>
        <v>#N/A</v>
      </c>
      <c r="AF5" s="56" t="e">
        <f ca="1">INDEX(ActorNames,AE5,1)</f>
        <v>#N/A</v>
      </c>
      <c r="AG5" s="56" t="str">
        <f ca="1">IF(ISNA(AF5),"",AF5)</f>
        <v/>
      </c>
      <c r="AI5" s="56">
        <f>INDEX(ActorControlBits,$R5,6)</f>
        <v>0</v>
      </c>
      <c r="AJ5" s="56">
        <f>INDEX(ActorControlBits,$R5,7)</f>
        <v>0</v>
      </c>
      <c r="AK5" s="56">
        <f>IF(OR(AI5,AJ5),1,0)</f>
        <v>0</v>
      </c>
      <c r="AL5" s="56" t="e">
        <f ca="1">MATCH(1,OFFSET(AK$5:AK$37,AM4,0,,1),0)</f>
        <v>#N/A</v>
      </c>
      <c r="AM5" s="56" t="e">
        <f ca="1">AM4+AL5</f>
        <v>#N/A</v>
      </c>
      <c r="AN5" s="56" t="e">
        <f ca="1">INDEX(ActorNames,AM5,1)</f>
        <v>#N/A</v>
      </c>
      <c r="AO5" s="56" t="str">
        <f ca="1">IF(ISNA(AN5),"",AN5)</f>
        <v/>
      </c>
    </row>
    <row r="6" spans="1:41" ht="13" customHeight="1">
      <c r="A6" s="70"/>
      <c r="B6" s="70"/>
      <c r="C6" s="70"/>
      <c r="D6" s="70"/>
      <c r="E6" s="70"/>
      <c r="F6" s="70"/>
      <c r="G6" s="70"/>
      <c r="H6" s="77"/>
      <c r="I6" s="77"/>
      <c r="J6" s="169"/>
      <c r="K6" s="227"/>
      <c r="L6" s="72"/>
      <c r="M6" s="72"/>
      <c r="N6" s="72"/>
      <c r="O6" s="77"/>
      <c r="P6" s="77"/>
      <c r="R6" s="56" t="e">
        <f t="array" ref="R6">MATCH(0,COUNTIF(S$4:S5,RawActorNames),0)</f>
        <v>#N/A</v>
      </c>
      <c r="S6" s="56" t="e">
        <f t="shared" ref="S6:S133" si="1">INDEX(RawActorNames,R6)</f>
        <v>#N/A</v>
      </c>
      <c r="T6" s="56" t="e">
        <f t="shared" si="0"/>
        <v>#N/A</v>
      </c>
      <c r="U6" s="56" t="str">
        <f t="shared" ref="U6:U64" si="2">IF(ISNA(T6),"",S6)</f>
        <v/>
      </c>
      <c r="W6" s="56" t="e">
        <f t="shared" ref="W6:W64" si="3">INDEX(ActorControlBits,$R6,AA$2)</f>
        <v>#N/A</v>
      </c>
      <c r="X6" s="56" t="e">
        <f t="shared" ref="X6:X133" ca="1" si="4">MATCH(1,OFFSET(W$5:W$37,Y5,0,,1),0)</f>
        <v>#N/A</v>
      </c>
      <c r="Y6" s="56" t="e">
        <f t="shared" ref="Y6:Y64" ca="1" si="5">Y5+X6</f>
        <v>#N/A</v>
      </c>
      <c r="Z6" s="56" t="e">
        <f t="shared" ref="Z6:Z133" ca="1" si="6">INDEX(ActorNames,Y6,1)</f>
        <v>#N/A</v>
      </c>
      <c r="AA6" s="56" t="str">
        <f t="shared" ref="AA6:AA34" ca="1" si="7">IF(ISNA(Z6),"",Z6)</f>
        <v/>
      </c>
      <c r="AC6" s="56" t="e">
        <f t="shared" ref="AC6:AC64" si="8">INDEX(ActorControlBits,$R6,AG$2)</f>
        <v>#N/A</v>
      </c>
      <c r="AD6" s="56" t="e">
        <f t="shared" ref="AD6:AD133" ca="1" si="9">MATCH(1,OFFSET(AC$5:AC$37,AE5,0,,1),0)</f>
        <v>#N/A</v>
      </c>
      <c r="AE6" s="56" t="e">
        <f t="shared" ref="AE6:AE12" ca="1" si="10">AE5+AD6</f>
        <v>#N/A</v>
      </c>
      <c r="AF6" s="56" t="e">
        <f t="shared" ref="AF6:AF133" ca="1" si="11">INDEX(ActorNames,AE6,1)</f>
        <v>#N/A</v>
      </c>
      <c r="AG6" s="56" t="str">
        <f t="shared" ref="AG6:AG64" ca="1" si="12">IF(ISNA(AF6),"",AF6)</f>
        <v/>
      </c>
      <c r="AI6" s="56" t="e">
        <f t="shared" ref="AI6:AI133" si="13">INDEX(ActorControlBits,$R6,6)</f>
        <v>#N/A</v>
      </c>
      <c r="AJ6" s="56" t="e">
        <f t="shared" ref="AJ6:AJ133" si="14">INDEX(ActorControlBits,$R6,7)</f>
        <v>#N/A</v>
      </c>
      <c r="AK6" s="56" t="e">
        <f t="shared" ref="AK6:AK64" si="15">IF(OR(AI6,AJ6),1,0)</f>
        <v>#N/A</v>
      </c>
      <c r="AL6" s="56" t="e">
        <f t="shared" ref="AL6:AL133" ca="1" si="16">MATCH(1,OFFSET(AK$5:AK$37,AM5,0,,1),0)</f>
        <v>#N/A</v>
      </c>
      <c r="AM6" s="56" t="e">
        <f t="shared" ref="AM6:AM12" ca="1" si="17">AM5+AL6</f>
        <v>#N/A</v>
      </c>
      <c r="AN6" s="56" t="e">
        <f t="shared" ref="AN6:AN133" ca="1" si="18">INDEX(ActorNames,AM6,1)</f>
        <v>#N/A</v>
      </c>
      <c r="AO6" s="56" t="str">
        <f t="shared" ref="AO6:AO64" ca="1" si="19">IF(ISNA(AN6),"",AN6)</f>
        <v/>
      </c>
    </row>
    <row r="7" spans="1:41" ht="13" customHeight="1">
      <c r="A7" s="70"/>
      <c r="B7" s="70"/>
      <c r="C7" s="70"/>
      <c r="D7" s="70"/>
      <c r="E7" s="70"/>
      <c r="F7" s="70"/>
      <c r="G7" s="70"/>
      <c r="H7" s="77"/>
      <c r="I7" s="77"/>
      <c r="J7" s="169"/>
      <c r="K7" s="227"/>
      <c r="L7" s="72"/>
      <c r="M7" s="72"/>
      <c r="N7" s="72"/>
      <c r="O7" s="77"/>
      <c r="P7" s="77"/>
      <c r="R7" s="56" t="e">
        <f t="array" ref="R7">MATCH(0,COUNTIF(S$4:S6,RawActorNames),0)</f>
        <v>#N/A</v>
      </c>
      <c r="S7" s="56" t="e">
        <f t="shared" si="1"/>
        <v>#N/A</v>
      </c>
      <c r="T7" s="56" t="e">
        <f t="shared" si="0"/>
        <v>#N/A</v>
      </c>
      <c r="U7" s="56" t="str">
        <f t="shared" si="2"/>
        <v/>
      </c>
      <c r="W7" s="56" t="e">
        <f t="shared" si="3"/>
        <v>#N/A</v>
      </c>
      <c r="X7" s="56" t="e">
        <f t="shared" ca="1" si="4"/>
        <v>#N/A</v>
      </c>
      <c r="Y7" s="56" t="e">
        <f t="shared" ca="1" si="5"/>
        <v>#N/A</v>
      </c>
      <c r="Z7" s="56" t="e">
        <f t="shared" ca="1" si="6"/>
        <v>#N/A</v>
      </c>
      <c r="AA7" s="56" t="str">
        <f t="shared" ca="1" si="7"/>
        <v/>
      </c>
      <c r="AC7" s="56" t="e">
        <f t="shared" si="8"/>
        <v>#N/A</v>
      </c>
      <c r="AD7" s="56" t="e">
        <f t="shared" ca="1" si="9"/>
        <v>#N/A</v>
      </c>
      <c r="AE7" s="56" t="e">
        <f t="shared" ca="1" si="10"/>
        <v>#N/A</v>
      </c>
      <c r="AF7" s="56" t="e">
        <f t="shared" ca="1" si="11"/>
        <v>#N/A</v>
      </c>
      <c r="AG7" s="56" t="str">
        <f t="shared" ca="1" si="12"/>
        <v/>
      </c>
      <c r="AI7" s="56" t="e">
        <f t="shared" si="13"/>
        <v>#N/A</v>
      </c>
      <c r="AJ7" s="56" t="e">
        <f t="shared" si="14"/>
        <v>#N/A</v>
      </c>
      <c r="AK7" s="56" t="e">
        <f t="shared" si="15"/>
        <v>#N/A</v>
      </c>
      <c r="AL7" s="56" t="e">
        <f t="shared" ca="1" si="16"/>
        <v>#N/A</v>
      </c>
      <c r="AM7" s="56" t="e">
        <f t="shared" ca="1" si="17"/>
        <v>#N/A</v>
      </c>
      <c r="AN7" s="56" t="e">
        <f t="shared" ca="1" si="18"/>
        <v>#N/A</v>
      </c>
      <c r="AO7" s="56" t="str">
        <f t="shared" ca="1" si="19"/>
        <v/>
      </c>
    </row>
    <row r="8" spans="1:41" ht="13" customHeight="1">
      <c r="A8" s="70"/>
      <c r="B8" s="70"/>
      <c r="C8" s="70"/>
      <c r="D8" s="70"/>
      <c r="E8" s="70"/>
      <c r="F8" s="70"/>
      <c r="G8" s="70"/>
      <c r="H8" s="77"/>
      <c r="I8" s="77"/>
      <c r="J8" s="169"/>
      <c r="K8" s="227"/>
      <c r="L8" s="72"/>
      <c r="M8" s="72"/>
      <c r="N8" s="72"/>
      <c r="O8" s="77"/>
      <c r="P8" s="77"/>
      <c r="R8" s="56" t="e">
        <f t="array" ref="R8">MATCH(0,COUNTIF(S$4:S7,RawActorNames),0)</f>
        <v>#N/A</v>
      </c>
      <c r="S8" s="56" t="e">
        <f t="shared" si="1"/>
        <v>#N/A</v>
      </c>
      <c r="T8" s="56" t="e">
        <f t="shared" si="0"/>
        <v>#N/A</v>
      </c>
      <c r="U8" s="56" t="str">
        <f t="shared" si="2"/>
        <v/>
      </c>
      <c r="W8" s="56" t="e">
        <f t="shared" si="3"/>
        <v>#N/A</v>
      </c>
      <c r="X8" s="56" t="e">
        <f t="shared" ca="1" si="4"/>
        <v>#N/A</v>
      </c>
      <c r="Y8" s="56" t="e">
        <f t="shared" ca="1" si="5"/>
        <v>#N/A</v>
      </c>
      <c r="Z8" s="56" t="e">
        <f t="shared" ca="1" si="6"/>
        <v>#N/A</v>
      </c>
      <c r="AA8" s="56" t="str">
        <f t="shared" ref="AA8:AA17" ca="1" si="20">IF(ISNA(Z8),"",Z8)</f>
        <v/>
      </c>
      <c r="AC8" s="56" t="e">
        <f t="shared" si="8"/>
        <v>#N/A</v>
      </c>
      <c r="AD8" s="56" t="e">
        <f t="shared" ca="1" si="9"/>
        <v>#N/A</v>
      </c>
      <c r="AE8" s="56" t="e">
        <f t="shared" ca="1" si="10"/>
        <v>#N/A</v>
      </c>
      <c r="AF8" s="56" t="e">
        <f t="shared" ca="1" si="11"/>
        <v>#N/A</v>
      </c>
      <c r="AG8" s="56" t="str">
        <f t="shared" ca="1" si="12"/>
        <v/>
      </c>
      <c r="AI8" s="56" t="e">
        <f t="shared" si="13"/>
        <v>#N/A</v>
      </c>
      <c r="AJ8" s="56" t="e">
        <f t="shared" si="14"/>
        <v>#N/A</v>
      </c>
      <c r="AK8" s="56" t="e">
        <f t="shared" si="15"/>
        <v>#N/A</v>
      </c>
      <c r="AL8" s="56" t="e">
        <f t="shared" ca="1" si="16"/>
        <v>#N/A</v>
      </c>
      <c r="AM8" s="56" t="e">
        <f t="shared" ca="1" si="17"/>
        <v>#N/A</v>
      </c>
      <c r="AN8" s="56" t="e">
        <f t="shared" ca="1" si="18"/>
        <v>#N/A</v>
      </c>
      <c r="AO8" s="56" t="str">
        <f t="shared" ca="1" si="19"/>
        <v/>
      </c>
    </row>
    <row r="9" spans="1:41" ht="13" customHeight="1">
      <c r="A9" s="70"/>
      <c r="B9" s="70"/>
      <c r="C9" s="70"/>
      <c r="D9" s="70"/>
      <c r="E9" s="70"/>
      <c r="F9" s="70"/>
      <c r="G9" s="70"/>
      <c r="H9" s="77"/>
      <c r="I9" s="77"/>
      <c r="J9" s="169"/>
      <c r="K9" s="227"/>
      <c r="L9" s="72"/>
      <c r="M9" s="72"/>
      <c r="N9" s="72"/>
      <c r="O9" s="77"/>
      <c r="P9" s="77"/>
      <c r="R9" s="56" t="e">
        <f t="array" ref="R9">MATCH(0,COUNTIF(S$4:S8,RawActorNames),0)</f>
        <v>#N/A</v>
      </c>
      <c r="S9" s="56" t="e">
        <f t="shared" si="1"/>
        <v>#N/A</v>
      </c>
      <c r="T9" s="56" t="e">
        <f t="shared" si="0"/>
        <v>#N/A</v>
      </c>
      <c r="U9" s="56" t="str">
        <f t="shared" si="2"/>
        <v/>
      </c>
      <c r="W9" s="56" t="e">
        <f t="shared" si="3"/>
        <v>#N/A</v>
      </c>
      <c r="X9" s="56" t="e">
        <f t="shared" ca="1" si="4"/>
        <v>#N/A</v>
      </c>
      <c r="Y9" s="56" t="e">
        <f t="shared" ca="1" si="5"/>
        <v>#N/A</v>
      </c>
      <c r="Z9" s="56" t="e">
        <f t="shared" ca="1" si="6"/>
        <v>#N/A</v>
      </c>
      <c r="AA9" s="56" t="str">
        <f t="shared" ca="1" si="20"/>
        <v/>
      </c>
      <c r="AC9" s="56" t="e">
        <f t="shared" si="8"/>
        <v>#N/A</v>
      </c>
      <c r="AD9" s="56" t="e">
        <f t="shared" ca="1" si="9"/>
        <v>#N/A</v>
      </c>
      <c r="AE9" s="56" t="e">
        <f t="shared" ca="1" si="10"/>
        <v>#N/A</v>
      </c>
      <c r="AF9" s="56" t="e">
        <f t="shared" ca="1" si="11"/>
        <v>#N/A</v>
      </c>
      <c r="AG9" s="56" t="str">
        <f t="shared" ca="1" si="12"/>
        <v/>
      </c>
      <c r="AI9" s="56" t="e">
        <f t="shared" si="13"/>
        <v>#N/A</v>
      </c>
      <c r="AJ9" s="56" t="e">
        <f t="shared" si="14"/>
        <v>#N/A</v>
      </c>
      <c r="AK9" s="56" t="e">
        <f t="shared" si="15"/>
        <v>#N/A</v>
      </c>
      <c r="AL9" s="56" t="e">
        <f t="shared" ca="1" si="16"/>
        <v>#N/A</v>
      </c>
      <c r="AM9" s="56" t="e">
        <f t="shared" ca="1" si="17"/>
        <v>#N/A</v>
      </c>
      <c r="AN9" s="56" t="e">
        <f t="shared" ca="1" si="18"/>
        <v>#N/A</v>
      </c>
      <c r="AO9" s="56" t="str">
        <f t="shared" ca="1" si="19"/>
        <v/>
      </c>
    </row>
    <row r="10" spans="1:41" ht="13" customHeight="1">
      <c r="A10" s="70"/>
      <c r="B10" s="70"/>
      <c r="C10" s="70"/>
      <c r="D10" s="70"/>
      <c r="E10" s="70"/>
      <c r="F10" s="70"/>
      <c r="G10" s="70"/>
      <c r="H10" s="77"/>
      <c r="I10" s="77"/>
      <c r="J10" s="169"/>
      <c r="K10" s="227"/>
      <c r="L10" s="72"/>
      <c r="M10" s="72"/>
      <c r="N10" s="72"/>
      <c r="O10" s="77"/>
      <c r="P10" s="77"/>
      <c r="R10" s="56" t="e">
        <f t="array" ref="R10">MATCH(0,COUNTIF(S$4:S9,RawActorNames),0)</f>
        <v>#N/A</v>
      </c>
      <c r="S10" s="56" t="e">
        <f t="shared" si="1"/>
        <v>#N/A</v>
      </c>
      <c r="T10" s="56" t="e">
        <f t="shared" si="0"/>
        <v>#N/A</v>
      </c>
      <c r="U10" s="56" t="str">
        <f t="shared" si="2"/>
        <v/>
      </c>
      <c r="W10" s="56" t="e">
        <f t="shared" si="3"/>
        <v>#N/A</v>
      </c>
      <c r="X10" s="56" t="e">
        <f t="shared" ca="1" si="4"/>
        <v>#N/A</v>
      </c>
      <c r="Y10" s="56" t="e">
        <f t="shared" ca="1" si="5"/>
        <v>#N/A</v>
      </c>
      <c r="Z10" s="56" t="e">
        <f t="shared" ca="1" si="6"/>
        <v>#N/A</v>
      </c>
      <c r="AA10" s="56" t="str">
        <f t="shared" ca="1" si="20"/>
        <v/>
      </c>
      <c r="AC10" s="56" t="e">
        <f t="shared" si="8"/>
        <v>#N/A</v>
      </c>
      <c r="AD10" s="56" t="e">
        <f t="shared" ca="1" si="9"/>
        <v>#N/A</v>
      </c>
      <c r="AE10" s="56" t="e">
        <f t="shared" ca="1" si="10"/>
        <v>#N/A</v>
      </c>
      <c r="AF10" s="56" t="e">
        <f t="shared" ca="1" si="11"/>
        <v>#N/A</v>
      </c>
      <c r="AG10" s="56" t="str">
        <f t="shared" ca="1" si="12"/>
        <v/>
      </c>
      <c r="AI10" s="56" t="e">
        <f t="shared" si="13"/>
        <v>#N/A</v>
      </c>
      <c r="AJ10" s="56" t="e">
        <f t="shared" si="14"/>
        <v>#N/A</v>
      </c>
      <c r="AK10" s="56" t="e">
        <f t="shared" si="15"/>
        <v>#N/A</v>
      </c>
      <c r="AL10" s="56" t="e">
        <f t="shared" ca="1" si="16"/>
        <v>#N/A</v>
      </c>
      <c r="AM10" s="56" t="e">
        <f t="shared" ca="1" si="17"/>
        <v>#N/A</v>
      </c>
      <c r="AN10" s="56" t="e">
        <f t="shared" ca="1" si="18"/>
        <v>#N/A</v>
      </c>
      <c r="AO10" s="56" t="str">
        <f t="shared" ca="1" si="19"/>
        <v/>
      </c>
    </row>
    <row r="11" spans="1:41" ht="13" customHeight="1">
      <c r="A11" s="70"/>
      <c r="B11" s="70"/>
      <c r="C11" s="70"/>
      <c r="D11" s="70"/>
      <c r="E11" s="70"/>
      <c r="F11" s="70"/>
      <c r="G11" s="70"/>
      <c r="H11" s="77"/>
      <c r="I11" s="77"/>
      <c r="J11" s="169"/>
      <c r="K11" s="227"/>
      <c r="L11" s="72"/>
      <c r="M11" s="72"/>
      <c r="N11" s="72"/>
      <c r="O11" s="77"/>
      <c r="P11" s="77"/>
      <c r="R11" s="56" t="e">
        <f t="array" ref="R11">MATCH(0,COUNTIF(S$4:S10,RawActorNames),0)</f>
        <v>#N/A</v>
      </c>
      <c r="S11" s="56" t="e">
        <f t="shared" si="1"/>
        <v>#N/A</v>
      </c>
      <c r="T11" s="56" t="e">
        <f>IF(S11&lt;&gt;0,TRUE,#N/A)</f>
        <v>#N/A</v>
      </c>
      <c r="U11" s="56" t="str">
        <f t="shared" si="2"/>
        <v/>
      </c>
      <c r="W11" s="56" t="e">
        <f t="shared" si="3"/>
        <v>#N/A</v>
      </c>
      <c r="X11" s="56" t="e">
        <f t="shared" ca="1" si="4"/>
        <v>#N/A</v>
      </c>
      <c r="Y11" s="56" t="e">
        <f t="shared" ca="1" si="5"/>
        <v>#N/A</v>
      </c>
      <c r="Z11" s="56" t="e">
        <f t="shared" ca="1" si="6"/>
        <v>#N/A</v>
      </c>
      <c r="AA11" s="56" t="str">
        <f t="shared" ca="1" si="20"/>
        <v/>
      </c>
      <c r="AC11" s="56" t="e">
        <f t="shared" si="8"/>
        <v>#N/A</v>
      </c>
      <c r="AD11" s="56" t="e">
        <f t="shared" ca="1" si="9"/>
        <v>#N/A</v>
      </c>
      <c r="AE11" s="56" t="e">
        <f t="shared" ca="1" si="10"/>
        <v>#N/A</v>
      </c>
      <c r="AF11" s="56" t="e">
        <f t="shared" ca="1" si="11"/>
        <v>#N/A</v>
      </c>
      <c r="AG11" s="56" t="str">
        <f t="shared" ca="1" si="12"/>
        <v/>
      </c>
      <c r="AI11" s="56" t="e">
        <f t="shared" si="13"/>
        <v>#N/A</v>
      </c>
      <c r="AJ11" s="56" t="e">
        <f t="shared" si="14"/>
        <v>#N/A</v>
      </c>
      <c r="AK11" s="56" t="e">
        <f t="shared" si="15"/>
        <v>#N/A</v>
      </c>
      <c r="AL11" s="56" t="e">
        <f t="shared" ca="1" si="16"/>
        <v>#N/A</v>
      </c>
      <c r="AM11" s="56" t="e">
        <f t="shared" ca="1" si="17"/>
        <v>#N/A</v>
      </c>
      <c r="AN11" s="56" t="e">
        <f t="shared" ca="1" si="18"/>
        <v>#N/A</v>
      </c>
      <c r="AO11" s="56" t="str">
        <f t="shared" ca="1" si="19"/>
        <v/>
      </c>
    </row>
    <row r="12" spans="1:41" ht="13" customHeight="1">
      <c r="A12" s="70"/>
      <c r="B12" s="70"/>
      <c r="C12" s="70"/>
      <c r="D12" s="70"/>
      <c r="E12" s="70"/>
      <c r="F12" s="70"/>
      <c r="G12" s="70"/>
      <c r="H12" s="77"/>
      <c r="I12" s="77"/>
      <c r="J12" s="169"/>
      <c r="K12" s="227"/>
      <c r="L12" s="72"/>
      <c r="M12" s="72"/>
      <c r="N12" s="72"/>
      <c r="O12" s="77"/>
      <c r="P12" s="77"/>
      <c r="R12" s="56" t="e">
        <f t="array" ref="R12">MATCH(0,COUNTIF(S$4:S11,RawActorNames),0)</f>
        <v>#N/A</v>
      </c>
      <c r="S12" s="56" t="e">
        <f t="shared" si="1"/>
        <v>#N/A</v>
      </c>
      <c r="T12" s="56" t="e">
        <f t="shared" ref="T12:T124" si="21">IF(S12&lt;&gt;0,TRUE,#N/A)</f>
        <v>#N/A</v>
      </c>
      <c r="U12" s="56" t="str">
        <f t="shared" si="2"/>
        <v/>
      </c>
      <c r="W12" s="56" t="e">
        <f t="shared" si="3"/>
        <v>#N/A</v>
      </c>
      <c r="X12" s="56" t="e">
        <f t="shared" ca="1" si="4"/>
        <v>#N/A</v>
      </c>
      <c r="Y12" s="56" t="e">
        <f t="shared" ca="1" si="5"/>
        <v>#N/A</v>
      </c>
      <c r="Z12" s="56" t="e">
        <f t="shared" ca="1" si="6"/>
        <v>#N/A</v>
      </c>
      <c r="AA12" s="56" t="str">
        <f t="shared" ca="1" si="20"/>
        <v/>
      </c>
      <c r="AC12" s="56" t="e">
        <f t="shared" si="8"/>
        <v>#N/A</v>
      </c>
      <c r="AD12" s="56" t="e">
        <f t="shared" ca="1" si="9"/>
        <v>#N/A</v>
      </c>
      <c r="AE12" s="56" t="e">
        <f t="shared" ca="1" si="10"/>
        <v>#N/A</v>
      </c>
      <c r="AF12" s="56" t="e">
        <f t="shared" ca="1" si="11"/>
        <v>#N/A</v>
      </c>
      <c r="AG12" s="56" t="str">
        <f t="shared" ca="1" si="12"/>
        <v/>
      </c>
      <c r="AI12" s="56" t="e">
        <f t="shared" si="13"/>
        <v>#N/A</v>
      </c>
      <c r="AJ12" s="56" t="e">
        <f t="shared" si="14"/>
        <v>#N/A</v>
      </c>
      <c r="AK12" s="56" t="e">
        <f t="shared" si="15"/>
        <v>#N/A</v>
      </c>
      <c r="AL12" s="56" t="e">
        <f t="shared" ca="1" si="16"/>
        <v>#N/A</v>
      </c>
      <c r="AM12" s="56" t="e">
        <f t="shared" ca="1" si="17"/>
        <v>#N/A</v>
      </c>
      <c r="AN12" s="56" t="e">
        <f t="shared" ca="1" si="18"/>
        <v>#N/A</v>
      </c>
      <c r="AO12" s="56" t="str">
        <f t="shared" ca="1" si="19"/>
        <v/>
      </c>
    </row>
    <row r="13" spans="1:41" ht="13" customHeight="1">
      <c r="A13" s="70"/>
      <c r="B13" s="70"/>
      <c r="C13" s="70"/>
      <c r="D13" s="70"/>
      <c r="E13" s="70"/>
      <c r="F13" s="70"/>
      <c r="G13" s="70"/>
      <c r="H13" s="77"/>
      <c r="I13" s="77"/>
      <c r="J13" s="169"/>
      <c r="K13" s="227"/>
      <c r="L13" s="72"/>
      <c r="M13" s="72"/>
      <c r="N13" s="72"/>
      <c r="O13" s="77"/>
      <c r="P13" s="77"/>
      <c r="R13" s="56" t="e">
        <f t="array" ref="R13">MATCH(0,COUNTIF(S$4:S12,RawActorNames),0)</f>
        <v>#N/A</v>
      </c>
      <c r="S13" s="56" t="e">
        <f t="shared" si="1"/>
        <v>#N/A</v>
      </c>
      <c r="T13" s="56" t="e">
        <f t="shared" si="21"/>
        <v>#N/A</v>
      </c>
      <c r="U13" s="56" t="str">
        <f t="shared" si="2"/>
        <v/>
      </c>
      <c r="W13" s="56" t="e">
        <f t="shared" si="3"/>
        <v>#N/A</v>
      </c>
      <c r="X13" s="56" t="e">
        <f t="shared" ca="1" si="4"/>
        <v>#N/A</v>
      </c>
      <c r="Y13" s="56" t="e">
        <f ca="1">Y12+X13</f>
        <v>#N/A</v>
      </c>
      <c r="Z13" s="56" t="e">
        <f t="shared" ca="1" si="6"/>
        <v>#N/A</v>
      </c>
      <c r="AA13" s="56" t="str">
        <f t="shared" ca="1" si="20"/>
        <v/>
      </c>
      <c r="AC13" s="56" t="e">
        <f t="shared" si="8"/>
        <v>#N/A</v>
      </c>
      <c r="AD13" s="56" t="e">
        <f t="shared" ca="1" si="9"/>
        <v>#N/A</v>
      </c>
      <c r="AE13" s="56" t="e">
        <f ca="1">AE12+AD13</f>
        <v>#N/A</v>
      </c>
      <c r="AF13" s="56" t="e">
        <f t="shared" ca="1" si="11"/>
        <v>#N/A</v>
      </c>
      <c r="AG13" s="56" t="str">
        <f t="shared" ca="1" si="12"/>
        <v/>
      </c>
      <c r="AI13" s="56" t="e">
        <f t="shared" si="13"/>
        <v>#N/A</v>
      </c>
      <c r="AJ13" s="56" t="e">
        <f t="shared" si="14"/>
        <v>#N/A</v>
      </c>
      <c r="AK13" s="56" t="e">
        <f t="shared" si="15"/>
        <v>#N/A</v>
      </c>
      <c r="AL13" s="56" t="e">
        <f t="shared" ca="1" si="16"/>
        <v>#N/A</v>
      </c>
      <c r="AM13" s="56" t="e">
        <f ca="1">AM12+AL13</f>
        <v>#N/A</v>
      </c>
      <c r="AN13" s="56" t="e">
        <f t="shared" ca="1" si="18"/>
        <v>#N/A</v>
      </c>
      <c r="AO13" s="56" t="str">
        <f t="shared" ca="1" si="19"/>
        <v/>
      </c>
    </row>
    <row r="14" spans="1:41" ht="13" customHeight="1">
      <c r="A14" s="70"/>
      <c r="B14" s="70"/>
      <c r="C14" s="70"/>
      <c r="D14" s="70"/>
      <c r="E14" s="70"/>
      <c r="F14" s="70"/>
      <c r="G14" s="70"/>
      <c r="H14" s="77"/>
      <c r="I14" s="77"/>
      <c r="J14" s="169"/>
      <c r="K14" s="227"/>
      <c r="L14" s="72"/>
      <c r="M14" s="72"/>
      <c r="N14" s="72"/>
      <c r="O14" s="77"/>
      <c r="P14" s="77"/>
      <c r="R14" s="56" t="e">
        <f t="array" ref="R14">MATCH(0,COUNTIF(S$4:S13,RawActorNames),0)</f>
        <v>#N/A</v>
      </c>
      <c r="S14" s="56" t="e">
        <f t="shared" si="1"/>
        <v>#N/A</v>
      </c>
      <c r="T14" s="56" t="e">
        <f t="shared" si="21"/>
        <v>#N/A</v>
      </c>
      <c r="U14" s="56" t="str">
        <f t="shared" si="2"/>
        <v/>
      </c>
      <c r="W14" s="56" t="e">
        <f t="shared" si="3"/>
        <v>#N/A</v>
      </c>
      <c r="X14" s="56" t="e">
        <f t="shared" ca="1" si="4"/>
        <v>#N/A</v>
      </c>
      <c r="Y14" s="56" t="e">
        <f t="shared" ca="1" si="5"/>
        <v>#N/A</v>
      </c>
      <c r="Z14" s="56" t="e">
        <f t="shared" ca="1" si="6"/>
        <v>#N/A</v>
      </c>
      <c r="AA14" s="56" t="str">
        <f t="shared" ca="1" si="20"/>
        <v/>
      </c>
      <c r="AC14" s="56" t="e">
        <f t="shared" si="8"/>
        <v>#N/A</v>
      </c>
      <c r="AD14" s="56" t="e">
        <f t="shared" ca="1" si="9"/>
        <v>#N/A</v>
      </c>
      <c r="AE14" s="56" t="e">
        <f t="shared" ref="AE14:AE64" ca="1" si="22">AE13+AD14</f>
        <v>#N/A</v>
      </c>
      <c r="AF14" s="56" t="e">
        <f t="shared" ca="1" si="11"/>
        <v>#N/A</v>
      </c>
      <c r="AG14" s="56" t="str">
        <f t="shared" ca="1" si="12"/>
        <v/>
      </c>
      <c r="AI14" s="56" t="e">
        <f t="shared" si="13"/>
        <v>#N/A</v>
      </c>
      <c r="AJ14" s="56" t="e">
        <f t="shared" si="14"/>
        <v>#N/A</v>
      </c>
      <c r="AK14" s="56" t="e">
        <f t="shared" si="15"/>
        <v>#N/A</v>
      </c>
      <c r="AL14" s="56" t="e">
        <f t="shared" ca="1" si="16"/>
        <v>#N/A</v>
      </c>
      <c r="AM14" s="56" t="e">
        <f t="shared" ref="AM14:AM64" ca="1" si="23">AM13+AL14</f>
        <v>#N/A</v>
      </c>
      <c r="AN14" s="56" t="e">
        <f t="shared" ca="1" si="18"/>
        <v>#N/A</v>
      </c>
      <c r="AO14" s="56" t="str">
        <f t="shared" ca="1" si="19"/>
        <v/>
      </c>
    </row>
    <row r="15" spans="1:41" ht="13" customHeight="1">
      <c r="A15" s="70"/>
      <c r="B15" s="70"/>
      <c r="C15" s="70"/>
      <c r="D15" s="70"/>
      <c r="E15" s="70"/>
      <c r="F15" s="70"/>
      <c r="G15" s="70"/>
      <c r="H15" s="77"/>
      <c r="I15" s="77"/>
      <c r="J15" s="169"/>
      <c r="K15" s="227"/>
      <c r="L15" s="72"/>
      <c r="M15" s="72"/>
      <c r="N15" s="72"/>
      <c r="O15" s="77"/>
      <c r="P15" s="77"/>
      <c r="R15" s="56" t="e">
        <f t="array" ref="R15">MATCH(0,COUNTIF(S$4:S14,RawActorNames),0)</f>
        <v>#N/A</v>
      </c>
      <c r="S15" s="56" t="e">
        <f t="shared" si="1"/>
        <v>#N/A</v>
      </c>
      <c r="T15" s="56" t="e">
        <f t="shared" si="21"/>
        <v>#N/A</v>
      </c>
      <c r="U15" s="56" t="str">
        <f t="shared" si="2"/>
        <v/>
      </c>
      <c r="W15" s="56" t="e">
        <f t="shared" si="3"/>
        <v>#N/A</v>
      </c>
      <c r="X15" s="56" t="e">
        <f t="shared" ca="1" si="4"/>
        <v>#N/A</v>
      </c>
      <c r="Y15" s="56" t="e">
        <f t="shared" ca="1" si="5"/>
        <v>#N/A</v>
      </c>
      <c r="Z15" s="56" t="e">
        <f t="shared" ca="1" si="6"/>
        <v>#N/A</v>
      </c>
      <c r="AA15" s="56" t="str">
        <f t="shared" ca="1" si="20"/>
        <v/>
      </c>
      <c r="AC15" s="56" t="e">
        <f t="shared" si="8"/>
        <v>#N/A</v>
      </c>
      <c r="AD15" s="56" t="e">
        <f t="shared" ca="1" si="9"/>
        <v>#N/A</v>
      </c>
      <c r="AE15" s="56" t="e">
        <f t="shared" ca="1" si="22"/>
        <v>#N/A</v>
      </c>
      <c r="AF15" s="56" t="e">
        <f t="shared" ca="1" si="11"/>
        <v>#N/A</v>
      </c>
      <c r="AG15" s="56" t="str">
        <f t="shared" ca="1" si="12"/>
        <v/>
      </c>
      <c r="AI15" s="56" t="e">
        <f t="shared" si="13"/>
        <v>#N/A</v>
      </c>
      <c r="AJ15" s="56" t="e">
        <f t="shared" si="14"/>
        <v>#N/A</v>
      </c>
      <c r="AK15" s="56" t="e">
        <f t="shared" si="15"/>
        <v>#N/A</v>
      </c>
      <c r="AL15" s="56" t="e">
        <f t="shared" ca="1" si="16"/>
        <v>#N/A</v>
      </c>
      <c r="AM15" s="56" t="e">
        <f t="shared" ca="1" si="23"/>
        <v>#N/A</v>
      </c>
      <c r="AN15" s="56" t="e">
        <f t="shared" ca="1" si="18"/>
        <v>#N/A</v>
      </c>
      <c r="AO15" s="56" t="str">
        <f t="shared" ca="1" si="19"/>
        <v/>
      </c>
    </row>
    <row r="16" spans="1:41" ht="13" customHeight="1">
      <c r="A16" s="70"/>
      <c r="B16" s="70"/>
      <c r="C16" s="70"/>
      <c r="D16" s="70"/>
      <c r="E16" s="70"/>
      <c r="F16" s="70"/>
      <c r="G16" s="70"/>
      <c r="H16" s="77"/>
      <c r="I16" s="77"/>
      <c r="J16" s="169"/>
      <c r="K16" s="227"/>
      <c r="L16" s="72"/>
      <c r="M16" s="72"/>
      <c r="N16" s="72"/>
      <c r="O16" s="77"/>
      <c r="P16" s="77"/>
      <c r="R16" s="56" t="e">
        <f t="array" ref="R16">MATCH(0,COUNTIF(S$4:S15,RawActorNames),0)</f>
        <v>#N/A</v>
      </c>
      <c r="S16" s="56" t="e">
        <f t="shared" si="1"/>
        <v>#N/A</v>
      </c>
      <c r="T16" s="56" t="e">
        <f t="shared" si="21"/>
        <v>#N/A</v>
      </c>
      <c r="U16" s="56" t="str">
        <f t="shared" si="2"/>
        <v/>
      </c>
      <c r="W16" s="56" t="e">
        <f t="shared" si="3"/>
        <v>#N/A</v>
      </c>
      <c r="X16" s="56" t="e">
        <f t="shared" ca="1" si="4"/>
        <v>#N/A</v>
      </c>
      <c r="Y16" s="56" t="e">
        <f t="shared" ca="1" si="5"/>
        <v>#N/A</v>
      </c>
      <c r="Z16" s="56" t="e">
        <f t="shared" ca="1" si="6"/>
        <v>#N/A</v>
      </c>
      <c r="AA16" s="56" t="str">
        <f t="shared" ca="1" si="20"/>
        <v/>
      </c>
      <c r="AC16" s="56" t="e">
        <f t="shared" si="8"/>
        <v>#N/A</v>
      </c>
      <c r="AD16" s="56" t="e">
        <f t="shared" ca="1" si="9"/>
        <v>#N/A</v>
      </c>
      <c r="AE16" s="56" t="e">
        <f t="shared" ca="1" si="22"/>
        <v>#N/A</v>
      </c>
      <c r="AF16" s="56" t="e">
        <f t="shared" ca="1" si="11"/>
        <v>#N/A</v>
      </c>
      <c r="AG16" s="56" t="str">
        <f t="shared" ca="1" si="12"/>
        <v/>
      </c>
      <c r="AI16" s="56" t="e">
        <f t="shared" si="13"/>
        <v>#N/A</v>
      </c>
      <c r="AJ16" s="56" t="e">
        <f t="shared" si="14"/>
        <v>#N/A</v>
      </c>
      <c r="AK16" s="56" t="e">
        <f t="shared" si="15"/>
        <v>#N/A</v>
      </c>
      <c r="AL16" s="56" t="e">
        <f t="shared" ca="1" si="16"/>
        <v>#N/A</v>
      </c>
      <c r="AM16" s="56" t="e">
        <f t="shared" ca="1" si="23"/>
        <v>#N/A</v>
      </c>
      <c r="AN16" s="56" t="e">
        <f t="shared" ca="1" si="18"/>
        <v>#N/A</v>
      </c>
      <c r="AO16" s="56" t="str">
        <f t="shared" ca="1" si="19"/>
        <v/>
      </c>
    </row>
    <row r="17" spans="1:41" ht="13" customHeight="1">
      <c r="A17" s="70"/>
      <c r="B17" s="70"/>
      <c r="C17" s="70"/>
      <c r="D17" s="70"/>
      <c r="E17" s="70"/>
      <c r="F17" s="70"/>
      <c r="G17" s="70"/>
      <c r="H17" s="77"/>
      <c r="I17" s="77"/>
      <c r="J17" s="169"/>
      <c r="K17" s="227"/>
      <c r="L17" s="72"/>
      <c r="M17" s="72"/>
      <c r="N17" s="72"/>
      <c r="O17" s="77"/>
      <c r="P17" s="77"/>
      <c r="R17" s="56" t="e">
        <f t="array" ref="R17">MATCH(0,COUNTIF(S$4:S16,RawActorNames),0)</f>
        <v>#N/A</v>
      </c>
      <c r="S17" s="56" t="e">
        <f t="shared" si="1"/>
        <v>#N/A</v>
      </c>
      <c r="T17" s="56" t="e">
        <f t="shared" si="21"/>
        <v>#N/A</v>
      </c>
      <c r="U17" s="56" t="str">
        <f t="shared" si="2"/>
        <v/>
      </c>
      <c r="W17" s="56" t="e">
        <f t="shared" si="3"/>
        <v>#N/A</v>
      </c>
      <c r="X17" s="56" t="e">
        <f t="shared" ca="1" si="4"/>
        <v>#N/A</v>
      </c>
      <c r="Y17" s="56" t="e">
        <f t="shared" ca="1" si="5"/>
        <v>#N/A</v>
      </c>
      <c r="Z17" s="56" t="e">
        <f t="shared" ca="1" si="6"/>
        <v>#N/A</v>
      </c>
      <c r="AA17" s="56" t="str">
        <f t="shared" ca="1" si="20"/>
        <v/>
      </c>
      <c r="AC17" s="56" t="e">
        <f t="shared" si="8"/>
        <v>#N/A</v>
      </c>
      <c r="AD17" s="56" t="e">
        <f t="shared" ca="1" si="9"/>
        <v>#N/A</v>
      </c>
      <c r="AE17" s="56" t="e">
        <f t="shared" ca="1" si="22"/>
        <v>#N/A</v>
      </c>
      <c r="AF17" s="56" t="e">
        <f t="shared" ca="1" si="11"/>
        <v>#N/A</v>
      </c>
      <c r="AG17" s="56" t="str">
        <f t="shared" ca="1" si="12"/>
        <v/>
      </c>
      <c r="AI17" s="56" t="e">
        <f t="shared" si="13"/>
        <v>#N/A</v>
      </c>
      <c r="AJ17" s="56" t="e">
        <f t="shared" si="14"/>
        <v>#N/A</v>
      </c>
      <c r="AK17" s="56" t="e">
        <f t="shared" si="15"/>
        <v>#N/A</v>
      </c>
      <c r="AL17" s="56" t="e">
        <f t="shared" ca="1" si="16"/>
        <v>#N/A</v>
      </c>
      <c r="AM17" s="56" t="e">
        <f t="shared" ca="1" si="23"/>
        <v>#N/A</v>
      </c>
      <c r="AN17" s="56" t="e">
        <f t="shared" ca="1" si="18"/>
        <v>#N/A</v>
      </c>
      <c r="AO17" s="56" t="str">
        <f t="shared" ca="1" si="19"/>
        <v/>
      </c>
    </row>
    <row r="18" spans="1:41" ht="13" customHeight="1">
      <c r="A18" s="70"/>
      <c r="B18" s="70"/>
      <c r="C18" s="70"/>
      <c r="D18" s="70"/>
      <c r="E18" s="70"/>
      <c r="F18" s="70"/>
      <c r="G18" s="70"/>
      <c r="H18" s="77"/>
      <c r="I18" s="77"/>
      <c r="J18" s="169"/>
      <c r="K18" s="227"/>
      <c r="L18" s="72"/>
      <c r="M18" s="72"/>
      <c r="N18" s="72"/>
      <c r="O18" s="77"/>
      <c r="P18" s="77"/>
      <c r="R18" s="56" t="e">
        <f t="array" ref="R18">MATCH(0,COUNTIF(S$4:S17,RawActorNames),0)</f>
        <v>#N/A</v>
      </c>
      <c r="S18" s="56" t="e">
        <f t="shared" si="1"/>
        <v>#N/A</v>
      </c>
      <c r="T18" s="56" t="e">
        <f t="shared" si="21"/>
        <v>#N/A</v>
      </c>
      <c r="U18" s="56" t="str">
        <f t="shared" si="2"/>
        <v/>
      </c>
      <c r="W18" s="56" t="e">
        <f t="shared" si="3"/>
        <v>#N/A</v>
      </c>
      <c r="X18" s="56" t="e">
        <f t="shared" ca="1" si="4"/>
        <v>#N/A</v>
      </c>
      <c r="Y18" s="56" t="e">
        <f t="shared" ca="1" si="5"/>
        <v>#N/A</v>
      </c>
      <c r="Z18" s="56" t="e">
        <f t="shared" ca="1" si="6"/>
        <v>#N/A</v>
      </c>
      <c r="AA18" s="56" t="str">
        <f t="shared" ca="1" si="7"/>
        <v/>
      </c>
      <c r="AC18" s="56" t="e">
        <f t="shared" si="8"/>
        <v>#N/A</v>
      </c>
      <c r="AD18" s="56" t="e">
        <f t="shared" ca="1" si="9"/>
        <v>#N/A</v>
      </c>
      <c r="AE18" s="56" t="e">
        <f t="shared" ca="1" si="22"/>
        <v>#N/A</v>
      </c>
      <c r="AF18" s="56" t="e">
        <f t="shared" ca="1" si="11"/>
        <v>#N/A</v>
      </c>
      <c r="AG18" s="56" t="str">
        <f t="shared" ca="1" si="12"/>
        <v/>
      </c>
      <c r="AI18" s="56" t="e">
        <f t="shared" si="13"/>
        <v>#N/A</v>
      </c>
      <c r="AJ18" s="56" t="e">
        <f t="shared" si="14"/>
        <v>#N/A</v>
      </c>
      <c r="AK18" s="56" t="e">
        <f t="shared" si="15"/>
        <v>#N/A</v>
      </c>
      <c r="AL18" s="56" t="e">
        <f t="shared" ca="1" si="16"/>
        <v>#N/A</v>
      </c>
      <c r="AM18" s="56" t="e">
        <f t="shared" ca="1" si="23"/>
        <v>#N/A</v>
      </c>
      <c r="AN18" s="56" t="e">
        <f t="shared" ca="1" si="18"/>
        <v>#N/A</v>
      </c>
      <c r="AO18" s="56" t="str">
        <f t="shared" ca="1" si="19"/>
        <v/>
      </c>
    </row>
    <row r="19" spans="1:41" ht="13" customHeight="1">
      <c r="A19" s="70"/>
      <c r="B19" s="70"/>
      <c r="C19" s="70"/>
      <c r="D19" s="70"/>
      <c r="E19" s="70"/>
      <c r="F19" s="70"/>
      <c r="G19" s="70"/>
      <c r="H19" s="77"/>
      <c r="I19" s="77"/>
      <c r="J19" s="169"/>
      <c r="K19" s="227"/>
      <c r="L19" s="72"/>
      <c r="M19" s="72"/>
      <c r="N19" s="72"/>
      <c r="O19" s="77"/>
      <c r="P19" s="77"/>
      <c r="R19" s="56" t="e">
        <f t="array" ref="R19">MATCH(0,COUNTIF(S$4:S18,RawActorNames),0)</f>
        <v>#N/A</v>
      </c>
      <c r="S19" s="56" t="e">
        <f t="shared" si="1"/>
        <v>#N/A</v>
      </c>
      <c r="T19" s="56" t="e">
        <f t="shared" si="21"/>
        <v>#N/A</v>
      </c>
      <c r="U19" s="56" t="str">
        <f t="shared" si="2"/>
        <v/>
      </c>
      <c r="W19" s="56" t="e">
        <f t="shared" si="3"/>
        <v>#N/A</v>
      </c>
      <c r="X19" s="56" t="e">
        <f t="shared" ca="1" si="4"/>
        <v>#N/A</v>
      </c>
      <c r="Y19" s="56" t="e">
        <f t="shared" ca="1" si="5"/>
        <v>#N/A</v>
      </c>
      <c r="Z19" s="56" t="e">
        <f t="shared" ca="1" si="6"/>
        <v>#N/A</v>
      </c>
      <c r="AA19" s="56" t="str">
        <f t="shared" ca="1" si="7"/>
        <v/>
      </c>
      <c r="AC19" s="56" t="e">
        <f t="shared" si="8"/>
        <v>#N/A</v>
      </c>
      <c r="AD19" s="56" t="e">
        <f t="shared" ca="1" si="9"/>
        <v>#N/A</v>
      </c>
      <c r="AE19" s="56" t="e">
        <f t="shared" ca="1" si="22"/>
        <v>#N/A</v>
      </c>
      <c r="AF19" s="56" t="e">
        <f t="shared" ca="1" si="11"/>
        <v>#N/A</v>
      </c>
      <c r="AG19" s="56" t="str">
        <f t="shared" ca="1" si="12"/>
        <v/>
      </c>
      <c r="AI19" s="56" t="e">
        <f t="shared" si="13"/>
        <v>#N/A</v>
      </c>
      <c r="AJ19" s="56" t="e">
        <f t="shared" si="14"/>
        <v>#N/A</v>
      </c>
      <c r="AK19" s="56" t="e">
        <f t="shared" si="15"/>
        <v>#N/A</v>
      </c>
      <c r="AL19" s="56" t="e">
        <f t="shared" ca="1" si="16"/>
        <v>#N/A</v>
      </c>
      <c r="AM19" s="56" t="e">
        <f t="shared" ca="1" si="23"/>
        <v>#N/A</v>
      </c>
      <c r="AN19" s="56" t="e">
        <f t="shared" ca="1" si="18"/>
        <v>#N/A</v>
      </c>
      <c r="AO19" s="56" t="str">
        <f t="shared" ca="1" si="19"/>
        <v/>
      </c>
    </row>
    <row r="20" spans="1:41" ht="13" customHeight="1">
      <c r="A20" s="70"/>
      <c r="B20" s="70"/>
      <c r="C20" s="70"/>
      <c r="D20" s="70"/>
      <c r="E20" s="70"/>
      <c r="F20" s="70"/>
      <c r="G20" s="70"/>
      <c r="H20" s="77"/>
      <c r="I20" s="77"/>
      <c r="J20" s="169"/>
      <c r="K20" s="227"/>
      <c r="L20" s="72"/>
      <c r="M20" s="72"/>
      <c r="N20" s="72"/>
      <c r="O20" s="77"/>
      <c r="P20" s="77"/>
      <c r="R20" s="56" t="e">
        <f t="array" ref="R20">MATCH(0,COUNTIF(S$4:S19,RawActorNames),0)</f>
        <v>#N/A</v>
      </c>
      <c r="S20" s="56" t="e">
        <f t="shared" si="1"/>
        <v>#N/A</v>
      </c>
      <c r="T20" s="56" t="e">
        <f t="shared" si="21"/>
        <v>#N/A</v>
      </c>
      <c r="U20" s="56" t="str">
        <f t="shared" si="2"/>
        <v/>
      </c>
      <c r="W20" s="56" t="e">
        <f t="shared" si="3"/>
        <v>#N/A</v>
      </c>
      <c r="X20" s="56" t="e">
        <f t="shared" ca="1" si="4"/>
        <v>#N/A</v>
      </c>
      <c r="Y20" s="56" t="e">
        <f t="shared" ca="1" si="5"/>
        <v>#N/A</v>
      </c>
      <c r="Z20" s="56" t="e">
        <f t="shared" ca="1" si="6"/>
        <v>#N/A</v>
      </c>
      <c r="AA20" s="56" t="str">
        <f t="shared" ca="1" si="7"/>
        <v/>
      </c>
      <c r="AC20" s="56" t="e">
        <f t="shared" si="8"/>
        <v>#N/A</v>
      </c>
      <c r="AD20" s="56" t="e">
        <f t="shared" ca="1" si="9"/>
        <v>#N/A</v>
      </c>
      <c r="AE20" s="56" t="e">
        <f t="shared" ca="1" si="22"/>
        <v>#N/A</v>
      </c>
      <c r="AF20" s="56" t="e">
        <f t="shared" ca="1" si="11"/>
        <v>#N/A</v>
      </c>
      <c r="AG20" s="56" t="str">
        <f t="shared" ca="1" si="12"/>
        <v/>
      </c>
      <c r="AI20" s="56" t="e">
        <f t="shared" si="13"/>
        <v>#N/A</v>
      </c>
      <c r="AJ20" s="56" t="e">
        <f t="shared" si="14"/>
        <v>#N/A</v>
      </c>
      <c r="AK20" s="56" t="e">
        <f t="shared" si="15"/>
        <v>#N/A</v>
      </c>
      <c r="AL20" s="56" t="e">
        <f t="shared" ca="1" si="16"/>
        <v>#N/A</v>
      </c>
      <c r="AM20" s="56" t="e">
        <f t="shared" ca="1" si="23"/>
        <v>#N/A</v>
      </c>
      <c r="AN20" s="56" t="e">
        <f t="shared" ca="1" si="18"/>
        <v>#N/A</v>
      </c>
      <c r="AO20" s="56" t="str">
        <f t="shared" ca="1" si="19"/>
        <v/>
      </c>
    </row>
    <row r="21" spans="1:41" ht="13" customHeight="1">
      <c r="A21" s="70"/>
      <c r="B21" s="70"/>
      <c r="C21" s="70"/>
      <c r="D21" s="70"/>
      <c r="E21" s="70"/>
      <c r="F21" s="70"/>
      <c r="G21" s="70"/>
      <c r="H21" s="77"/>
      <c r="I21" s="77"/>
      <c r="J21" s="169"/>
      <c r="K21" s="227"/>
      <c r="L21" s="72"/>
      <c r="M21" s="72"/>
      <c r="N21" s="72"/>
      <c r="O21" s="77"/>
      <c r="P21" s="77"/>
      <c r="R21" s="56" t="e">
        <f t="array" ref="R21">MATCH(0,COUNTIF(S$4:S20,RawActorNames),0)</f>
        <v>#N/A</v>
      </c>
      <c r="S21" s="56" t="e">
        <f t="shared" si="1"/>
        <v>#N/A</v>
      </c>
      <c r="T21" s="56" t="e">
        <f t="shared" si="21"/>
        <v>#N/A</v>
      </c>
      <c r="U21" s="56" t="str">
        <f t="shared" si="2"/>
        <v/>
      </c>
      <c r="W21" s="56" t="e">
        <f t="shared" si="3"/>
        <v>#N/A</v>
      </c>
      <c r="X21" s="56" t="e">
        <f t="shared" ca="1" si="4"/>
        <v>#N/A</v>
      </c>
      <c r="Y21" s="56" t="e">
        <f t="shared" ca="1" si="5"/>
        <v>#N/A</v>
      </c>
      <c r="Z21" s="56" t="e">
        <f t="shared" ca="1" si="6"/>
        <v>#N/A</v>
      </c>
      <c r="AA21" s="56" t="str">
        <f t="shared" ca="1" si="7"/>
        <v/>
      </c>
      <c r="AC21" s="56" t="e">
        <f t="shared" si="8"/>
        <v>#N/A</v>
      </c>
      <c r="AD21" s="56" t="e">
        <f t="shared" ca="1" si="9"/>
        <v>#N/A</v>
      </c>
      <c r="AE21" s="56" t="e">
        <f t="shared" ca="1" si="22"/>
        <v>#N/A</v>
      </c>
      <c r="AF21" s="56" t="e">
        <f t="shared" ca="1" si="11"/>
        <v>#N/A</v>
      </c>
      <c r="AG21" s="56" t="str">
        <f t="shared" ca="1" si="12"/>
        <v/>
      </c>
      <c r="AI21" s="56" t="e">
        <f t="shared" si="13"/>
        <v>#N/A</v>
      </c>
      <c r="AJ21" s="56" t="e">
        <f t="shared" si="14"/>
        <v>#N/A</v>
      </c>
      <c r="AK21" s="56" t="e">
        <f t="shared" si="15"/>
        <v>#N/A</v>
      </c>
      <c r="AL21" s="56" t="e">
        <f t="shared" ca="1" si="16"/>
        <v>#N/A</v>
      </c>
      <c r="AM21" s="56" t="e">
        <f t="shared" ca="1" si="23"/>
        <v>#N/A</v>
      </c>
      <c r="AN21" s="56" t="e">
        <f t="shared" ca="1" si="18"/>
        <v>#N/A</v>
      </c>
      <c r="AO21" s="56" t="str">
        <f t="shared" ca="1" si="19"/>
        <v/>
      </c>
    </row>
    <row r="22" spans="1:41" ht="13" customHeight="1">
      <c r="A22" s="70"/>
      <c r="B22" s="70"/>
      <c r="C22" s="70"/>
      <c r="D22" s="70"/>
      <c r="E22" s="70"/>
      <c r="F22" s="70"/>
      <c r="G22" s="70"/>
      <c r="H22" s="77"/>
      <c r="I22" s="77"/>
      <c r="J22" s="169"/>
      <c r="K22" s="227"/>
      <c r="L22" s="72"/>
      <c r="M22" s="72"/>
      <c r="N22" s="72"/>
      <c r="O22" s="77"/>
      <c r="P22" s="77"/>
      <c r="R22" s="56" t="e">
        <f t="array" ref="R22">MATCH(0,COUNTIF(S$4:S21,RawActorNames),0)</f>
        <v>#N/A</v>
      </c>
      <c r="S22" s="56" t="e">
        <f t="shared" si="1"/>
        <v>#N/A</v>
      </c>
      <c r="T22" s="56" t="e">
        <f t="shared" si="21"/>
        <v>#N/A</v>
      </c>
      <c r="U22" s="56" t="str">
        <f t="shared" si="2"/>
        <v/>
      </c>
      <c r="W22" s="56" t="e">
        <f t="shared" si="3"/>
        <v>#N/A</v>
      </c>
      <c r="X22" s="56" t="e">
        <f t="shared" ca="1" si="4"/>
        <v>#N/A</v>
      </c>
      <c r="Y22" s="56" t="e">
        <f t="shared" ca="1" si="5"/>
        <v>#N/A</v>
      </c>
      <c r="Z22" s="56" t="e">
        <f t="shared" ca="1" si="6"/>
        <v>#N/A</v>
      </c>
      <c r="AA22" s="56" t="str">
        <f t="shared" ca="1" si="7"/>
        <v/>
      </c>
      <c r="AC22" s="56" t="e">
        <f t="shared" si="8"/>
        <v>#N/A</v>
      </c>
      <c r="AD22" s="56" t="e">
        <f t="shared" ca="1" si="9"/>
        <v>#N/A</v>
      </c>
      <c r="AE22" s="56" t="e">
        <f t="shared" ca="1" si="22"/>
        <v>#N/A</v>
      </c>
      <c r="AF22" s="56" t="e">
        <f t="shared" ca="1" si="11"/>
        <v>#N/A</v>
      </c>
      <c r="AG22" s="56" t="str">
        <f t="shared" ca="1" si="12"/>
        <v/>
      </c>
      <c r="AI22" s="56" t="e">
        <f t="shared" si="13"/>
        <v>#N/A</v>
      </c>
      <c r="AJ22" s="56" t="e">
        <f t="shared" si="14"/>
        <v>#N/A</v>
      </c>
      <c r="AK22" s="56" t="e">
        <f t="shared" si="15"/>
        <v>#N/A</v>
      </c>
      <c r="AL22" s="56" t="e">
        <f t="shared" ca="1" si="16"/>
        <v>#N/A</v>
      </c>
      <c r="AM22" s="56" t="e">
        <f t="shared" ca="1" si="23"/>
        <v>#N/A</v>
      </c>
      <c r="AN22" s="56" t="e">
        <f t="shared" ca="1" si="18"/>
        <v>#N/A</v>
      </c>
      <c r="AO22" s="56" t="str">
        <f t="shared" ca="1" si="19"/>
        <v/>
      </c>
    </row>
    <row r="23" spans="1:41" ht="13" customHeight="1">
      <c r="A23" s="70"/>
      <c r="B23" s="70"/>
      <c r="C23" s="70"/>
      <c r="D23" s="70"/>
      <c r="E23" s="70"/>
      <c r="F23" s="70"/>
      <c r="G23" s="70"/>
      <c r="H23" s="77"/>
      <c r="I23" s="77"/>
      <c r="J23" s="169"/>
      <c r="K23" s="227"/>
      <c r="L23" s="72"/>
      <c r="M23" s="72"/>
      <c r="N23" s="72"/>
      <c r="O23" s="77"/>
      <c r="P23" s="77"/>
      <c r="R23" s="56" t="e">
        <f t="array" ref="R23">MATCH(0,COUNTIF(S$4:S22,RawActorNames),0)</f>
        <v>#N/A</v>
      </c>
      <c r="S23" s="56" t="e">
        <f t="shared" si="1"/>
        <v>#N/A</v>
      </c>
      <c r="T23" s="56" t="e">
        <f t="shared" si="21"/>
        <v>#N/A</v>
      </c>
      <c r="U23" s="56" t="str">
        <f t="shared" si="2"/>
        <v/>
      </c>
      <c r="W23" s="56" t="e">
        <f t="shared" si="3"/>
        <v>#N/A</v>
      </c>
      <c r="X23" s="56" t="e">
        <f t="shared" ca="1" si="4"/>
        <v>#N/A</v>
      </c>
      <c r="Y23" s="56" t="e">
        <f t="shared" ca="1" si="5"/>
        <v>#N/A</v>
      </c>
      <c r="Z23" s="56" t="e">
        <f t="shared" ca="1" si="6"/>
        <v>#N/A</v>
      </c>
      <c r="AA23" s="56" t="str">
        <f t="shared" ca="1" si="7"/>
        <v/>
      </c>
      <c r="AC23" s="56" t="e">
        <f t="shared" si="8"/>
        <v>#N/A</v>
      </c>
      <c r="AD23" s="56" t="e">
        <f t="shared" ca="1" si="9"/>
        <v>#N/A</v>
      </c>
      <c r="AE23" s="56" t="e">
        <f t="shared" ca="1" si="22"/>
        <v>#N/A</v>
      </c>
      <c r="AF23" s="56" t="e">
        <f t="shared" ca="1" si="11"/>
        <v>#N/A</v>
      </c>
      <c r="AG23" s="56" t="str">
        <f t="shared" ca="1" si="12"/>
        <v/>
      </c>
      <c r="AI23" s="56" t="e">
        <f t="shared" si="13"/>
        <v>#N/A</v>
      </c>
      <c r="AJ23" s="56" t="e">
        <f t="shared" si="14"/>
        <v>#N/A</v>
      </c>
      <c r="AK23" s="56" t="e">
        <f t="shared" si="15"/>
        <v>#N/A</v>
      </c>
      <c r="AL23" s="56" t="e">
        <f t="shared" ca="1" si="16"/>
        <v>#N/A</v>
      </c>
      <c r="AM23" s="56" t="e">
        <f t="shared" ca="1" si="23"/>
        <v>#N/A</v>
      </c>
      <c r="AN23" s="56" t="e">
        <f t="shared" ca="1" si="18"/>
        <v>#N/A</v>
      </c>
      <c r="AO23" s="56" t="str">
        <f t="shared" ca="1" si="19"/>
        <v/>
      </c>
    </row>
    <row r="24" spans="1:41" ht="13" customHeight="1">
      <c r="A24" s="70"/>
      <c r="B24" s="70"/>
      <c r="C24" s="70"/>
      <c r="D24" s="70"/>
      <c r="E24" s="70"/>
      <c r="F24" s="70"/>
      <c r="G24" s="70"/>
      <c r="H24" s="77"/>
      <c r="I24" s="77"/>
      <c r="J24" s="169"/>
      <c r="K24" s="227"/>
      <c r="L24" s="72"/>
      <c r="M24" s="72"/>
      <c r="N24" s="72"/>
      <c r="O24" s="77"/>
      <c r="P24" s="77"/>
      <c r="R24" s="56" t="e">
        <f t="array" ref="R24">MATCH(0,COUNTIF(S$4:S23,RawActorNames),0)</f>
        <v>#N/A</v>
      </c>
      <c r="S24" s="56" t="e">
        <f t="shared" si="1"/>
        <v>#N/A</v>
      </c>
      <c r="T24" s="56" t="e">
        <f t="shared" si="21"/>
        <v>#N/A</v>
      </c>
      <c r="U24" s="56" t="str">
        <f t="shared" si="2"/>
        <v/>
      </c>
      <c r="W24" s="56" t="e">
        <f t="shared" si="3"/>
        <v>#N/A</v>
      </c>
      <c r="X24" s="56" t="e">
        <f t="shared" ca="1" si="4"/>
        <v>#N/A</v>
      </c>
      <c r="Y24" s="56" t="e">
        <f t="shared" ca="1" si="5"/>
        <v>#N/A</v>
      </c>
      <c r="Z24" s="56" t="e">
        <f t="shared" ca="1" si="6"/>
        <v>#N/A</v>
      </c>
      <c r="AA24" s="56" t="str">
        <f t="shared" ca="1" si="7"/>
        <v/>
      </c>
      <c r="AC24" s="56" t="e">
        <f t="shared" si="8"/>
        <v>#N/A</v>
      </c>
      <c r="AD24" s="56" t="e">
        <f t="shared" ca="1" si="9"/>
        <v>#N/A</v>
      </c>
      <c r="AE24" s="56" t="e">
        <f t="shared" ca="1" si="22"/>
        <v>#N/A</v>
      </c>
      <c r="AF24" s="56" t="e">
        <f t="shared" ca="1" si="11"/>
        <v>#N/A</v>
      </c>
      <c r="AG24" s="56" t="str">
        <f t="shared" ca="1" si="12"/>
        <v/>
      </c>
      <c r="AI24" s="56" t="e">
        <f t="shared" si="13"/>
        <v>#N/A</v>
      </c>
      <c r="AJ24" s="56" t="e">
        <f t="shared" si="14"/>
        <v>#N/A</v>
      </c>
      <c r="AK24" s="56" t="e">
        <f t="shared" si="15"/>
        <v>#N/A</v>
      </c>
      <c r="AL24" s="56" t="e">
        <f t="shared" ca="1" si="16"/>
        <v>#N/A</v>
      </c>
      <c r="AM24" s="56" t="e">
        <f t="shared" ca="1" si="23"/>
        <v>#N/A</v>
      </c>
      <c r="AN24" s="56" t="e">
        <f t="shared" ca="1" si="18"/>
        <v>#N/A</v>
      </c>
      <c r="AO24" s="56" t="str">
        <f t="shared" ca="1" si="19"/>
        <v/>
      </c>
    </row>
    <row r="25" spans="1:41" ht="13" customHeight="1">
      <c r="A25" s="70"/>
      <c r="B25" s="70"/>
      <c r="C25" s="70"/>
      <c r="D25" s="70"/>
      <c r="E25" s="70"/>
      <c r="F25" s="70"/>
      <c r="G25" s="70"/>
      <c r="H25" s="77"/>
      <c r="I25" s="77"/>
      <c r="J25" s="169"/>
      <c r="K25" s="227"/>
      <c r="L25" s="72"/>
      <c r="M25" s="72"/>
      <c r="N25" s="72"/>
      <c r="O25" s="77"/>
      <c r="P25" s="77"/>
      <c r="R25" s="56" t="e">
        <f t="array" ref="R25">MATCH(0,COUNTIF(S$4:S24,RawActorNames),0)</f>
        <v>#N/A</v>
      </c>
      <c r="S25" s="56" t="e">
        <f t="shared" si="1"/>
        <v>#N/A</v>
      </c>
      <c r="T25" s="56" t="e">
        <f t="shared" si="21"/>
        <v>#N/A</v>
      </c>
      <c r="U25" s="56" t="str">
        <f t="shared" si="2"/>
        <v/>
      </c>
      <c r="W25" s="56" t="e">
        <f t="shared" si="3"/>
        <v>#N/A</v>
      </c>
      <c r="X25" s="56" t="e">
        <f t="shared" ca="1" si="4"/>
        <v>#N/A</v>
      </c>
      <c r="Y25" s="56" t="e">
        <f t="shared" ca="1" si="5"/>
        <v>#N/A</v>
      </c>
      <c r="Z25" s="56" t="e">
        <f t="shared" ca="1" si="6"/>
        <v>#N/A</v>
      </c>
      <c r="AA25" s="56" t="str">
        <f t="shared" ca="1" si="7"/>
        <v/>
      </c>
      <c r="AC25" s="56" t="e">
        <f t="shared" si="8"/>
        <v>#N/A</v>
      </c>
      <c r="AD25" s="56" t="e">
        <f t="shared" ca="1" si="9"/>
        <v>#N/A</v>
      </c>
      <c r="AE25" s="56" t="e">
        <f t="shared" ca="1" si="22"/>
        <v>#N/A</v>
      </c>
      <c r="AF25" s="56" t="e">
        <f t="shared" ca="1" si="11"/>
        <v>#N/A</v>
      </c>
      <c r="AG25" s="56" t="str">
        <f t="shared" ca="1" si="12"/>
        <v/>
      </c>
      <c r="AI25" s="56" t="e">
        <f t="shared" si="13"/>
        <v>#N/A</v>
      </c>
      <c r="AJ25" s="56" t="e">
        <f t="shared" si="14"/>
        <v>#N/A</v>
      </c>
      <c r="AK25" s="56" t="e">
        <f t="shared" si="15"/>
        <v>#N/A</v>
      </c>
      <c r="AL25" s="56" t="e">
        <f t="shared" ca="1" si="16"/>
        <v>#N/A</v>
      </c>
      <c r="AM25" s="56" t="e">
        <f t="shared" ca="1" si="23"/>
        <v>#N/A</v>
      </c>
      <c r="AN25" s="56" t="e">
        <f t="shared" ca="1" si="18"/>
        <v>#N/A</v>
      </c>
      <c r="AO25" s="56" t="str">
        <f t="shared" ca="1" si="19"/>
        <v/>
      </c>
    </row>
    <row r="26" spans="1:41" ht="13" customHeight="1">
      <c r="A26" s="70"/>
      <c r="B26" s="70"/>
      <c r="C26" s="70"/>
      <c r="D26" s="70"/>
      <c r="E26" s="70"/>
      <c r="F26" s="70"/>
      <c r="G26" s="70"/>
      <c r="H26" s="77"/>
      <c r="I26" s="77"/>
      <c r="J26" s="169"/>
      <c r="K26" s="227"/>
      <c r="L26" s="72"/>
      <c r="M26" s="72"/>
      <c r="N26" s="72"/>
      <c r="O26" s="77"/>
      <c r="P26" s="77"/>
      <c r="R26" s="56" t="e">
        <f t="array" ref="R26">MATCH(0,COUNTIF(S$4:S25,RawActorNames),0)</f>
        <v>#N/A</v>
      </c>
      <c r="S26" s="56" t="e">
        <f t="shared" si="1"/>
        <v>#N/A</v>
      </c>
      <c r="T26" s="56" t="e">
        <f t="shared" si="21"/>
        <v>#N/A</v>
      </c>
      <c r="U26" s="56" t="str">
        <f t="shared" si="2"/>
        <v/>
      </c>
      <c r="W26" s="56" t="e">
        <f t="shared" si="3"/>
        <v>#N/A</v>
      </c>
      <c r="X26" s="56" t="e">
        <f t="shared" ca="1" si="4"/>
        <v>#N/A</v>
      </c>
      <c r="Y26" s="56" t="e">
        <f t="shared" ca="1" si="5"/>
        <v>#N/A</v>
      </c>
      <c r="Z26" s="56" t="e">
        <f t="shared" ca="1" si="6"/>
        <v>#N/A</v>
      </c>
      <c r="AA26" s="56" t="str">
        <f t="shared" ca="1" si="7"/>
        <v/>
      </c>
      <c r="AC26" s="56" t="e">
        <f t="shared" si="8"/>
        <v>#N/A</v>
      </c>
      <c r="AD26" s="56" t="e">
        <f t="shared" ca="1" si="9"/>
        <v>#N/A</v>
      </c>
      <c r="AE26" s="56" t="e">
        <f t="shared" ca="1" si="22"/>
        <v>#N/A</v>
      </c>
      <c r="AF26" s="56" t="e">
        <f t="shared" ca="1" si="11"/>
        <v>#N/A</v>
      </c>
      <c r="AG26" s="56" t="str">
        <f t="shared" ca="1" si="12"/>
        <v/>
      </c>
      <c r="AI26" s="56" t="e">
        <f t="shared" si="13"/>
        <v>#N/A</v>
      </c>
      <c r="AJ26" s="56" t="e">
        <f t="shared" si="14"/>
        <v>#N/A</v>
      </c>
      <c r="AK26" s="56" t="e">
        <f t="shared" si="15"/>
        <v>#N/A</v>
      </c>
      <c r="AL26" s="56" t="e">
        <f t="shared" ca="1" si="16"/>
        <v>#N/A</v>
      </c>
      <c r="AM26" s="56" t="e">
        <f t="shared" ca="1" si="23"/>
        <v>#N/A</v>
      </c>
      <c r="AN26" s="56" t="e">
        <f t="shared" ca="1" si="18"/>
        <v>#N/A</v>
      </c>
      <c r="AO26" s="56" t="str">
        <f t="shared" ca="1" si="19"/>
        <v/>
      </c>
    </row>
    <row r="27" spans="1:41" ht="13" customHeight="1">
      <c r="A27" s="70"/>
      <c r="B27" s="70"/>
      <c r="C27" s="70"/>
      <c r="D27" s="70"/>
      <c r="E27" s="70"/>
      <c r="F27" s="70"/>
      <c r="G27" s="70"/>
      <c r="H27" s="77"/>
      <c r="I27" s="77"/>
      <c r="J27" s="169"/>
      <c r="K27" s="227"/>
      <c r="L27" s="72"/>
      <c r="M27" s="72"/>
      <c r="N27" s="72"/>
      <c r="O27" s="77"/>
      <c r="P27" s="77"/>
      <c r="R27" s="56" t="e">
        <f t="array" ref="R27">MATCH(0,COUNTIF(S$4:S26,RawActorNames),0)</f>
        <v>#N/A</v>
      </c>
      <c r="S27" s="56" t="e">
        <f t="shared" si="1"/>
        <v>#N/A</v>
      </c>
      <c r="T27" s="56" t="e">
        <f t="shared" si="21"/>
        <v>#N/A</v>
      </c>
      <c r="U27" s="56" t="str">
        <f t="shared" si="2"/>
        <v/>
      </c>
      <c r="W27" s="56" t="e">
        <f t="shared" si="3"/>
        <v>#N/A</v>
      </c>
      <c r="X27" s="56" t="e">
        <f t="shared" ca="1" si="4"/>
        <v>#N/A</v>
      </c>
      <c r="Y27" s="56" t="e">
        <f t="shared" ca="1" si="5"/>
        <v>#N/A</v>
      </c>
      <c r="Z27" s="56" t="e">
        <f t="shared" ca="1" si="6"/>
        <v>#N/A</v>
      </c>
      <c r="AA27" s="56" t="str">
        <f t="shared" ca="1" si="7"/>
        <v/>
      </c>
      <c r="AC27" s="56" t="e">
        <f t="shared" si="8"/>
        <v>#N/A</v>
      </c>
      <c r="AD27" s="56" t="e">
        <f t="shared" ca="1" si="9"/>
        <v>#N/A</v>
      </c>
      <c r="AE27" s="56" t="e">
        <f t="shared" ca="1" si="22"/>
        <v>#N/A</v>
      </c>
      <c r="AF27" s="56" t="e">
        <f t="shared" ca="1" si="11"/>
        <v>#N/A</v>
      </c>
      <c r="AG27" s="56" t="str">
        <f t="shared" ca="1" si="12"/>
        <v/>
      </c>
      <c r="AI27" s="56" t="e">
        <f t="shared" si="13"/>
        <v>#N/A</v>
      </c>
      <c r="AJ27" s="56" t="e">
        <f t="shared" si="14"/>
        <v>#N/A</v>
      </c>
      <c r="AK27" s="56" t="e">
        <f t="shared" si="15"/>
        <v>#N/A</v>
      </c>
      <c r="AL27" s="56" t="e">
        <f t="shared" ca="1" si="16"/>
        <v>#N/A</v>
      </c>
      <c r="AM27" s="56" t="e">
        <f t="shared" ca="1" si="23"/>
        <v>#N/A</v>
      </c>
      <c r="AN27" s="56" t="e">
        <f t="shared" ca="1" si="18"/>
        <v>#N/A</v>
      </c>
      <c r="AO27" s="56" t="str">
        <f t="shared" ca="1" si="19"/>
        <v/>
      </c>
    </row>
    <row r="28" spans="1:41" ht="13" customHeight="1">
      <c r="A28" s="70"/>
      <c r="B28" s="70"/>
      <c r="C28" s="70"/>
      <c r="D28" s="70"/>
      <c r="E28" s="70"/>
      <c r="F28" s="70"/>
      <c r="G28" s="70"/>
      <c r="H28" s="77"/>
      <c r="I28" s="77"/>
      <c r="J28" s="169"/>
      <c r="K28" s="227"/>
      <c r="L28" s="72"/>
      <c r="M28" s="72"/>
      <c r="N28" s="72"/>
      <c r="O28" s="77"/>
      <c r="P28" s="77"/>
      <c r="R28" s="56" t="e">
        <f t="array" ref="R28">MATCH(0,COUNTIF(S$4:S27,RawActorNames),0)</f>
        <v>#N/A</v>
      </c>
      <c r="S28" s="56" t="e">
        <f t="shared" si="1"/>
        <v>#N/A</v>
      </c>
      <c r="T28" s="56" t="e">
        <f t="shared" si="21"/>
        <v>#N/A</v>
      </c>
      <c r="U28" s="56" t="str">
        <f t="shared" si="2"/>
        <v/>
      </c>
      <c r="W28" s="56" t="e">
        <f t="shared" si="3"/>
        <v>#N/A</v>
      </c>
      <c r="X28" s="56" t="e">
        <f t="shared" ca="1" si="4"/>
        <v>#N/A</v>
      </c>
      <c r="Y28" s="56" t="e">
        <f t="shared" ca="1" si="5"/>
        <v>#N/A</v>
      </c>
      <c r="Z28" s="56" t="e">
        <f t="shared" ca="1" si="6"/>
        <v>#N/A</v>
      </c>
      <c r="AA28" s="56" t="str">
        <f t="shared" ca="1" si="7"/>
        <v/>
      </c>
      <c r="AC28" s="56" t="e">
        <f t="shared" si="8"/>
        <v>#N/A</v>
      </c>
      <c r="AD28" s="56" t="e">
        <f t="shared" ca="1" si="9"/>
        <v>#N/A</v>
      </c>
      <c r="AE28" s="56" t="e">
        <f t="shared" ca="1" si="22"/>
        <v>#N/A</v>
      </c>
      <c r="AF28" s="56" t="e">
        <f t="shared" ca="1" si="11"/>
        <v>#N/A</v>
      </c>
      <c r="AG28" s="56" t="str">
        <f t="shared" ca="1" si="12"/>
        <v/>
      </c>
      <c r="AI28" s="56" t="e">
        <f t="shared" si="13"/>
        <v>#N/A</v>
      </c>
      <c r="AJ28" s="56" t="e">
        <f t="shared" si="14"/>
        <v>#N/A</v>
      </c>
      <c r="AK28" s="56" t="e">
        <f t="shared" si="15"/>
        <v>#N/A</v>
      </c>
      <c r="AL28" s="56" t="e">
        <f t="shared" ca="1" si="16"/>
        <v>#N/A</v>
      </c>
      <c r="AM28" s="56" t="e">
        <f t="shared" ca="1" si="23"/>
        <v>#N/A</v>
      </c>
      <c r="AN28" s="56" t="e">
        <f t="shared" ca="1" si="18"/>
        <v>#N/A</v>
      </c>
      <c r="AO28" s="56" t="str">
        <f t="shared" ca="1" si="19"/>
        <v/>
      </c>
    </row>
    <row r="29" spans="1:41" ht="13" customHeight="1">
      <c r="A29" s="70"/>
      <c r="B29" s="70"/>
      <c r="C29" s="70"/>
      <c r="D29" s="70"/>
      <c r="E29" s="70"/>
      <c r="F29" s="70"/>
      <c r="G29" s="70"/>
      <c r="H29" s="77"/>
      <c r="I29" s="77"/>
      <c r="J29" s="169"/>
      <c r="K29" s="227"/>
      <c r="L29" s="72"/>
      <c r="M29" s="72"/>
      <c r="N29" s="72"/>
      <c r="O29" s="77"/>
      <c r="P29" s="77"/>
      <c r="R29" s="56" t="e">
        <f t="array" ref="R29">MATCH(0,COUNTIF(S$4:S28,RawActorNames),0)</f>
        <v>#N/A</v>
      </c>
      <c r="S29" s="56" t="e">
        <f t="shared" si="1"/>
        <v>#N/A</v>
      </c>
      <c r="T29" s="56" t="e">
        <f t="shared" si="21"/>
        <v>#N/A</v>
      </c>
      <c r="U29" s="56" t="str">
        <f t="shared" si="2"/>
        <v/>
      </c>
      <c r="W29" s="56" t="e">
        <f t="shared" si="3"/>
        <v>#N/A</v>
      </c>
      <c r="X29" s="56" t="e">
        <f t="shared" ca="1" si="4"/>
        <v>#N/A</v>
      </c>
      <c r="Y29" s="56" t="e">
        <f t="shared" ca="1" si="5"/>
        <v>#N/A</v>
      </c>
      <c r="Z29" s="56" t="e">
        <f t="shared" ca="1" si="6"/>
        <v>#N/A</v>
      </c>
      <c r="AA29" s="56" t="str">
        <f t="shared" ca="1" si="7"/>
        <v/>
      </c>
      <c r="AC29" s="56" t="e">
        <f t="shared" si="8"/>
        <v>#N/A</v>
      </c>
      <c r="AD29" s="56" t="e">
        <f t="shared" ca="1" si="9"/>
        <v>#N/A</v>
      </c>
      <c r="AE29" s="56" t="e">
        <f t="shared" ca="1" si="22"/>
        <v>#N/A</v>
      </c>
      <c r="AF29" s="56" t="e">
        <f t="shared" ca="1" si="11"/>
        <v>#N/A</v>
      </c>
      <c r="AG29" s="56" t="str">
        <f t="shared" ca="1" si="12"/>
        <v/>
      </c>
      <c r="AI29" s="56" t="e">
        <f t="shared" si="13"/>
        <v>#N/A</v>
      </c>
      <c r="AJ29" s="56" t="e">
        <f t="shared" si="14"/>
        <v>#N/A</v>
      </c>
      <c r="AK29" s="56" t="e">
        <f t="shared" si="15"/>
        <v>#N/A</v>
      </c>
      <c r="AL29" s="56" t="e">
        <f t="shared" ca="1" si="16"/>
        <v>#N/A</v>
      </c>
      <c r="AM29" s="56" t="e">
        <f t="shared" ca="1" si="23"/>
        <v>#N/A</v>
      </c>
      <c r="AN29" s="56" t="e">
        <f t="shared" ca="1" si="18"/>
        <v>#N/A</v>
      </c>
      <c r="AO29" s="56" t="str">
        <f t="shared" ca="1" si="19"/>
        <v/>
      </c>
    </row>
    <row r="30" spans="1:41" ht="13" customHeight="1">
      <c r="A30" s="70"/>
      <c r="B30" s="70"/>
      <c r="C30" s="70"/>
      <c r="D30" s="70"/>
      <c r="E30" s="70"/>
      <c r="F30" s="70"/>
      <c r="G30" s="70"/>
      <c r="H30" s="77"/>
      <c r="I30" s="77"/>
      <c r="J30" s="169"/>
      <c r="K30" s="227"/>
      <c r="L30" s="72"/>
      <c r="M30" s="72"/>
      <c r="N30" s="72"/>
      <c r="O30" s="77"/>
      <c r="P30" s="77"/>
      <c r="R30" s="56" t="e">
        <f t="array" ref="R30">MATCH(0,COUNTIF(S$4:S29,RawActorNames),0)</f>
        <v>#N/A</v>
      </c>
      <c r="S30" s="56" t="e">
        <f t="shared" si="1"/>
        <v>#N/A</v>
      </c>
      <c r="T30" s="56" t="e">
        <f t="shared" si="21"/>
        <v>#N/A</v>
      </c>
      <c r="U30" s="56" t="str">
        <f t="shared" si="2"/>
        <v/>
      </c>
      <c r="W30" s="56" t="e">
        <f t="shared" si="3"/>
        <v>#N/A</v>
      </c>
      <c r="X30" s="56" t="e">
        <f t="shared" ca="1" si="4"/>
        <v>#N/A</v>
      </c>
      <c r="Y30" s="56" t="e">
        <f t="shared" ca="1" si="5"/>
        <v>#N/A</v>
      </c>
      <c r="Z30" s="56" t="e">
        <f t="shared" ca="1" si="6"/>
        <v>#N/A</v>
      </c>
      <c r="AA30" s="56" t="str">
        <f t="shared" ca="1" si="7"/>
        <v/>
      </c>
      <c r="AC30" s="56" t="e">
        <f t="shared" si="8"/>
        <v>#N/A</v>
      </c>
      <c r="AD30" s="56" t="e">
        <f t="shared" ca="1" si="9"/>
        <v>#N/A</v>
      </c>
      <c r="AE30" s="56" t="e">
        <f t="shared" ca="1" si="22"/>
        <v>#N/A</v>
      </c>
      <c r="AF30" s="56" t="e">
        <f t="shared" ca="1" si="11"/>
        <v>#N/A</v>
      </c>
      <c r="AG30" s="56" t="str">
        <f t="shared" ca="1" si="12"/>
        <v/>
      </c>
      <c r="AI30" s="56" t="e">
        <f t="shared" si="13"/>
        <v>#N/A</v>
      </c>
      <c r="AJ30" s="56" t="e">
        <f t="shared" si="14"/>
        <v>#N/A</v>
      </c>
      <c r="AK30" s="56" t="e">
        <f t="shared" si="15"/>
        <v>#N/A</v>
      </c>
      <c r="AL30" s="56" t="e">
        <f t="shared" ca="1" si="16"/>
        <v>#N/A</v>
      </c>
      <c r="AM30" s="56" t="e">
        <f t="shared" ca="1" si="23"/>
        <v>#N/A</v>
      </c>
      <c r="AN30" s="56" t="e">
        <f t="shared" ca="1" si="18"/>
        <v>#N/A</v>
      </c>
      <c r="AO30" s="56" t="str">
        <f t="shared" ca="1" si="19"/>
        <v/>
      </c>
    </row>
    <row r="31" spans="1:41" ht="13" customHeight="1">
      <c r="A31" s="70"/>
      <c r="B31" s="70"/>
      <c r="C31" s="70"/>
      <c r="D31" s="70"/>
      <c r="E31" s="70"/>
      <c r="F31" s="70"/>
      <c r="G31" s="70"/>
      <c r="H31" s="77"/>
      <c r="I31" s="77"/>
      <c r="J31" s="169"/>
      <c r="K31" s="227"/>
      <c r="L31" s="72"/>
      <c r="M31" s="72"/>
      <c r="N31" s="72"/>
      <c r="O31" s="77"/>
      <c r="P31" s="77"/>
      <c r="R31" s="56" t="e">
        <f t="array" ref="R31">MATCH(0,COUNTIF(S$4:S30,RawActorNames),0)</f>
        <v>#N/A</v>
      </c>
      <c r="S31" s="56" t="e">
        <f t="shared" si="1"/>
        <v>#N/A</v>
      </c>
      <c r="T31" s="56" t="e">
        <f t="shared" si="21"/>
        <v>#N/A</v>
      </c>
      <c r="U31" s="56" t="str">
        <f t="shared" si="2"/>
        <v/>
      </c>
      <c r="W31" s="56" t="e">
        <f t="shared" si="3"/>
        <v>#N/A</v>
      </c>
      <c r="X31" s="56" t="e">
        <f t="shared" ca="1" si="4"/>
        <v>#N/A</v>
      </c>
      <c r="Y31" s="56" t="e">
        <f t="shared" ca="1" si="5"/>
        <v>#N/A</v>
      </c>
      <c r="Z31" s="56" t="e">
        <f t="shared" ca="1" si="6"/>
        <v>#N/A</v>
      </c>
      <c r="AA31" s="56" t="str">
        <f t="shared" ca="1" si="7"/>
        <v/>
      </c>
      <c r="AC31" s="56" t="e">
        <f t="shared" si="8"/>
        <v>#N/A</v>
      </c>
      <c r="AD31" s="56" t="e">
        <f t="shared" ca="1" si="9"/>
        <v>#N/A</v>
      </c>
      <c r="AE31" s="56" t="e">
        <f t="shared" ca="1" si="22"/>
        <v>#N/A</v>
      </c>
      <c r="AF31" s="56" t="e">
        <f t="shared" ca="1" si="11"/>
        <v>#N/A</v>
      </c>
      <c r="AG31" s="56" t="str">
        <f t="shared" ca="1" si="12"/>
        <v/>
      </c>
      <c r="AI31" s="56" t="e">
        <f t="shared" si="13"/>
        <v>#N/A</v>
      </c>
      <c r="AJ31" s="56" t="e">
        <f t="shared" si="14"/>
        <v>#N/A</v>
      </c>
      <c r="AK31" s="56" t="e">
        <f t="shared" si="15"/>
        <v>#N/A</v>
      </c>
      <c r="AL31" s="56" t="e">
        <f t="shared" ca="1" si="16"/>
        <v>#N/A</v>
      </c>
      <c r="AM31" s="56" t="e">
        <f t="shared" ca="1" si="23"/>
        <v>#N/A</v>
      </c>
      <c r="AN31" s="56" t="e">
        <f t="shared" ca="1" si="18"/>
        <v>#N/A</v>
      </c>
      <c r="AO31" s="56" t="str">
        <f t="shared" ca="1" si="19"/>
        <v/>
      </c>
    </row>
    <row r="32" spans="1:41" ht="13" customHeight="1">
      <c r="A32" s="70"/>
      <c r="B32" s="70"/>
      <c r="C32" s="70"/>
      <c r="D32" s="70"/>
      <c r="E32" s="70"/>
      <c r="F32" s="70"/>
      <c r="G32" s="70"/>
      <c r="H32" s="77"/>
      <c r="I32" s="77"/>
      <c r="J32" s="169"/>
      <c r="K32" s="227"/>
      <c r="L32" s="72"/>
      <c r="M32" s="72"/>
      <c r="N32" s="72"/>
      <c r="O32" s="77"/>
      <c r="P32" s="77"/>
      <c r="R32" s="56" t="e">
        <f t="array" ref="R32">MATCH(0,COUNTIF(S$4:S31,RawActorNames),0)</f>
        <v>#N/A</v>
      </c>
      <c r="S32" s="56" t="e">
        <f t="shared" si="1"/>
        <v>#N/A</v>
      </c>
      <c r="T32" s="56" t="e">
        <f t="shared" si="21"/>
        <v>#N/A</v>
      </c>
      <c r="U32" s="56" t="str">
        <f t="shared" si="2"/>
        <v/>
      </c>
      <c r="W32" s="56" t="e">
        <f t="shared" si="3"/>
        <v>#N/A</v>
      </c>
      <c r="X32" s="56" t="e">
        <f t="shared" ca="1" si="4"/>
        <v>#N/A</v>
      </c>
      <c r="Y32" s="56" t="e">
        <f t="shared" ca="1" si="5"/>
        <v>#N/A</v>
      </c>
      <c r="Z32" s="56" t="e">
        <f t="shared" ca="1" si="6"/>
        <v>#N/A</v>
      </c>
      <c r="AA32" s="56" t="str">
        <f t="shared" ca="1" si="7"/>
        <v/>
      </c>
      <c r="AC32" s="56" t="e">
        <f t="shared" si="8"/>
        <v>#N/A</v>
      </c>
      <c r="AD32" s="56" t="e">
        <f t="shared" ca="1" si="9"/>
        <v>#N/A</v>
      </c>
      <c r="AE32" s="56" t="e">
        <f t="shared" ca="1" si="22"/>
        <v>#N/A</v>
      </c>
      <c r="AF32" s="56" t="e">
        <f t="shared" ca="1" si="11"/>
        <v>#N/A</v>
      </c>
      <c r="AG32" s="56" t="str">
        <f t="shared" ca="1" si="12"/>
        <v/>
      </c>
      <c r="AI32" s="56" t="e">
        <f t="shared" si="13"/>
        <v>#N/A</v>
      </c>
      <c r="AJ32" s="56" t="e">
        <f t="shared" si="14"/>
        <v>#N/A</v>
      </c>
      <c r="AK32" s="56" t="e">
        <f t="shared" si="15"/>
        <v>#N/A</v>
      </c>
      <c r="AL32" s="56" t="e">
        <f t="shared" ca="1" si="16"/>
        <v>#N/A</v>
      </c>
      <c r="AM32" s="56" t="e">
        <f t="shared" ca="1" si="23"/>
        <v>#N/A</v>
      </c>
      <c r="AN32" s="56" t="e">
        <f t="shared" ca="1" si="18"/>
        <v>#N/A</v>
      </c>
      <c r="AO32" s="56" t="str">
        <f t="shared" ca="1" si="19"/>
        <v/>
      </c>
    </row>
    <row r="33" spans="1:41" ht="13" customHeight="1">
      <c r="A33" s="70"/>
      <c r="B33" s="70"/>
      <c r="C33" s="70"/>
      <c r="D33" s="70"/>
      <c r="E33" s="70"/>
      <c r="F33" s="70"/>
      <c r="G33" s="70"/>
      <c r="H33" s="77"/>
      <c r="I33" s="77"/>
      <c r="J33" s="169"/>
      <c r="K33" s="227"/>
      <c r="L33" s="72"/>
      <c r="M33" s="72"/>
      <c r="N33" s="72"/>
      <c r="O33" s="77"/>
      <c r="P33" s="77"/>
      <c r="R33" s="56" t="e">
        <f t="array" ref="R33">MATCH(0,COUNTIF(S$4:S32,RawActorNames),0)</f>
        <v>#N/A</v>
      </c>
      <c r="S33" s="56" t="e">
        <f t="shared" si="1"/>
        <v>#N/A</v>
      </c>
      <c r="T33" s="56" t="e">
        <f t="shared" si="21"/>
        <v>#N/A</v>
      </c>
      <c r="U33" s="56" t="str">
        <f t="shared" si="2"/>
        <v/>
      </c>
      <c r="W33" s="56" t="e">
        <f t="shared" si="3"/>
        <v>#N/A</v>
      </c>
      <c r="X33" s="56" t="e">
        <f t="shared" ca="1" si="4"/>
        <v>#N/A</v>
      </c>
      <c r="Y33" s="56" t="e">
        <f t="shared" ca="1" si="5"/>
        <v>#N/A</v>
      </c>
      <c r="Z33" s="56" t="e">
        <f t="shared" ca="1" si="6"/>
        <v>#N/A</v>
      </c>
      <c r="AA33" s="56" t="str">
        <f t="shared" ca="1" si="7"/>
        <v/>
      </c>
      <c r="AC33" s="56" t="e">
        <f t="shared" si="8"/>
        <v>#N/A</v>
      </c>
      <c r="AD33" s="56" t="e">
        <f t="shared" ca="1" si="9"/>
        <v>#N/A</v>
      </c>
      <c r="AE33" s="56" t="e">
        <f t="shared" ca="1" si="22"/>
        <v>#N/A</v>
      </c>
      <c r="AF33" s="56" t="e">
        <f t="shared" ca="1" si="11"/>
        <v>#N/A</v>
      </c>
      <c r="AG33" s="56" t="str">
        <f t="shared" ca="1" si="12"/>
        <v/>
      </c>
      <c r="AI33" s="56" t="e">
        <f t="shared" si="13"/>
        <v>#N/A</v>
      </c>
      <c r="AJ33" s="56" t="e">
        <f t="shared" si="14"/>
        <v>#N/A</v>
      </c>
      <c r="AK33" s="56" t="e">
        <f t="shared" si="15"/>
        <v>#N/A</v>
      </c>
      <c r="AL33" s="56" t="e">
        <f t="shared" ca="1" si="16"/>
        <v>#N/A</v>
      </c>
      <c r="AM33" s="56" t="e">
        <f t="shared" ca="1" si="23"/>
        <v>#N/A</v>
      </c>
      <c r="AN33" s="56" t="e">
        <f t="shared" ca="1" si="18"/>
        <v>#N/A</v>
      </c>
      <c r="AO33" s="56" t="str">
        <f t="shared" ca="1" si="19"/>
        <v/>
      </c>
    </row>
    <row r="34" spans="1:41" ht="13" customHeight="1">
      <c r="A34" s="70"/>
      <c r="B34" s="70"/>
      <c r="C34" s="70"/>
      <c r="D34" s="70"/>
      <c r="E34" s="70"/>
      <c r="F34" s="70"/>
      <c r="G34" s="70"/>
      <c r="H34" s="77"/>
      <c r="I34" s="77"/>
      <c r="J34" s="169"/>
      <c r="K34" s="227"/>
      <c r="L34" s="72"/>
      <c r="M34" s="72"/>
      <c r="N34" s="72"/>
      <c r="O34" s="77"/>
      <c r="P34" s="77"/>
      <c r="R34" s="56" t="e">
        <f t="array" ref="R34">MATCH(0,COUNTIF(S$4:S33,RawActorNames),0)</f>
        <v>#N/A</v>
      </c>
      <c r="S34" s="56" t="e">
        <f t="shared" si="1"/>
        <v>#N/A</v>
      </c>
      <c r="T34" s="56" t="e">
        <f t="shared" si="21"/>
        <v>#N/A</v>
      </c>
      <c r="U34" s="56" t="str">
        <f t="shared" si="2"/>
        <v/>
      </c>
      <c r="W34" s="56" t="e">
        <f t="shared" si="3"/>
        <v>#N/A</v>
      </c>
      <c r="X34" s="56" t="e">
        <f t="shared" ca="1" si="4"/>
        <v>#N/A</v>
      </c>
      <c r="Y34" s="56" t="e">
        <f t="shared" ca="1" si="5"/>
        <v>#N/A</v>
      </c>
      <c r="Z34" s="56" t="e">
        <f t="shared" ca="1" si="6"/>
        <v>#N/A</v>
      </c>
      <c r="AA34" s="56" t="str">
        <f t="shared" ca="1" si="7"/>
        <v/>
      </c>
      <c r="AC34" s="56" t="e">
        <f t="shared" si="8"/>
        <v>#N/A</v>
      </c>
      <c r="AD34" s="56" t="e">
        <f t="shared" ca="1" si="9"/>
        <v>#N/A</v>
      </c>
      <c r="AE34" s="56" t="e">
        <f t="shared" ca="1" si="22"/>
        <v>#N/A</v>
      </c>
      <c r="AF34" s="56" t="e">
        <f t="shared" ca="1" si="11"/>
        <v>#N/A</v>
      </c>
      <c r="AG34" s="56" t="str">
        <f t="shared" ca="1" si="12"/>
        <v/>
      </c>
      <c r="AI34" s="56" t="e">
        <f t="shared" si="13"/>
        <v>#N/A</v>
      </c>
      <c r="AJ34" s="56" t="e">
        <f t="shared" si="14"/>
        <v>#N/A</v>
      </c>
      <c r="AK34" s="56" t="e">
        <f t="shared" si="15"/>
        <v>#N/A</v>
      </c>
      <c r="AL34" s="56" t="e">
        <f t="shared" ca="1" si="16"/>
        <v>#N/A</v>
      </c>
      <c r="AM34" s="56" t="e">
        <f t="shared" ca="1" si="23"/>
        <v>#N/A</v>
      </c>
      <c r="AN34" s="56" t="e">
        <f t="shared" ca="1" si="18"/>
        <v>#N/A</v>
      </c>
      <c r="AO34" s="56" t="str">
        <f t="shared" ca="1" si="19"/>
        <v/>
      </c>
    </row>
    <row r="35" spans="1:41" s="88" customFormat="1" ht="13" customHeight="1">
      <c r="A35" s="70"/>
      <c r="B35" s="70"/>
      <c r="C35" s="70"/>
      <c r="D35" s="70"/>
      <c r="E35" s="70"/>
      <c r="F35" s="70"/>
      <c r="G35" s="70"/>
      <c r="H35" s="77"/>
      <c r="I35" s="77"/>
      <c r="J35" s="169"/>
      <c r="K35" s="227"/>
      <c r="L35" s="72"/>
      <c r="M35" s="72"/>
      <c r="N35" s="72"/>
      <c r="O35" s="77"/>
      <c r="P35" s="77"/>
      <c r="R35" s="56" t="e">
        <f t="array" ref="R35">MATCH(0,COUNTIF(S$4:S34,RawActorNames),0)</f>
        <v>#N/A</v>
      </c>
      <c r="S35" s="56" t="e">
        <f t="shared" si="1"/>
        <v>#N/A</v>
      </c>
      <c r="T35" s="56" t="e">
        <f t="shared" si="21"/>
        <v>#N/A</v>
      </c>
      <c r="U35" s="56" t="str">
        <f t="shared" si="2"/>
        <v/>
      </c>
      <c r="W35" s="56" t="e">
        <f t="shared" si="3"/>
        <v>#N/A</v>
      </c>
      <c r="X35" s="56" t="e">
        <f t="shared" ca="1" si="4"/>
        <v>#N/A</v>
      </c>
      <c r="Y35" s="56" t="e">
        <f t="shared" ca="1" si="5"/>
        <v>#N/A</v>
      </c>
      <c r="Z35" s="56" t="e">
        <f t="shared" ca="1" si="6"/>
        <v>#N/A</v>
      </c>
      <c r="AA35" s="56" t="str">
        <f t="shared" ref="AA35" ca="1" si="24">IF(ISNA(Z35),"",Z35)</f>
        <v/>
      </c>
      <c r="AC35" s="56" t="e">
        <f t="shared" si="8"/>
        <v>#N/A</v>
      </c>
      <c r="AD35" s="56" t="e">
        <f t="shared" ca="1" si="9"/>
        <v>#N/A</v>
      </c>
      <c r="AE35" s="56" t="e">
        <f t="shared" ca="1" si="22"/>
        <v>#N/A</v>
      </c>
      <c r="AF35" s="56" t="e">
        <f t="shared" ca="1" si="11"/>
        <v>#N/A</v>
      </c>
      <c r="AG35" s="56" t="str">
        <f t="shared" ca="1" si="12"/>
        <v/>
      </c>
      <c r="AI35" s="56" t="e">
        <f t="shared" si="13"/>
        <v>#N/A</v>
      </c>
      <c r="AJ35" s="56" t="e">
        <f t="shared" si="14"/>
        <v>#N/A</v>
      </c>
      <c r="AK35" s="56" t="e">
        <f t="shared" si="15"/>
        <v>#N/A</v>
      </c>
      <c r="AL35" s="56" t="e">
        <f t="shared" ca="1" si="16"/>
        <v>#N/A</v>
      </c>
      <c r="AM35" s="56" t="e">
        <f t="shared" ca="1" si="23"/>
        <v>#N/A</v>
      </c>
      <c r="AN35" s="56" t="e">
        <f t="shared" ca="1" si="18"/>
        <v>#N/A</v>
      </c>
      <c r="AO35" s="56" t="str">
        <f t="shared" ca="1" si="19"/>
        <v/>
      </c>
    </row>
    <row r="36" spans="1:41" s="88" customFormat="1" ht="13" customHeight="1">
      <c r="A36" s="70"/>
      <c r="B36" s="70"/>
      <c r="C36" s="70"/>
      <c r="D36" s="70"/>
      <c r="E36" s="70"/>
      <c r="F36" s="70"/>
      <c r="G36" s="70"/>
      <c r="H36" s="77"/>
      <c r="I36" s="77"/>
      <c r="J36" s="169"/>
      <c r="K36" s="227"/>
      <c r="L36" s="72"/>
      <c r="M36" s="72"/>
      <c r="N36" s="72"/>
      <c r="O36" s="77"/>
      <c r="P36" s="77"/>
      <c r="R36" s="56" t="e">
        <f t="array" ref="R36">MATCH(0,COUNTIF(S$4:S35,RawActorNames),0)</f>
        <v>#N/A</v>
      </c>
      <c r="S36" s="56" t="e">
        <f t="shared" si="1"/>
        <v>#N/A</v>
      </c>
      <c r="T36" s="56" t="e">
        <f t="shared" si="21"/>
        <v>#N/A</v>
      </c>
      <c r="U36" s="56" t="str">
        <f t="shared" si="2"/>
        <v/>
      </c>
      <c r="W36" s="56" t="e">
        <f t="shared" si="3"/>
        <v>#N/A</v>
      </c>
      <c r="X36" s="56" t="e">
        <f t="shared" ca="1" si="4"/>
        <v>#N/A</v>
      </c>
      <c r="Y36" s="56" t="e">
        <f t="shared" ca="1" si="5"/>
        <v>#N/A</v>
      </c>
      <c r="Z36" s="56" t="e">
        <f t="shared" ca="1" si="6"/>
        <v>#N/A</v>
      </c>
      <c r="AA36" s="56" t="str">
        <f t="shared" ref="AA36:AA64" ca="1" si="25">IF(ISNA(Z36),"",Z36)</f>
        <v/>
      </c>
      <c r="AC36" s="56" t="e">
        <f t="shared" si="8"/>
        <v>#N/A</v>
      </c>
      <c r="AD36" s="56" t="e">
        <f t="shared" ca="1" si="9"/>
        <v>#N/A</v>
      </c>
      <c r="AE36" s="56" t="e">
        <f t="shared" ca="1" si="22"/>
        <v>#N/A</v>
      </c>
      <c r="AF36" s="56" t="e">
        <f t="shared" ca="1" si="11"/>
        <v>#N/A</v>
      </c>
      <c r="AG36" s="56" t="str">
        <f t="shared" ca="1" si="12"/>
        <v/>
      </c>
      <c r="AI36" s="56" t="e">
        <f t="shared" si="13"/>
        <v>#N/A</v>
      </c>
      <c r="AJ36" s="56" t="e">
        <f t="shared" si="14"/>
        <v>#N/A</v>
      </c>
      <c r="AK36" s="56" t="e">
        <f t="shared" si="15"/>
        <v>#N/A</v>
      </c>
      <c r="AL36" s="56" t="e">
        <f t="shared" ca="1" si="16"/>
        <v>#N/A</v>
      </c>
      <c r="AM36" s="56" t="e">
        <f t="shared" ca="1" si="23"/>
        <v>#N/A</v>
      </c>
      <c r="AN36" s="56" t="e">
        <f t="shared" ca="1" si="18"/>
        <v>#N/A</v>
      </c>
      <c r="AO36" s="56" t="str">
        <f t="shared" ca="1" si="19"/>
        <v/>
      </c>
    </row>
    <row r="37" spans="1:41" s="88" customFormat="1" ht="13" customHeight="1">
      <c r="A37" s="70"/>
      <c r="B37" s="70"/>
      <c r="C37" s="70"/>
      <c r="D37" s="70"/>
      <c r="E37" s="70"/>
      <c r="F37" s="70"/>
      <c r="G37" s="70"/>
      <c r="H37" s="77"/>
      <c r="I37" s="77"/>
      <c r="J37" s="169"/>
      <c r="K37" s="227"/>
      <c r="L37" s="72"/>
      <c r="M37" s="72"/>
      <c r="N37" s="72"/>
      <c r="O37" s="77"/>
      <c r="P37" s="77"/>
      <c r="R37" s="56" t="e">
        <f t="array" ref="R37">MATCH(0,COUNTIF(S$4:S36,RawActorNames),0)</f>
        <v>#N/A</v>
      </c>
      <c r="S37" s="56" t="e">
        <f t="shared" si="1"/>
        <v>#N/A</v>
      </c>
      <c r="T37" s="56" t="e">
        <f t="shared" si="21"/>
        <v>#N/A</v>
      </c>
      <c r="U37" s="56" t="str">
        <f t="shared" si="2"/>
        <v/>
      </c>
      <c r="W37" s="56" t="e">
        <f t="shared" si="3"/>
        <v>#N/A</v>
      </c>
      <c r="X37" s="56" t="e">
        <f t="shared" ca="1" si="4"/>
        <v>#N/A</v>
      </c>
      <c r="Y37" s="56" t="e">
        <f t="shared" ca="1" si="5"/>
        <v>#N/A</v>
      </c>
      <c r="Z37" s="56" t="e">
        <f t="shared" ca="1" si="6"/>
        <v>#N/A</v>
      </c>
      <c r="AA37" s="56" t="str">
        <f t="shared" ca="1" si="25"/>
        <v/>
      </c>
      <c r="AC37" s="56" t="e">
        <f t="shared" si="8"/>
        <v>#N/A</v>
      </c>
      <c r="AD37" s="56" t="e">
        <f t="shared" ca="1" si="9"/>
        <v>#N/A</v>
      </c>
      <c r="AE37" s="56" t="e">
        <f t="shared" ca="1" si="22"/>
        <v>#N/A</v>
      </c>
      <c r="AF37" s="56" t="e">
        <f t="shared" ca="1" si="11"/>
        <v>#N/A</v>
      </c>
      <c r="AG37" s="56" t="str">
        <f t="shared" ca="1" si="12"/>
        <v/>
      </c>
      <c r="AI37" s="56" t="e">
        <f t="shared" si="13"/>
        <v>#N/A</v>
      </c>
      <c r="AJ37" s="56" t="e">
        <f t="shared" si="14"/>
        <v>#N/A</v>
      </c>
      <c r="AK37" s="56" t="e">
        <f t="shared" si="15"/>
        <v>#N/A</v>
      </c>
      <c r="AL37" s="56" t="e">
        <f t="shared" ca="1" si="16"/>
        <v>#N/A</v>
      </c>
      <c r="AM37" s="56" t="e">
        <f t="shared" ca="1" si="23"/>
        <v>#N/A</v>
      </c>
      <c r="AN37" s="56" t="e">
        <f t="shared" ca="1" si="18"/>
        <v>#N/A</v>
      </c>
      <c r="AO37" s="56" t="str">
        <f t="shared" ca="1" si="19"/>
        <v/>
      </c>
    </row>
    <row r="38" spans="1:41" s="88" customFormat="1" ht="13" customHeight="1">
      <c r="A38" s="70"/>
      <c r="B38" s="70"/>
      <c r="C38" s="70"/>
      <c r="D38" s="70"/>
      <c r="E38" s="70"/>
      <c r="F38" s="70"/>
      <c r="G38" s="70"/>
      <c r="H38" s="77"/>
      <c r="I38" s="77"/>
      <c r="J38" s="169"/>
      <c r="K38" s="227"/>
      <c r="L38" s="72"/>
      <c r="M38" s="72"/>
      <c r="N38" s="72"/>
      <c r="O38" s="77"/>
      <c r="P38" s="77"/>
      <c r="R38" s="56" t="e">
        <f t="array" ref="R38">MATCH(0,COUNTIF(S$4:S37,RawActorNames),0)</f>
        <v>#N/A</v>
      </c>
      <c r="S38" s="56" t="e">
        <f t="shared" si="1"/>
        <v>#N/A</v>
      </c>
      <c r="T38" s="56" t="e">
        <f t="shared" si="21"/>
        <v>#N/A</v>
      </c>
      <c r="U38" s="56" t="str">
        <f t="shared" si="2"/>
        <v/>
      </c>
      <c r="W38" s="56" t="e">
        <f t="shared" si="3"/>
        <v>#N/A</v>
      </c>
      <c r="X38" s="56" t="e">
        <f t="shared" ca="1" si="4"/>
        <v>#N/A</v>
      </c>
      <c r="Y38" s="56" t="e">
        <f t="shared" ca="1" si="5"/>
        <v>#N/A</v>
      </c>
      <c r="Z38" s="56" t="e">
        <f t="shared" ca="1" si="6"/>
        <v>#N/A</v>
      </c>
      <c r="AA38" s="56" t="str">
        <f t="shared" ca="1" si="25"/>
        <v/>
      </c>
      <c r="AC38" s="56" t="e">
        <f t="shared" si="8"/>
        <v>#N/A</v>
      </c>
      <c r="AD38" s="56" t="e">
        <f t="shared" ca="1" si="9"/>
        <v>#N/A</v>
      </c>
      <c r="AE38" s="56" t="e">
        <f t="shared" ca="1" si="22"/>
        <v>#N/A</v>
      </c>
      <c r="AF38" s="56" t="e">
        <f t="shared" ca="1" si="11"/>
        <v>#N/A</v>
      </c>
      <c r="AG38" s="56" t="str">
        <f t="shared" ca="1" si="12"/>
        <v/>
      </c>
      <c r="AI38" s="56" t="e">
        <f t="shared" si="13"/>
        <v>#N/A</v>
      </c>
      <c r="AJ38" s="56" t="e">
        <f t="shared" si="14"/>
        <v>#N/A</v>
      </c>
      <c r="AK38" s="56" t="e">
        <f t="shared" si="15"/>
        <v>#N/A</v>
      </c>
      <c r="AL38" s="56" t="e">
        <f t="shared" ca="1" si="16"/>
        <v>#N/A</v>
      </c>
      <c r="AM38" s="56" t="e">
        <f t="shared" ca="1" si="23"/>
        <v>#N/A</v>
      </c>
      <c r="AN38" s="56" t="e">
        <f t="shared" ca="1" si="18"/>
        <v>#N/A</v>
      </c>
      <c r="AO38" s="56" t="str">
        <f t="shared" ca="1" si="19"/>
        <v/>
      </c>
    </row>
    <row r="39" spans="1:41" s="88" customFormat="1" ht="13" customHeight="1">
      <c r="A39" s="70"/>
      <c r="B39" s="70"/>
      <c r="C39" s="70"/>
      <c r="D39" s="70"/>
      <c r="E39" s="70"/>
      <c r="F39" s="70"/>
      <c r="G39" s="70"/>
      <c r="H39" s="77"/>
      <c r="I39" s="77"/>
      <c r="J39" s="169"/>
      <c r="K39" s="227"/>
      <c r="L39" s="72"/>
      <c r="M39" s="72"/>
      <c r="N39" s="72"/>
      <c r="O39" s="77"/>
      <c r="P39" s="77"/>
      <c r="R39" s="56" t="e">
        <f t="array" ref="R39">MATCH(0,COUNTIF(S$4:S38,RawActorNames),0)</f>
        <v>#N/A</v>
      </c>
      <c r="S39" s="56" t="e">
        <f t="shared" si="1"/>
        <v>#N/A</v>
      </c>
      <c r="T39" s="56" t="e">
        <f t="shared" si="21"/>
        <v>#N/A</v>
      </c>
      <c r="U39" s="56" t="str">
        <f t="shared" si="2"/>
        <v/>
      </c>
      <c r="W39" s="56" t="e">
        <f t="shared" si="3"/>
        <v>#N/A</v>
      </c>
      <c r="X39" s="56" t="e">
        <f t="shared" ca="1" si="4"/>
        <v>#N/A</v>
      </c>
      <c r="Y39" s="56" t="e">
        <f t="shared" ca="1" si="5"/>
        <v>#N/A</v>
      </c>
      <c r="Z39" s="56" t="e">
        <f t="shared" ca="1" si="6"/>
        <v>#N/A</v>
      </c>
      <c r="AA39" s="56" t="str">
        <f t="shared" ca="1" si="25"/>
        <v/>
      </c>
      <c r="AC39" s="56" t="e">
        <f t="shared" si="8"/>
        <v>#N/A</v>
      </c>
      <c r="AD39" s="56" t="e">
        <f t="shared" ca="1" si="9"/>
        <v>#N/A</v>
      </c>
      <c r="AE39" s="56" t="e">
        <f t="shared" ca="1" si="22"/>
        <v>#N/A</v>
      </c>
      <c r="AF39" s="56" t="e">
        <f t="shared" ca="1" si="11"/>
        <v>#N/A</v>
      </c>
      <c r="AG39" s="56" t="str">
        <f t="shared" ca="1" si="12"/>
        <v/>
      </c>
      <c r="AI39" s="56" t="e">
        <f t="shared" si="13"/>
        <v>#N/A</v>
      </c>
      <c r="AJ39" s="56" t="e">
        <f t="shared" si="14"/>
        <v>#N/A</v>
      </c>
      <c r="AK39" s="56" t="e">
        <f t="shared" si="15"/>
        <v>#N/A</v>
      </c>
      <c r="AL39" s="56" t="e">
        <f t="shared" ca="1" si="16"/>
        <v>#N/A</v>
      </c>
      <c r="AM39" s="56" t="e">
        <f t="shared" ca="1" si="23"/>
        <v>#N/A</v>
      </c>
      <c r="AN39" s="56" t="e">
        <f t="shared" ca="1" si="18"/>
        <v>#N/A</v>
      </c>
      <c r="AO39" s="56" t="str">
        <f t="shared" ca="1" si="19"/>
        <v/>
      </c>
    </row>
    <row r="40" spans="1:41" s="88" customFormat="1" ht="13" customHeight="1">
      <c r="A40" s="70"/>
      <c r="B40" s="70"/>
      <c r="C40" s="70"/>
      <c r="D40" s="70"/>
      <c r="E40" s="70"/>
      <c r="F40" s="70"/>
      <c r="G40" s="70"/>
      <c r="H40" s="77"/>
      <c r="I40" s="77"/>
      <c r="J40" s="169"/>
      <c r="K40" s="227"/>
      <c r="L40" s="72"/>
      <c r="M40" s="72"/>
      <c r="N40" s="72"/>
      <c r="O40" s="77"/>
      <c r="P40" s="77"/>
      <c r="R40" s="56" t="e">
        <f t="array" ref="R40">MATCH(0,COUNTIF(S$4:S39,RawActorNames),0)</f>
        <v>#N/A</v>
      </c>
      <c r="S40" s="56" t="e">
        <f t="shared" si="1"/>
        <v>#N/A</v>
      </c>
      <c r="T40" s="56" t="e">
        <f t="shared" si="21"/>
        <v>#N/A</v>
      </c>
      <c r="U40" s="56" t="str">
        <f t="shared" si="2"/>
        <v/>
      </c>
      <c r="W40" s="56" t="e">
        <f t="shared" si="3"/>
        <v>#N/A</v>
      </c>
      <c r="X40" s="56" t="e">
        <f t="shared" ca="1" si="4"/>
        <v>#N/A</v>
      </c>
      <c r="Y40" s="56" t="e">
        <f t="shared" ca="1" si="5"/>
        <v>#N/A</v>
      </c>
      <c r="Z40" s="56" t="e">
        <f t="shared" ca="1" si="6"/>
        <v>#N/A</v>
      </c>
      <c r="AA40" s="56" t="str">
        <f t="shared" ca="1" si="25"/>
        <v/>
      </c>
      <c r="AC40" s="56" t="e">
        <f t="shared" si="8"/>
        <v>#N/A</v>
      </c>
      <c r="AD40" s="56" t="e">
        <f t="shared" ca="1" si="9"/>
        <v>#N/A</v>
      </c>
      <c r="AE40" s="56" t="e">
        <f t="shared" ca="1" si="22"/>
        <v>#N/A</v>
      </c>
      <c r="AF40" s="56" t="e">
        <f t="shared" ca="1" si="11"/>
        <v>#N/A</v>
      </c>
      <c r="AG40" s="56" t="str">
        <f t="shared" ca="1" si="12"/>
        <v/>
      </c>
      <c r="AI40" s="56" t="e">
        <f t="shared" si="13"/>
        <v>#N/A</v>
      </c>
      <c r="AJ40" s="56" t="e">
        <f t="shared" si="14"/>
        <v>#N/A</v>
      </c>
      <c r="AK40" s="56" t="e">
        <f t="shared" si="15"/>
        <v>#N/A</v>
      </c>
      <c r="AL40" s="56" t="e">
        <f t="shared" ca="1" si="16"/>
        <v>#N/A</v>
      </c>
      <c r="AM40" s="56" t="e">
        <f t="shared" ca="1" si="23"/>
        <v>#N/A</v>
      </c>
      <c r="AN40" s="56" t="e">
        <f t="shared" ca="1" si="18"/>
        <v>#N/A</v>
      </c>
      <c r="AO40" s="56" t="str">
        <f t="shared" ca="1" si="19"/>
        <v/>
      </c>
    </row>
    <row r="41" spans="1:41" s="88" customFormat="1" ht="13" customHeight="1">
      <c r="A41" s="70"/>
      <c r="B41" s="70"/>
      <c r="C41" s="70"/>
      <c r="D41" s="70"/>
      <c r="E41" s="70"/>
      <c r="F41" s="70"/>
      <c r="G41" s="70"/>
      <c r="H41" s="77"/>
      <c r="I41" s="77"/>
      <c r="J41" s="169"/>
      <c r="K41" s="227"/>
      <c r="L41" s="72"/>
      <c r="M41" s="72"/>
      <c r="N41" s="72"/>
      <c r="O41" s="77"/>
      <c r="P41" s="77"/>
      <c r="R41" s="56" t="e">
        <f t="array" ref="R41">MATCH(0,COUNTIF(S$4:S40,RawActorNames),0)</f>
        <v>#N/A</v>
      </c>
      <c r="S41" s="56" t="e">
        <f t="shared" si="1"/>
        <v>#N/A</v>
      </c>
      <c r="T41" s="56" t="e">
        <f t="shared" si="21"/>
        <v>#N/A</v>
      </c>
      <c r="U41" s="56" t="str">
        <f t="shared" si="2"/>
        <v/>
      </c>
      <c r="W41" s="56" t="e">
        <f t="shared" si="3"/>
        <v>#N/A</v>
      </c>
      <c r="X41" s="56" t="e">
        <f t="shared" ca="1" si="4"/>
        <v>#N/A</v>
      </c>
      <c r="Y41" s="56" t="e">
        <f t="shared" ca="1" si="5"/>
        <v>#N/A</v>
      </c>
      <c r="Z41" s="56" t="e">
        <f t="shared" ca="1" si="6"/>
        <v>#N/A</v>
      </c>
      <c r="AA41" s="56" t="str">
        <f t="shared" ca="1" si="25"/>
        <v/>
      </c>
      <c r="AC41" s="56" t="e">
        <f t="shared" si="8"/>
        <v>#N/A</v>
      </c>
      <c r="AD41" s="56" t="e">
        <f t="shared" ca="1" si="9"/>
        <v>#N/A</v>
      </c>
      <c r="AE41" s="56" t="e">
        <f t="shared" ca="1" si="22"/>
        <v>#N/A</v>
      </c>
      <c r="AF41" s="56" t="e">
        <f t="shared" ca="1" si="11"/>
        <v>#N/A</v>
      </c>
      <c r="AG41" s="56" t="str">
        <f t="shared" ca="1" si="12"/>
        <v/>
      </c>
      <c r="AI41" s="56" t="e">
        <f t="shared" si="13"/>
        <v>#N/A</v>
      </c>
      <c r="AJ41" s="56" t="e">
        <f t="shared" si="14"/>
        <v>#N/A</v>
      </c>
      <c r="AK41" s="56" t="e">
        <f t="shared" si="15"/>
        <v>#N/A</v>
      </c>
      <c r="AL41" s="56" t="e">
        <f t="shared" ca="1" si="16"/>
        <v>#N/A</v>
      </c>
      <c r="AM41" s="56" t="e">
        <f t="shared" ca="1" si="23"/>
        <v>#N/A</v>
      </c>
      <c r="AN41" s="56" t="e">
        <f t="shared" ca="1" si="18"/>
        <v>#N/A</v>
      </c>
      <c r="AO41" s="56" t="str">
        <f t="shared" ca="1" si="19"/>
        <v/>
      </c>
    </row>
    <row r="42" spans="1:41" s="88" customFormat="1" ht="13" customHeight="1">
      <c r="A42" s="70"/>
      <c r="B42" s="70"/>
      <c r="C42" s="70"/>
      <c r="D42" s="70"/>
      <c r="E42" s="70"/>
      <c r="F42" s="70"/>
      <c r="G42" s="70"/>
      <c r="H42" s="77"/>
      <c r="I42" s="77"/>
      <c r="J42" s="169"/>
      <c r="K42" s="227"/>
      <c r="L42" s="72"/>
      <c r="M42" s="72"/>
      <c r="N42" s="72"/>
      <c r="O42" s="77"/>
      <c r="P42" s="77"/>
      <c r="R42" s="56" t="e">
        <f t="array" ref="R42">MATCH(0,COUNTIF(S$4:S41,RawActorNames),0)</f>
        <v>#N/A</v>
      </c>
      <c r="S42" s="56" t="e">
        <f t="shared" si="1"/>
        <v>#N/A</v>
      </c>
      <c r="T42" s="56" t="e">
        <f t="shared" si="21"/>
        <v>#N/A</v>
      </c>
      <c r="U42" s="56" t="str">
        <f t="shared" si="2"/>
        <v/>
      </c>
      <c r="W42" s="56" t="e">
        <f t="shared" si="3"/>
        <v>#N/A</v>
      </c>
      <c r="X42" s="56" t="e">
        <f t="shared" ca="1" si="4"/>
        <v>#N/A</v>
      </c>
      <c r="Y42" s="56" t="e">
        <f t="shared" ca="1" si="5"/>
        <v>#N/A</v>
      </c>
      <c r="Z42" s="56" t="e">
        <f t="shared" ca="1" si="6"/>
        <v>#N/A</v>
      </c>
      <c r="AA42" s="56" t="str">
        <f t="shared" ca="1" si="25"/>
        <v/>
      </c>
      <c r="AC42" s="56" t="e">
        <f t="shared" si="8"/>
        <v>#N/A</v>
      </c>
      <c r="AD42" s="56" t="e">
        <f t="shared" ca="1" si="9"/>
        <v>#N/A</v>
      </c>
      <c r="AE42" s="56" t="e">
        <f t="shared" ca="1" si="22"/>
        <v>#N/A</v>
      </c>
      <c r="AF42" s="56" t="e">
        <f t="shared" ca="1" si="11"/>
        <v>#N/A</v>
      </c>
      <c r="AG42" s="56" t="str">
        <f t="shared" ca="1" si="12"/>
        <v/>
      </c>
      <c r="AI42" s="56" t="e">
        <f t="shared" si="13"/>
        <v>#N/A</v>
      </c>
      <c r="AJ42" s="56" t="e">
        <f t="shared" si="14"/>
        <v>#N/A</v>
      </c>
      <c r="AK42" s="56" t="e">
        <f t="shared" si="15"/>
        <v>#N/A</v>
      </c>
      <c r="AL42" s="56" t="e">
        <f t="shared" ca="1" si="16"/>
        <v>#N/A</v>
      </c>
      <c r="AM42" s="56" t="e">
        <f t="shared" ca="1" si="23"/>
        <v>#N/A</v>
      </c>
      <c r="AN42" s="56" t="e">
        <f t="shared" ca="1" si="18"/>
        <v>#N/A</v>
      </c>
      <c r="AO42" s="56" t="str">
        <f t="shared" ca="1" si="19"/>
        <v/>
      </c>
    </row>
    <row r="43" spans="1:41" s="88" customFormat="1" ht="13" customHeight="1">
      <c r="A43" s="70"/>
      <c r="B43" s="70"/>
      <c r="C43" s="70"/>
      <c r="D43" s="70"/>
      <c r="E43" s="70"/>
      <c r="F43" s="70"/>
      <c r="G43" s="70"/>
      <c r="H43" s="77"/>
      <c r="I43" s="77"/>
      <c r="J43" s="169"/>
      <c r="K43" s="227"/>
      <c r="L43" s="72"/>
      <c r="M43" s="72"/>
      <c r="N43" s="72"/>
      <c r="O43" s="77"/>
      <c r="P43" s="77"/>
      <c r="R43" s="56" t="e">
        <f t="array" ref="R43">MATCH(0,COUNTIF(S$4:S42,RawActorNames),0)</f>
        <v>#N/A</v>
      </c>
      <c r="S43" s="56" t="e">
        <f t="shared" si="1"/>
        <v>#N/A</v>
      </c>
      <c r="T43" s="56" t="e">
        <f t="shared" si="21"/>
        <v>#N/A</v>
      </c>
      <c r="U43" s="56" t="str">
        <f t="shared" si="2"/>
        <v/>
      </c>
      <c r="W43" s="56" t="e">
        <f t="shared" si="3"/>
        <v>#N/A</v>
      </c>
      <c r="X43" s="56" t="e">
        <f t="shared" ca="1" si="4"/>
        <v>#N/A</v>
      </c>
      <c r="Y43" s="56" t="e">
        <f t="shared" ca="1" si="5"/>
        <v>#N/A</v>
      </c>
      <c r="Z43" s="56" t="e">
        <f t="shared" ca="1" si="6"/>
        <v>#N/A</v>
      </c>
      <c r="AA43" s="56" t="str">
        <f t="shared" ca="1" si="25"/>
        <v/>
      </c>
      <c r="AC43" s="56" t="e">
        <f t="shared" si="8"/>
        <v>#N/A</v>
      </c>
      <c r="AD43" s="56" t="e">
        <f t="shared" ca="1" si="9"/>
        <v>#N/A</v>
      </c>
      <c r="AE43" s="56" t="e">
        <f t="shared" ca="1" si="22"/>
        <v>#N/A</v>
      </c>
      <c r="AF43" s="56" t="e">
        <f t="shared" ca="1" si="11"/>
        <v>#N/A</v>
      </c>
      <c r="AG43" s="56" t="str">
        <f t="shared" ca="1" si="12"/>
        <v/>
      </c>
      <c r="AI43" s="56" t="e">
        <f t="shared" si="13"/>
        <v>#N/A</v>
      </c>
      <c r="AJ43" s="56" t="e">
        <f t="shared" si="14"/>
        <v>#N/A</v>
      </c>
      <c r="AK43" s="56" t="e">
        <f t="shared" si="15"/>
        <v>#N/A</v>
      </c>
      <c r="AL43" s="56" t="e">
        <f t="shared" ca="1" si="16"/>
        <v>#N/A</v>
      </c>
      <c r="AM43" s="56" t="e">
        <f t="shared" ca="1" si="23"/>
        <v>#N/A</v>
      </c>
      <c r="AN43" s="56" t="e">
        <f t="shared" ca="1" si="18"/>
        <v>#N/A</v>
      </c>
      <c r="AO43" s="56" t="str">
        <f t="shared" ca="1" si="19"/>
        <v/>
      </c>
    </row>
    <row r="44" spans="1:41" s="88" customFormat="1" ht="13" customHeight="1">
      <c r="A44" s="70"/>
      <c r="B44" s="70"/>
      <c r="C44" s="70"/>
      <c r="D44" s="70"/>
      <c r="E44" s="70"/>
      <c r="F44" s="70"/>
      <c r="G44" s="70"/>
      <c r="H44" s="77"/>
      <c r="I44" s="77"/>
      <c r="J44" s="169"/>
      <c r="K44" s="227"/>
      <c r="L44" s="72"/>
      <c r="M44" s="72"/>
      <c r="N44" s="72"/>
      <c r="O44" s="77"/>
      <c r="P44" s="77"/>
      <c r="R44" s="56" t="e">
        <f t="array" ref="R44">MATCH(0,COUNTIF(S$4:S43,RawActorNames),0)</f>
        <v>#N/A</v>
      </c>
      <c r="S44" s="56" t="e">
        <f t="shared" si="1"/>
        <v>#N/A</v>
      </c>
      <c r="T44" s="56" t="e">
        <f t="shared" si="21"/>
        <v>#N/A</v>
      </c>
      <c r="U44" s="56" t="str">
        <f t="shared" si="2"/>
        <v/>
      </c>
      <c r="W44" s="56" t="e">
        <f t="shared" si="3"/>
        <v>#N/A</v>
      </c>
      <c r="X44" s="56" t="e">
        <f t="shared" ca="1" si="4"/>
        <v>#N/A</v>
      </c>
      <c r="Y44" s="56" t="e">
        <f t="shared" ca="1" si="5"/>
        <v>#N/A</v>
      </c>
      <c r="Z44" s="56" t="e">
        <f t="shared" ca="1" si="6"/>
        <v>#N/A</v>
      </c>
      <c r="AA44" s="56" t="str">
        <f t="shared" ca="1" si="25"/>
        <v/>
      </c>
      <c r="AC44" s="56" t="e">
        <f t="shared" si="8"/>
        <v>#N/A</v>
      </c>
      <c r="AD44" s="56" t="e">
        <f t="shared" ca="1" si="9"/>
        <v>#N/A</v>
      </c>
      <c r="AE44" s="56" t="e">
        <f t="shared" ca="1" si="22"/>
        <v>#N/A</v>
      </c>
      <c r="AF44" s="56" t="e">
        <f t="shared" ca="1" si="11"/>
        <v>#N/A</v>
      </c>
      <c r="AG44" s="56" t="str">
        <f t="shared" ca="1" si="12"/>
        <v/>
      </c>
      <c r="AI44" s="56" t="e">
        <f t="shared" si="13"/>
        <v>#N/A</v>
      </c>
      <c r="AJ44" s="56" t="e">
        <f t="shared" si="14"/>
        <v>#N/A</v>
      </c>
      <c r="AK44" s="56" t="e">
        <f t="shared" si="15"/>
        <v>#N/A</v>
      </c>
      <c r="AL44" s="56" t="e">
        <f t="shared" ca="1" si="16"/>
        <v>#N/A</v>
      </c>
      <c r="AM44" s="56" t="e">
        <f t="shared" ca="1" si="23"/>
        <v>#N/A</v>
      </c>
      <c r="AN44" s="56" t="e">
        <f t="shared" ca="1" si="18"/>
        <v>#N/A</v>
      </c>
      <c r="AO44" s="56" t="str">
        <f t="shared" ca="1" si="19"/>
        <v/>
      </c>
    </row>
    <row r="45" spans="1:41" s="88" customFormat="1" ht="13" customHeight="1">
      <c r="A45" s="70"/>
      <c r="B45" s="70"/>
      <c r="C45" s="70"/>
      <c r="D45" s="70"/>
      <c r="E45" s="70"/>
      <c r="F45" s="70"/>
      <c r="G45" s="70"/>
      <c r="H45" s="77"/>
      <c r="I45" s="77"/>
      <c r="J45" s="169"/>
      <c r="K45" s="227"/>
      <c r="L45" s="72"/>
      <c r="M45" s="72"/>
      <c r="N45" s="72"/>
      <c r="O45" s="77"/>
      <c r="P45" s="77"/>
      <c r="R45" s="56" t="e">
        <f t="array" ref="R45">MATCH(0,COUNTIF(S$4:S44,RawActorNames),0)</f>
        <v>#N/A</v>
      </c>
      <c r="S45" s="56" t="e">
        <f t="shared" si="1"/>
        <v>#N/A</v>
      </c>
      <c r="T45" s="56" t="e">
        <f t="shared" si="21"/>
        <v>#N/A</v>
      </c>
      <c r="U45" s="56" t="str">
        <f t="shared" si="2"/>
        <v/>
      </c>
      <c r="W45" s="56" t="e">
        <f t="shared" si="3"/>
        <v>#N/A</v>
      </c>
      <c r="X45" s="56" t="e">
        <f t="shared" ca="1" si="4"/>
        <v>#N/A</v>
      </c>
      <c r="Y45" s="56" t="e">
        <f t="shared" ca="1" si="5"/>
        <v>#N/A</v>
      </c>
      <c r="Z45" s="56" t="e">
        <f t="shared" ca="1" si="6"/>
        <v>#N/A</v>
      </c>
      <c r="AA45" s="56" t="str">
        <f t="shared" ca="1" si="25"/>
        <v/>
      </c>
      <c r="AC45" s="56" t="e">
        <f t="shared" si="8"/>
        <v>#N/A</v>
      </c>
      <c r="AD45" s="56" t="e">
        <f t="shared" ca="1" si="9"/>
        <v>#N/A</v>
      </c>
      <c r="AE45" s="56" t="e">
        <f t="shared" ca="1" si="22"/>
        <v>#N/A</v>
      </c>
      <c r="AF45" s="56" t="e">
        <f t="shared" ca="1" si="11"/>
        <v>#N/A</v>
      </c>
      <c r="AG45" s="56" t="str">
        <f t="shared" ca="1" si="12"/>
        <v/>
      </c>
      <c r="AI45" s="56" t="e">
        <f t="shared" si="13"/>
        <v>#N/A</v>
      </c>
      <c r="AJ45" s="56" t="e">
        <f t="shared" si="14"/>
        <v>#N/A</v>
      </c>
      <c r="AK45" s="56" t="e">
        <f t="shared" si="15"/>
        <v>#N/A</v>
      </c>
      <c r="AL45" s="56" t="e">
        <f t="shared" ca="1" si="16"/>
        <v>#N/A</v>
      </c>
      <c r="AM45" s="56" t="e">
        <f t="shared" ca="1" si="23"/>
        <v>#N/A</v>
      </c>
      <c r="AN45" s="56" t="e">
        <f t="shared" ca="1" si="18"/>
        <v>#N/A</v>
      </c>
      <c r="AO45" s="56" t="str">
        <f t="shared" ca="1" si="19"/>
        <v/>
      </c>
    </row>
    <row r="46" spans="1:41" s="88" customFormat="1" ht="13" customHeight="1">
      <c r="A46" s="70"/>
      <c r="B46" s="70"/>
      <c r="C46" s="70"/>
      <c r="D46" s="70"/>
      <c r="E46" s="70"/>
      <c r="F46" s="70"/>
      <c r="G46" s="70"/>
      <c r="H46" s="77"/>
      <c r="I46" s="77"/>
      <c r="J46" s="169"/>
      <c r="K46" s="227"/>
      <c r="L46" s="72"/>
      <c r="M46" s="72"/>
      <c r="N46" s="72"/>
      <c r="O46" s="77"/>
      <c r="P46" s="77"/>
      <c r="R46" s="56" t="e">
        <f t="array" ref="R46">MATCH(0,COUNTIF(S$4:S45,RawActorNames),0)</f>
        <v>#N/A</v>
      </c>
      <c r="S46" s="56" t="e">
        <f t="shared" si="1"/>
        <v>#N/A</v>
      </c>
      <c r="T46" s="56" t="e">
        <f t="shared" si="21"/>
        <v>#N/A</v>
      </c>
      <c r="U46" s="56" t="str">
        <f t="shared" si="2"/>
        <v/>
      </c>
      <c r="W46" s="56" t="e">
        <f t="shared" si="3"/>
        <v>#N/A</v>
      </c>
      <c r="X46" s="56" t="e">
        <f t="shared" ca="1" si="4"/>
        <v>#N/A</v>
      </c>
      <c r="Y46" s="56" t="e">
        <f t="shared" ca="1" si="5"/>
        <v>#N/A</v>
      </c>
      <c r="Z46" s="56" t="e">
        <f t="shared" ca="1" si="6"/>
        <v>#N/A</v>
      </c>
      <c r="AA46" s="56" t="str">
        <f t="shared" ca="1" si="25"/>
        <v/>
      </c>
      <c r="AC46" s="56" t="e">
        <f t="shared" si="8"/>
        <v>#N/A</v>
      </c>
      <c r="AD46" s="56" t="e">
        <f t="shared" ca="1" si="9"/>
        <v>#N/A</v>
      </c>
      <c r="AE46" s="56" t="e">
        <f t="shared" ca="1" si="22"/>
        <v>#N/A</v>
      </c>
      <c r="AF46" s="56" t="e">
        <f t="shared" ca="1" si="11"/>
        <v>#N/A</v>
      </c>
      <c r="AG46" s="56" t="str">
        <f t="shared" ca="1" si="12"/>
        <v/>
      </c>
      <c r="AI46" s="56" t="e">
        <f t="shared" si="13"/>
        <v>#N/A</v>
      </c>
      <c r="AJ46" s="56" t="e">
        <f t="shared" si="14"/>
        <v>#N/A</v>
      </c>
      <c r="AK46" s="56" t="e">
        <f t="shared" si="15"/>
        <v>#N/A</v>
      </c>
      <c r="AL46" s="56" t="e">
        <f t="shared" ca="1" si="16"/>
        <v>#N/A</v>
      </c>
      <c r="AM46" s="56" t="e">
        <f t="shared" ca="1" si="23"/>
        <v>#N/A</v>
      </c>
      <c r="AN46" s="56" t="e">
        <f t="shared" ca="1" si="18"/>
        <v>#N/A</v>
      </c>
      <c r="AO46" s="56" t="str">
        <f t="shared" ca="1" si="19"/>
        <v/>
      </c>
    </row>
    <row r="47" spans="1:41" s="88" customFormat="1" ht="13" customHeight="1">
      <c r="A47" s="70"/>
      <c r="B47" s="70"/>
      <c r="C47" s="70"/>
      <c r="D47" s="70"/>
      <c r="E47" s="70"/>
      <c r="F47" s="70"/>
      <c r="G47" s="70"/>
      <c r="H47" s="77"/>
      <c r="I47" s="77"/>
      <c r="J47" s="169"/>
      <c r="K47" s="227"/>
      <c r="L47" s="72"/>
      <c r="M47" s="72"/>
      <c r="N47" s="72"/>
      <c r="O47" s="77"/>
      <c r="P47" s="77"/>
      <c r="R47" s="56" t="e">
        <f t="array" ref="R47">MATCH(0,COUNTIF(S$4:S46,RawActorNames),0)</f>
        <v>#N/A</v>
      </c>
      <c r="S47" s="56" t="e">
        <f t="shared" si="1"/>
        <v>#N/A</v>
      </c>
      <c r="T47" s="56" t="e">
        <f t="shared" si="21"/>
        <v>#N/A</v>
      </c>
      <c r="U47" s="56" t="str">
        <f t="shared" si="2"/>
        <v/>
      </c>
      <c r="W47" s="56" t="e">
        <f t="shared" si="3"/>
        <v>#N/A</v>
      </c>
      <c r="X47" s="56" t="e">
        <f t="shared" ca="1" si="4"/>
        <v>#N/A</v>
      </c>
      <c r="Y47" s="56" t="e">
        <f t="shared" ca="1" si="5"/>
        <v>#N/A</v>
      </c>
      <c r="Z47" s="56" t="e">
        <f t="shared" ca="1" si="6"/>
        <v>#N/A</v>
      </c>
      <c r="AA47" s="56" t="str">
        <f t="shared" ca="1" si="25"/>
        <v/>
      </c>
      <c r="AC47" s="56" t="e">
        <f t="shared" si="8"/>
        <v>#N/A</v>
      </c>
      <c r="AD47" s="56" t="e">
        <f t="shared" ca="1" si="9"/>
        <v>#N/A</v>
      </c>
      <c r="AE47" s="56" t="e">
        <f t="shared" ca="1" si="22"/>
        <v>#N/A</v>
      </c>
      <c r="AF47" s="56" t="e">
        <f t="shared" ca="1" si="11"/>
        <v>#N/A</v>
      </c>
      <c r="AG47" s="56" t="str">
        <f t="shared" ca="1" si="12"/>
        <v/>
      </c>
      <c r="AI47" s="56" t="e">
        <f t="shared" si="13"/>
        <v>#N/A</v>
      </c>
      <c r="AJ47" s="56" t="e">
        <f t="shared" si="14"/>
        <v>#N/A</v>
      </c>
      <c r="AK47" s="56" t="e">
        <f t="shared" si="15"/>
        <v>#N/A</v>
      </c>
      <c r="AL47" s="56" t="e">
        <f t="shared" ca="1" si="16"/>
        <v>#N/A</v>
      </c>
      <c r="AM47" s="56" t="e">
        <f t="shared" ca="1" si="23"/>
        <v>#N/A</v>
      </c>
      <c r="AN47" s="56" t="e">
        <f t="shared" ca="1" si="18"/>
        <v>#N/A</v>
      </c>
      <c r="AO47" s="56" t="str">
        <f t="shared" ca="1" si="19"/>
        <v/>
      </c>
    </row>
    <row r="48" spans="1:41" s="88" customFormat="1" ht="13" customHeight="1">
      <c r="A48" s="70"/>
      <c r="B48" s="70"/>
      <c r="C48" s="70"/>
      <c r="D48" s="70"/>
      <c r="E48" s="70"/>
      <c r="F48" s="70"/>
      <c r="G48" s="70"/>
      <c r="H48" s="77"/>
      <c r="I48" s="77"/>
      <c r="J48" s="169"/>
      <c r="K48" s="227"/>
      <c r="L48" s="72"/>
      <c r="M48" s="72"/>
      <c r="N48" s="72"/>
      <c r="O48" s="77"/>
      <c r="P48" s="77"/>
      <c r="R48" s="56" t="e">
        <f t="array" ref="R48">MATCH(0,COUNTIF(S$4:S47,RawActorNames),0)</f>
        <v>#N/A</v>
      </c>
      <c r="S48" s="56" t="e">
        <f t="shared" si="1"/>
        <v>#N/A</v>
      </c>
      <c r="T48" s="56" t="e">
        <f t="shared" si="21"/>
        <v>#N/A</v>
      </c>
      <c r="U48" s="56" t="str">
        <f t="shared" si="2"/>
        <v/>
      </c>
      <c r="W48" s="56" t="e">
        <f t="shared" si="3"/>
        <v>#N/A</v>
      </c>
      <c r="X48" s="56" t="e">
        <f t="shared" ca="1" si="4"/>
        <v>#N/A</v>
      </c>
      <c r="Y48" s="56" t="e">
        <f t="shared" ca="1" si="5"/>
        <v>#N/A</v>
      </c>
      <c r="Z48" s="56" t="e">
        <f t="shared" ca="1" si="6"/>
        <v>#N/A</v>
      </c>
      <c r="AA48" s="56" t="str">
        <f t="shared" ca="1" si="25"/>
        <v/>
      </c>
      <c r="AC48" s="56" t="e">
        <f t="shared" si="8"/>
        <v>#N/A</v>
      </c>
      <c r="AD48" s="56" t="e">
        <f t="shared" ca="1" si="9"/>
        <v>#N/A</v>
      </c>
      <c r="AE48" s="56" t="e">
        <f t="shared" ca="1" si="22"/>
        <v>#N/A</v>
      </c>
      <c r="AF48" s="56" t="e">
        <f t="shared" ca="1" si="11"/>
        <v>#N/A</v>
      </c>
      <c r="AG48" s="56" t="str">
        <f t="shared" ca="1" si="12"/>
        <v/>
      </c>
      <c r="AI48" s="56" t="e">
        <f t="shared" si="13"/>
        <v>#N/A</v>
      </c>
      <c r="AJ48" s="56" t="e">
        <f t="shared" si="14"/>
        <v>#N/A</v>
      </c>
      <c r="AK48" s="56" t="e">
        <f t="shared" si="15"/>
        <v>#N/A</v>
      </c>
      <c r="AL48" s="56" t="e">
        <f t="shared" ca="1" si="16"/>
        <v>#N/A</v>
      </c>
      <c r="AM48" s="56" t="e">
        <f t="shared" ca="1" si="23"/>
        <v>#N/A</v>
      </c>
      <c r="AN48" s="56" t="e">
        <f t="shared" ca="1" si="18"/>
        <v>#N/A</v>
      </c>
      <c r="AO48" s="56" t="str">
        <f t="shared" ca="1" si="19"/>
        <v/>
      </c>
    </row>
    <row r="49" spans="1:41" s="88" customFormat="1" ht="13" customHeight="1">
      <c r="A49" s="70"/>
      <c r="B49" s="70"/>
      <c r="C49" s="70"/>
      <c r="D49" s="70"/>
      <c r="E49" s="70"/>
      <c r="F49" s="70"/>
      <c r="G49" s="70"/>
      <c r="H49" s="77"/>
      <c r="I49" s="77"/>
      <c r="J49" s="169"/>
      <c r="K49" s="227"/>
      <c r="L49" s="72"/>
      <c r="M49" s="72"/>
      <c r="N49" s="72"/>
      <c r="O49" s="77"/>
      <c r="P49" s="77"/>
      <c r="R49" s="56" t="e">
        <f t="array" ref="R49">MATCH(0,COUNTIF(S$4:S48,RawActorNames),0)</f>
        <v>#N/A</v>
      </c>
      <c r="S49" s="56" t="e">
        <f t="shared" si="1"/>
        <v>#N/A</v>
      </c>
      <c r="T49" s="56" t="e">
        <f t="shared" si="21"/>
        <v>#N/A</v>
      </c>
      <c r="U49" s="56" t="str">
        <f t="shared" si="2"/>
        <v/>
      </c>
      <c r="W49" s="56" t="e">
        <f t="shared" si="3"/>
        <v>#N/A</v>
      </c>
      <c r="X49" s="56" t="e">
        <f t="shared" ca="1" si="4"/>
        <v>#N/A</v>
      </c>
      <c r="Y49" s="56" t="e">
        <f t="shared" ca="1" si="5"/>
        <v>#N/A</v>
      </c>
      <c r="Z49" s="56" t="e">
        <f t="shared" ca="1" si="6"/>
        <v>#N/A</v>
      </c>
      <c r="AA49" s="56" t="str">
        <f t="shared" ca="1" si="25"/>
        <v/>
      </c>
      <c r="AC49" s="56" t="e">
        <f t="shared" si="8"/>
        <v>#N/A</v>
      </c>
      <c r="AD49" s="56" t="e">
        <f t="shared" ca="1" si="9"/>
        <v>#N/A</v>
      </c>
      <c r="AE49" s="56" t="e">
        <f t="shared" ca="1" si="22"/>
        <v>#N/A</v>
      </c>
      <c r="AF49" s="56" t="e">
        <f t="shared" ca="1" si="11"/>
        <v>#N/A</v>
      </c>
      <c r="AG49" s="56" t="str">
        <f t="shared" ca="1" si="12"/>
        <v/>
      </c>
      <c r="AI49" s="56" t="e">
        <f t="shared" si="13"/>
        <v>#N/A</v>
      </c>
      <c r="AJ49" s="56" t="e">
        <f t="shared" si="14"/>
        <v>#N/A</v>
      </c>
      <c r="AK49" s="56" t="e">
        <f t="shared" si="15"/>
        <v>#N/A</v>
      </c>
      <c r="AL49" s="56" t="e">
        <f t="shared" ca="1" si="16"/>
        <v>#N/A</v>
      </c>
      <c r="AM49" s="56" t="e">
        <f t="shared" ca="1" si="23"/>
        <v>#N/A</v>
      </c>
      <c r="AN49" s="56" t="e">
        <f t="shared" ca="1" si="18"/>
        <v>#N/A</v>
      </c>
      <c r="AO49" s="56" t="str">
        <f t="shared" ca="1" si="19"/>
        <v/>
      </c>
    </row>
    <row r="50" spans="1:41" s="88" customFormat="1" ht="13" customHeight="1">
      <c r="A50" s="70"/>
      <c r="B50" s="70"/>
      <c r="C50" s="70"/>
      <c r="D50" s="70"/>
      <c r="E50" s="70"/>
      <c r="F50" s="70"/>
      <c r="G50" s="70"/>
      <c r="H50" s="77"/>
      <c r="I50" s="77"/>
      <c r="J50" s="169"/>
      <c r="K50" s="227"/>
      <c r="L50" s="72"/>
      <c r="M50" s="72"/>
      <c r="N50" s="72"/>
      <c r="O50" s="77"/>
      <c r="P50" s="77"/>
      <c r="R50" s="56" t="e">
        <f t="array" ref="R50">MATCH(0,COUNTIF(S$4:S49,RawActorNames),0)</f>
        <v>#N/A</v>
      </c>
      <c r="S50" s="56" t="e">
        <f t="shared" si="1"/>
        <v>#N/A</v>
      </c>
      <c r="T50" s="56" t="e">
        <f t="shared" si="21"/>
        <v>#N/A</v>
      </c>
      <c r="U50" s="56" t="str">
        <f t="shared" si="2"/>
        <v/>
      </c>
      <c r="W50" s="56" t="e">
        <f t="shared" si="3"/>
        <v>#N/A</v>
      </c>
      <c r="X50" s="56" t="e">
        <f t="shared" ca="1" si="4"/>
        <v>#N/A</v>
      </c>
      <c r="Y50" s="56" t="e">
        <f t="shared" ca="1" si="5"/>
        <v>#N/A</v>
      </c>
      <c r="Z50" s="56" t="e">
        <f t="shared" ca="1" si="6"/>
        <v>#N/A</v>
      </c>
      <c r="AA50" s="56" t="str">
        <f t="shared" ca="1" si="25"/>
        <v/>
      </c>
      <c r="AC50" s="56" t="e">
        <f t="shared" si="8"/>
        <v>#N/A</v>
      </c>
      <c r="AD50" s="56" t="e">
        <f t="shared" ca="1" si="9"/>
        <v>#N/A</v>
      </c>
      <c r="AE50" s="56" t="e">
        <f t="shared" ca="1" si="22"/>
        <v>#N/A</v>
      </c>
      <c r="AF50" s="56" t="e">
        <f t="shared" ca="1" si="11"/>
        <v>#N/A</v>
      </c>
      <c r="AG50" s="56" t="str">
        <f t="shared" ca="1" si="12"/>
        <v/>
      </c>
      <c r="AI50" s="56" t="e">
        <f t="shared" si="13"/>
        <v>#N/A</v>
      </c>
      <c r="AJ50" s="56" t="e">
        <f t="shared" si="14"/>
        <v>#N/A</v>
      </c>
      <c r="AK50" s="56" t="e">
        <f t="shared" si="15"/>
        <v>#N/A</v>
      </c>
      <c r="AL50" s="56" t="e">
        <f t="shared" ca="1" si="16"/>
        <v>#N/A</v>
      </c>
      <c r="AM50" s="56" t="e">
        <f t="shared" ca="1" si="23"/>
        <v>#N/A</v>
      </c>
      <c r="AN50" s="56" t="e">
        <f t="shared" ca="1" si="18"/>
        <v>#N/A</v>
      </c>
      <c r="AO50" s="56" t="str">
        <f t="shared" ca="1" si="19"/>
        <v/>
      </c>
    </row>
    <row r="51" spans="1:41" s="88" customFormat="1" ht="13" customHeight="1">
      <c r="A51" s="70"/>
      <c r="B51" s="70"/>
      <c r="C51" s="70"/>
      <c r="D51" s="70"/>
      <c r="E51" s="70"/>
      <c r="F51" s="70"/>
      <c r="G51" s="70"/>
      <c r="H51" s="77"/>
      <c r="I51" s="77"/>
      <c r="J51" s="169"/>
      <c r="K51" s="227"/>
      <c r="L51" s="72"/>
      <c r="M51" s="72"/>
      <c r="N51" s="72"/>
      <c r="O51" s="77"/>
      <c r="P51" s="77"/>
      <c r="R51" s="56" t="e">
        <f t="array" ref="R51">MATCH(0,COUNTIF(S$4:S50,RawActorNames),0)</f>
        <v>#N/A</v>
      </c>
      <c r="S51" s="56" t="e">
        <f t="shared" si="1"/>
        <v>#N/A</v>
      </c>
      <c r="T51" s="56" t="e">
        <f t="shared" si="21"/>
        <v>#N/A</v>
      </c>
      <c r="U51" s="56" t="str">
        <f t="shared" si="2"/>
        <v/>
      </c>
      <c r="W51" s="56" t="e">
        <f t="shared" si="3"/>
        <v>#N/A</v>
      </c>
      <c r="X51" s="56" t="e">
        <f t="shared" ca="1" si="4"/>
        <v>#N/A</v>
      </c>
      <c r="Y51" s="56" t="e">
        <f t="shared" ca="1" si="5"/>
        <v>#N/A</v>
      </c>
      <c r="Z51" s="56" t="e">
        <f t="shared" ca="1" si="6"/>
        <v>#N/A</v>
      </c>
      <c r="AA51" s="56" t="str">
        <f t="shared" ca="1" si="25"/>
        <v/>
      </c>
      <c r="AC51" s="56" t="e">
        <f t="shared" si="8"/>
        <v>#N/A</v>
      </c>
      <c r="AD51" s="56" t="e">
        <f t="shared" ca="1" si="9"/>
        <v>#N/A</v>
      </c>
      <c r="AE51" s="56" t="e">
        <f t="shared" ca="1" si="22"/>
        <v>#N/A</v>
      </c>
      <c r="AF51" s="56" t="e">
        <f t="shared" ca="1" si="11"/>
        <v>#N/A</v>
      </c>
      <c r="AG51" s="56" t="str">
        <f t="shared" ca="1" si="12"/>
        <v/>
      </c>
      <c r="AI51" s="56" t="e">
        <f t="shared" si="13"/>
        <v>#N/A</v>
      </c>
      <c r="AJ51" s="56" t="e">
        <f t="shared" si="14"/>
        <v>#N/A</v>
      </c>
      <c r="AK51" s="56" t="e">
        <f t="shared" si="15"/>
        <v>#N/A</v>
      </c>
      <c r="AL51" s="56" t="e">
        <f t="shared" ca="1" si="16"/>
        <v>#N/A</v>
      </c>
      <c r="AM51" s="56" t="e">
        <f t="shared" ca="1" si="23"/>
        <v>#N/A</v>
      </c>
      <c r="AN51" s="56" t="e">
        <f t="shared" ca="1" si="18"/>
        <v>#N/A</v>
      </c>
      <c r="AO51" s="56" t="str">
        <f t="shared" ca="1" si="19"/>
        <v/>
      </c>
    </row>
    <row r="52" spans="1:41" s="88" customFormat="1" ht="13" customHeight="1">
      <c r="A52" s="70"/>
      <c r="B52" s="70"/>
      <c r="C52" s="70"/>
      <c r="D52" s="70"/>
      <c r="E52" s="70"/>
      <c r="F52" s="70"/>
      <c r="G52" s="70"/>
      <c r="H52" s="77"/>
      <c r="I52" s="77"/>
      <c r="J52" s="169"/>
      <c r="K52" s="227"/>
      <c r="L52" s="72"/>
      <c r="M52" s="72"/>
      <c r="N52" s="72"/>
      <c r="O52" s="77"/>
      <c r="P52" s="77"/>
      <c r="R52" s="56" t="e">
        <f t="array" ref="R52">MATCH(0,COUNTIF(S$4:S51,RawActorNames),0)</f>
        <v>#N/A</v>
      </c>
      <c r="S52" s="56" t="e">
        <f t="shared" si="1"/>
        <v>#N/A</v>
      </c>
      <c r="T52" s="56" t="e">
        <f t="shared" si="21"/>
        <v>#N/A</v>
      </c>
      <c r="U52" s="56" t="str">
        <f t="shared" si="2"/>
        <v/>
      </c>
      <c r="W52" s="56" t="e">
        <f t="shared" si="3"/>
        <v>#N/A</v>
      </c>
      <c r="X52" s="56" t="e">
        <f t="shared" ca="1" si="4"/>
        <v>#N/A</v>
      </c>
      <c r="Y52" s="56" t="e">
        <f t="shared" ca="1" si="5"/>
        <v>#N/A</v>
      </c>
      <c r="Z52" s="56" t="e">
        <f t="shared" ca="1" si="6"/>
        <v>#N/A</v>
      </c>
      <c r="AA52" s="56" t="str">
        <f t="shared" ca="1" si="25"/>
        <v/>
      </c>
      <c r="AC52" s="56" t="e">
        <f t="shared" si="8"/>
        <v>#N/A</v>
      </c>
      <c r="AD52" s="56" t="e">
        <f t="shared" ca="1" si="9"/>
        <v>#N/A</v>
      </c>
      <c r="AE52" s="56" t="e">
        <f t="shared" ca="1" si="22"/>
        <v>#N/A</v>
      </c>
      <c r="AF52" s="56" t="e">
        <f t="shared" ca="1" si="11"/>
        <v>#N/A</v>
      </c>
      <c r="AG52" s="56" t="str">
        <f t="shared" ca="1" si="12"/>
        <v/>
      </c>
      <c r="AI52" s="56" t="e">
        <f t="shared" si="13"/>
        <v>#N/A</v>
      </c>
      <c r="AJ52" s="56" t="e">
        <f t="shared" si="14"/>
        <v>#N/A</v>
      </c>
      <c r="AK52" s="56" t="e">
        <f t="shared" si="15"/>
        <v>#N/A</v>
      </c>
      <c r="AL52" s="56" t="e">
        <f t="shared" ca="1" si="16"/>
        <v>#N/A</v>
      </c>
      <c r="AM52" s="56" t="e">
        <f t="shared" ca="1" si="23"/>
        <v>#N/A</v>
      </c>
      <c r="AN52" s="56" t="e">
        <f t="shared" ca="1" si="18"/>
        <v>#N/A</v>
      </c>
      <c r="AO52" s="56" t="str">
        <f t="shared" ca="1" si="19"/>
        <v/>
      </c>
    </row>
    <row r="53" spans="1:41" s="88" customFormat="1" ht="13" customHeight="1">
      <c r="A53" s="70"/>
      <c r="B53" s="70"/>
      <c r="C53" s="70"/>
      <c r="D53" s="70"/>
      <c r="E53" s="70"/>
      <c r="F53" s="70"/>
      <c r="G53" s="70"/>
      <c r="H53" s="77"/>
      <c r="I53" s="77"/>
      <c r="J53" s="169"/>
      <c r="K53" s="227"/>
      <c r="L53" s="72"/>
      <c r="M53" s="72"/>
      <c r="N53" s="72"/>
      <c r="O53" s="77"/>
      <c r="P53" s="77"/>
      <c r="R53" s="56" t="e">
        <f t="array" ref="R53">MATCH(0,COUNTIF(S$4:S52,RawActorNames),0)</f>
        <v>#N/A</v>
      </c>
      <c r="S53" s="56" t="e">
        <f t="shared" si="1"/>
        <v>#N/A</v>
      </c>
      <c r="T53" s="56" t="e">
        <f t="shared" si="21"/>
        <v>#N/A</v>
      </c>
      <c r="U53" s="56" t="str">
        <f t="shared" si="2"/>
        <v/>
      </c>
      <c r="W53" s="56" t="e">
        <f t="shared" si="3"/>
        <v>#N/A</v>
      </c>
      <c r="X53" s="56" t="e">
        <f t="shared" ca="1" si="4"/>
        <v>#N/A</v>
      </c>
      <c r="Y53" s="56" t="e">
        <f t="shared" ca="1" si="5"/>
        <v>#N/A</v>
      </c>
      <c r="Z53" s="56" t="e">
        <f t="shared" ca="1" si="6"/>
        <v>#N/A</v>
      </c>
      <c r="AA53" s="56" t="str">
        <f t="shared" ca="1" si="25"/>
        <v/>
      </c>
      <c r="AC53" s="56" t="e">
        <f t="shared" si="8"/>
        <v>#N/A</v>
      </c>
      <c r="AD53" s="56" t="e">
        <f t="shared" ca="1" si="9"/>
        <v>#N/A</v>
      </c>
      <c r="AE53" s="56" t="e">
        <f t="shared" ca="1" si="22"/>
        <v>#N/A</v>
      </c>
      <c r="AF53" s="56" t="e">
        <f t="shared" ca="1" si="11"/>
        <v>#N/A</v>
      </c>
      <c r="AG53" s="56" t="str">
        <f t="shared" ca="1" si="12"/>
        <v/>
      </c>
      <c r="AI53" s="56" t="e">
        <f t="shared" si="13"/>
        <v>#N/A</v>
      </c>
      <c r="AJ53" s="56" t="e">
        <f t="shared" si="14"/>
        <v>#N/A</v>
      </c>
      <c r="AK53" s="56" t="e">
        <f t="shared" si="15"/>
        <v>#N/A</v>
      </c>
      <c r="AL53" s="56" t="e">
        <f t="shared" ca="1" si="16"/>
        <v>#N/A</v>
      </c>
      <c r="AM53" s="56" t="e">
        <f t="shared" ca="1" si="23"/>
        <v>#N/A</v>
      </c>
      <c r="AN53" s="56" t="e">
        <f t="shared" ca="1" si="18"/>
        <v>#N/A</v>
      </c>
      <c r="AO53" s="56" t="str">
        <f t="shared" ca="1" si="19"/>
        <v/>
      </c>
    </row>
    <row r="54" spans="1:41" s="88" customFormat="1" ht="13" customHeight="1">
      <c r="A54" s="70"/>
      <c r="B54" s="70"/>
      <c r="C54" s="70"/>
      <c r="D54" s="70"/>
      <c r="E54" s="70"/>
      <c r="F54" s="70"/>
      <c r="G54" s="70"/>
      <c r="H54" s="77"/>
      <c r="I54" s="77"/>
      <c r="J54" s="169"/>
      <c r="K54" s="227"/>
      <c r="L54" s="72"/>
      <c r="M54" s="72"/>
      <c r="N54" s="72"/>
      <c r="O54" s="77"/>
      <c r="P54" s="77"/>
      <c r="R54" s="56" t="e">
        <f t="array" ref="R54">MATCH(0,COUNTIF(S$4:S53,RawActorNames),0)</f>
        <v>#N/A</v>
      </c>
      <c r="S54" s="56" t="e">
        <f t="shared" si="1"/>
        <v>#N/A</v>
      </c>
      <c r="T54" s="56" t="e">
        <f t="shared" si="21"/>
        <v>#N/A</v>
      </c>
      <c r="U54" s="56" t="str">
        <f t="shared" si="2"/>
        <v/>
      </c>
      <c r="W54" s="56" t="e">
        <f t="shared" si="3"/>
        <v>#N/A</v>
      </c>
      <c r="X54" s="56" t="e">
        <f t="shared" ca="1" si="4"/>
        <v>#N/A</v>
      </c>
      <c r="Y54" s="56" t="e">
        <f t="shared" ca="1" si="5"/>
        <v>#N/A</v>
      </c>
      <c r="Z54" s="56" t="e">
        <f t="shared" ca="1" si="6"/>
        <v>#N/A</v>
      </c>
      <c r="AA54" s="56" t="str">
        <f t="shared" ca="1" si="25"/>
        <v/>
      </c>
      <c r="AC54" s="56" t="e">
        <f t="shared" si="8"/>
        <v>#N/A</v>
      </c>
      <c r="AD54" s="56" t="e">
        <f t="shared" ca="1" si="9"/>
        <v>#N/A</v>
      </c>
      <c r="AE54" s="56" t="e">
        <f t="shared" ca="1" si="22"/>
        <v>#N/A</v>
      </c>
      <c r="AF54" s="56" t="e">
        <f t="shared" ca="1" si="11"/>
        <v>#N/A</v>
      </c>
      <c r="AG54" s="56" t="str">
        <f t="shared" ca="1" si="12"/>
        <v/>
      </c>
      <c r="AI54" s="56" t="e">
        <f t="shared" si="13"/>
        <v>#N/A</v>
      </c>
      <c r="AJ54" s="56" t="e">
        <f t="shared" si="14"/>
        <v>#N/A</v>
      </c>
      <c r="AK54" s="56" t="e">
        <f t="shared" si="15"/>
        <v>#N/A</v>
      </c>
      <c r="AL54" s="56" t="e">
        <f t="shared" ca="1" si="16"/>
        <v>#N/A</v>
      </c>
      <c r="AM54" s="56" t="e">
        <f t="shared" ca="1" si="23"/>
        <v>#N/A</v>
      </c>
      <c r="AN54" s="56" t="e">
        <f t="shared" ca="1" si="18"/>
        <v>#N/A</v>
      </c>
      <c r="AO54" s="56" t="str">
        <f t="shared" ca="1" si="19"/>
        <v/>
      </c>
    </row>
    <row r="55" spans="1:41" s="88" customFormat="1" ht="13" customHeight="1">
      <c r="A55" s="70"/>
      <c r="B55" s="70"/>
      <c r="C55" s="70"/>
      <c r="D55" s="70"/>
      <c r="E55" s="70"/>
      <c r="F55" s="70"/>
      <c r="G55" s="70"/>
      <c r="H55" s="77"/>
      <c r="I55" s="77"/>
      <c r="J55" s="169"/>
      <c r="K55" s="227"/>
      <c r="L55" s="72"/>
      <c r="M55" s="72"/>
      <c r="N55" s="72"/>
      <c r="O55" s="77"/>
      <c r="P55" s="77"/>
      <c r="R55" s="56" t="e">
        <f t="array" ref="R55">MATCH(0,COUNTIF(S$4:S54,RawActorNames),0)</f>
        <v>#N/A</v>
      </c>
      <c r="S55" s="56" t="e">
        <f t="shared" si="1"/>
        <v>#N/A</v>
      </c>
      <c r="T55" s="56" t="e">
        <f t="shared" si="21"/>
        <v>#N/A</v>
      </c>
      <c r="U55" s="56" t="str">
        <f t="shared" si="2"/>
        <v/>
      </c>
      <c r="W55" s="56" t="e">
        <f t="shared" si="3"/>
        <v>#N/A</v>
      </c>
      <c r="X55" s="56" t="e">
        <f t="shared" ca="1" si="4"/>
        <v>#N/A</v>
      </c>
      <c r="Y55" s="56" t="e">
        <f t="shared" ca="1" si="5"/>
        <v>#N/A</v>
      </c>
      <c r="Z55" s="56" t="e">
        <f t="shared" ca="1" si="6"/>
        <v>#N/A</v>
      </c>
      <c r="AA55" s="56" t="str">
        <f t="shared" ca="1" si="25"/>
        <v/>
      </c>
      <c r="AC55" s="56" t="e">
        <f t="shared" si="8"/>
        <v>#N/A</v>
      </c>
      <c r="AD55" s="56" t="e">
        <f t="shared" ca="1" si="9"/>
        <v>#N/A</v>
      </c>
      <c r="AE55" s="56" t="e">
        <f t="shared" ca="1" si="22"/>
        <v>#N/A</v>
      </c>
      <c r="AF55" s="56" t="e">
        <f t="shared" ca="1" si="11"/>
        <v>#N/A</v>
      </c>
      <c r="AG55" s="56" t="str">
        <f t="shared" ca="1" si="12"/>
        <v/>
      </c>
      <c r="AI55" s="56" t="e">
        <f t="shared" si="13"/>
        <v>#N/A</v>
      </c>
      <c r="AJ55" s="56" t="e">
        <f t="shared" si="14"/>
        <v>#N/A</v>
      </c>
      <c r="AK55" s="56" t="e">
        <f t="shared" si="15"/>
        <v>#N/A</v>
      </c>
      <c r="AL55" s="56" t="e">
        <f t="shared" ca="1" si="16"/>
        <v>#N/A</v>
      </c>
      <c r="AM55" s="56" t="e">
        <f t="shared" ca="1" si="23"/>
        <v>#N/A</v>
      </c>
      <c r="AN55" s="56" t="e">
        <f t="shared" ca="1" si="18"/>
        <v>#N/A</v>
      </c>
      <c r="AO55" s="56" t="str">
        <f t="shared" ca="1" si="19"/>
        <v/>
      </c>
    </row>
    <row r="56" spans="1:41" s="88" customFormat="1" ht="13" customHeight="1">
      <c r="A56" s="70"/>
      <c r="B56" s="70"/>
      <c r="C56" s="70"/>
      <c r="D56" s="70"/>
      <c r="E56" s="70"/>
      <c r="F56" s="70"/>
      <c r="G56" s="70"/>
      <c r="H56" s="77"/>
      <c r="I56" s="77"/>
      <c r="J56" s="169"/>
      <c r="K56" s="227"/>
      <c r="L56" s="72"/>
      <c r="M56" s="72"/>
      <c r="N56" s="72"/>
      <c r="O56" s="77"/>
      <c r="P56" s="77"/>
      <c r="R56" s="56" t="e">
        <f t="array" ref="R56">MATCH(0,COUNTIF(S$4:S55,RawActorNames),0)</f>
        <v>#N/A</v>
      </c>
      <c r="S56" s="56" t="e">
        <f t="shared" si="1"/>
        <v>#N/A</v>
      </c>
      <c r="T56" s="56" t="e">
        <f t="shared" si="21"/>
        <v>#N/A</v>
      </c>
      <c r="U56" s="56" t="str">
        <f t="shared" si="2"/>
        <v/>
      </c>
      <c r="W56" s="56" t="e">
        <f t="shared" si="3"/>
        <v>#N/A</v>
      </c>
      <c r="X56" s="56" t="e">
        <f t="shared" ca="1" si="4"/>
        <v>#N/A</v>
      </c>
      <c r="Y56" s="56" t="e">
        <f t="shared" ca="1" si="5"/>
        <v>#N/A</v>
      </c>
      <c r="Z56" s="56" t="e">
        <f t="shared" ca="1" si="6"/>
        <v>#N/A</v>
      </c>
      <c r="AA56" s="56" t="str">
        <f t="shared" ca="1" si="25"/>
        <v/>
      </c>
      <c r="AC56" s="56" t="e">
        <f t="shared" si="8"/>
        <v>#N/A</v>
      </c>
      <c r="AD56" s="56" t="e">
        <f t="shared" ca="1" si="9"/>
        <v>#N/A</v>
      </c>
      <c r="AE56" s="56" t="e">
        <f t="shared" ca="1" si="22"/>
        <v>#N/A</v>
      </c>
      <c r="AF56" s="56" t="e">
        <f t="shared" ca="1" si="11"/>
        <v>#N/A</v>
      </c>
      <c r="AG56" s="56" t="str">
        <f t="shared" ca="1" si="12"/>
        <v/>
      </c>
      <c r="AI56" s="56" t="e">
        <f t="shared" si="13"/>
        <v>#N/A</v>
      </c>
      <c r="AJ56" s="56" t="e">
        <f t="shared" si="14"/>
        <v>#N/A</v>
      </c>
      <c r="AK56" s="56" t="e">
        <f t="shared" si="15"/>
        <v>#N/A</v>
      </c>
      <c r="AL56" s="56" t="e">
        <f t="shared" ca="1" si="16"/>
        <v>#N/A</v>
      </c>
      <c r="AM56" s="56" t="e">
        <f t="shared" ca="1" si="23"/>
        <v>#N/A</v>
      </c>
      <c r="AN56" s="56" t="e">
        <f t="shared" ca="1" si="18"/>
        <v>#N/A</v>
      </c>
      <c r="AO56" s="56" t="str">
        <f t="shared" ca="1" si="19"/>
        <v/>
      </c>
    </row>
    <row r="57" spans="1:41" s="88" customFormat="1" ht="13" customHeight="1">
      <c r="A57" s="70"/>
      <c r="B57" s="70"/>
      <c r="C57" s="70"/>
      <c r="D57" s="70"/>
      <c r="E57" s="70"/>
      <c r="F57" s="70"/>
      <c r="G57" s="70"/>
      <c r="H57" s="77"/>
      <c r="I57" s="77"/>
      <c r="J57" s="169"/>
      <c r="K57" s="227"/>
      <c r="L57" s="72"/>
      <c r="M57" s="72"/>
      <c r="N57" s="72"/>
      <c r="O57" s="77"/>
      <c r="P57" s="77"/>
      <c r="R57" s="56" t="e">
        <f t="array" ref="R57">MATCH(0,COUNTIF(S$4:S56,RawActorNames),0)</f>
        <v>#N/A</v>
      </c>
      <c r="S57" s="56" t="e">
        <f t="shared" si="1"/>
        <v>#N/A</v>
      </c>
      <c r="T57" s="56" t="e">
        <f t="shared" si="21"/>
        <v>#N/A</v>
      </c>
      <c r="U57" s="56" t="str">
        <f t="shared" si="2"/>
        <v/>
      </c>
      <c r="W57" s="56" t="e">
        <f t="shared" si="3"/>
        <v>#N/A</v>
      </c>
      <c r="X57" s="56" t="e">
        <f t="shared" ca="1" si="4"/>
        <v>#N/A</v>
      </c>
      <c r="Y57" s="56" t="e">
        <f t="shared" ca="1" si="5"/>
        <v>#N/A</v>
      </c>
      <c r="Z57" s="56" t="e">
        <f t="shared" ca="1" si="6"/>
        <v>#N/A</v>
      </c>
      <c r="AA57" s="56" t="str">
        <f t="shared" ca="1" si="25"/>
        <v/>
      </c>
      <c r="AC57" s="56" t="e">
        <f t="shared" si="8"/>
        <v>#N/A</v>
      </c>
      <c r="AD57" s="56" t="e">
        <f t="shared" ca="1" si="9"/>
        <v>#N/A</v>
      </c>
      <c r="AE57" s="56" t="e">
        <f t="shared" ca="1" si="22"/>
        <v>#N/A</v>
      </c>
      <c r="AF57" s="56" t="e">
        <f t="shared" ca="1" si="11"/>
        <v>#N/A</v>
      </c>
      <c r="AG57" s="56" t="str">
        <f t="shared" ca="1" si="12"/>
        <v/>
      </c>
      <c r="AI57" s="56" t="e">
        <f t="shared" si="13"/>
        <v>#N/A</v>
      </c>
      <c r="AJ57" s="56" t="e">
        <f t="shared" si="14"/>
        <v>#N/A</v>
      </c>
      <c r="AK57" s="56" t="e">
        <f t="shared" si="15"/>
        <v>#N/A</v>
      </c>
      <c r="AL57" s="56" t="e">
        <f t="shared" ca="1" si="16"/>
        <v>#N/A</v>
      </c>
      <c r="AM57" s="56" t="e">
        <f t="shared" ca="1" si="23"/>
        <v>#N/A</v>
      </c>
      <c r="AN57" s="56" t="e">
        <f t="shared" ca="1" si="18"/>
        <v>#N/A</v>
      </c>
      <c r="AO57" s="56" t="str">
        <f t="shared" ca="1" si="19"/>
        <v/>
      </c>
    </row>
    <row r="58" spans="1:41" s="88" customFormat="1" ht="13" customHeight="1">
      <c r="A58" s="70"/>
      <c r="B58" s="70"/>
      <c r="C58" s="70"/>
      <c r="D58" s="70"/>
      <c r="E58" s="70"/>
      <c r="F58" s="70"/>
      <c r="G58" s="70"/>
      <c r="H58" s="77"/>
      <c r="I58" s="77"/>
      <c r="J58" s="169"/>
      <c r="K58" s="227"/>
      <c r="L58" s="72"/>
      <c r="M58" s="72"/>
      <c r="N58" s="72"/>
      <c r="O58" s="77"/>
      <c r="P58" s="77"/>
      <c r="R58" s="56" t="e">
        <f t="array" ref="R58">MATCH(0,COUNTIF(S$4:S57,RawActorNames),0)</f>
        <v>#N/A</v>
      </c>
      <c r="S58" s="56" t="e">
        <f t="shared" si="1"/>
        <v>#N/A</v>
      </c>
      <c r="T58" s="56" t="e">
        <f t="shared" si="21"/>
        <v>#N/A</v>
      </c>
      <c r="U58" s="56" t="str">
        <f t="shared" si="2"/>
        <v/>
      </c>
      <c r="W58" s="56" t="e">
        <f t="shared" si="3"/>
        <v>#N/A</v>
      </c>
      <c r="X58" s="56" t="e">
        <f t="shared" ca="1" si="4"/>
        <v>#N/A</v>
      </c>
      <c r="Y58" s="56" t="e">
        <f t="shared" ca="1" si="5"/>
        <v>#N/A</v>
      </c>
      <c r="Z58" s="56" t="e">
        <f t="shared" ca="1" si="6"/>
        <v>#N/A</v>
      </c>
      <c r="AA58" s="56" t="str">
        <f t="shared" ca="1" si="25"/>
        <v/>
      </c>
      <c r="AC58" s="56" t="e">
        <f t="shared" si="8"/>
        <v>#N/A</v>
      </c>
      <c r="AD58" s="56" t="e">
        <f t="shared" ca="1" si="9"/>
        <v>#N/A</v>
      </c>
      <c r="AE58" s="56" t="e">
        <f t="shared" ca="1" si="22"/>
        <v>#N/A</v>
      </c>
      <c r="AF58" s="56" t="e">
        <f t="shared" ca="1" si="11"/>
        <v>#N/A</v>
      </c>
      <c r="AG58" s="56" t="str">
        <f t="shared" ca="1" si="12"/>
        <v/>
      </c>
      <c r="AI58" s="56" t="e">
        <f t="shared" si="13"/>
        <v>#N/A</v>
      </c>
      <c r="AJ58" s="56" t="e">
        <f t="shared" si="14"/>
        <v>#N/A</v>
      </c>
      <c r="AK58" s="56" t="e">
        <f t="shared" si="15"/>
        <v>#N/A</v>
      </c>
      <c r="AL58" s="56" t="e">
        <f t="shared" ca="1" si="16"/>
        <v>#N/A</v>
      </c>
      <c r="AM58" s="56" t="e">
        <f t="shared" ca="1" si="23"/>
        <v>#N/A</v>
      </c>
      <c r="AN58" s="56" t="e">
        <f t="shared" ca="1" si="18"/>
        <v>#N/A</v>
      </c>
      <c r="AO58" s="56" t="str">
        <f t="shared" ca="1" si="19"/>
        <v/>
      </c>
    </row>
    <row r="59" spans="1:41" s="88" customFormat="1" ht="13" customHeight="1">
      <c r="A59" s="70"/>
      <c r="B59" s="70"/>
      <c r="C59" s="70"/>
      <c r="D59" s="70"/>
      <c r="E59" s="70"/>
      <c r="F59" s="70"/>
      <c r="G59" s="70"/>
      <c r="H59" s="77"/>
      <c r="I59" s="77"/>
      <c r="J59" s="169"/>
      <c r="K59" s="227"/>
      <c r="L59" s="72"/>
      <c r="M59" s="72"/>
      <c r="N59" s="72"/>
      <c r="O59" s="77"/>
      <c r="P59" s="77"/>
      <c r="R59" s="56" t="e">
        <f t="array" ref="R59">MATCH(0,COUNTIF(S$4:S58,RawActorNames),0)</f>
        <v>#N/A</v>
      </c>
      <c r="S59" s="56" t="e">
        <f t="shared" si="1"/>
        <v>#N/A</v>
      </c>
      <c r="T59" s="56" t="e">
        <f t="shared" si="21"/>
        <v>#N/A</v>
      </c>
      <c r="U59" s="56" t="str">
        <f t="shared" si="2"/>
        <v/>
      </c>
      <c r="W59" s="56" t="e">
        <f t="shared" si="3"/>
        <v>#N/A</v>
      </c>
      <c r="X59" s="56" t="e">
        <f t="shared" ca="1" si="4"/>
        <v>#N/A</v>
      </c>
      <c r="Y59" s="56" t="e">
        <f t="shared" ca="1" si="5"/>
        <v>#N/A</v>
      </c>
      <c r="Z59" s="56" t="e">
        <f t="shared" ca="1" si="6"/>
        <v>#N/A</v>
      </c>
      <c r="AA59" s="56" t="str">
        <f t="shared" ca="1" si="25"/>
        <v/>
      </c>
      <c r="AC59" s="56" t="e">
        <f t="shared" si="8"/>
        <v>#N/A</v>
      </c>
      <c r="AD59" s="56" t="e">
        <f t="shared" ca="1" si="9"/>
        <v>#N/A</v>
      </c>
      <c r="AE59" s="56" t="e">
        <f t="shared" ca="1" si="22"/>
        <v>#N/A</v>
      </c>
      <c r="AF59" s="56" t="e">
        <f t="shared" ca="1" si="11"/>
        <v>#N/A</v>
      </c>
      <c r="AG59" s="56" t="str">
        <f t="shared" ca="1" si="12"/>
        <v/>
      </c>
      <c r="AI59" s="56" t="e">
        <f t="shared" si="13"/>
        <v>#N/A</v>
      </c>
      <c r="AJ59" s="56" t="e">
        <f t="shared" si="14"/>
        <v>#N/A</v>
      </c>
      <c r="AK59" s="56" t="e">
        <f t="shared" si="15"/>
        <v>#N/A</v>
      </c>
      <c r="AL59" s="56" t="e">
        <f t="shared" ca="1" si="16"/>
        <v>#N/A</v>
      </c>
      <c r="AM59" s="56" t="e">
        <f t="shared" ca="1" si="23"/>
        <v>#N/A</v>
      </c>
      <c r="AN59" s="56" t="e">
        <f t="shared" ca="1" si="18"/>
        <v>#N/A</v>
      </c>
      <c r="AO59" s="56" t="str">
        <f t="shared" ca="1" si="19"/>
        <v/>
      </c>
    </row>
    <row r="60" spans="1:41" s="88" customFormat="1" ht="13" customHeight="1">
      <c r="A60" s="70"/>
      <c r="B60" s="70"/>
      <c r="C60" s="70"/>
      <c r="D60" s="70"/>
      <c r="E60" s="70"/>
      <c r="F60" s="70"/>
      <c r="G60" s="70"/>
      <c r="H60" s="77"/>
      <c r="I60" s="77"/>
      <c r="J60" s="169"/>
      <c r="K60" s="227"/>
      <c r="L60" s="72"/>
      <c r="M60" s="72"/>
      <c r="N60" s="72"/>
      <c r="O60" s="77"/>
      <c r="P60" s="77"/>
      <c r="R60" s="56" t="e">
        <f t="array" ref="R60">MATCH(0,COUNTIF(S$4:S59,RawActorNames),0)</f>
        <v>#N/A</v>
      </c>
      <c r="S60" s="56" t="e">
        <f t="shared" si="1"/>
        <v>#N/A</v>
      </c>
      <c r="T60" s="56" t="e">
        <f t="shared" si="21"/>
        <v>#N/A</v>
      </c>
      <c r="U60" s="56" t="str">
        <f t="shared" si="2"/>
        <v/>
      </c>
      <c r="W60" s="56" t="e">
        <f t="shared" si="3"/>
        <v>#N/A</v>
      </c>
      <c r="X60" s="56" t="e">
        <f t="shared" ca="1" si="4"/>
        <v>#N/A</v>
      </c>
      <c r="Y60" s="56" t="e">
        <f t="shared" ca="1" si="5"/>
        <v>#N/A</v>
      </c>
      <c r="Z60" s="56" t="e">
        <f t="shared" ca="1" si="6"/>
        <v>#N/A</v>
      </c>
      <c r="AA60" s="56" t="str">
        <f t="shared" ca="1" si="25"/>
        <v/>
      </c>
      <c r="AC60" s="56" t="e">
        <f t="shared" si="8"/>
        <v>#N/A</v>
      </c>
      <c r="AD60" s="56" t="e">
        <f t="shared" ca="1" si="9"/>
        <v>#N/A</v>
      </c>
      <c r="AE60" s="56" t="e">
        <f t="shared" ca="1" si="22"/>
        <v>#N/A</v>
      </c>
      <c r="AF60" s="56" t="e">
        <f t="shared" ca="1" si="11"/>
        <v>#N/A</v>
      </c>
      <c r="AG60" s="56" t="str">
        <f t="shared" ca="1" si="12"/>
        <v/>
      </c>
      <c r="AI60" s="56" t="e">
        <f t="shared" si="13"/>
        <v>#N/A</v>
      </c>
      <c r="AJ60" s="56" t="e">
        <f t="shared" si="14"/>
        <v>#N/A</v>
      </c>
      <c r="AK60" s="56" t="e">
        <f t="shared" si="15"/>
        <v>#N/A</v>
      </c>
      <c r="AL60" s="56" t="e">
        <f t="shared" ca="1" si="16"/>
        <v>#N/A</v>
      </c>
      <c r="AM60" s="56" t="e">
        <f t="shared" ca="1" si="23"/>
        <v>#N/A</v>
      </c>
      <c r="AN60" s="56" t="e">
        <f t="shared" ca="1" si="18"/>
        <v>#N/A</v>
      </c>
      <c r="AO60" s="56" t="str">
        <f t="shared" ca="1" si="19"/>
        <v/>
      </c>
    </row>
    <row r="61" spans="1:41" s="88" customFormat="1" ht="13" customHeight="1">
      <c r="A61" s="70"/>
      <c r="B61" s="70"/>
      <c r="C61" s="70"/>
      <c r="D61" s="70"/>
      <c r="E61" s="70"/>
      <c r="F61" s="70"/>
      <c r="G61" s="70"/>
      <c r="H61" s="77"/>
      <c r="I61" s="77"/>
      <c r="J61" s="169"/>
      <c r="K61" s="227"/>
      <c r="L61" s="72"/>
      <c r="M61" s="72"/>
      <c r="N61" s="72"/>
      <c r="O61" s="77"/>
      <c r="P61" s="77"/>
      <c r="R61" s="56" t="e">
        <f t="array" ref="R61">MATCH(0,COUNTIF(S$4:S60,RawActorNames),0)</f>
        <v>#N/A</v>
      </c>
      <c r="S61" s="56" t="e">
        <f t="shared" si="1"/>
        <v>#N/A</v>
      </c>
      <c r="T61" s="56" t="e">
        <f t="shared" si="21"/>
        <v>#N/A</v>
      </c>
      <c r="U61" s="56" t="str">
        <f t="shared" si="2"/>
        <v/>
      </c>
      <c r="W61" s="56" t="e">
        <f t="shared" si="3"/>
        <v>#N/A</v>
      </c>
      <c r="X61" s="56" t="e">
        <f t="shared" ca="1" si="4"/>
        <v>#N/A</v>
      </c>
      <c r="Y61" s="56" t="e">
        <f t="shared" ca="1" si="5"/>
        <v>#N/A</v>
      </c>
      <c r="Z61" s="56" t="e">
        <f t="shared" ca="1" si="6"/>
        <v>#N/A</v>
      </c>
      <c r="AA61" s="56" t="str">
        <f t="shared" ca="1" si="25"/>
        <v/>
      </c>
      <c r="AC61" s="56" t="e">
        <f t="shared" si="8"/>
        <v>#N/A</v>
      </c>
      <c r="AD61" s="56" t="e">
        <f t="shared" ca="1" si="9"/>
        <v>#N/A</v>
      </c>
      <c r="AE61" s="56" t="e">
        <f t="shared" ca="1" si="22"/>
        <v>#N/A</v>
      </c>
      <c r="AF61" s="56" t="e">
        <f t="shared" ca="1" si="11"/>
        <v>#N/A</v>
      </c>
      <c r="AG61" s="56" t="str">
        <f t="shared" ca="1" si="12"/>
        <v/>
      </c>
      <c r="AI61" s="56" t="e">
        <f t="shared" si="13"/>
        <v>#N/A</v>
      </c>
      <c r="AJ61" s="56" t="e">
        <f t="shared" si="14"/>
        <v>#N/A</v>
      </c>
      <c r="AK61" s="56" t="e">
        <f t="shared" si="15"/>
        <v>#N/A</v>
      </c>
      <c r="AL61" s="56" t="e">
        <f t="shared" ca="1" si="16"/>
        <v>#N/A</v>
      </c>
      <c r="AM61" s="56" t="e">
        <f t="shared" ca="1" si="23"/>
        <v>#N/A</v>
      </c>
      <c r="AN61" s="56" t="e">
        <f t="shared" ca="1" si="18"/>
        <v>#N/A</v>
      </c>
      <c r="AO61" s="56" t="str">
        <f t="shared" ca="1" si="19"/>
        <v/>
      </c>
    </row>
    <row r="62" spans="1:41" s="88" customFormat="1" ht="13" customHeight="1">
      <c r="A62" s="70"/>
      <c r="B62" s="70"/>
      <c r="C62" s="70"/>
      <c r="D62" s="70"/>
      <c r="E62" s="70"/>
      <c r="F62" s="70"/>
      <c r="G62" s="70"/>
      <c r="H62" s="77"/>
      <c r="I62" s="77"/>
      <c r="J62" s="169"/>
      <c r="K62" s="227"/>
      <c r="L62" s="72"/>
      <c r="M62" s="72"/>
      <c r="N62" s="72"/>
      <c r="O62" s="77"/>
      <c r="P62" s="77"/>
      <c r="R62" s="56" t="e">
        <f t="array" ref="R62">MATCH(0,COUNTIF(S$4:S61,RawActorNames),0)</f>
        <v>#N/A</v>
      </c>
      <c r="S62" s="56" t="e">
        <f t="shared" si="1"/>
        <v>#N/A</v>
      </c>
      <c r="T62" s="56" t="e">
        <f t="shared" si="21"/>
        <v>#N/A</v>
      </c>
      <c r="U62" s="56" t="str">
        <f t="shared" si="2"/>
        <v/>
      </c>
      <c r="W62" s="56" t="e">
        <f t="shared" si="3"/>
        <v>#N/A</v>
      </c>
      <c r="X62" s="56" t="e">
        <f t="shared" ca="1" si="4"/>
        <v>#N/A</v>
      </c>
      <c r="Y62" s="56" t="e">
        <f t="shared" ca="1" si="5"/>
        <v>#N/A</v>
      </c>
      <c r="Z62" s="56" t="e">
        <f t="shared" ca="1" si="6"/>
        <v>#N/A</v>
      </c>
      <c r="AA62" s="56" t="str">
        <f t="shared" ca="1" si="25"/>
        <v/>
      </c>
      <c r="AC62" s="56" t="e">
        <f t="shared" si="8"/>
        <v>#N/A</v>
      </c>
      <c r="AD62" s="56" t="e">
        <f t="shared" ca="1" si="9"/>
        <v>#N/A</v>
      </c>
      <c r="AE62" s="56" t="e">
        <f t="shared" ca="1" si="22"/>
        <v>#N/A</v>
      </c>
      <c r="AF62" s="56" t="e">
        <f t="shared" ca="1" si="11"/>
        <v>#N/A</v>
      </c>
      <c r="AG62" s="56" t="str">
        <f t="shared" ca="1" si="12"/>
        <v/>
      </c>
      <c r="AI62" s="56" t="e">
        <f t="shared" si="13"/>
        <v>#N/A</v>
      </c>
      <c r="AJ62" s="56" t="e">
        <f t="shared" si="14"/>
        <v>#N/A</v>
      </c>
      <c r="AK62" s="56" t="e">
        <f t="shared" si="15"/>
        <v>#N/A</v>
      </c>
      <c r="AL62" s="56" t="e">
        <f t="shared" ca="1" si="16"/>
        <v>#N/A</v>
      </c>
      <c r="AM62" s="56" t="e">
        <f t="shared" ca="1" si="23"/>
        <v>#N/A</v>
      </c>
      <c r="AN62" s="56" t="e">
        <f t="shared" ca="1" si="18"/>
        <v>#N/A</v>
      </c>
      <c r="AO62" s="56" t="str">
        <f t="shared" ca="1" si="19"/>
        <v/>
      </c>
    </row>
    <row r="63" spans="1:41" s="88" customFormat="1" ht="13" customHeight="1">
      <c r="A63" s="70"/>
      <c r="B63" s="70"/>
      <c r="C63" s="70"/>
      <c r="D63" s="70"/>
      <c r="E63" s="70"/>
      <c r="F63" s="70"/>
      <c r="G63" s="70"/>
      <c r="H63" s="77"/>
      <c r="I63" s="77"/>
      <c r="J63" s="169"/>
      <c r="K63" s="227"/>
      <c r="L63" s="72"/>
      <c r="M63" s="72"/>
      <c r="N63" s="72"/>
      <c r="O63" s="77"/>
      <c r="P63" s="77"/>
      <c r="R63" s="56" t="e">
        <f t="array" ref="R63">MATCH(0,COUNTIF(S$4:S62,RawActorNames),0)</f>
        <v>#N/A</v>
      </c>
      <c r="S63" s="56" t="e">
        <f t="shared" si="1"/>
        <v>#N/A</v>
      </c>
      <c r="T63" s="56" t="e">
        <f t="shared" si="21"/>
        <v>#N/A</v>
      </c>
      <c r="U63" s="56" t="str">
        <f t="shared" si="2"/>
        <v/>
      </c>
      <c r="W63" s="56" t="e">
        <f t="shared" si="3"/>
        <v>#N/A</v>
      </c>
      <c r="X63" s="56" t="e">
        <f t="shared" ca="1" si="4"/>
        <v>#N/A</v>
      </c>
      <c r="Y63" s="56" t="e">
        <f t="shared" ca="1" si="5"/>
        <v>#N/A</v>
      </c>
      <c r="Z63" s="56" t="e">
        <f t="shared" ca="1" si="6"/>
        <v>#N/A</v>
      </c>
      <c r="AA63" s="56" t="str">
        <f t="shared" ca="1" si="25"/>
        <v/>
      </c>
      <c r="AC63" s="56" t="e">
        <f t="shared" si="8"/>
        <v>#N/A</v>
      </c>
      <c r="AD63" s="56" t="e">
        <f t="shared" ca="1" si="9"/>
        <v>#N/A</v>
      </c>
      <c r="AE63" s="56" t="e">
        <f t="shared" ca="1" si="22"/>
        <v>#N/A</v>
      </c>
      <c r="AF63" s="56" t="e">
        <f t="shared" ca="1" si="11"/>
        <v>#N/A</v>
      </c>
      <c r="AG63" s="56" t="str">
        <f t="shared" ca="1" si="12"/>
        <v/>
      </c>
      <c r="AI63" s="56" t="e">
        <f t="shared" si="13"/>
        <v>#N/A</v>
      </c>
      <c r="AJ63" s="56" t="e">
        <f t="shared" si="14"/>
        <v>#N/A</v>
      </c>
      <c r="AK63" s="56" t="e">
        <f t="shared" si="15"/>
        <v>#N/A</v>
      </c>
      <c r="AL63" s="56" t="e">
        <f t="shared" ca="1" si="16"/>
        <v>#N/A</v>
      </c>
      <c r="AM63" s="56" t="e">
        <f t="shared" ca="1" si="23"/>
        <v>#N/A</v>
      </c>
      <c r="AN63" s="56" t="e">
        <f t="shared" ca="1" si="18"/>
        <v>#N/A</v>
      </c>
      <c r="AO63" s="56" t="str">
        <f t="shared" ca="1" si="19"/>
        <v/>
      </c>
    </row>
    <row r="64" spans="1:41" s="88" customFormat="1" ht="13" customHeight="1">
      <c r="A64" s="70"/>
      <c r="B64" s="70"/>
      <c r="C64" s="70"/>
      <c r="D64" s="70"/>
      <c r="E64" s="70"/>
      <c r="F64" s="70"/>
      <c r="G64" s="70"/>
      <c r="H64" s="77"/>
      <c r="I64" s="77"/>
      <c r="J64" s="169"/>
      <c r="K64" s="227"/>
      <c r="L64" s="72"/>
      <c r="M64" s="72"/>
      <c r="N64" s="72"/>
      <c r="O64" s="77"/>
      <c r="P64" s="77"/>
      <c r="R64" s="56" t="e">
        <f t="array" ref="R64">MATCH(0,COUNTIF(S$4:S63,RawActorNames),0)</f>
        <v>#N/A</v>
      </c>
      <c r="S64" s="56" t="e">
        <f t="shared" si="1"/>
        <v>#N/A</v>
      </c>
      <c r="T64" s="56" t="e">
        <f t="shared" si="21"/>
        <v>#N/A</v>
      </c>
      <c r="U64" s="56" t="str">
        <f t="shared" si="2"/>
        <v/>
      </c>
      <c r="W64" s="56" t="e">
        <f t="shared" si="3"/>
        <v>#N/A</v>
      </c>
      <c r="X64" s="56" t="e">
        <f t="shared" ca="1" si="4"/>
        <v>#N/A</v>
      </c>
      <c r="Y64" s="56" t="e">
        <f t="shared" ca="1" si="5"/>
        <v>#N/A</v>
      </c>
      <c r="Z64" s="56" t="e">
        <f t="shared" ca="1" si="6"/>
        <v>#N/A</v>
      </c>
      <c r="AA64" s="56" t="str">
        <f t="shared" ca="1" si="25"/>
        <v/>
      </c>
      <c r="AC64" s="56" t="e">
        <f t="shared" si="8"/>
        <v>#N/A</v>
      </c>
      <c r="AD64" s="56" t="e">
        <f t="shared" ca="1" si="9"/>
        <v>#N/A</v>
      </c>
      <c r="AE64" s="56" t="e">
        <f t="shared" ca="1" si="22"/>
        <v>#N/A</v>
      </c>
      <c r="AF64" s="56" t="e">
        <f t="shared" ca="1" si="11"/>
        <v>#N/A</v>
      </c>
      <c r="AG64" s="56" t="str">
        <f t="shared" ca="1" si="12"/>
        <v/>
      </c>
      <c r="AI64" s="56" t="e">
        <f t="shared" si="13"/>
        <v>#N/A</v>
      </c>
      <c r="AJ64" s="56" t="e">
        <f t="shared" si="14"/>
        <v>#N/A</v>
      </c>
      <c r="AK64" s="56" t="e">
        <f t="shared" si="15"/>
        <v>#N/A</v>
      </c>
      <c r="AL64" s="56" t="e">
        <f t="shared" ca="1" si="16"/>
        <v>#N/A</v>
      </c>
      <c r="AM64" s="56" t="e">
        <f t="shared" ca="1" si="23"/>
        <v>#N/A</v>
      </c>
      <c r="AN64" s="56" t="e">
        <f t="shared" ca="1" si="18"/>
        <v>#N/A</v>
      </c>
      <c r="AO64" s="56" t="str">
        <f t="shared" ca="1" si="19"/>
        <v/>
      </c>
    </row>
    <row r="65" spans="1:41" s="88" customFormat="1" ht="13" customHeight="1">
      <c r="A65" s="70"/>
      <c r="B65" s="70"/>
      <c r="C65" s="70"/>
      <c r="D65" s="70"/>
      <c r="E65" s="70"/>
      <c r="F65" s="70"/>
      <c r="G65" s="70"/>
      <c r="H65" s="77"/>
      <c r="I65" s="77"/>
      <c r="J65" s="169"/>
      <c r="K65" s="227"/>
      <c r="L65" s="72"/>
      <c r="M65" s="72"/>
      <c r="N65" s="72"/>
      <c r="O65" s="77"/>
      <c r="P65" s="77"/>
      <c r="R65" s="56" t="e">
        <f t="array" ref="R65">MATCH(0,COUNTIF(S$4:S64,RawActorNames),0)</f>
        <v>#N/A</v>
      </c>
      <c r="S65" s="56" t="e">
        <f>INDEX(RawActorNames,R65)</f>
        <v>#N/A</v>
      </c>
      <c r="T65" s="56" t="e">
        <f t="shared" si="21"/>
        <v>#N/A</v>
      </c>
      <c r="U65" s="56" t="str">
        <f>IF(ISNA(T65),"",S65)</f>
        <v/>
      </c>
      <c r="W65" s="56" t="e">
        <f>INDEX(ActorControlBits,$R65,AA$2)</f>
        <v>#N/A</v>
      </c>
      <c r="X65" s="56" t="e">
        <f ca="1">MATCH(1,OFFSET(W$5:W$37,Y64,0,,1),0)</f>
        <v>#N/A</v>
      </c>
      <c r="Y65" s="56" t="e">
        <f ca="1">Y64+X65</f>
        <v>#N/A</v>
      </c>
      <c r="Z65" s="56" t="e">
        <f ca="1">INDEX(ActorNames,Y65,1)</f>
        <v>#N/A</v>
      </c>
      <c r="AA65" s="56" t="str">
        <f ca="1">IF(ISNA(Z65),"",Z65)</f>
        <v/>
      </c>
      <c r="AC65" s="56" t="e">
        <f>INDEX(ActorControlBits,$R65,AG$2)</f>
        <v>#N/A</v>
      </c>
      <c r="AD65" s="56" t="e">
        <f ca="1">MATCH(1,OFFSET(AC$5:AC$37,AE64,0,,1),0)</f>
        <v>#N/A</v>
      </c>
      <c r="AE65" s="56" t="e">
        <f ca="1">AE64+AD65</f>
        <v>#N/A</v>
      </c>
      <c r="AF65" s="56" t="e">
        <f ca="1">INDEX(ActorNames,AE65,1)</f>
        <v>#N/A</v>
      </c>
      <c r="AG65" s="56" t="str">
        <f ca="1">IF(ISNA(AF65),"",AF65)</f>
        <v/>
      </c>
      <c r="AI65" s="56" t="e">
        <f>INDEX(ActorControlBits,$R65,6)</f>
        <v>#N/A</v>
      </c>
      <c r="AJ65" s="56" t="e">
        <f>INDEX(ActorControlBits,$R65,7)</f>
        <v>#N/A</v>
      </c>
      <c r="AK65" s="56" t="e">
        <f>IF(OR(AI65,AJ65),1,0)</f>
        <v>#N/A</v>
      </c>
      <c r="AL65" s="56" t="e">
        <f ca="1">MATCH(1,OFFSET(AK$5:AK$37,AM64,0,,1),0)</f>
        <v>#N/A</v>
      </c>
      <c r="AM65" s="56" t="e">
        <f ca="1">AM64+AL65</f>
        <v>#N/A</v>
      </c>
      <c r="AN65" s="56" t="e">
        <f ca="1">INDEX(ActorNames,AM65,1)</f>
        <v>#N/A</v>
      </c>
      <c r="AO65" s="56" t="str">
        <f ca="1">IF(ISNA(AN65),"",AN65)</f>
        <v/>
      </c>
    </row>
    <row r="66" spans="1:41" s="88" customFormat="1" ht="13" customHeight="1">
      <c r="A66" s="70"/>
      <c r="B66" s="70"/>
      <c r="C66" s="70"/>
      <c r="D66" s="70"/>
      <c r="E66" s="70"/>
      <c r="F66" s="70"/>
      <c r="G66" s="70"/>
      <c r="H66" s="77"/>
      <c r="I66" s="77"/>
      <c r="J66" s="169"/>
      <c r="K66" s="227"/>
      <c r="L66" s="72"/>
      <c r="M66" s="72"/>
      <c r="N66" s="72"/>
      <c r="O66" s="77"/>
      <c r="P66" s="77"/>
      <c r="R66" s="56" t="e">
        <f t="array" ref="R66">MATCH(0,COUNTIF(S$4:S65,RawActorNames),0)</f>
        <v>#N/A</v>
      </c>
      <c r="S66" s="56" t="e">
        <f t="shared" si="1"/>
        <v>#N/A</v>
      </c>
      <c r="T66" s="56" t="e">
        <f t="shared" si="21"/>
        <v>#N/A</v>
      </c>
      <c r="U66" s="56" t="str">
        <f t="shared" ref="U66:U124" si="26">IF(ISNA(T66),"",S66)</f>
        <v/>
      </c>
      <c r="W66" s="56" t="e">
        <f t="shared" ref="W66:W124" si="27">INDEX(ActorControlBits,$R66,AA$2)</f>
        <v>#N/A</v>
      </c>
      <c r="X66" s="56" t="e">
        <f t="shared" ca="1" si="4"/>
        <v>#N/A</v>
      </c>
      <c r="Y66" s="56" t="e">
        <f t="shared" ref="Y66:Y72" ca="1" si="28">Y65+X66</f>
        <v>#N/A</v>
      </c>
      <c r="Z66" s="56" t="e">
        <f t="shared" ca="1" si="6"/>
        <v>#N/A</v>
      </c>
      <c r="AA66" s="56" t="str">
        <f t="shared" ref="AA66:AA124" ca="1" si="29">IF(ISNA(Z66),"",Z66)</f>
        <v/>
      </c>
      <c r="AC66" s="56" t="e">
        <f t="shared" ref="AC66:AC124" si="30">INDEX(ActorControlBits,$R66,AG$2)</f>
        <v>#N/A</v>
      </c>
      <c r="AD66" s="56" t="e">
        <f t="shared" ca="1" si="9"/>
        <v>#N/A</v>
      </c>
      <c r="AE66" s="56" t="e">
        <f t="shared" ref="AE66:AE72" ca="1" si="31">AE65+AD66</f>
        <v>#N/A</v>
      </c>
      <c r="AF66" s="56" t="e">
        <f t="shared" ca="1" si="11"/>
        <v>#N/A</v>
      </c>
      <c r="AG66" s="56" t="str">
        <f t="shared" ref="AG66:AG124" ca="1" si="32">IF(ISNA(AF66),"",AF66)</f>
        <v/>
      </c>
      <c r="AI66" s="56" t="e">
        <f t="shared" si="13"/>
        <v>#N/A</v>
      </c>
      <c r="AJ66" s="56" t="e">
        <f t="shared" si="14"/>
        <v>#N/A</v>
      </c>
      <c r="AK66" s="56" t="e">
        <f t="shared" ref="AK66:AK124" si="33">IF(OR(AI66,AJ66),1,0)</f>
        <v>#N/A</v>
      </c>
      <c r="AL66" s="56" t="e">
        <f t="shared" ca="1" si="16"/>
        <v>#N/A</v>
      </c>
      <c r="AM66" s="56" t="e">
        <f t="shared" ref="AM66:AM72" ca="1" si="34">AM65+AL66</f>
        <v>#N/A</v>
      </c>
      <c r="AN66" s="56" t="e">
        <f t="shared" ca="1" si="18"/>
        <v>#N/A</v>
      </c>
      <c r="AO66" s="56" t="str">
        <f t="shared" ref="AO66:AO124" ca="1" si="35">IF(ISNA(AN66),"",AN66)</f>
        <v/>
      </c>
    </row>
    <row r="67" spans="1:41" s="88" customFormat="1" ht="13" customHeight="1">
      <c r="A67" s="70"/>
      <c r="B67" s="70"/>
      <c r="C67" s="70"/>
      <c r="D67" s="70"/>
      <c r="E67" s="70"/>
      <c r="F67" s="70"/>
      <c r="G67" s="70"/>
      <c r="H67" s="77"/>
      <c r="I67" s="77"/>
      <c r="J67" s="169"/>
      <c r="K67" s="227"/>
      <c r="L67" s="72"/>
      <c r="M67" s="72"/>
      <c r="N67" s="72"/>
      <c r="O67" s="77"/>
      <c r="P67" s="77"/>
      <c r="R67" s="56" t="e">
        <f t="array" ref="R67">MATCH(0,COUNTIF(S$4:S66,RawActorNames),0)</f>
        <v>#N/A</v>
      </c>
      <c r="S67" s="56" t="e">
        <f t="shared" si="1"/>
        <v>#N/A</v>
      </c>
      <c r="T67" s="56" t="e">
        <f t="shared" si="21"/>
        <v>#N/A</v>
      </c>
      <c r="U67" s="56" t="str">
        <f t="shared" si="26"/>
        <v/>
      </c>
      <c r="W67" s="56" t="e">
        <f t="shared" si="27"/>
        <v>#N/A</v>
      </c>
      <c r="X67" s="56" t="e">
        <f t="shared" ca="1" si="4"/>
        <v>#N/A</v>
      </c>
      <c r="Y67" s="56" t="e">
        <f t="shared" ca="1" si="28"/>
        <v>#N/A</v>
      </c>
      <c r="Z67" s="56" t="e">
        <f t="shared" ca="1" si="6"/>
        <v>#N/A</v>
      </c>
      <c r="AA67" s="56" t="str">
        <f t="shared" ca="1" si="29"/>
        <v/>
      </c>
      <c r="AC67" s="56" t="e">
        <f t="shared" si="30"/>
        <v>#N/A</v>
      </c>
      <c r="AD67" s="56" t="e">
        <f t="shared" ca="1" si="9"/>
        <v>#N/A</v>
      </c>
      <c r="AE67" s="56" t="e">
        <f t="shared" ca="1" si="31"/>
        <v>#N/A</v>
      </c>
      <c r="AF67" s="56" t="e">
        <f t="shared" ca="1" si="11"/>
        <v>#N/A</v>
      </c>
      <c r="AG67" s="56" t="str">
        <f t="shared" ca="1" si="32"/>
        <v/>
      </c>
      <c r="AI67" s="56" t="e">
        <f t="shared" si="13"/>
        <v>#N/A</v>
      </c>
      <c r="AJ67" s="56" t="e">
        <f t="shared" si="14"/>
        <v>#N/A</v>
      </c>
      <c r="AK67" s="56" t="e">
        <f t="shared" si="33"/>
        <v>#N/A</v>
      </c>
      <c r="AL67" s="56" t="e">
        <f t="shared" ca="1" si="16"/>
        <v>#N/A</v>
      </c>
      <c r="AM67" s="56" t="e">
        <f t="shared" ca="1" si="34"/>
        <v>#N/A</v>
      </c>
      <c r="AN67" s="56" t="e">
        <f t="shared" ca="1" si="18"/>
        <v>#N/A</v>
      </c>
      <c r="AO67" s="56" t="str">
        <f t="shared" ca="1" si="35"/>
        <v/>
      </c>
    </row>
    <row r="68" spans="1:41" s="88" customFormat="1" ht="13" customHeight="1">
      <c r="A68" s="70"/>
      <c r="B68" s="70"/>
      <c r="C68" s="70"/>
      <c r="D68" s="70"/>
      <c r="E68" s="70"/>
      <c r="F68" s="70"/>
      <c r="G68" s="70"/>
      <c r="H68" s="77"/>
      <c r="I68" s="77"/>
      <c r="J68" s="169"/>
      <c r="K68" s="227"/>
      <c r="L68" s="72"/>
      <c r="M68" s="72"/>
      <c r="N68" s="72"/>
      <c r="O68" s="77"/>
      <c r="P68" s="77"/>
      <c r="R68" s="56" t="e">
        <f t="array" ref="R68">MATCH(0,COUNTIF(S$4:S67,RawActorNames),0)</f>
        <v>#N/A</v>
      </c>
      <c r="S68" s="56" t="e">
        <f t="shared" si="1"/>
        <v>#N/A</v>
      </c>
      <c r="T68" s="56" t="e">
        <f t="shared" si="21"/>
        <v>#N/A</v>
      </c>
      <c r="U68" s="56" t="str">
        <f t="shared" si="26"/>
        <v/>
      </c>
      <c r="W68" s="56" t="e">
        <f t="shared" si="27"/>
        <v>#N/A</v>
      </c>
      <c r="X68" s="56" t="e">
        <f t="shared" ca="1" si="4"/>
        <v>#N/A</v>
      </c>
      <c r="Y68" s="56" t="e">
        <f t="shared" ca="1" si="28"/>
        <v>#N/A</v>
      </c>
      <c r="Z68" s="56" t="e">
        <f t="shared" ca="1" si="6"/>
        <v>#N/A</v>
      </c>
      <c r="AA68" s="56" t="str">
        <f t="shared" ca="1" si="29"/>
        <v/>
      </c>
      <c r="AC68" s="56" t="e">
        <f t="shared" si="30"/>
        <v>#N/A</v>
      </c>
      <c r="AD68" s="56" t="e">
        <f t="shared" ca="1" si="9"/>
        <v>#N/A</v>
      </c>
      <c r="AE68" s="56" t="e">
        <f t="shared" ca="1" si="31"/>
        <v>#N/A</v>
      </c>
      <c r="AF68" s="56" t="e">
        <f t="shared" ca="1" si="11"/>
        <v>#N/A</v>
      </c>
      <c r="AG68" s="56" t="str">
        <f t="shared" ca="1" si="32"/>
        <v/>
      </c>
      <c r="AI68" s="56" t="e">
        <f t="shared" si="13"/>
        <v>#N/A</v>
      </c>
      <c r="AJ68" s="56" t="e">
        <f t="shared" si="14"/>
        <v>#N/A</v>
      </c>
      <c r="AK68" s="56" t="e">
        <f t="shared" si="33"/>
        <v>#N/A</v>
      </c>
      <c r="AL68" s="56" t="e">
        <f t="shared" ca="1" si="16"/>
        <v>#N/A</v>
      </c>
      <c r="AM68" s="56" t="e">
        <f t="shared" ca="1" si="34"/>
        <v>#N/A</v>
      </c>
      <c r="AN68" s="56" t="e">
        <f t="shared" ca="1" si="18"/>
        <v>#N/A</v>
      </c>
      <c r="AO68" s="56" t="str">
        <f t="shared" ca="1" si="35"/>
        <v/>
      </c>
    </row>
    <row r="69" spans="1:41" s="88" customFormat="1" ht="13" customHeight="1">
      <c r="A69" s="70"/>
      <c r="B69" s="70"/>
      <c r="C69" s="70"/>
      <c r="D69" s="70"/>
      <c r="E69" s="70"/>
      <c r="F69" s="70"/>
      <c r="G69" s="70"/>
      <c r="H69" s="77"/>
      <c r="I69" s="77"/>
      <c r="J69" s="169"/>
      <c r="K69" s="227"/>
      <c r="L69" s="72"/>
      <c r="M69" s="72"/>
      <c r="N69" s="72"/>
      <c r="O69" s="77"/>
      <c r="P69" s="77"/>
      <c r="R69" s="56" t="e">
        <f t="array" ref="R69">MATCH(0,COUNTIF(S$4:S68,RawActorNames),0)</f>
        <v>#N/A</v>
      </c>
      <c r="S69" s="56" t="e">
        <f t="shared" si="1"/>
        <v>#N/A</v>
      </c>
      <c r="T69" s="56" t="e">
        <f t="shared" si="21"/>
        <v>#N/A</v>
      </c>
      <c r="U69" s="56" t="str">
        <f t="shared" si="26"/>
        <v/>
      </c>
      <c r="W69" s="56" t="e">
        <f t="shared" si="27"/>
        <v>#N/A</v>
      </c>
      <c r="X69" s="56" t="e">
        <f t="shared" ca="1" si="4"/>
        <v>#N/A</v>
      </c>
      <c r="Y69" s="56" t="e">
        <f t="shared" ca="1" si="28"/>
        <v>#N/A</v>
      </c>
      <c r="Z69" s="56" t="e">
        <f t="shared" ca="1" si="6"/>
        <v>#N/A</v>
      </c>
      <c r="AA69" s="56" t="str">
        <f t="shared" ca="1" si="29"/>
        <v/>
      </c>
      <c r="AC69" s="56" t="e">
        <f t="shared" si="30"/>
        <v>#N/A</v>
      </c>
      <c r="AD69" s="56" t="e">
        <f t="shared" ca="1" si="9"/>
        <v>#N/A</v>
      </c>
      <c r="AE69" s="56" t="e">
        <f t="shared" ca="1" si="31"/>
        <v>#N/A</v>
      </c>
      <c r="AF69" s="56" t="e">
        <f t="shared" ca="1" si="11"/>
        <v>#N/A</v>
      </c>
      <c r="AG69" s="56" t="str">
        <f t="shared" ca="1" si="32"/>
        <v/>
      </c>
      <c r="AI69" s="56" t="e">
        <f t="shared" si="13"/>
        <v>#N/A</v>
      </c>
      <c r="AJ69" s="56" t="e">
        <f t="shared" si="14"/>
        <v>#N/A</v>
      </c>
      <c r="AK69" s="56" t="e">
        <f t="shared" si="33"/>
        <v>#N/A</v>
      </c>
      <c r="AL69" s="56" t="e">
        <f t="shared" ca="1" si="16"/>
        <v>#N/A</v>
      </c>
      <c r="AM69" s="56" t="e">
        <f t="shared" ca="1" si="34"/>
        <v>#N/A</v>
      </c>
      <c r="AN69" s="56" t="e">
        <f t="shared" ca="1" si="18"/>
        <v>#N/A</v>
      </c>
      <c r="AO69" s="56" t="str">
        <f t="shared" ca="1" si="35"/>
        <v/>
      </c>
    </row>
    <row r="70" spans="1:41" s="88" customFormat="1" ht="13" customHeight="1">
      <c r="A70" s="70"/>
      <c r="B70" s="70"/>
      <c r="C70" s="70"/>
      <c r="D70" s="70"/>
      <c r="E70" s="70"/>
      <c r="F70" s="70"/>
      <c r="G70" s="70"/>
      <c r="H70" s="77"/>
      <c r="I70" s="77"/>
      <c r="J70" s="169"/>
      <c r="K70" s="227"/>
      <c r="L70" s="72"/>
      <c r="M70" s="72"/>
      <c r="N70" s="72"/>
      <c r="O70" s="77"/>
      <c r="P70" s="77"/>
      <c r="R70" s="56" t="e">
        <f t="array" ref="R70">MATCH(0,COUNTIF(S$4:S69,RawActorNames),0)</f>
        <v>#N/A</v>
      </c>
      <c r="S70" s="56" t="e">
        <f t="shared" si="1"/>
        <v>#N/A</v>
      </c>
      <c r="T70" s="56" t="e">
        <f t="shared" si="21"/>
        <v>#N/A</v>
      </c>
      <c r="U70" s="56" t="str">
        <f t="shared" si="26"/>
        <v/>
      </c>
      <c r="W70" s="56" t="e">
        <f t="shared" si="27"/>
        <v>#N/A</v>
      </c>
      <c r="X70" s="56" t="e">
        <f t="shared" ca="1" si="4"/>
        <v>#N/A</v>
      </c>
      <c r="Y70" s="56" t="e">
        <f t="shared" ca="1" si="28"/>
        <v>#N/A</v>
      </c>
      <c r="Z70" s="56" t="e">
        <f t="shared" ca="1" si="6"/>
        <v>#N/A</v>
      </c>
      <c r="AA70" s="56" t="str">
        <f t="shared" ca="1" si="29"/>
        <v/>
      </c>
      <c r="AC70" s="56" t="e">
        <f t="shared" si="30"/>
        <v>#N/A</v>
      </c>
      <c r="AD70" s="56" t="e">
        <f t="shared" ca="1" si="9"/>
        <v>#N/A</v>
      </c>
      <c r="AE70" s="56" t="e">
        <f t="shared" ca="1" si="31"/>
        <v>#N/A</v>
      </c>
      <c r="AF70" s="56" t="e">
        <f t="shared" ca="1" si="11"/>
        <v>#N/A</v>
      </c>
      <c r="AG70" s="56" t="str">
        <f t="shared" ca="1" si="32"/>
        <v/>
      </c>
      <c r="AI70" s="56" t="e">
        <f t="shared" si="13"/>
        <v>#N/A</v>
      </c>
      <c r="AJ70" s="56" t="e">
        <f t="shared" si="14"/>
        <v>#N/A</v>
      </c>
      <c r="AK70" s="56" t="e">
        <f t="shared" si="33"/>
        <v>#N/A</v>
      </c>
      <c r="AL70" s="56" t="e">
        <f t="shared" ca="1" si="16"/>
        <v>#N/A</v>
      </c>
      <c r="AM70" s="56" t="e">
        <f t="shared" ca="1" si="34"/>
        <v>#N/A</v>
      </c>
      <c r="AN70" s="56" t="e">
        <f t="shared" ca="1" si="18"/>
        <v>#N/A</v>
      </c>
      <c r="AO70" s="56" t="str">
        <f t="shared" ca="1" si="35"/>
        <v/>
      </c>
    </row>
    <row r="71" spans="1:41" s="88" customFormat="1" ht="13" customHeight="1">
      <c r="A71" s="70"/>
      <c r="B71" s="70"/>
      <c r="C71" s="70"/>
      <c r="D71" s="70"/>
      <c r="E71" s="70"/>
      <c r="F71" s="70"/>
      <c r="G71" s="70"/>
      <c r="H71" s="77"/>
      <c r="I71" s="77"/>
      <c r="J71" s="169"/>
      <c r="K71" s="227"/>
      <c r="L71" s="72"/>
      <c r="M71" s="72"/>
      <c r="N71" s="72"/>
      <c r="O71" s="77"/>
      <c r="P71" s="77"/>
      <c r="R71" s="56" t="e">
        <f t="array" ref="R71">MATCH(0,COUNTIF(S$4:S70,RawActorNames),0)</f>
        <v>#N/A</v>
      </c>
      <c r="S71" s="56" t="e">
        <f t="shared" si="1"/>
        <v>#N/A</v>
      </c>
      <c r="T71" s="56" t="e">
        <f>IF(S71&lt;&gt;0,TRUE,#N/A)</f>
        <v>#N/A</v>
      </c>
      <c r="U71" s="56" t="str">
        <f t="shared" si="26"/>
        <v/>
      </c>
      <c r="W71" s="56" t="e">
        <f t="shared" si="27"/>
        <v>#N/A</v>
      </c>
      <c r="X71" s="56" t="e">
        <f t="shared" ca="1" si="4"/>
        <v>#N/A</v>
      </c>
      <c r="Y71" s="56" t="e">
        <f t="shared" ca="1" si="28"/>
        <v>#N/A</v>
      </c>
      <c r="Z71" s="56" t="e">
        <f t="shared" ca="1" si="6"/>
        <v>#N/A</v>
      </c>
      <c r="AA71" s="56" t="str">
        <f t="shared" ca="1" si="29"/>
        <v/>
      </c>
      <c r="AC71" s="56" t="e">
        <f t="shared" si="30"/>
        <v>#N/A</v>
      </c>
      <c r="AD71" s="56" t="e">
        <f t="shared" ca="1" si="9"/>
        <v>#N/A</v>
      </c>
      <c r="AE71" s="56" t="e">
        <f t="shared" ca="1" si="31"/>
        <v>#N/A</v>
      </c>
      <c r="AF71" s="56" t="e">
        <f t="shared" ca="1" si="11"/>
        <v>#N/A</v>
      </c>
      <c r="AG71" s="56" t="str">
        <f t="shared" ca="1" si="32"/>
        <v/>
      </c>
      <c r="AI71" s="56" t="e">
        <f t="shared" si="13"/>
        <v>#N/A</v>
      </c>
      <c r="AJ71" s="56" t="e">
        <f t="shared" si="14"/>
        <v>#N/A</v>
      </c>
      <c r="AK71" s="56" t="e">
        <f t="shared" si="33"/>
        <v>#N/A</v>
      </c>
      <c r="AL71" s="56" t="e">
        <f t="shared" ca="1" si="16"/>
        <v>#N/A</v>
      </c>
      <c r="AM71" s="56" t="e">
        <f t="shared" ca="1" si="34"/>
        <v>#N/A</v>
      </c>
      <c r="AN71" s="56" t="e">
        <f t="shared" ca="1" si="18"/>
        <v>#N/A</v>
      </c>
      <c r="AO71" s="56" t="str">
        <f t="shared" ca="1" si="35"/>
        <v/>
      </c>
    </row>
    <row r="72" spans="1:41" s="88" customFormat="1" ht="13" customHeight="1">
      <c r="A72" s="70"/>
      <c r="B72" s="70"/>
      <c r="C72" s="70"/>
      <c r="D72" s="70"/>
      <c r="E72" s="70"/>
      <c r="F72" s="70"/>
      <c r="G72" s="70"/>
      <c r="H72" s="77"/>
      <c r="I72" s="77"/>
      <c r="J72" s="169"/>
      <c r="K72" s="227"/>
      <c r="L72" s="72"/>
      <c r="M72" s="72"/>
      <c r="N72" s="72"/>
      <c r="O72" s="77"/>
      <c r="P72" s="77"/>
      <c r="R72" s="56" t="e">
        <f t="array" ref="R72">MATCH(0,COUNTIF(S$4:S71,RawActorNames),0)</f>
        <v>#N/A</v>
      </c>
      <c r="S72" s="56" t="e">
        <f t="shared" si="1"/>
        <v>#N/A</v>
      </c>
      <c r="T72" s="56" t="e">
        <f t="shared" si="21"/>
        <v>#N/A</v>
      </c>
      <c r="U72" s="56" t="str">
        <f t="shared" si="26"/>
        <v/>
      </c>
      <c r="W72" s="56" t="e">
        <f t="shared" si="27"/>
        <v>#N/A</v>
      </c>
      <c r="X72" s="56" t="e">
        <f t="shared" ca="1" si="4"/>
        <v>#N/A</v>
      </c>
      <c r="Y72" s="56" t="e">
        <f t="shared" ca="1" si="28"/>
        <v>#N/A</v>
      </c>
      <c r="Z72" s="56" t="e">
        <f t="shared" ca="1" si="6"/>
        <v>#N/A</v>
      </c>
      <c r="AA72" s="56" t="str">
        <f t="shared" ca="1" si="29"/>
        <v/>
      </c>
      <c r="AC72" s="56" t="e">
        <f t="shared" si="30"/>
        <v>#N/A</v>
      </c>
      <c r="AD72" s="56" t="e">
        <f t="shared" ca="1" si="9"/>
        <v>#N/A</v>
      </c>
      <c r="AE72" s="56" t="e">
        <f t="shared" ca="1" si="31"/>
        <v>#N/A</v>
      </c>
      <c r="AF72" s="56" t="e">
        <f t="shared" ca="1" si="11"/>
        <v>#N/A</v>
      </c>
      <c r="AG72" s="56" t="str">
        <f t="shared" ca="1" si="32"/>
        <v/>
      </c>
      <c r="AI72" s="56" t="e">
        <f t="shared" si="13"/>
        <v>#N/A</v>
      </c>
      <c r="AJ72" s="56" t="e">
        <f t="shared" si="14"/>
        <v>#N/A</v>
      </c>
      <c r="AK72" s="56" t="e">
        <f t="shared" si="33"/>
        <v>#N/A</v>
      </c>
      <c r="AL72" s="56" t="e">
        <f t="shared" ca="1" si="16"/>
        <v>#N/A</v>
      </c>
      <c r="AM72" s="56" t="e">
        <f t="shared" ca="1" si="34"/>
        <v>#N/A</v>
      </c>
      <c r="AN72" s="56" t="e">
        <f t="shared" ca="1" si="18"/>
        <v>#N/A</v>
      </c>
      <c r="AO72" s="56" t="str">
        <f t="shared" ca="1" si="35"/>
        <v/>
      </c>
    </row>
    <row r="73" spans="1:41" s="88" customFormat="1" ht="13" customHeight="1">
      <c r="A73" s="70"/>
      <c r="B73" s="70"/>
      <c r="C73" s="70"/>
      <c r="D73" s="70"/>
      <c r="E73" s="70"/>
      <c r="F73" s="70"/>
      <c r="G73" s="70"/>
      <c r="H73" s="77"/>
      <c r="I73" s="77"/>
      <c r="J73" s="169"/>
      <c r="K73" s="227"/>
      <c r="L73" s="72"/>
      <c r="M73" s="72"/>
      <c r="N73" s="72"/>
      <c r="O73" s="77"/>
      <c r="P73" s="77"/>
      <c r="R73" s="56" t="e">
        <f t="array" ref="R73">MATCH(0,COUNTIF(S$4:S72,RawActorNames),0)</f>
        <v>#N/A</v>
      </c>
      <c r="S73" s="56" t="e">
        <f t="shared" si="1"/>
        <v>#N/A</v>
      </c>
      <c r="T73" s="56" t="e">
        <f t="shared" si="21"/>
        <v>#N/A</v>
      </c>
      <c r="U73" s="56" t="str">
        <f t="shared" si="26"/>
        <v/>
      </c>
      <c r="W73" s="56" t="e">
        <f t="shared" si="27"/>
        <v>#N/A</v>
      </c>
      <c r="X73" s="56" t="e">
        <f t="shared" ca="1" si="4"/>
        <v>#N/A</v>
      </c>
      <c r="Y73" s="56" t="e">
        <f ca="1">Y72+X73</f>
        <v>#N/A</v>
      </c>
      <c r="Z73" s="56" t="e">
        <f t="shared" ca="1" si="6"/>
        <v>#N/A</v>
      </c>
      <c r="AA73" s="56" t="str">
        <f t="shared" ca="1" si="29"/>
        <v/>
      </c>
      <c r="AC73" s="56" t="e">
        <f t="shared" si="30"/>
        <v>#N/A</v>
      </c>
      <c r="AD73" s="56" t="e">
        <f t="shared" ca="1" si="9"/>
        <v>#N/A</v>
      </c>
      <c r="AE73" s="56" t="e">
        <f ca="1">AE72+AD73</f>
        <v>#N/A</v>
      </c>
      <c r="AF73" s="56" t="e">
        <f t="shared" ca="1" si="11"/>
        <v>#N/A</v>
      </c>
      <c r="AG73" s="56" t="str">
        <f t="shared" ca="1" si="32"/>
        <v/>
      </c>
      <c r="AI73" s="56" t="e">
        <f t="shared" si="13"/>
        <v>#N/A</v>
      </c>
      <c r="AJ73" s="56" t="e">
        <f t="shared" si="14"/>
        <v>#N/A</v>
      </c>
      <c r="AK73" s="56" t="e">
        <f t="shared" si="33"/>
        <v>#N/A</v>
      </c>
      <c r="AL73" s="56" t="e">
        <f t="shared" ca="1" si="16"/>
        <v>#N/A</v>
      </c>
      <c r="AM73" s="56" t="e">
        <f ca="1">AM72+AL73</f>
        <v>#N/A</v>
      </c>
      <c r="AN73" s="56" t="e">
        <f t="shared" ca="1" si="18"/>
        <v>#N/A</v>
      </c>
      <c r="AO73" s="56" t="str">
        <f t="shared" ca="1" si="35"/>
        <v/>
      </c>
    </row>
    <row r="74" spans="1:41" s="88" customFormat="1" ht="13" customHeight="1">
      <c r="A74" s="70"/>
      <c r="B74" s="70"/>
      <c r="C74" s="70"/>
      <c r="D74" s="70"/>
      <c r="E74" s="70"/>
      <c r="F74" s="70"/>
      <c r="G74" s="70"/>
      <c r="H74" s="77"/>
      <c r="I74" s="77"/>
      <c r="J74" s="169"/>
      <c r="K74" s="227"/>
      <c r="L74" s="72"/>
      <c r="M74" s="72"/>
      <c r="N74" s="72"/>
      <c r="O74" s="77"/>
      <c r="P74" s="77"/>
      <c r="R74" s="56" t="e">
        <f t="array" ref="R74">MATCH(0,COUNTIF(S$4:S73,RawActorNames),0)</f>
        <v>#N/A</v>
      </c>
      <c r="S74" s="56" t="e">
        <f t="shared" si="1"/>
        <v>#N/A</v>
      </c>
      <c r="T74" s="56" t="e">
        <f t="shared" si="21"/>
        <v>#N/A</v>
      </c>
      <c r="U74" s="56" t="str">
        <f t="shared" si="26"/>
        <v/>
      </c>
      <c r="W74" s="56" t="e">
        <f t="shared" si="27"/>
        <v>#N/A</v>
      </c>
      <c r="X74" s="56" t="e">
        <f t="shared" ca="1" si="4"/>
        <v>#N/A</v>
      </c>
      <c r="Y74" s="56" t="e">
        <f t="shared" ref="Y74:Y124" ca="1" si="36">Y73+X74</f>
        <v>#N/A</v>
      </c>
      <c r="Z74" s="56" t="e">
        <f t="shared" ca="1" si="6"/>
        <v>#N/A</v>
      </c>
      <c r="AA74" s="56" t="str">
        <f t="shared" ca="1" si="29"/>
        <v/>
      </c>
      <c r="AC74" s="56" t="e">
        <f t="shared" si="30"/>
        <v>#N/A</v>
      </c>
      <c r="AD74" s="56" t="e">
        <f t="shared" ca="1" si="9"/>
        <v>#N/A</v>
      </c>
      <c r="AE74" s="56" t="e">
        <f t="shared" ref="AE74:AE124" ca="1" si="37">AE73+AD74</f>
        <v>#N/A</v>
      </c>
      <c r="AF74" s="56" t="e">
        <f t="shared" ca="1" si="11"/>
        <v>#N/A</v>
      </c>
      <c r="AG74" s="56" t="str">
        <f t="shared" ca="1" si="32"/>
        <v/>
      </c>
      <c r="AI74" s="56" t="e">
        <f t="shared" si="13"/>
        <v>#N/A</v>
      </c>
      <c r="AJ74" s="56" t="e">
        <f t="shared" si="14"/>
        <v>#N/A</v>
      </c>
      <c r="AK74" s="56" t="e">
        <f t="shared" si="33"/>
        <v>#N/A</v>
      </c>
      <c r="AL74" s="56" t="e">
        <f t="shared" ca="1" si="16"/>
        <v>#N/A</v>
      </c>
      <c r="AM74" s="56" t="e">
        <f t="shared" ref="AM74:AM124" ca="1" si="38">AM73+AL74</f>
        <v>#N/A</v>
      </c>
      <c r="AN74" s="56" t="e">
        <f t="shared" ca="1" si="18"/>
        <v>#N/A</v>
      </c>
      <c r="AO74" s="56" t="str">
        <f t="shared" ca="1" si="35"/>
        <v/>
      </c>
    </row>
    <row r="75" spans="1:41" s="88" customFormat="1" ht="13" customHeight="1">
      <c r="A75" s="70"/>
      <c r="B75" s="70"/>
      <c r="C75" s="70"/>
      <c r="D75" s="70"/>
      <c r="E75" s="70"/>
      <c r="F75" s="70"/>
      <c r="G75" s="70"/>
      <c r="H75" s="77"/>
      <c r="I75" s="77"/>
      <c r="J75" s="169"/>
      <c r="K75" s="227"/>
      <c r="L75" s="72"/>
      <c r="M75" s="72"/>
      <c r="N75" s="72"/>
      <c r="O75" s="77"/>
      <c r="P75" s="77"/>
      <c r="R75" s="56" t="e">
        <f t="array" ref="R75">MATCH(0,COUNTIF(S$4:S74,RawActorNames),0)</f>
        <v>#N/A</v>
      </c>
      <c r="S75" s="56" t="e">
        <f t="shared" si="1"/>
        <v>#N/A</v>
      </c>
      <c r="T75" s="56" t="e">
        <f t="shared" si="21"/>
        <v>#N/A</v>
      </c>
      <c r="U75" s="56" t="str">
        <f t="shared" si="26"/>
        <v/>
      </c>
      <c r="W75" s="56" t="e">
        <f t="shared" si="27"/>
        <v>#N/A</v>
      </c>
      <c r="X75" s="56" t="e">
        <f t="shared" ca="1" si="4"/>
        <v>#N/A</v>
      </c>
      <c r="Y75" s="56" t="e">
        <f t="shared" ca="1" si="36"/>
        <v>#N/A</v>
      </c>
      <c r="Z75" s="56" t="e">
        <f t="shared" ca="1" si="6"/>
        <v>#N/A</v>
      </c>
      <c r="AA75" s="56" t="str">
        <f t="shared" ca="1" si="29"/>
        <v/>
      </c>
      <c r="AC75" s="56" t="e">
        <f t="shared" si="30"/>
        <v>#N/A</v>
      </c>
      <c r="AD75" s="56" t="e">
        <f t="shared" ca="1" si="9"/>
        <v>#N/A</v>
      </c>
      <c r="AE75" s="56" t="e">
        <f t="shared" ca="1" si="37"/>
        <v>#N/A</v>
      </c>
      <c r="AF75" s="56" t="e">
        <f t="shared" ca="1" si="11"/>
        <v>#N/A</v>
      </c>
      <c r="AG75" s="56" t="str">
        <f t="shared" ca="1" si="32"/>
        <v/>
      </c>
      <c r="AI75" s="56" t="e">
        <f t="shared" si="13"/>
        <v>#N/A</v>
      </c>
      <c r="AJ75" s="56" t="e">
        <f t="shared" si="14"/>
        <v>#N/A</v>
      </c>
      <c r="AK75" s="56" t="e">
        <f t="shared" si="33"/>
        <v>#N/A</v>
      </c>
      <c r="AL75" s="56" t="e">
        <f t="shared" ca="1" si="16"/>
        <v>#N/A</v>
      </c>
      <c r="AM75" s="56" t="e">
        <f t="shared" ca="1" si="38"/>
        <v>#N/A</v>
      </c>
      <c r="AN75" s="56" t="e">
        <f t="shared" ca="1" si="18"/>
        <v>#N/A</v>
      </c>
      <c r="AO75" s="56" t="str">
        <f t="shared" ca="1" si="35"/>
        <v/>
      </c>
    </row>
    <row r="76" spans="1:41" s="88" customFormat="1" ht="13" customHeight="1">
      <c r="A76" s="70"/>
      <c r="B76" s="70"/>
      <c r="C76" s="70"/>
      <c r="D76" s="70"/>
      <c r="E76" s="70"/>
      <c r="F76" s="70"/>
      <c r="G76" s="70"/>
      <c r="H76" s="77"/>
      <c r="I76" s="77"/>
      <c r="J76" s="169"/>
      <c r="K76" s="227"/>
      <c r="L76" s="72"/>
      <c r="M76" s="72"/>
      <c r="N76" s="72"/>
      <c r="O76" s="77"/>
      <c r="P76" s="77"/>
      <c r="R76" s="56" t="e">
        <f t="array" ref="R76">MATCH(0,COUNTIF(S$4:S75,RawActorNames),0)</f>
        <v>#N/A</v>
      </c>
      <c r="S76" s="56" t="e">
        <f t="shared" si="1"/>
        <v>#N/A</v>
      </c>
      <c r="T76" s="56" t="e">
        <f t="shared" si="21"/>
        <v>#N/A</v>
      </c>
      <c r="U76" s="56" t="str">
        <f t="shared" si="26"/>
        <v/>
      </c>
      <c r="W76" s="56" t="e">
        <f t="shared" si="27"/>
        <v>#N/A</v>
      </c>
      <c r="X76" s="56" t="e">
        <f t="shared" ca="1" si="4"/>
        <v>#N/A</v>
      </c>
      <c r="Y76" s="56" t="e">
        <f t="shared" ca="1" si="36"/>
        <v>#N/A</v>
      </c>
      <c r="Z76" s="56" t="e">
        <f t="shared" ca="1" si="6"/>
        <v>#N/A</v>
      </c>
      <c r="AA76" s="56" t="str">
        <f t="shared" ca="1" si="29"/>
        <v/>
      </c>
      <c r="AC76" s="56" t="e">
        <f t="shared" si="30"/>
        <v>#N/A</v>
      </c>
      <c r="AD76" s="56" t="e">
        <f t="shared" ca="1" si="9"/>
        <v>#N/A</v>
      </c>
      <c r="AE76" s="56" t="e">
        <f t="shared" ca="1" si="37"/>
        <v>#N/A</v>
      </c>
      <c r="AF76" s="56" t="e">
        <f t="shared" ca="1" si="11"/>
        <v>#N/A</v>
      </c>
      <c r="AG76" s="56" t="str">
        <f t="shared" ca="1" si="32"/>
        <v/>
      </c>
      <c r="AI76" s="56" t="e">
        <f t="shared" si="13"/>
        <v>#N/A</v>
      </c>
      <c r="AJ76" s="56" t="e">
        <f t="shared" si="14"/>
        <v>#N/A</v>
      </c>
      <c r="AK76" s="56" t="e">
        <f t="shared" si="33"/>
        <v>#N/A</v>
      </c>
      <c r="AL76" s="56" t="e">
        <f t="shared" ca="1" si="16"/>
        <v>#N/A</v>
      </c>
      <c r="AM76" s="56" t="e">
        <f t="shared" ca="1" si="38"/>
        <v>#N/A</v>
      </c>
      <c r="AN76" s="56" t="e">
        <f t="shared" ca="1" si="18"/>
        <v>#N/A</v>
      </c>
      <c r="AO76" s="56" t="str">
        <f t="shared" ca="1" si="35"/>
        <v/>
      </c>
    </row>
    <row r="77" spans="1:41" s="88" customFormat="1" ht="13" customHeight="1">
      <c r="A77" s="70"/>
      <c r="B77" s="70"/>
      <c r="C77" s="70"/>
      <c r="D77" s="70"/>
      <c r="E77" s="70"/>
      <c r="F77" s="70"/>
      <c r="G77" s="70"/>
      <c r="H77" s="77"/>
      <c r="I77" s="77"/>
      <c r="J77" s="169"/>
      <c r="K77" s="227"/>
      <c r="L77" s="72"/>
      <c r="M77" s="72"/>
      <c r="N77" s="72"/>
      <c r="O77" s="77"/>
      <c r="P77" s="77"/>
      <c r="R77" s="56" t="e">
        <f t="array" ref="R77">MATCH(0,COUNTIF(S$4:S76,RawActorNames),0)</f>
        <v>#N/A</v>
      </c>
      <c r="S77" s="56" t="e">
        <f t="shared" si="1"/>
        <v>#N/A</v>
      </c>
      <c r="T77" s="56" t="e">
        <f t="shared" si="21"/>
        <v>#N/A</v>
      </c>
      <c r="U77" s="56" t="str">
        <f t="shared" si="26"/>
        <v/>
      </c>
      <c r="W77" s="56" t="e">
        <f t="shared" si="27"/>
        <v>#N/A</v>
      </c>
      <c r="X77" s="56" t="e">
        <f t="shared" ca="1" si="4"/>
        <v>#N/A</v>
      </c>
      <c r="Y77" s="56" t="e">
        <f t="shared" ca="1" si="36"/>
        <v>#N/A</v>
      </c>
      <c r="Z77" s="56" t="e">
        <f t="shared" ca="1" si="6"/>
        <v>#N/A</v>
      </c>
      <c r="AA77" s="56" t="str">
        <f t="shared" ca="1" si="29"/>
        <v/>
      </c>
      <c r="AC77" s="56" t="e">
        <f t="shared" si="30"/>
        <v>#N/A</v>
      </c>
      <c r="AD77" s="56" t="e">
        <f t="shared" ca="1" si="9"/>
        <v>#N/A</v>
      </c>
      <c r="AE77" s="56" t="e">
        <f t="shared" ca="1" si="37"/>
        <v>#N/A</v>
      </c>
      <c r="AF77" s="56" t="e">
        <f t="shared" ca="1" si="11"/>
        <v>#N/A</v>
      </c>
      <c r="AG77" s="56" t="str">
        <f t="shared" ca="1" si="32"/>
        <v/>
      </c>
      <c r="AI77" s="56" t="e">
        <f t="shared" si="13"/>
        <v>#N/A</v>
      </c>
      <c r="AJ77" s="56" t="e">
        <f t="shared" si="14"/>
        <v>#N/A</v>
      </c>
      <c r="AK77" s="56" t="e">
        <f t="shared" si="33"/>
        <v>#N/A</v>
      </c>
      <c r="AL77" s="56" t="e">
        <f t="shared" ca="1" si="16"/>
        <v>#N/A</v>
      </c>
      <c r="AM77" s="56" t="e">
        <f t="shared" ca="1" si="38"/>
        <v>#N/A</v>
      </c>
      <c r="AN77" s="56" t="e">
        <f t="shared" ca="1" si="18"/>
        <v>#N/A</v>
      </c>
      <c r="AO77" s="56" t="str">
        <f t="shared" ca="1" si="35"/>
        <v/>
      </c>
    </row>
    <row r="78" spans="1:41" s="88" customFormat="1" ht="13" customHeight="1">
      <c r="A78" s="70"/>
      <c r="B78" s="70"/>
      <c r="C78" s="70"/>
      <c r="D78" s="70"/>
      <c r="E78" s="70"/>
      <c r="F78" s="70"/>
      <c r="G78" s="70"/>
      <c r="H78" s="77"/>
      <c r="I78" s="77"/>
      <c r="J78" s="169"/>
      <c r="K78" s="227"/>
      <c r="L78" s="72"/>
      <c r="M78" s="72"/>
      <c r="N78" s="72"/>
      <c r="O78" s="77"/>
      <c r="P78" s="77"/>
      <c r="R78" s="56" t="e">
        <f t="array" ref="R78">MATCH(0,COUNTIF(S$4:S77,RawActorNames),0)</f>
        <v>#N/A</v>
      </c>
      <c r="S78" s="56" t="e">
        <f t="shared" si="1"/>
        <v>#N/A</v>
      </c>
      <c r="T78" s="56" t="e">
        <f t="shared" si="21"/>
        <v>#N/A</v>
      </c>
      <c r="U78" s="56" t="str">
        <f t="shared" si="26"/>
        <v/>
      </c>
      <c r="W78" s="56" t="e">
        <f t="shared" si="27"/>
        <v>#N/A</v>
      </c>
      <c r="X78" s="56" t="e">
        <f t="shared" ca="1" si="4"/>
        <v>#N/A</v>
      </c>
      <c r="Y78" s="56" t="e">
        <f t="shared" ca="1" si="36"/>
        <v>#N/A</v>
      </c>
      <c r="Z78" s="56" t="e">
        <f t="shared" ca="1" si="6"/>
        <v>#N/A</v>
      </c>
      <c r="AA78" s="56" t="str">
        <f t="shared" ca="1" si="29"/>
        <v/>
      </c>
      <c r="AC78" s="56" t="e">
        <f t="shared" si="30"/>
        <v>#N/A</v>
      </c>
      <c r="AD78" s="56" t="e">
        <f t="shared" ca="1" si="9"/>
        <v>#N/A</v>
      </c>
      <c r="AE78" s="56" t="e">
        <f t="shared" ca="1" si="37"/>
        <v>#N/A</v>
      </c>
      <c r="AF78" s="56" t="e">
        <f t="shared" ca="1" si="11"/>
        <v>#N/A</v>
      </c>
      <c r="AG78" s="56" t="str">
        <f t="shared" ca="1" si="32"/>
        <v/>
      </c>
      <c r="AI78" s="56" t="e">
        <f t="shared" si="13"/>
        <v>#N/A</v>
      </c>
      <c r="AJ78" s="56" t="e">
        <f t="shared" si="14"/>
        <v>#N/A</v>
      </c>
      <c r="AK78" s="56" t="e">
        <f t="shared" si="33"/>
        <v>#N/A</v>
      </c>
      <c r="AL78" s="56" t="e">
        <f t="shared" ca="1" si="16"/>
        <v>#N/A</v>
      </c>
      <c r="AM78" s="56" t="e">
        <f t="shared" ca="1" si="38"/>
        <v>#N/A</v>
      </c>
      <c r="AN78" s="56" t="e">
        <f t="shared" ca="1" si="18"/>
        <v>#N/A</v>
      </c>
      <c r="AO78" s="56" t="str">
        <f t="shared" ca="1" si="35"/>
        <v/>
      </c>
    </row>
    <row r="79" spans="1:41" s="88" customFormat="1" ht="13" customHeight="1">
      <c r="A79" s="70"/>
      <c r="B79" s="70"/>
      <c r="C79" s="70"/>
      <c r="D79" s="70"/>
      <c r="E79" s="70"/>
      <c r="F79" s="70"/>
      <c r="G79" s="70"/>
      <c r="H79" s="77"/>
      <c r="I79" s="77"/>
      <c r="J79" s="169"/>
      <c r="K79" s="227"/>
      <c r="L79" s="72"/>
      <c r="M79" s="72"/>
      <c r="N79" s="72"/>
      <c r="O79" s="77"/>
      <c r="P79" s="77"/>
      <c r="R79" s="56" t="e">
        <f t="array" ref="R79">MATCH(0,COUNTIF(S$4:S78,RawActorNames),0)</f>
        <v>#N/A</v>
      </c>
      <c r="S79" s="56" t="e">
        <f t="shared" si="1"/>
        <v>#N/A</v>
      </c>
      <c r="T79" s="56" t="e">
        <f t="shared" si="21"/>
        <v>#N/A</v>
      </c>
      <c r="U79" s="56" t="str">
        <f t="shared" si="26"/>
        <v/>
      </c>
      <c r="W79" s="56" t="e">
        <f t="shared" si="27"/>
        <v>#N/A</v>
      </c>
      <c r="X79" s="56" t="e">
        <f t="shared" ca="1" si="4"/>
        <v>#N/A</v>
      </c>
      <c r="Y79" s="56" t="e">
        <f t="shared" ca="1" si="36"/>
        <v>#N/A</v>
      </c>
      <c r="Z79" s="56" t="e">
        <f t="shared" ca="1" si="6"/>
        <v>#N/A</v>
      </c>
      <c r="AA79" s="56" t="str">
        <f t="shared" ca="1" si="29"/>
        <v/>
      </c>
      <c r="AC79" s="56" t="e">
        <f t="shared" si="30"/>
        <v>#N/A</v>
      </c>
      <c r="AD79" s="56" t="e">
        <f t="shared" ca="1" si="9"/>
        <v>#N/A</v>
      </c>
      <c r="AE79" s="56" t="e">
        <f t="shared" ca="1" si="37"/>
        <v>#N/A</v>
      </c>
      <c r="AF79" s="56" t="e">
        <f t="shared" ca="1" si="11"/>
        <v>#N/A</v>
      </c>
      <c r="AG79" s="56" t="str">
        <f t="shared" ca="1" si="32"/>
        <v/>
      </c>
      <c r="AI79" s="56" t="e">
        <f t="shared" si="13"/>
        <v>#N/A</v>
      </c>
      <c r="AJ79" s="56" t="e">
        <f t="shared" si="14"/>
        <v>#N/A</v>
      </c>
      <c r="AK79" s="56" t="e">
        <f t="shared" si="33"/>
        <v>#N/A</v>
      </c>
      <c r="AL79" s="56" t="e">
        <f t="shared" ca="1" si="16"/>
        <v>#N/A</v>
      </c>
      <c r="AM79" s="56" t="e">
        <f t="shared" ca="1" si="38"/>
        <v>#N/A</v>
      </c>
      <c r="AN79" s="56" t="e">
        <f t="shared" ca="1" si="18"/>
        <v>#N/A</v>
      </c>
      <c r="AO79" s="56" t="str">
        <f t="shared" ca="1" si="35"/>
        <v/>
      </c>
    </row>
    <row r="80" spans="1:41" s="88" customFormat="1" ht="13" customHeight="1">
      <c r="A80" s="70"/>
      <c r="B80" s="70"/>
      <c r="C80" s="70"/>
      <c r="D80" s="70"/>
      <c r="E80" s="70"/>
      <c r="F80" s="70"/>
      <c r="G80" s="70"/>
      <c r="H80" s="77"/>
      <c r="I80" s="77"/>
      <c r="J80" s="169"/>
      <c r="K80" s="227"/>
      <c r="L80" s="72"/>
      <c r="M80" s="72"/>
      <c r="N80" s="72"/>
      <c r="O80" s="77"/>
      <c r="P80" s="77"/>
      <c r="R80" s="56" t="e">
        <f t="array" ref="R80">MATCH(0,COUNTIF(S$4:S79,RawActorNames),0)</f>
        <v>#N/A</v>
      </c>
      <c r="S80" s="56" t="e">
        <f t="shared" si="1"/>
        <v>#N/A</v>
      </c>
      <c r="T80" s="56" t="e">
        <f t="shared" si="21"/>
        <v>#N/A</v>
      </c>
      <c r="U80" s="56" t="str">
        <f t="shared" si="26"/>
        <v/>
      </c>
      <c r="W80" s="56" t="e">
        <f t="shared" si="27"/>
        <v>#N/A</v>
      </c>
      <c r="X80" s="56" t="e">
        <f t="shared" ca="1" si="4"/>
        <v>#N/A</v>
      </c>
      <c r="Y80" s="56" t="e">
        <f t="shared" ca="1" si="36"/>
        <v>#N/A</v>
      </c>
      <c r="Z80" s="56" t="e">
        <f t="shared" ca="1" si="6"/>
        <v>#N/A</v>
      </c>
      <c r="AA80" s="56" t="str">
        <f t="shared" ca="1" si="29"/>
        <v/>
      </c>
      <c r="AC80" s="56" t="e">
        <f t="shared" si="30"/>
        <v>#N/A</v>
      </c>
      <c r="AD80" s="56" t="e">
        <f t="shared" ca="1" si="9"/>
        <v>#N/A</v>
      </c>
      <c r="AE80" s="56" t="e">
        <f t="shared" ca="1" si="37"/>
        <v>#N/A</v>
      </c>
      <c r="AF80" s="56" t="e">
        <f t="shared" ca="1" si="11"/>
        <v>#N/A</v>
      </c>
      <c r="AG80" s="56" t="str">
        <f t="shared" ca="1" si="32"/>
        <v/>
      </c>
      <c r="AI80" s="56" t="e">
        <f t="shared" si="13"/>
        <v>#N/A</v>
      </c>
      <c r="AJ80" s="56" t="e">
        <f t="shared" si="14"/>
        <v>#N/A</v>
      </c>
      <c r="AK80" s="56" t="e">
        <f t="shared" si="33"/>
        <v>#N/A</v>
      </c>
      <c r="AL80" s="56" t="e">
        <f t="shared" ca="1" si="16"/>
        <v>#N/A</v>
      </c>
      <c r="AM80" s="56" t="e">
        <f t="shared" ca="1" si="38"/>
        <v>#N/A</v>
      </c>
      <c r="AN80" s="56" t="e">
        <f t="shared" ca="1" si="18"/>
        <v>#N/A</v>
      </c>
      <c r="AO80" s="56" t="str">
        <f t="shared" ca="1" si="35"/>
        <v/>
      </c>
    </row>
    <row r="81" spans="1:41" s="88" customFormat="1" ht="13" customHeight="1">
      <c r="A81" s="70"/>
      <c r="B81" s="70"/>
      <c r="C81" s="70"/>
      <c r="D81" s="70"/>
      <c r="E81" s="70"/>
      <c r="F81" s="70"/>
      <c r="G81" s="70"/>
      <c r="H81" s="77"/>
      <c r="I81" s="77"/>
      <c r="J81" s="169"/>
      <c r="K81" s="227"/>
      <c r="L81" s="72"/>
      <c r="M81" s="72"/>
      <c r="N81" s="72"/>
      <c r="O81" s="77"/>
      <c r="P81" s="77"/>
      <c r="R81" s="56" t="e">
        <f t="array" ref="R81">MATCH(0,COUNTIF(S$4:S80,RawActorNames),0)</f>
        <v>#N/A</v>
      </c>
      <c r="S81" s="56" t="e">
        <f t="shared" si="1"/>
        <v>#N/A</v>
      </c>
      <c r="T81" s="56" t="e">
        <f t="shared" si="21"/>
        <v>#N/A</v>
      </c>
      <c r="U81" s="56" t="str">
        <f t="shared" si="26"/>
        <v/>
      </c>
      <c r="W81" s="56" t="e">
        <f t="shared" si="27"/>
        <v>#N/A</v>
      </c>
      <c r="X81" s="56" t="e">
        <f t="shared" ca="1" si="4"/>
        <v>#N/A</v>
      </c>
      <c r="Y81" s="56" t="e">
        <f t="shared" ca="1" si="36"/>
        <v>#N/A</v>
      </c>
      <c r="Z81" s="56" t="e">
        <f t="shared" ca="1" si="6"/>
        <v>#N/A</v>
      </c>
      <c r="AA81" s="56" t="str">
        <f t="shared" ca="1" si="29"/>
        <v/>
      </c>
      <c r="AC81" s="56" t="e">
        <f t="shared" si="30"/>
        <v>#N/A</v>
      </c>
      <c r="AD81" s="56" t="e">
        <f t="shared" ca="1" si="9"/>
        <v>#N/A</v>
      </c>
      <c r="AE81" s="56" t="e">
        <f t="shared" ca="1" si="37"/>
        <v>#N/A</v>
      </c>
      <c r="AF81" s="56" t="e">
        <f t="shared" ca="1" si="11"/>
        <v>#N/A</v>
      </c>
      <c r="AG81" s="56" t="str">
        <f t="shared" ca="1" si="32"/>
        <v/>
      </c>
      <c r="AI81" s="56" t="e">
        <f t="shared" si="13"/>
        <v>#N/A</v>
      </c>
      <c r="AJ81" s="56" t="e">
        <f t="shared" si="14"/>
        <v>#N/A</v>
      </c>
      <c r="AK81" s="56" t="e">
        <f t="shared" si="33"/>
        <v>#N/A</v>
      </c>
      <c r="AL81" s="56" t="e">
        <f t="shared" ca="1" si="16"/>
        <v>#N/A</v>
      </c>
      <c r="AM81" s="56" t="e">
        <f t="shared" ca="1" si="38"/>
        <v>#N/A</v>
      </c>
      <c r="AN81" s="56" t="e">
        <f t="shared" ca="1" si="18"/>
        <v>#N/A</v>
      </c>
      <c r="AO81" s="56" t="str">
        <f t="shared" ca="1" si="35"/>
        <v/>
      </c>
    </row>
    <row r="82" spans="1:41" s="88" customFormat="1" ht="13" customHeight="1">
      <c r="A82" s="70"/>
      <c r="B82" s="70"/>
      <c r="C82" s="70"/>
      <c r="D82" s="70"/>
      <c r="E82" s="70"/>
      <c r="F82" s="70"/>
      <c r="G82" s="70"/>
      <c r="H82" s="77"/>
      <c r="I82" s="77"/>
      <c r="J82" s="169"/>
      <c r="K82" s="227"/>
      <c r="L82" s="72"/>
      <c r="M82" s="72"/>
      <c r="N82" s="72"/>
      <c r="O82" s="77"/>
      <c r="P82" s="77"/>
      <c r="R82" s="56" t="e">
        <f t="array" ref="R82">MATCH(0,COUNTIF(S$4:S81,RawActorNames),0)</f>
        <v>#N/A</v>
      </c>
      <c r="S82" s="56" t="e">
        <f t="shared" si="1"/>
        <v>#N/A</v>
      </c>
      <c r="T82" s="56" t="e">
        <f t="shared" si="21"/>
        <v>#N/A</v>
      </c>
      <c r="U82" s="56" t="str">
        <f t="shared" si="26"/>
        <v/>
      </c>
      <c r="W82" s="56" t="e">
        <f t="shared" si="27"/>
        <v>#N/A</v>
      </c>
      <c r="X82" s="56" t="e">
        <f t="shared" ca="1" si="4"/>
        <v>#N/A</v>
      </c>
      <c r="Y82" s="56" t="e">
        <f t="shared" ca="1" si="36"/>
        <v>#N/A</v>
      </c>
      <c r="Z82" s="56" t="e">
        <f t="shared" ca="1" si="6"/>
        <v>#N/A</v>
      </c>
      <c r="AA82" s="56" t="str">
        <f t="shared" ca="1" si="29"/>
        <v/>
      </c>
      <c r="AC82" s="56" t="e">
        <f t="shared" si="30"/>
        <v>#N/A</v>
      </c>
      <c r="AD82" s="56" t="e">
        <f t="shared" ca="1" si="9"/>
        <v>#N/A</v>
      </c>
      <c r="AE82" s="56" t="e">
        <f t="shared" ca="1" si="37"/>
        <v>#N/A</v>
      </c>
      <c r="AF82" s="56" t="e">
        <f t="shared" ca="1" si="11"/>
        <v>#N/A</v>
      </c>
      <c r="AG82" s="56" t="str">
        <f t="shared" ca="1" si="32"/>
        <v/>
      </c>
      <c r="AI82" s="56" t="e">
        <f t="shared" si="13"/>
        <v>#N/A</v>
      </c>
      <c r="AJ82" s="56" t="e">
        <f t="shared" si="14"/>
        <v>#N/A</v>
      </c>
      <c r="AK82" s="56" t="e">
        <f t="shared" si="33"/>
        <v>#N/A</v>
      </c>
      <c r="AL82" s="56" t="e">
        <f t="shared" ca="1" si="16"/>
        <v>#N/A</v>
      </c>
      <c r="AM82" s="56" t="e">
        <f t="shared" ca="1" si="38"/>
        <v>#N/A</v>
      </c>
      <c r="AN82" s="56" t="e">
        <f t="shared" ca="1" si="18"/>
        <v>#N/A</v>
      </c>
      <c r="AO82" s="56" t="str">
        <f t="shared" ca="1" si="35"/>
        <v/>
      </c>
    </row>
    <row r="83" spans="1:41" s="88" customFormat="1" ht="13" customHeight="1">
      <c r="A83" s="70"/>
      <c r="B83" s="70"/>
      <c r="C83" s="70"/>
      <c r="D83" s="70"/>
      <c r="E83" s="70"/>
      <c r="F83" s="70"/>
      <c r="G83" s="70"/>
      <c r="H83" s="77"/>
      <c r="I83" s="77"/>
      <c r="J83" s="169"/>
      <c r="K83" s="227"/>
      <c r="L83" s="72"/>
      <c r="M83" s="72"/>
      <c r="N83" s="72"/>
      <c r="O83" s="77"/>
      <c r="P83" s="77"/>
      <c r="R83" s="56" t="e">
        <f t="array" ref="R83">MATCH(0,COUNTIF(S$4:S82,RawActorNames),0)</f>
        <v>#N/A</v>
      </c>
      <c r="S83" s="56" t="e">
        <f t="shared" si="1"/>
        <v>#N/A</v>
      </c>
      <c r="T83" s="56" t="e">
        <f t="shared" si="21"/>
        <v>#N/A</v>
      </c>
      <c r="U83" s="56" t="str">
        <f t="shared" si="26"/>
        <v/>
      </c>
      <c r="W83" s="56" t="e">
        <f t="shared" si="27"/>
        <v>#N/A</v>
      </c>
      <c r="X83" s="56" t="e">
        <f t="shared" ca="1" si="4"/>
        <v>#N/A</v>
      </c>
      <c r="Y83" s="56" t="e">
        <f t="shared" ca="1" si="36"/>
        <v>#N/A</v>
      </c>
      <c r="Z83" s="56" t="e">
        <f t="shared" ca="1" si="6"/>
        <v>#N/A</v>
      </c>
      <c r="AA83" s="56" t="str">
        <f t="shared" ca="1" si="29"/>
        <v/>
      </c>
      <c r="AC83" s="56" t="e">
        <f t="shared" si="30"/>
        <v>#N/A</v>
      </c>
      <c r="AD83" s="56" t="e">
        <f t="shared" ca="1" si="9"/>
        <v>#N/A</v>
      </c>
      <c r="AE83" s="56" t="e">
        <f t="shared" ca="1" si="37"/>
        <v>#N/A</v>
      </c>
      <c r="AF83" s="56" t="e">
        <f t="shared" ca="1" si="11"/>
        <v>#N/A</v>
      </c>
      <c r="AG83" s="56" t="str">
        <f t="shared" ca="1" si="32"/>
        <v/>
      </c>
      <c r="AI83" s="56" t="e">
        <f t="shared" si="13"/>
        <v>#N/A</v>
      </c>
      <c r="AJ83" s="56" t="e">
        <f t="shared" si="14"/>
        <v>#N/A</v>
      </c>
      <c r="AK83" s="56" t="e">
        <f t="shared" si="33"/>
        <v>#N/A</v>
      </c>
      <c r="AL83" s="56" t="e">
        <f t="shared" ca="1" si="16"/>
        <v>#N/A</v>
      </c>
      <c r="AM83" s="56" t="e">
        <f t="shared" ca="1" si="38"/>
        <v>#N/A</v>
      </c>
      <c r="AN83" s="56" t="e">
        <f t="shared" ca="1" si="18"/>
        <v>#N/A</v>
      </c>
      <c r="AO83" s="56" t="str">
        <f t="shared" ca="1" si="35"/>
        <v/>
      </c>
    </row>
    <row r="84" spans="1:41" s="88" customFormat="1" ht="13" customHeight="1">
      <c r="A84" s="70"/>
      <c r="B84" s="70"/>
      <c r="C84" s="70"/>
      <c r="D84" s="70"/>
      <c r="E84" s="70"/>
      <c r="F84" s="70"/>
      <c r="G84" s="70"/>
      <c r="H84" s="77"/>
      <c r="I84" s="77"/>
      <c r="J84" s="169"/>
      <c r="K84" s="227"/>
      <c r="L84" s="72"/>
      <c r="M84" s="72"/>
      <c r="N84" s="72"/>
      <c r="O84" s="77"/>
      <c r="P84" s="77"/>
      <c r="R84" s="56" t="e">
        <f t="array" ref="R84">MATCH(0,COUNTIF(S$4:S83,RawActorNames),0)</f>
        <v>#N/A</v>
      </c>
      <c r="S84" s="56" t="e">
        <f t="shared" si="1"/>
        <v>#N/A</v>
      </c>
      <c r="T84" s="56" t="e">
        <f t="shared" si="21"/>
        <v>#N/A</v>
      </c>
      <c r="U84" s="56" t="str">
        <f t="shared" si="26"/>
        <v/>
      </c>
      <c r="W84" s="56" t="e">
        <f t="shared" si="27"/>
        <v>#N/A</v>
      </c>
      <c r="X84" s="56" t="e">
        <f t="shared" ca="1" si="4"/>
        <v>#N/A</v>
      </c>
      <c r="Y84" s="56" t="e">
        <f t="shared" ca="1" si="36"/>
        <v>#N/A</v>
      </c>
      <c r="Z84" s="56" t="e">
        <f t="shared" ca="1" si="6"/>
        <v>#N/A</v>
      </c>
      <c r="AA84" s="56" t="str">
        <f t="shared" ca="1" si="29"/>
        <v/>
      </c>
      <c r="AC84" s="56" t="e">
        <f t="shared" si="30"/>
        <v>#N/A</v>
      </c>
      <c r="AD84" s="56" t="e">
        <f t="shared" ca="1" si="9"/>
        <v>#N/A</v>
      </c>
      <c r="AE84" s="56" t="e">
        <f t="shared" ca="1" si="37"/>
        <v>#N/A</v>
      </c>
      <c r="AF84" s="56" t="e">
        <f t="shared" ca="1" si="11"/>
        <v>#N/A</v>
      </c>
      <c r="AG84" s="56" t="str">
        <f t="shared" ca="1" si="32"/>
        <v/>
      </c>
      <c r="AI84" s="56" t="e">
        <f t="shared" si="13"/>
        <v>#N/A</v>
      </c>
      <c r="AJ84" s="56" t="e">
        <f t="shared" si="14"/>
        <v>#N/A</v>
      </c>
      <c r="AK84" s="56" t="e">
        <f t="shared" si="33"/>
        <v>#N/A</v>
      </c>
      <c r="AL84" s="56" t="e">
        <f t="shared" ca="1" si="16"/>
        <v>#N/A</v>
      </c>
      <c r="AM84" s="56" t="e">
        <f t="shared" ca="1" si="38"/>
        <v>#N/A</v>
      </c>
      <c r="AN84" s="56" t="e">
        <f t="shared" ca="1" si="18"/>
        <v>#N/A</v>
      </c>
      <c r="AO84" s="56" t="str">
        <f t="shared" ca="1" si="35"/>
        <v/>
      </c>
    </row>
    <row r="85" spans="1:41" s="88" customFormat="1" ht="13" customHeight="1">
      <c r="A85" s="70"/>
      <c r="B85" s="70"/>
      <c r="C85" s="70"/>
      <c r="D85" s="70"/>
      <c r="E85" s="70"/>
      <c r="F85" s="70"/>
      <c r="G85" s="70"/>
      <c r="H85" s="77"/>
      <c r="I85" s="77"/>
      <c r="J85" s="169"/>
      <c r="K85" s="227"/>
      <c r="L85" s="72"/>
      <c r="M85" s="72"/>
      <c r="N85" s="72"/>
      <c r="O85" s="77"/>
      <c r="P85" s="77"/>
      <c r="R85" s="56" t="e">
        <f t="array" ref="R85">MATCH(0,COUNTIF(S$4:S84,RawActorNames),0)</f>
        <v>#N/A</v>
      </c>
      <c r="S85" s="56" t="e">
        <f t="shared" si="1"/>
        <v>#N/A</v>
      </c>
      <c r="T85" s="56" t="e">
        <f t="shared" si="21"/>
        <v>#N/A</v>
      </c>
      <c r="U85" s="56" t="str">
        <f t="shared" si="26"/>
        <v/>
      </c>
      <c r="W85" s="56" t="e">
        <f t="shared" si="27"/>
        <v>#N/A</v>
      </c>
      <c r="X85" s="56" t="e">
        <f t="shared" ca="1" si="4"/>
        <v>#N/A</v>
      </c>
      <c r="Y85" s="56" t="e">
        <f t="shared" ca="1" si="36"/>
        <v>#N/A</v>
      </c>
      <c r="Z85" s="56" t="e">
        <f t="shared" ca="1" si="6"/>
        <v>#N/A</v>
      </c>
      <c r="AA85" s="56" t="str">
        <f t="shared" ca="1" si="29"/>
        <v/>
      </c>
      <c r="AC85" s="56" t="e">
        <f t="shared" si="30"/>
        <v>#N/A</v>
      </c>
      <c r="AD85" s="56" t="e">
        <f t="shared" ca="1" si="9"/>
        <v>#N/A</v>
      </c>
      <c r="AE85" s="56" t="e">
        <f t="shared" ca="1" si="37"/>
        <v>#N/A</v>
      </c>
      <c r="AF85" s="56" t="e">
        <f t="shared" ca="1" si="11"/>
        <v>#N/A</v>
      </c>
      <c r="AG85" s="56" t="str">
        <f t="shared" ca="1" si="32"/>
        <v/>
      </c>
      <c r="AI85" s="56" t="e">
        <f t="shared" si="13"/>
        <v>#N/A</v>
      </c>
      <c r="AJ85" s="56" t="e">
        <f t="shared" si="14"/>
        <v>#N/A</v>
      </c>
      <c r="AK85" s="56" t="e">
        <f t="shared" si="33"/>
        <v>#N/A</v>
      </c>
      <c r="AL85" s="56" t="e">
        <f t="shared" ca="1" si="16"/>
        <v>#N/A</v>
      </c>
      <c r="AM85" s="56" t="e">
        <f t="shared" ca="1" si="38"/>
        <v>#N/A</v>
      </c>
      <c r="AN85" s="56" t="e">
        <f t="shared" ca="1" si="18"/>
        <v>#N/A</v>
      </c>
      <c r="AO85" s="56" t="str">
        <f t="shared" ca="1" si="35"/>
        <v/>
      </c>
    </row>
    <row r="86" spans="1:41" s="88" customFormat="1" ht="13" customHeight="1">
      <c r="A86" s="70"/>
      <c r="B86" s="70"/>
      <c r="C86" s="70"/>
      <c r="D86" s="70"/>
      <c r="E86" s="70"/>
      <c r="F86" s="70"/>
      <c r="G86" s="70"/>
      <c r="H86" s="77"/>
      <c r="I86" s="77"/>
      <c r="J86" s="169"/>
      <c r="K86" s="227"/>
      <c r="L86" s="72"/>
      <c r="M86" s="72"/>
      <c r="N86" s="72"/>
      <c r="O86" s="77"/>
      <c r="P86" s="77"/>
      <c r="R86" s="56" t="e">
        <f t="array" ref="R86">MATCH(0,COUNTIF(S$4:S85,RawActorNames),0)</f>
        <v>#N/A</v>
      </c>
      <c r="S86" s="56" t="e">
        <f t="shared" si="1"/>
        <v>#N/A</v>
      </c>
      <c r="T86" s="56" t="e">
        <f t="shared" si="21"/>
        <v>#N/A</v>
      </c>
      <c r="U86" s="56" t="str">
        <f t="shared" si="26"/>
        <v/>
      </c>
      <c r="W86" s="56" t="e">
        <f t="shared" si="27"/>
        <v>#N/A</v>
      </c>
      <c r="X86" s="56" t="e">
        <f t="shared" ca="1" si="4"/>
        <v>#N/A</v>
      </c>
      <c r="Y86" s="56" t="e">
        <f t="shared" ca="1" si="36"/>
        <v>#N/A</v>
      </c>
      <c r="Z86" s="56" t="e">
        <f t="shared" ca="1" si="6"/>
        <v>#N/A</v>
      </c>
      <c r="AA86" s="56" t="str">
        <f t="shared" ca="1" si="29"/>
        <v/>
      </c>
      <c r="AC86" s="56" t="e">
        <f t="shared" si="30"/>
        <v>#N/A</v>
      </c>
      <c r="AD86" s="56" t="e">
        <f t="shared" ca="1" si="9"/>
        <v>#N/A</v>
      </c>
      <c r="AE86" s="56" t="e">
        <f t="shared" ca="1" si="37"/>
        <v>#N/A</v>
      </c>
      <c r="AF86" s="56" t="e">
        <f t="shared" ca="1" si="11"/>
        <v>#N/A</v>
      </c>
      <c r="AG86" s="56" t="str">
        <f t="shared" ca="1" si="32"/>
        <v/>
      </c>
      <c r="AI86" s="56" t="e">
        <f t="shared" si="13"/>
        <v>#N/A</v>
      </c>
      <c r="AJ86" s="56" t="e">
        <f t="shared" si="14"/>
        <v>#N/A</v>
      </c>
      <c r="AK86" s="56" t="e">
        <f t="shared" si="33"/>
        <v>#N/A</v>
      </c>
      <c r="AL86" s="56" t="e">
        <f t="shared" ca="1" si="16"/>
        <v>#N/A</v>
      </c>
      <c r="AM86" s="56" t="e">
        <f t="shared" ca="1" si="38"/>
        <v>#N/A</v>
      </c>
      <c r="AN86" s="56" t="e">
        <f t="shared" ca="1" si="18"/>
        <v>#N/A</v>
      </c>
      <c r="AO86" s="56" t="str">
        <f t="shared" ca="1" si="35"/>
        <v/>
      </c>
    </row>
    <row r="87" spans="1:41" s="88" customFormat="1" ht="13" customHeight="1">
      <c r="A87" s="70"/>
      <c r="B87" s="70"/>
      <c r="C87" s="70"/>
      <c r="D87" s="70"/>
      <c r="E87" s="70"/>
      <c r="F87" s="70"/>
      <c r="G87" s="70"/>
      <c r="H87" s="77"/>
      <c r="I87" s="77"/>
      <c r="J87" s="169"/>
      <c r="K87" s="227"/>
      <c r="L87" s="72"/>
      <c r="M87" s="72"/>
      <c r="N87" s="72"/>
      <c r="O87" s="77"/>
      <c r="P87" s="77"/>
      <c r="R87" s="56" t="e">
        <f t="array" ref="R87">MATCH(0,COUNTIF(S$4:S86,RawActorNames),0)</f>
        <v>#N/A</v>
      </c>
      <c r="S87" s="56" t="e">
        <f t="shared" si="1"/>
        <v>#N/A</v>
      </c>
      <c r="T87" s="56" t="e">
        <f t="shared" si="21"/>
        <v>#N/A</v>
      </c>
      <c r="U87" s="56" t="str">
        <f t="shared" si="26"/>
        <v/>
      </c>
      <c r="W87" s="56" t="e">
        <f t="shared" si="27"/>
        <v>#N/A</v>
      </c>
      <c r="X87" s="56" t="e">
        <f t="shared" ca="1" si="4"/>
        <v>#N/A</v>
      </c>
      <c r="Y87" s="56" t="e">
        <f t="shared" ca="1" si="36"/>
        <v>#N/A</v>
      </c>
      <c r="Z87" s="56" t="e">
        <f t="shared" ca="1" si="6"/>
        <v>#N/A</v>
      </c>
      <c r="AA87" s="56" t="str">
        <f t="shared" ca="1" si="29"/>
        <v/>
      </c>
      <c r="AC87" s="56" t="e">
        <f t="shared" si="30"/>
        <v>#N/A</v>
      </c>
      <c r="AD87" s="56" t="e">
        <f t="shared" ca="1" si="9"/>
        <v>#N/A</v>
      </c>
      <c r="AE87" s="56" t="e">
        <f t="shared" ca="1" si="37"/>
        <v>#N/A</v>
      </c>
      <c r="AF87" s="56" t="e">
        <f t="shared" ca="1" si="11"/>
        <v>#N/A</v>
      </c>
      <c r="AG87" s="56" t="str">
        <f t="shared" ca="1" si="32"/>
        <v/>
      </c>
      <c r="AI87" s="56" t="e">
        <f t="shared" si="13"/>
        <v>#N/A</v>
      </c>
      <c r="AJ87" s="56" t="e">
        <f t="shared" si="14"/>
        <v>#N/A</v>
      </c>
      <c r="AK87" s="56" t="e">
        <f t="shared" si="33"/>
        <v>#N/A</v>
      </c>
      <c r="AL87" s="56" t="e">
        <f t="shared" ca="1" si="16"/>
        <v>#N/A</v>
      </c>
      <c r="AM87" s="56" t="e">
        <f t="shared" ca="1" si="38"/>
        <v>#N/A</v>
      </c>
      <c r="AN87" s="56" t="e">
        <f t="shared" ca="1" si="18"/>
        <v>#N/A</v>
      </c>
      <c r="AO87" s="56" t="str">
        <f t="shared" ca="1" si="35"/>
        <v/>
      </c>
    </row>
    <row r="88" spans="1:41" s="88" customFormat="1" ht="13" customHeight="1">
      <c r="A88" s="70"/>
      <c r="B88" s="70"/>
      <c r="C88" s="70"/>
      <c r="D88" s="70"/>
      <c r="E88" s="70"/>
      <c r="F88" s="70"/>
      <c r="G88" s="70"/>
      <c r="H88" s="77"/>
      <c r="I88" s="77"/>
      <c r="J88" s="169"/>
      <c r="K88" s="227"/>
      <c r="L88" s="72"/>
      <c r="M88" s="72"/>
      <c r="N88" s="72"/>
      <c r="O88" s="77"/>
      <c r="P88" s="77"/>
      <c r="R88" s="56" t="e">
        <f t="array" ref="R88">MATCH(0,COUNTIF(S$4:S87,RawActorNames),0)</f>
        <v>#N/A</v>
      </c>
      <c r="S88" s="56" t="e">
        <f t="shared" si="1"/>
        <v>#N/A</v>
      </c>
      <c r="T88" s="56" t="e">
        <f t="shared" si="21"/>
        <v>#N/A</v>
      </c>
      <c r="U88" s="56" t="str">
        <f t="shared" si="26"/>
        <v/>
      </c>
      <c r="W88" s="56" t="e">
        <f t="shared" si="27"/>
        <v>#N/A</v>
      </c>
      <c r="X88" s="56" t="e">
        <f t="shared" ca="1" si="4"/>
        <v>#N/A</v>
      </c>
      <c r="Y88" s="56" t="e">
        <f t="shared" ca="1" si="36"/>
        <v>#N/A</v>
      </c>
      <c r="Z88" s="56" t="e">
        <f t="shared" ca="1" si="6"/>
        <v>#N/A</v>
      </c>
      <c r="AA88" s="56" t="str">
        <f t="shared" ca="1" si="29"/>
        <v/>
      </c>
      <c r="AC88" s="56" t="e">
        <f t="shared" si="30"/>
        <v>#N/A</v>
      </c>
      <c r="AD88" s="56" t="e">
        <f t="shared" ca="1" si="9"/>
        <v>#N/A</v>
      </c>
      <c r="AE88" s="56" t="e">
        <f t="shared" ca="1" si="37"/>
        <v>#N/A</v>
      </c>
      <c r="AF88" s="56" t="e">
        <f t="shared" ca="1" si="11"/>
        <v>#N/A</v>
      </c>
      <c r="AG88" s="56" t="str">
        <f t="shared" ca="1" si="32"/>
        <v/>
      </c>
      <c r="AI88" s="56" t="e">
        <f t="shared" si="13"/>
        <v>#N/A</v>
      </c>
      <c r="AJ88" s="56" t="e">
        <f t="shared" si="14"/>
        <v>#N/A</v>
      </c>
      <c r="AK88" s="56" t="e">
        <f t="shared" si="33"/>
        <v>#N/A</v>
      </c>
      <c r="AL88" s="56" t="e">
        <f t="shared" ca="1" si="16"/>
        <v>#N/A</v>
      </c>
      <c r="AM88" s="56" t="e">
        <f t="shared" ca="1" si="38"/>
        <v>#N/A</v>
      </c>
      <c r="AN88" s="56" t="e">
        <f t="shared" ca="1" si="18"/>
        <v>#N/A</v>
      </c>
      <c r="AO88" s="56" t="str">
        <f t="shared" ca="1" si="35"/>
        <v/>
      </c>
    </row>
    <row r="89" spans="1:41" s="88" customFormat="1" ht="13" customHeight="1">
      <c r="A89" s="70"/>
      <c r="B89" s="70"/>
      <c r="C89" s="70"/>
      <c r="D89" s="70"/>
      <c r="E89" s="70"/>
      <c r="F89" s="70"/>
      <c r="G89" s="70"/>
      <c r="H89" s="77"/>
      <c r="I89" s="77"/>
      <c r="J89" s="169"/>
      <c r="K89" s="227"/>
      <c r="L89" s="72"/>
      <c r="M89" s="72"/>
      <c r="N89" s="72"/>
      <c r="O89" s="77"/>
      <c r="P89" s="77"/>
      <c r="R89" s="56" t="e">
        <f t="array" ref="R89">MATCH(0,COUNTIF(S$4:S88,RawActorNames),0)</f>
        <v>#N/A</v>
      </c>
      <c r="S89" s="56" t="e">
        <f t="shared" si="1"/>
        <v>#N/A</v>
      </c>
      <c r="T89" s="56" t="e">
        <f t="shared" si="21"/>
        <v>#N/A</v>
      </c>
      <c r="U89" s="56" t="str">
        <f t="shared" si="26"/>
        <v/>
      </c>
      <c r="W89" s="56" t="e">
        <f t="shared" si="27"/>
        <v>#N/A</v>
      </c>
      <c r="X89" s="56" t="e">
        <f t="shared" ca="1" si="4"/>
        <v>#N/A</v>
      </c>
      <c r="Y89" s="56" t="e">
        <f t="shared" ca="1" si="36"/>
        <v>#N/A</v>
      </c>
      <c r="Z89" s="56" t="e">
        <f t="shared" ca="1" si="6"/>
        <v>#N/A</v>
      </c>
      <c r="AA89" s="56" t="str">
        <f t="shared" ca="1" si="29"/>
        <v/>
      </c>
      <c r="AC89" s="56" t="e">
        <f t="shared" si="30"/>
        <v>#N/A</v>
      </c>
      <c r="AD89" s="56" t="e">
        <f t="shared" ca="1" si="9"/>
        <v>#N/A</v>
      </c>
      <c r="AE89" s="56" t="e">
        <f t="shared" ca="1" si="37"/>
        <v>#N/A</v>
      </c>
      <c r="AF89" s="56" t="e">
        <f t="shared" ca="1" si="11"/>
        <v>#N/A</v>
      </c>
      <c r="AG89" s="56" t="str">
        <f t="shared" ca="1" si="32"/>
        <v/>
      </c>
      <c r="AI89" s="56" t="e">
        <f t="shared" si="13"/>
        <v>#N/A</v>
      </c>
      <c r="AJ89" s="56" t="e">
        <f t="shared" si="14"/>
        <v>#N/A</v>
      </c>
      <c r="AK89" s="56" t="e">
        <f t="shared" si="33"/>
        <v>#N/A</v>
      </c>
      <c r="AL89" s="56" t="e">
        <f t="shared" ca="1" si="16"/>
        <v>#N/A</v>
      </c>
      <c r="AM89" s="56" t="e">
        <f t="shared" ca="1" si="38"/>
        <v>#N/A</v>
      </c>
      <c r="AN89" s="56" t="e">
        <f t="shared" ca="1" si="18"/>
        <v>#N/A</v>
      </c>
      <c r="AO89" s="56" t="str">
        <f t="shared" ca="1" si="35"/>
        <v/>
      </c>
    </row>
    <row r="90" spans="1:41" s="88" customFormat="1" ht="13" customHeight="1">
      <c r="A90" s="70"/>
      <c r="B90" s="70"/>
      <c r="C90" s="70"/>
      <c r="D90" s="70"/>
      <c r="E90" s="70"/>
      <c r="F90" s="70"/>
      <c r="G90" s="70"/>
      <c r="H90" s="77"/>
      <c r="I90" s="77"/>
      <c r="J90" s="169"/>
      <c r="K90" s="227"/>
      <c r="L90" s="72"/>
      <c r="M90" s="72"/>
      <c r="N90" s="72"/>
      <c r="O90" s="77"/>
      <c r="P90" s="77"/>
      <c r="R90" s="56" t="e">
        <f t="array" ref="R90">MATCH(0,COUNTIF(S$4:S89,RawActorNames),0)</f>
        <v>#N/A</v>
      </c>
      <c r="S90" s="56" t="e">
        <f t="shared" si="1"/>
        <v>#N/A</v>
      </c>
      <c r="T90" s="56" t="e">
        <f t="shared" si="21"/>
        <v>#N/A</v>
      </c>
      <c r="U90" s="56" t="str">
        <f t="shared" si="26"/>
        <v/>
      </c>
      <c r="W90" s="56" t="e">
        <f t="shared" si="27"/>
        <v>#N/A</v>
      </c>
      <c r="X90" s="56" t="e">
        <f t="shared" ca="1" si="4"/>
        <v>#N/A</v>
      </c>
      <c r="Y90" s="56" t="e">
        <f t="shared" ca="1" si="36"/>
        <v>#N/A</v>
      </c>
      <c r="Z90" s="56" t="e">
        <f t="shared" ca="1" si="6"/>
        <v>#N/A</v>
      </c>
      <c r="AA90" s="56" t="str">
        <f t="shared" ca="1" si="29"/>
        <v/>
      </c>
      <c r="AC90" s="56" t="e">
        <f t="shared" si="30"/>
        <v>#N/A</v>
      </c>
      <c r="AD90" s="56" t="e">
        <f t="shared" ca="1" si="9"/>
        <v>#N/A</v>
      </c>
      <c r="AE90" s="56" t="e">
        <f t="shared" ca="1" si="37"/>
        <v>#N/A</v>
      </c>
      <c r="AF90" s="56" t="e">
        <f t="shared" ca="1" si="11"/>
        <v>#N/A</v>
      </c>
      <c r="AG90" s="56" t="str">
        <f t="shared" ca="1" si="32"/>
        <v/>
      </c>
      <c r="AI90" s="56" t="e">
        <f t="shared" si="13"/>
        <v>#N/A</v>
      </c>
      <c r="AJ90" s="56" t="e">
        <f t="shared" si="14"/>
        <v>#N/A</v>
      </c>
      <c r="AK90" s="56" t="e">
        <f t="shared" si="33"/>
        <v>#N/A</v>
      </c>
      <c r="AL90" s="56" t="e">
        <f t="shared" ca="1" si="16"/>
        <v>#N/A</v>
      </c>
      <c r="AM90" s="56" t="e">
        <f t="shared" ca="1" si="38"/>
        <v>#N/A</v>
      </c>
      <c r="AN90" s="56" t="e">
        <f t="shared" ca="1" si="18"/>
        <v>#N/A</v>
      </c>
      <c r="AO90" s="56" t="str">
        <f t="shared" ca="1" si="35"/>
        <v/>
      </c>
    </row>
    <row r="91" spans="1:41" s="88" customFormat="1" ht="13" customHeight="1">
      <c r="A91" s="70"/>
      <c r="B91" s="70"/>
      <c r="C91" s="70"/>
      <c r="D91" s="70"/>
      <c r="E91" s="70"/>
      <c r="F91" s="70"/>
      <c r="G91" s="70"/>
      <c r="H91" s="77"/>
      <c r="I91" s="77"/>
      <c r="J91" s="169"/>
      <c r="K91" s="227"/>
      <c r="L91" s="72"/>
      <c r="M91" s="72"/>
      <c r="N91" s="72"/>
      <c r="O91" s="77"/>
      <c r="P91" s="77"/>
      <c r="R91" s="56" t="e">
        <f t="array" ref="R91">MATCH(0,COUNTIF(S$4:S90,RawActorNames),0)</f>
        <v>#N/A</v>
      </c>
      <c r="S91" s="56" t="e">
        <f t="shared" si="1"/>
        <v>#N/A</v>
      </c>
      <c r="T91" s="56" t="e">
        <f t="shared" si="21"/>
        <v>#N/A</v>
      </c>
      <c r="U91" s="56" t="str">
        <f t="shared" si="26"/>
        <v/>
      </c>
      <c r="W91" s="56" t="e">
        <f t="shared" si="27"/>
        <v>#N/A</v>
      </c>
      <c r="X91" s="56" t="e">
        <f t="shared" ca="1" si="4"/>
        <v>#N/A</v>
      </c>
      <c r="Y91" s="56" t="e">
        <f t="shared" ca="1" si="36"/>
        <v>#N/A</v>
      </c>
      <c r="Z91" s="56" t="e">
        <f t="shared" ca="1" si="6"/>
        <v>#N/A</v>
      </c>
      <c r="AA91" s="56" t="str">
        <f t="shared" ca="1" si="29"/>
        <v/>
      </c>
      <c r="AC91" s="56" t="e">
        <f t="shared" si="30"/>
        <v>#N/A</v>
      </c>
      <c r="AD91" s="56" t="e">
        <f t="shared" ca="1" si="9"/>
        <v>#N/A</v>
      </c>
      <c r="AE91" s="56" t="e">
        <f t="shared" ca="1" si="37"/>
        <v>#N/A</v>
      </c>
      <c r="AF91" s="56" t="e">
        <f t="shared" ca="1" si="11"/>
        <v>#N/A</v>
      </c>
      <c r="AG91" s="56" t="str">
        <f t="shared" ca="1" si="32"/>
        <v/>
      </c>
      <c r="AI91" s="56" t="e">
        <f t="shared" si="13"/>
        <v>#N/A</v>
      </c>
      <c r="AJ91" s="56" t="e">
        <f t="shared" si="14"/>
        <v>#N/A</v>
      </c>
      <c r="AK91" s="56" t="e">
        <f t="shared" si="33"/>
        <v>#N/A</v>
      </c>
      <c r="AL91" s="56" t="e">
        <f t="shared" ca="1" si="16"/>
        <v>#N/A</v>
      </c>
      <c r="AM91" s="56" t="e">
        <f t="shared" ca="1" si="38"/>
        <v>#N/A</v>
      </c>
      <c r="AN91" s="56" t="e">
        <f t="shared" ca="1" si="18"/>
        <v>#N/A</v>
      </c>
      <c r="AO91" s="56" t="str">
        <f t="shared" ca="1" si="35"/>
        <v/>
      </c>
    </row>
    <row r="92" spans="1:41" s="88" customFormat="1" ht="13" customHeight="1">
      <c r="A92" s="70"/>
      <c r="B92" s="70"/>
      <c r="C92" s="70"/>
      <c r="D92" s="70"/>
      <c r="E92" s="70"/>
      <c r="F92" s="70"/>
      <c r="G92" s="70"/>
      <c r="H92" s="77"/>
      <c r="I92" s="77"/>
      <c r="J92" s="169"/>
      <c r="K92" s="227"/>
      <c r="L92" s="72"/>
      <c r="M92" s="72"/>
      <c r="N92" s="72"/>
      <c r="O92" s="77"/>
      <c r="P92" s="77"/>
      <c r="R92" s="56" t="e">
        <f t="array" ref="R92">MATCH(0,COUNTIF(S$4:S91,RawActorNames),0)</f>
        <v>#N/A</v>
      </c>
      <c r="S92" s="56" t="e">
        <f t="shared" si="1"/>
        <v>#N/A</v>
      </c>
      <c r="T92" s="56" t="e">
        <f t="shared" si="21"/>
        <v>#N/A</v>
      </c>
      <c r="U92" s="56" t="str">
        <f t="shared" si="26"/>
        <v/>
      </c>
      <c r="W92" s="56" t="e">
        <f t="shared" si="27"/>
        <v>#N/A</v>
      </c>
      <c r="X92" s="56" t="e">
        <f t="shared" ca="1" si="4"/>
        <v>#N/A</v>
      </c>
      <c r="Y92" s="56" t="e">
        <f t="shared" ca="1" si="36"/>
        <v>#N/A</v>
      </c>
      <c r="Z92" s="56" t="e">
        <f t="shared" ca="1" si="6"/>
        <v>#N/A</v>
      </c>
      <c r="AA92" s="56" t="str">
        <f t="shared" ca="1" si="29"/>
        <v/>
      </c>
      <c r="AC92" s="56" t="e">
        <f t="shared" si="30"/>
        <v>#N/A</v>
      </c>
      <c r="AD92" s="56" t="e">
        <f t="shared" ca="1" si="9"/>
        <v>#N/A</v>
      </c>
      <c r="AE92" s="56" t="e">
        <f t="shared" ca="1" si="37"/>
        <v>#N/A</v>
      </c>
      <c r="AF92" s="56" t="e">
        <f t="shared" ca="1" si="11"/>
        <v>#N/A</v>
      </c>
      <c r="AG92" s="56" t="str">
        <f t="shared" ca="1" si="32"/>
        <v/>
      </c>
      <c r="AI92" s="56" t="e">
        <f t="shared" si="13"/>
        <v>#N/A</v>
      </c>
      <c r="AJ92" s="56" t="e">
        <f t="shared" si="14"/>
        <v>#N/A</v>
      </c>
      <c r="AK92" s="56" t="e">
        <f t="shared" si="33"/>
        <v>#N/A</v>
      </c>
      <c r="AL92" s="56" t="e">
        <f t="shared" ca="1" si="16"/>
        <v>#N/A</v>
      </c>
      <c r="AM92" s="56" t="e">
        <f t="shared" ca="1" si="38"/>
        <v>#N/A</v>
      </c>
      <c r="AN92" s="56" t="e">
        <f t="shared" ca="1" si="18"/>
        <v>#N/A</v>
      </c>
      <c r="AO92" s="56" t="str">
        <f t="shared" ca="1" si="35"/>
        <v/>
      </c>
    </row>
    <row r="93" spans="1:41" s="88" customFormat="1" ht="13" customHeight="1">
      <c r="A93" s="70"/>
      <c r="B93" s="70"/>
      <c r="C93" s="70"/>
      <c r="D93" s="70"/>
      <c r="E93" s="70"/>
      <c r="F93" s="70"/>
      <c r="G93" s="70"/>
      <c r="H93" s="77"/>
      <c r="I93" s="77"/>
      <c r="J93" s="169"/>
      <c r="K93" s="227"/>
      <c r="L93" s="72"/>
      <c r="M93" s="72"/>
      <c r="N93" s="72"/>
      <c r="O93" s="77"/>
      <c r="P93" s="77"/>
      <c r="R93" s="56" t="e">
        <f t="array" ref="R93">MATCH(0,COUNTIF(S$4:S92,RawActorNames),0)</f>
        <v>#N/A</v>
      </c>
      <c r="S93" s="56" t="e">
        <f t="shared" si="1"/>
        <v>#N/A</v>
      </c>
      <c r="T93" s="56" t="e">
        <f t="shared" si="21"/>
        <v>#N/A</v>
      </c>
      <c r="U93" s="56" t="str">
        <f t="shared" si="26"/>
        <v/>
      </c>
      <c r="W93" s="56" t="e">
        <f t="shared" si="27"/>
        <v>#N/A</v>
      </c>
      <c r="X93" s="56" t="e">
        <f t="shared" ca="1" si="4"/>
        <v>#N/A</v>
      </c>
      <c r="Y93" s="56" t="e">
        <f t="shared" ca="1" si="36"/>
        <v>#N/A</v>
      </c>
      <c r="Z93" s="56" t="e">
        <f t="shared" ca="1" si="6"/>
        <v>#N/A</v>
      </c>
      <c r="AA93" s="56" t="str">
        <f t="shared" ca="1" si="29"/>
        <v/>
      </c>
      <c r="AC93" s="56" t="e">
        <f t="shared" si="30"/>
        <v>#N/A</v>
      </c>
      <c r="AD93" s="56" t="e">
        <f t="shared" ca="1" si="9"/>
        <v>#N/A</v>
      </c>
      <c r="AE93" s="56" t="e">
        <f t="shared" ca="1" si="37"/>
        <v>#N/A</v>
      </c>
      <c r="AF93" s="56" t="e">
        <f t="shared" ca="1" si="11"/>
        <v>#N/A</v>
      </c>
      <c r="AG93" s="56" t="str">
        <f t="shared" ca="1" si="32"/>
        <v/>
      </c>
      <c r="AI93" s="56" t="e">
        <f t="shared" si="13"/>
        <v>#N/A</v>
      </c>
      <c r="AJ93" s="56" t="e">
        <f t="shared" si="14"/>
        <v>#N/A</v>
      </c>
      <c r="AK93" s="56" t="e">
        <f t="shared" si="33"/>
        <v>#N/A</v>
      </c>
      <c r="AL93" s="56" t="e">
        <f t="shared" ca="1" si="16"/>
        <v>#N/A</v>
      </c>
      <c r="AM93" s="56" t="e">
        <f t="shared" ca="1" si="38"/>
        <v>#N/A</v>
      </c>
      <c r="AN93" s="56" t="e">
        <f t="shared" ca="1" si="18"/>
        <v>#N/A</v>
      </c>
      <c r="AO93" s="56" t="str">
        <f t="shared" ca="1" si="35"/>
        <v/>
      </c>
    </row>
    <row r="94" spans="1:41" s="88" customFormat="1" ht="13" customHeight="1">
      <c r="A94" s="70"/>
      <c r="B94" s="70"/>
      <c r="C94" s="70"/>
      <c r="D94" s="70"/>
      <c r="E94" s="70"/>
      <c r="F94" s="70"/>
      <c r="G94" s="70"/>
      <c r="H94" s="77"/>
      <c r="I94" s="77"/>
      <c r="J94" s="169"/>
      <c r="K94" s="227"/>
      <c r="L94" s="72"/>
      <c r="M94" s="72"/>
      <c r="N94" s="72"/>
      <c r="O94" s="77"/>
      <c r="P94" s="77"/>
      <c r="R94" s="56" t="e">
        <f t="array" ref="R94">MATCH(0,COUNTIF(S$4:S93,RawActorNames),0)</f>
        <v>#N/A</v>
      </c>
      <c r="S94" s="56" t="e">
        <f t="shared" si="1"/>
        <v>#N/A</v>
      </c>
      <c r="T94" s="56" t="e">
        <f t="shared" si="21"/>
        <v>#N/A</v>
      </c>
      <c r="U94" s="56" t="str">
        <f t="shared" si="26"/>
        <v/>
      </c>
      <c r="W94" s="56" t="e">
        <f t="shared" si="27"/>
        <v>#N/A</v>
      </c>
      <c r="X94" s="56" t="e">
        <f t="shared" ca="1" si="4"/>
        <v>#N/A</v>
      </c>
      <c r="Y94" s="56" t="e">
        <f t="shared" ca="1" si="36"/>
        <v>#N/A</v>
      </c>
      <c r="Z94" s="56" t="e">
        <f t="shared" ca="1" si="6"/>
        <v>#N/A</v>
      </c>
      <c r="AA94" s="56" t="str">
        <f t="shared" ca="1" si="29"/>
        <v/>
      </c>
      <c r="AC94" s="56" t="e">
        <f t="shared" si="30"/>
        <v>#N/A</v>
      </c>
      <c r="AD94" s="56" t="e">
        <f t="shared" ca="1" si="9"/>
        <v>#N/A</v>
      </c>
      <c r="AE94" s="56" t="e">
        <f t="shared" ca="1" si="37"/>
        <v>#N/A</v>
      </c>
      <c r="AF94" s="56" t="e">
        <f t="shared" ca="1" si="11"/>
        <v>#N/A</v>
      </c>
      <c r="AG94" s="56" t="str">
        <f t="shared" ca="1" si="32"/>
        <v/>
      </c>
      <c r="AI94" s="56" t="e">
        <f t="shared" si="13"/>
        <v>#N/A</v>
      </c>
      <c r="AJ94" s="56" t="e">
        <f t="shared" si="14"/>
        <v>#N/A</v>
      </c>
      <c r="AK94" s="56" t="e">
        <f t="shared" si="33"/>
        <v>#N/A</v>
      </c>
      <c r="AL94" s="56" t="e">
        <f t="shared" ca="1" si="16"/>
        <v>#N/A</v>
      </c>
      <c r="AM94" s="56" t="e">
        <f t="shared" ca="1" si="38"/>
        <v>#N/A</v>
      </c>
      <c r="AN94" s="56" t="e">
        <f t="shared" ca="1" si="18"/>
        <v>#N/A</v>
      </c>
      <c r="AO94" s="56" t="str">
        <f t="shared" ca="1" si="35"/>
        <v/>
      </c>
    </row>
    <row r="95" spans="1:41" s="88" customFormat="1" ht="13" customHeight="1">
      <c r="A95" s="70"/>
      <c r="B95" s="70"/>
      <c r="C95" s="70"/>
      <c r="D95" s="70"/>
      <c r="E95" s="70"/>
      <c r="F95" s="70"/>
      <c r="G95" s="70"/>
      <c r="H95" s="77"/>
      <c r="I95" s="77"/>
      <c r="J95" s="169"/>
      <c r="K95" s="227"/>
      <c r="L95" s="72"/>
      <c r="M95" s="72"/>
      <c r="N95" s="72"/>
      <c r="O95" s="77"/>
      <c r="P95" s="77"/>
      <c r="R95" s="56" t="e">
        <f t="array" ref="R95">MATCH(0,COUNTIF(S$4:S94,RawActorNames),0)</f>
        <v>#N/A</v>
      </c>
      <c r="S95" s="56" t="e">
        <f t="shared" si="1"/>
        <v>#N/A</v>
      </c>
      <c r="T95" s="56" t="e">
        <f t="shared" si="21"/>
        <v>#N/A</v>
      </c>
      <c r="U95" s="56" t="str">
        <f t="shared" si="26"/>
        <v/>
      </c>
      <c r="W95" s="56" t="e">
        <f t="shared" si="27"/>
        <v>#N/A</v>
      </c>
      <c r="X95" s="56" t="e">
        <f t="shared" ca="1" si="4"/>
        <v>#N/A</v>
      </c>
      <c r="Y95" s="56" t="e">
        <f t="shared" ca="1" si="36"/>
        <v>#N/A</v>
      </c>
      <c r="Z95" s="56" t="e">
        <f t="shared" ca="1" si="6"/>
        <v>#N/A</v>
      </c>
      <c r="AA95" s="56" t="str">
        <f t="shared" ca="1" si="29"/>
        <v/>
      </c>
      <c r="AC95" s="56" t="e">
        <f t="shared" si="30"/>
        <v>#N/A</v>
      </c>
      <c r="AD95" s="56" t="e">
        <f t="shared" ca="1" si="9"/>
        <v>#N/A</v>
      </c>
      <c r="AE95" s="56" t="e">
        <f t="shared" ca="1" si="37"/>
        <v>#N/A</v>
      </c>
      <c r="AF95" s="56" t="e">
        <f t="shared" ca="1" si="11"/>
        <v>#N/A</v>
      </c>
      <c r="AG95" s="56" t="str">
        <f t="shared" ca="1" si="32"/>
        <v/>
      </c>
      <c r="AI95" s="56" t="e">
        <f t="shared" si="13"/>
        <v>#N/A</v>
      </c>
      <c r="AJ95" s="56" t="e">
        <f t="shared" si="14"/>
        <v>#N/A</v>
      </c>
      <c r="AK95" s="56" t="e">
        <f t="shared" si="33"/>
        <v>#N/A</v>
      </c>
      <c r="AL95" s="56" t="e">
        <f t="shared" ca="1" si="16"/>
        <v>#N/A</v>
      </c>
      <c r="AM95" s="56" t="e">
        <f t="shared" ca="1" si="38"/>
        <v>#N/A</v>
      </c>
      <c r="AN95" s="56" t="e">
        <f t="shared" ca="1" si="18"/>
        <v>#N/A</v>
      </c>
      <c r="AO95" s="56" t="str">
        <f t="shared" ca="1" si="35"/>
        <v/>
      </c>
    </row>
    <row r="96" spans="1:41" s="88" customFormat="1" ht="13" customHeight="1">
      <c r="A96" s="70"/>
      <c r="B96" s="70"/>
      <c r="C96" s="70"/>
      <c r="D96" s="70"/>
      <c r="E96" s="70"/>
      <c r="F96" s="70"/>
      <c r="G96" s="70"/>
      <c r="H96" s="77"/>
      <c r="I96" s="77"/>
      <c r="J96" s="169"/>
      <c r="K96" s="227"/>
      <c r="L96" s="72"/>
      <c r="M96" s="72"/>
      <c r="N96" s="72"/>
      <c r="O96" s="77"/>
      <c r="P96" s="77"/>
      <c r="R96" s="56" t="e">
        <f t="array" ref="R96">MATCH(0,COUNTIF(S$4:S95,RawActorNames),0)</f>
        <v>#N/A</v>
      </c>
      <c r="S96" s="56" t="e">
        <f t="shared" si="1"/>
        <v>#N/A</v>
      </c>
      <c r="T96" s="56" t="e">
        <f t="shared" si="21"/>
        <v>#N/A</v>
      </c>
      <c r="U96" s="56" t="str">
        <f t="shared" si="26"/>
        <v/>
      </c>
      <c r="W96" s="56" t="e">
        <f t="shared" si="27"/>
        <v>#N/A</v>
      </c>
      <c r="X96" s="56" t="e">
        <f t="shared" ca="1" si="4"/>
        <v>#N/A</v>
      </c>
      <c r="Y96" s="56" t="e">
        <f t="shared" ca="1" si="36"/>
        <v>#N/A</v>
      </c>
      <c r="Z96" s="56" t="e">
        <f t="shared" ca="1" si="6"/>
        <v>#N/A</v>
      </c>
      <c r="AA96" s="56" t="str">
        <f t="shared" ca="1" si="29"/>
        <v/>
      </c>
      <c r="AC96" s="56" t="e">
        <f t="shared" si="30"/>
        <v>#N/A</v>
      </c>
      <c r="AD96" s="56" t="e">
        <f t="shared" ca="1" si="9"/>
        <v>#N/A</v>
      </c>
      <c r="AE96" s="56" t="e">
        <f t="shared" ca="1" si="37"/>
        <v>#N/A</v>
      </c>
      <c r="AF96" s="56" t="e">
        <f t="shared" ca="1" si="11"/>
        <v>#N/A</v>
      </c>
      <c r="AG96" s="56" t="str">
        <f t="shared" ca="1" si="32"/>
        <v/>
      </c>
      <c r="AI96" s="56" t="e">
        <f t="shared" si="13"/>
        <v>#N/A</v>
      </c>
      <c r="AJ96" s="56" t="e">
        <f t="shared" si="14"/>
        <v>#N/A</v>
      </c>
      <c r="AK96" s="56" t="e">
        <f t="shared" si="33"/>
        <v>#N/A</v>
      </c>
      <c r="AL96" s="56" t="e">
        <f t="shared" ca="1" si="16"/>
        <v>#N/A</v>
      </c>
      <c r="AM96" s="56" t="e">
        <f t="shared" ca="1" si="38"/>
        <v>#N/A</v>
      </c>
      <c r="AN96" s="56" t="e">
        <f t="shared" ca="1" si="18"/>
        <v>#N/A</v>
      </c>
      <c r="AO96" s="56" t="str">
        <f t="shared" ca="1" si="35"/>
        <v/>
      </c>
    </row>
    <row r="97" spans="1:41" s="88" customFormat="1" ht="13" customHeight="1">
      <c r="A97" s="70"/>
      <c r="B97" s="70"/>
      <c r="C97" s="70"/>
      <c r="D97" s="70"/>
      <c r="E97" s="70"/>
      <c r="F97" s="70"/>
      <c r="G97" s="70"/>
      <c r="H97" s="77"/>
      <c r="I97" s="77"/>
      <c r="J97" s="169"/>
      <c r="K97" s="227"/>
      <c r="L97" s="72"/>
      <c r="M97" s="72"/>
      <c r="N97" s="72"/>
      <c r="O97" s="77"/>
      <c r="P97" s="77"/>
      <c r="R97" s="56" t="e">
        <f t="array" ref="R97">MATCH(0,COUNTIF(S$4:S96,RawActorNames),0)</f>
        <v>#N/A</v>
      </c>
      <c r="S97" s="56" t="e">
        <f t="shared" si="1"/>
        <v>#N/A</v>
      </c>
      <c r="T97" s="56" t="e">
        <f t="shared" si="21"/>
        <v>#N/A</v>
      </c>
      <c r="U97" s="56" t="str">
        <f t="shared" si="26"/>
        <v/>
      </c>
      <c r="W97" s="56" t="e">
        <f t="shared" si="27"/>
        <v>#N/A</v>
      </c>
      <c r="X97" s="56" t="e">
        <f t="shared" ca="1" si="4"/>
        <v>#N/A</v>
      </c>
      <c r="Y97" s="56" t="e">
        <f t="shared" ca="1" si="36"/>
        <v>#N/A</v>
      </c>
      <c r="Z97" s="56" t="e">
        <f t="shared" ca="1" si="6"/>
        <v>#N/A</v>
      </c>
      <c r="AA97" s="56" t="str">
        <f t="shared" ca="1" si="29"/>
        <v/>
      </c>
      <c r="AC97" s="56" t="e">
        <f t="shared" si="30"/>
        <v>#N/A</v>
      </c>
      <c r="AD97" s="56" t="e">
        <f t="shared" ca="1" si="9"/>
        <v>#N/A</v>
      </c>
      <c r="AE97" s="56" t="e">
        <f t="shared" ca="1" si="37"/>
        <v>#N/A</v>
      </c>
      <c r="AF97" s="56" t="e">
        <f t="shared" ca="1" si="11"/>
        <v>#N/A</v>
      </c>
      <c r="AG97" s="56" t="str">
        <f t="shared" ca="1" si="32"/>
        <v/>
      </c>
      <c r="AI97" s="56" t="e">
        <f t="shared" si="13"/>
        <v>#N/A</v>
      </c>
      <c r="AJ97" s="56" t="e">
        <f t="shared" si="14"/>
        <v>#N/A</v>
      </c>
      <c r="AK97" s="56" t="e">
        <f t="shared" si="33"/>
        <v>#N/A</v>
      </c>
      <c r="AL97" s="56" t="e">
        <f t="shared" ca="1" si="16"/>
        <v>#N/A</v>
      </c>
      <c r="AM97" s="56" t="e">
        <f t="shared" ca="1" si="38"/>
        <v>#N/A</v>
      </c>
      <c r="AN97" s="56" t="e">
        <f t="shared" ca="1" si="18"/>
        <v>#N/A</v>
      </c>
      <c r="AO97" s="56" t="str">
        <f t="shared" ca="1" si="35"/>
        <v/>
      </c>
    </row>
    <row r="98" spans="1:41" s="88" customFormat="1" ht="13" customHeight="1">
      <c r="A98" s="70"/>
      <c r="B98" s="70"/>
      <c r="C98" s="70"/>
      <c r="D98" s="70"/>
      <c r="E98" s="70"/>
      <c r="F98" s="70"/>
      <c r="G98" s="70"/>
      <c r="H98" s="77"/>
      <c r="I98" s="77"/>
      <c r="J98" s="169"/>
      <c r="K98" s="227"/>
      <c r="L98" s="72"/>
      <c r="M98" s="72"/>
      <c r="N98" s="72"/>
      <c r="O98" s="77"/>
      <c r="P98" s="77"/>
      <c r="R98" s="56" t="e">
        <f t="array" ref="R98">MATCH(0,COUNTIF(S$4:S97,RawActorNames),0)</f>
        <v>#N/A</v>
      </c>
      <c r="S98" s="56" t="e">
        <f t="shared" si="1"/>
        <v>#N/A</v>
      </c>
      <c r="T98" s="56" t="e">
        <f t="shared" si="21"/>
        <v>#N/A</v>
      </c>
      <c r="U98" s="56" t="str">
        <f t="shared" si="26"/>
        <v/>
      </c>
      <c r="W98" s="56" t="e">
        <f t="shared" si="27"/>
        <v>#N/A</v>
      </c>
      <c r="X98" s="56" t="e">
        <f t="shared" ca="1" si="4"/>
        <v>#N/A</v>
      </c>
      <c r="Y98" s="56" t="e">
        <f t="shared" ca="1" si="36"/>
        <v>#N/A</v>
      </c>
      <c r="Z98" s="56" t="e">
        <f t="shared" ca="1" si="6"/>
        <v>#N/A</v>
      </c>
      <c r="AA98" s="56" t="str">
        <f t="shared" ca="1" si="29"/>
        <v/>
      </c>
      <c r="AC98" s="56" t="e">
        <f t="shared" si="30"/>
        <v>#N/A</v>
      </c>
      <c r="AD98" s="56" t="e">
        <f t="shared" ca="1" si="9"/>
        <v>#N/A</v>
      </c>
      <c r="AE98" s="56" t="e">
        <f t="shared" ca="1" si="37"/>
        <v>#N/A</v>
      </c>
      <c r="AF98" s="56" t="e">
        <f t="shared" ca="1" si="11"/>
        <v>#N/A</v>
      </c>
      <c r="AG98" s="56" t="str">
        <f t="shared" ca="1" si="32"/>
        <v/>
      </c>
      <c r="AI98" s="56" t="e">
        <f t="shared" si="13"/>
        <v>#N/A</v>
      </c>
      <c r="AJ98" s="56" t="e">
        <f t="shared" si="14"/>
        <v>#N/A</v>
      </c>
      <c r="AK98" s="56" t="e">
        <f t="shared" si="33"/>
        <v>#N/A</v>
      </c>
      <c r="AL98" s="56" t="e">
        <f t="shared" ca="1" si="16"/>
        <v>#N/A</v>
      </c>
      <c r="AM98" s="56" t="e">
        <f t="shared" ca="1" si="38"/>
        <v>#N/A</v>
      </c>
      <c r="AN98" s="56" t="e">
        <f t="shared" ca="1" si="18"/>
        <v>#N/A</v>
      </c>
      <c r="AO98" s="56" t="str">
        <f t="shared" ca="1" si="35"/>
        <v/>
      </c>
    </row>
    <row r="99" spans="1:41" s="88" customFormat="1" ht="13" customHeight="1">
      <c r="A99" s="70"/>
      <c r="B99" s="70"/>
      <c r="C99" s="70"/>
      <c r="D99" s="70"/>
      <c r="E99" s="70"/>
      <c r="F99" s="70"/>
      <c r="G99" s="70"/>
      <c r="H99" s="77"/>
      <c r="I99" s="77"/>
      <c r="J99" s="169"/>
      <c r="K99" s="227"/>
      <c r="L99" s="72"/>
      <c r="M99" s="72"/>
      <c r="N99" s="72"/>
      <c r="O99" s="77"/>
      <c r="P99" s="77"/>
      <c r="R99" s="56" t="e">
        <f t="array" ref="R99">MATCH(0,COUNTIF(S$4:S98,RawActorNames),0)</f>
        <v>#N/A</v>
      </c>
      <c r="S99" s="56" t="e">
        <f t="shared" si="1"/>
        <v>#N/A</v>
      </c>
      <c r="T99" s="56" t="e">
        <f t="shared" si="21"/>
        <v>#N/A</v>
      </c>
      <c r="U99" s="56" t="str">
        <f t="shared" si="26"/>
        <v/>
      </c>
      <c r="W99" s="56" t="e">
        <f t="shared" si="27"/>
        <v>#N/A</v>
      </c>
      <c r="X99" s="56" t="e">
        <f t="shared" ca="1" si="4"/>
        <v>#N/A</v>
      </c>
      <c r="Y99" s="56" t="e">
        <f t="shared" ca="1" si="36"/>
        <v>#N/A</v>
      </c>
      <c r="Z99" s="56" t="e">
        <f t="shared" ca="1" si="6"/>
        <v>#N/A</v>
      </c>
      <c r="AA99" s="56" t="str">
        <f t="shared" ca="1" si="29"/>
        <v/>
      </c>
      <c r="AC99" s="56" t="e">
        <f t="shared" si="30"/>
        <v>#N/A</v>
      </c>
      <c r="AD99" s="56" t="e">
        <f t="shared" ca="1" si="9"/>
        <v>#N/A</v>
      </c>
      <c r="AE99" s="56" t="e">
        <f t="shared" ca="1" si="37"/>
        <v>#N/A</v>
      </c>
      <c r="AF99" s="56" t="e">
        <f t="shared" ca="1" si="11"/>
        <v>#N/A</v>
      </c>
      <c r="AG99" s="56" t="str">
        <f t="shared" ca="1" si="32"/>
        <v/>
      </c>
      <c r="AI99" s="56" t="e">
        <f t="shared" si="13"/>
        <v>#N/A</v>
      </c>
      <c r="AJ99" s="56" t="e">
        <f t="shared" si="14"/>
        <v>#N/A</v>
      </c>
      <c r="AK99" s="56" t="e">
        <f t="shared" si="33"/>
        <v>#N/A</v>
      </c>
      <c r="AL99" s="56" t="e">
        <f t="shared" ca="1" si="16"/>
        <v>#N/A</v>
      </c>
      <c r="AM99" s="56" t="e">
        <f t="shared" ca="1" si="38"/>
        <v>#N/A</v>
      </c>
      <c r="AN99" s="56" t="e">
        <f t="shared" ca="1" si="18"/>
        <v>#N/A</v>
      </c>
      <c r="AO99" s="56" t="str">
        <f t="shared" ca="1" si="35"/>
        <v/>
      </c>
    </row>
    <row r="100" spans="1:41" s="88" customFormat="1" ht="13" customHeight="1">
      <c r="A100" s="70"/>
      <c r="B100" s="70"/>
      <c r="C100" s="70"/>
      <c r="D100" s="70"/>
      <c r="E100" s="70"/>
      <c r="F100" s="70"/>
      <c r="G100" s="70"/>
      <c r="H100" s="77"/>
      <c r="I100" s="77"/>
      <c r="J100" s="169"/>
      <c r="K100" s="227"/>
      <c r="L100" s="72"/>
      <c r="M100" s="72"/>
      <c r="N100" s="72"/>
      <c r="O100" s="77"/>
      <c r="P100" s="77"/>
      <c r="R100" s="56" t="e">
        <f t="array" ref="R100">MATCH(0,COUNTIF(S$4:S99,RawActorNames),0)</f>
        <v>#N/A</v>
      </c>
      <c r="S100" s="56" t="e">
        <f t="shared" si="1"/>
        <v>#N/A</v>
      </c>
      <c r="T100" s="56" t="e">
        <f t="shared" si="21"/>
        <v>#N/A</v>
      </c>
      <c r="U100" s="56" t="str">
        <f t="shared" si="26"/>
        <v/>
      </c>
      <c r="W100" s="56" t="e">
        <f t="shared" si="27"/>
        <v>#N/A</v>
      </c>
      <c r="X100" s="56" t="e">
        <f t="shared" ca="1" si="4"/>
        <v>#N/A</v>
      </c>
      <c r="Y100" s="56" t="e">
        <f t="shared" ca="1" si="36"/>
        <v>#N/A</v>
      </c>
      <c r="Z100" s="56" t="e">
        <f t="shared" ca="1" si="6"/>
        <v>#N/A</v>
      </c>
      <c r="AA100" s="56" t="str">
        <f t="shared" ca="1" si="29"/>
        <v/>
      </c>
      <c r="AC100" s="56" t="e">
        <f t="shared" si="30"/>
        <v>#N/A</v>
      </c>
      <c r="AD100" s="56" t="e">
        <f t="shared" ca="1" si="9"/>
        <v>#N/A</v>
      </c>
      <c r="AE100" s="56" t="e">
        <f t="shared" ca="1" si="37"/>
        <v>#N/A</v>
      </c>
      <c r="AF100" s="56" t="e">
        <f t="shared" ca="1" si="11"/>
        <v>#N/A</v>
      </c>
      <c r="AG100" s="56" t="str">
        <f t="shared" ca="1" si="32"/>
        <v/>
      </c>
      <c r="AI100" s="56" t="e">
        <f t="shared" si="13"/>
        <v>#N/A</v>
      </c>
      <c r="AJ100" s="56" t="e">
        <f t="shared" si="14"/>
        <v>#N/A</v>
      </c>
      <c r="AK100" s="56" t="e">
        <f t="shared" si="33"/>
        <v>#N/A</v>
      </c>
      <c r="AL100" s="56" t="e">
        <f t="shared" ca="1" si="16"/>
        <v>#N/A</v>
      </c>
      <c r="AM100" s="56" t="e">
        <f t="shared" ca="1" si="38"/>
        <v>#N/A</v>
      </c>
      <c r="AN100" s="56" t="e">
        <f t="shared" ca="1" si="18"/>
        <v>#N/A</v>
      </c>
      <c r="AO100" s="56" t="str">
        <f t="shared" ca="1" si="35"/>
        <v/>
      </c>
    </row>
    <row r="101" spans="1:41" s="88" customFormat="1" ht="13" customHeight="1">
      <c r="A101" s="70"/>
      <c r="B101" s="70"/>
      <c r="C101" s="70"/>
      <c r="D101" s="70"/>
      <c r="E101" s="70"/>
      <c r="F101" s="70"/>
      <c r="G101" s="70"/>
      <c r="H101" s="77"/>
      <c r="I101" s="77"/>
      <c r="J101" s="169"/>
      <c r="K101" s="227"/>
      <c r="L101" s="72"/>
      <c r="M101" s="72"/>
      <c r="N101" s="72"/>
      <c r="O101" s="77"/>
      <c r="P101" s="77"/>
      <c r="R101" s="56" t="e">
        <f t="array" ref="R101">MATCH(0,COUNTIF(S$4:S100,RawActorNames),0)</f>
        <v>#N/A</v>
      </c>
      <c r="S101" s="56" t="e">
        <f t="shared" si="1"/>
        <v>#N/A</v>
      </c>
      <c r="T101" s="56" t="e">
        <f t="shared" si="21"/>
        <v>#N/A</v>
      </c>
      <c r="U101" s="56" t="str">
        <f t="shared" si="26"/>
        <v/>
      </c>
      <c r="W101" s="56" t="e">
        <f t="shared" si="27"/>
        <v>#N/A</v>
      </c>
      <c r="X101" s="56" t="e">
        <f t="shared" ca="1" si="4"/>
        <v>#N/A</v>
      </c>
      <c r="Y101" s="56" t="e">
        <f t="shared" ca="1" si="36"/>
        <v>#N/A</v>
      </c>
      <c r="Z101" s="56" t="e">
        <f t="shared" ca="1" si="6"/>
        <v>#N/A</v>
      </c>
      <c r="AA101" s="56" t="str">
        <f t="shared" ca="1" si="29"/>
        <v/>
      </c>
      <c r="AC101" s="56" t="e">
        <f t="shared" si="30"/>
        <v>#N/A</v>
      </c>
      <c r="AD101" s="56" t="e">
        <f t="shared" ca="1" si="9"/>
        <v>#N/A</v>
      </c>
      <c r="AE101" s="56" t="e">
        <f t="shared" ca="1" si="37"/>
        <v>#N/A</v>
      </c>
      <c r="AF101" s="56" t="e">
        <f t="shared" ca="1" si="11"/>
        <v>#N/A</v>
      </c>
      <c r="AG101" s="56" t="str">
        <f t="shared" ca="1" si="32"/>
        <v/>
      </c>
      <c r="AI101" s="56" t="e">
        <f t="shared" si="13"/>
        <v>#N/A</v>
      </c>
      <c r="AJ101" s="56" t="e">
        <f t="shared" si="14"/>
        <v>#N/A</v>
      </c>
      <c r="AK101" s="56" t="e">
        <f t="shared" si="33"/>
        <v>#N/A</v>
      </c>
      <c r="AL101" s="56" t="e">
        <f t="shared" ca="1" si="16"/>
        <v>#N/A</v>
      </c>
      <c r="AM101" s="56" t="e">
        <f t="shared" ca="1" si="38"/>
        <v>#N/A</v>
      </c>
      <c r="AN101" s="56" t="e">
        <f t="shared" ca="1" si="18"/>
        <v>#N/A</v>
      </c>
      <c r="AO101" s="56" t="str">
        <f t="shared" ca="1" si="35"/>
        <v/>
      </c>
    </row>
    <row r="102" spans="1:41" s="88" customFormat="1" ht="13" customHeight="1">
      <c r="A102" s="70"/>
      <c r="B102" s="70"/>
      <c r="C102" s="70"/>
      <c r="D102" s="70"/>
      <c r="E102" s="70"/>
      <c r="F102" s="70"/>
      <c r="G102" s="70"/>
      <c r="H102" s="77"/>
      <c r="I102" s="77"/>
      <c r="J102" s="169"/>
      <c r="K102" s="227"/>
      <c r="L102" s="72"/>
      <c r="M102" s="72"/>
      <c r="N102" s="72"/>
      <c r="O102" s="77"/>
      <c r="P102" s="77"/>
      <c r="R102" s="56" t="e">
        <f t="array" ref="R102">MATCH(0,COUNTIF(S$4:S101,RawActorNames),0)</f>
        <v>#N/A</v>
      </c>
      <c r="S102" s="56" t="e">
        <f t="shared" si="1"/>
        <v>#N/A</v>
      </c>
      <c r="T102" s="56" t="e">
        <f t="shared" si="21"/>
        <v>#N/A</v>
      </c>
      <c r="U102" s="56" t="str">
        <f t="shared" si="26"/>
        <v/>
      </c>
      <c r="W102" s="56" t="e">
        <f t="shared" si="27"/>
        <v>#N/A</v>
      </c>
      <c r="X102" s="56" t="e">
        <f t="shared" ca="1" si="4"/>
        <v>#N/A</v>
      </c>
      <c r="Y102" s="56" t="e">
        <f t="shared" ca="1" si="36"/>
        <v>#N/A</v>
      </c>
      <c r="Z102" s="56" t="e">
        <f t="shared" ca="1" si="6"/>
        <v>#N/A</v>
      </c>
      <c r="AA102" s="56" t="str">
        <f t="shared" ca="1" si="29"/>
        <v/>
      </c>
      <c r="AC102" s="56" t="e">
        <f t="shared" si="30"/>
        <v>#N/A</v>
      </c>
      <c r="AD102" s="56" t="e">
        <f t="shared" ca="1" si="9"/>
        <v>#N/A</v>
      </c>
      <c r="AE102" s="56" t="e">
        <f t="shared" ca="1" si="37"/>
        <v>#N/A</v>
      </c>
      <c r="AF102" s="56" t="e">
        <f t="shared" ca="1" si="11"/>
        <v>#N/A</v>
      </c>
      <c r="AG102" s="56" t="str">
        <f t="shared" ca="1" si="32"/>
        <v/>
      </c>
      <c r="AI102" s="56" t="e">
        <f t="shared" si="13"/>
        <v>#N/A</v>
      </c>
      <c r="AJ102" s="56" t="e">
        <f t="shared" si="14"/>
        <v>#N/A</v>
      </c>
      <c r="AK102" s="56" t="e">
        <f t="shared" si="33"/>
        <v>#N/A</v>
      </c>
      <c r="AL102" s="56" t="e">
        <f t="shared" ca="1" si="16"/>
        <v>#N/A</v>
      </c>
      <c r="AM102" s="56" t="e">
        <f t="shared" ca="1" si="38"/>
        <v>#N/A</v>
      </c>
      <c r="AN102" s="56" t="e">
        <f t="shared" ca="1" si="18"/>
        <v>#N/A</v>
      </c>
      <c r="AO102" s="56" t="str">
        <f t="shared" ca="1" si="35"/>
        <v/>
      </c>
    </row>
    <row r="103" spans="1:41" s="88" customFormat="1" ht="13" customHeight="1">
      <c r="A103" s="70"/>
      <c r="B103" s="70"/>
      <c r="C103" s="70"/>
      <c r="D103" s="70"/>
      <c r="E103" s="70"/>
      <c r="F103" s="70"/>
      <c r="G103" s="70"/>
      <c r="H103" s="77"/>
      <c r="I103" s="77"/>
      <c r="J103" s="169"/>
      <c r="K103" s="227"/>
      <c r="L103" s="72"/>
      <c r="M103" s="72"/>
      <c r="N103" s="72"/>
      <c r="O103" s="77"/>
      <c r="P103" s="77"/>
      <c r="R103" s="56" t="e">
        <f t="array" ref="R103">MATCH(0,COUNTIF(S$4:S102,RawActorNames),0)</f>
        <v>#N/A</v>
      </c>
      <c r="S103" s="56" t="e">
        <f t="shared" si="1"/>
        <v>#N/A</v>
      </c>
      <c r="T103" s="56" t="e">
        <f t="shared" si="21"/>
        <v>#N/A</v>
      </c>
      <c r="U103" s="56" t="str">
        <f t="shared" si="26"/>
        <v/>
      </c>
      <c r="W103" s="56" t="e">
        <f t="shared" si="27"/>
        <v>#N/A</v>
      </c>
      <c r="X103" s="56" t="e">
        <f t="shared" ca="1" si="4"/>
        <v>#N/A</v>
      </c>
      <c r="Y103" s="56" t="e">
        <f t="shared" ca="1" si="36"/>
        <v>#N/A</v>
      </c>
      <c r="Z103" s="56" t="e">
        <f t="shared" ca="1" si="6"/>
        <v>#N/A</v>
      </c>
      <c r="AA103" s="56" t="str">
        <f t="shared" ca="1" si="29"/>
        <v/>
      </c>
      <c r="AC103" s="56" t="e">
        <f t="shared" si="30"/>
        <v>#N/A</v>
      </c>
      <c r="AD103" s="56" t="e">
        <f t="shared" ca="1" si="9"/>
        <v>#N/A</v>
      </c>
      <c r="AE103" s="56" t="e">
        <f t="shared" ca="1" si="37"/>
        <v>#N/A</v>
      </c>
      <c r="AF103" s="56" t="e">
        <f t="shared" ca="1" si="11"/>
        <v>#N/A</v>
      </c>
      <c r="AG103" s="56" t="str">
        <f t="shared" ca="1" si="32"/>
        <v/>
      </c>
      <c r="AI103" s="56" t="e">
        <f t="shared" si="13"/>
        <v>#N/A</v>
      </c>
      <c r="AJ103" s="56" t="e">
        <f t="shared" si="14"/>
        <v>#N/A</v>
      </c>
      <c r="AK103" s="56" t="e">
        <f t="shared" si="33"/>
        <v>#N/A</v>
      </c>
      <c r="AL103" s="56" t="e">
        <f t="shared" ca="1" si="16"/>
        <v>#N/A</v>
      </c>
      <c r="AM103" s="56" t="e">
        <f t="shared" ca="1" si="38"/>
        <v>#N/A</v>
      </c>
      <c r="AN103" s="56" t="e">
        <f t="shared" ca="1" si="18"/>
        <v>#N/A</v>
      </c>
      <c r="AO103" s="56" t="str">
        <f t="shared" ca="1" si="35"/>
        <v/>
      </c>
    </row>
    <row r="104" spans="1:41" s="88" customFormat="1" ht="13" customHeight="1">
      <c r="A104" s="70"/>
      <c r="B104" s="70"/>
      <c r="C104" s="70"/>
      <c r="D104" s="70"/>
      <c r="E104" s="70"/>
      <c r="F104" s="70"/>
      <c r="G104" s="70"/>
      <c r="H104" s="77"/>
      <c r="I104" s="77"/>
      <c r="J104" s="169"/>
      <c r="K104" s="227"/>
      <c r="L104" s="72"/>
      <c r="M104" s="72"/>
      <c r="N104" s="72"/>
      <c r="O104" s="77"/>
      <c r="P104" s="77"/>
      <c r="R104" s="56" t="e">
        <f t="array" ref="R104">MATCH(0,COUNTIF(S$4:S103,RawActorNames),0)</f>
        <v>#N/A</v>
      </c>
      <c r="S104" s="56" t="e">
        <f t="shared" si="1"/>
        <v>#N/A</v>
      </c>
      <c r="T104" s="56" t="e">
        <f t="shared" si="21"/>
        <v>#N/A</v>
      </c>
      <c r="U104" s="56" t="str">
        <f t="shared" si="26"/>
        <v/>
      </c>
      <c r="W104" s="56" t="e">
        <f t="shared" si="27"/>
        <v>#N/A</v>
      </c>
      <c r="X104" s="56" t="e">
        <f t="shared" ca="1" si="4"/>
        <v>#N/A</v>
      </c>
      <c r="Y104" s="56" t="e">
        <f t="shared" ca="1" si="36"/>
        <v>#N/A</v>
      </c>
      <c r="Z104" s="56" t="e">
        <f t="shared" ca="1" si="6"/>
        <v>#N/A</v>
      </c>
      <c r="AA104" s="56" t="str">
        <f t="shared" ca="1" si="29"/>
        <v/>
      </c>
      <c r="AC104" s="56" t="e">
        <f t="shared" si="30"/>
        <v>#N/A</v>
      </c>
      <c r="AD104" s="56" t="e">
        <f t="shared" ca="1" si="9"/>
        <v>#N/A</v>
      </c>
      <c r="AE104" s="56" t="e">
        <f t="shared" ca="1" si="37"/>
        <v>#N/A</v>
      </c>
      <c r="AF104" s="56" t="e">
        <f t="shared" ca="1" si="11"/>
        <v>#N/A</v>
      </c>
      <c r="AG104" s="56" t="str">
        <f t="shared" ca="1" si="32"/>
        <v/>
      </c>
      <c r="AI104" s="56" t="e">
        <f t="shared" si="13"/>
        <v>#N/A</v>
      </c>
      <c r="AJ104" s="56" t="e">
        <f t="shared" si="14"/>
        <v>#N/A</v>
      </c>
      <c r="AK104" s="56" t="e">
        <f t="shared" si="33"/>
        <v>#N/A</v>
      </c>
      <c r="AL104" s="56" t="e">
        <f t="shared" ca="1" si="16"/>
        <v>#N/A</v>
      </c>
      <c r="AM104" s="56" t="e">
        <f t="shared" ca="1" si="38"/>
        <v>#N/A</v>
      </c>
      <c r="AN104" s="56" t="e">
        <f t="shared" ca="1" si="18"/>
        <v>#N/A</v>
      </c>
      <c r="AO104" s="56" t="str">
        <f t="shared" ca="1" si="35"/>
        <v/>
      </c>
    </row>
    <row r="105" spans="1:41" s="88" customFormat="1" ht="13" customHeight="1">
      <c r="A105" s="70"/>
      <c r="B105" s="70"/>
      <c r="C105" s="70"/>
      <c r="D105" s="70"/>
      <c r="E105" s="70"/>
      <c r="F105" s="70"/>
      <c r="G105" s="70"/>
      <c r="H105" s="77"/>
      <c r="I105" s="77"/>
      <c r="J105" s="169"/>
      <c r="K105" s="227"/>
      <c r="L105" s="72"/>
      <c r="M105" s="72"/>
      <c r="N105" s="72"/>
      <c r="O105" s="77"/>
      <c r="P105" s="77"/>
      <c r="R105" s="56" t="e">
        <f t="array" ref="R105">MATCH(0,COUNTIF(S$4:S104,RawActorNames),0)</f>
        <v>#N/A</v>
      </c>
      <c r="S105" s="56" t="e">
        <f t="shared" si="1"/>
        <v>#N/A</v>
      </c>
      <c r="T105" s="56" t="e">
        <f t="shared" si="21"/>
        <v>#N/A</v>
      </c>
      <c r="U105" s="56" t="str">
        <f t="shared" si="26"/>
        <v/>
      </c>
      <c r="W105" s="56" t="e">
        <f t="shared" si="27"/>
        <v>#N/A</v>
      </c>
      <c r="X105" s="56" t="e">
        <f t="shared" ca="1" si="4"/>
        <v>#N/A</v>
      </c>
      <c r="Y105" s="56" t="e">
        <f t="shared" ca="1" si="36"/>
        <v>#N/A</v>
      </c>
      <c r="Z105" s="56" t="e">
        <f t="shared" ca="1" si="6"/>
        <v>#N/A</v>
      </c>
      <c r="AA105" s="56" t="str">
        <f t="shared" ca="1" si="29"/>
        <v/>
      </c>
      <c r="AC105" s="56" t="e">
        <f t="shared" si="30"/>
        <v>#N/A</v>
      </c>
      <c r="AD105" s="56" t="e">
        <f t="shared" ca="1" si="9"/>
        <v>#N/A</v>
      </c>
      <c r="AE105" s="56" t="e">
        <f t="shared" ca="1" si="37"/>
        <v>#N/A</v>
      </c>
      <c r="AF105" s="56" t="e">
        <f t="shared" ca="1" si="11"/>
        <v>#N/A</v>
      </c>
      <c r="AG105" s="56" t="str">
        <f t="shared" ca="1" si="32"/>
        <v/>
      </c>
      <c r="AI105" s="56" t="e">
        <f t="shared" si="13"/>
        <v>#N/A</v>
      </c>
      <c r="AJ105" s="56" t="e">
        <f t="shared" si="14"/>
        <v>#N/A</v>
      </c>
      <c r="AK105" s="56" t="e">
        <f t="shared" si="33"/>
        <v>#N/A</v>
      </c>
      <c r="AL105" s="56" t="e">
        <f t="shared" ca="1" si="16"/>
        <v>#N/A</v>
      </c>
      <c r="AM105" s="56" t="e">
        <f t="shared" ca="1" si="38"/>
        <v>#N/A</v>
      </c>
      <c r="AN105" s="56" t="e">
        <f t="shared" ca="1" si="18"/>
        <v>#N/A</v>
      </c>
      <c r="AO105" s="56" t="str">
        <f t="shared" ca="1" si="35"/>
        <v/>
      </c>
    </row>
    <row r="106" spans="1:41" s="88" customFormat="1" ht="13" customHeight="1">
      <c r="A106" s="70"/>
      <c r="B106" s="70"/>
      <c r="C106" s="70"/>
      <c r="D106" s="70"/>
      <c r="E106" s="70"/>
      <c r="F106" s="70"/>
      <c r="G106" s="70"/>
      <c r="H106" s="77"/>
      <c r="I106" s="77"/>
      <c r="J106" s="169"/>
      <c r="K106" s="227"/>
      <c r="L106" s="72"/>
      <c r="M106" s="72"/>
      <c r="N106" s="72"/>
      <c r="O106" s="77"/>
      <c r="P106" s="77"/>
      <c r="R106" s="56" t="e">
        <f t="array" ref="R106">MATCH(0,COUNTIF(S$4:S105,RawActorNames),0)</f>
        <v>#N/A</v>
      </c>
      <c r="S106" s="56" t="e">
        <f t="shared" si="1"/>
        <v>#N/A</v>
      </c>
      <c r="T106" s="56" t="e">
        <f t="shared" si="21"/>
        <v>#N/A</v>
      </c>
      <c r="U106" s="56" t="str">
        <f t="shared" si="26"/>
        <v/>
      </c>
      <c r="W106" s="56" t="e">
        <f t="shared" si="27"/>
        <v>#N/A</v>
      </c>
      <c r="X106" s="56" t="e">
        <f t="shared" ca="1" si="4"/>
        <v>#N/A</v>
      </c>
      <c r="Y106" s="56" t="e">
        <f t="shared" ca="1" si="36"/>
        <v>#N/A</v>
      </c>
      <c r="Z106" s="56" t="e">
        <f t="shared" ca="1" si="6"/>
        <v>#N/A</v>
      </c>
      <c r="AA106" s="56" t="str">
        <f t="shared" ca="1" si="29"/>
        <v/>
      </c>
      <c r="AC106" s="56" t="e">
        <f t="shared" si="30"/>
        <v>#N/A</v>
      </c>
      <c r="AD106" s="56" t="e">
        <f t="shared" ca="1" si="9"/>
        <v>#N/A</v>
      </c>
      <c r="AE106" s="56" t="e">
        <f t="shared" ca="1" si="37"/>
        <v>#N/A</v>
      </c>
      <c r="AF106" s="56" t="e">
        <f t="shared" ca="1" si="11"/>
        <v>#N/A</v>
      </c>
      <c r="AG106" s="56" t="str">
        <f t="shared" ca="1" si="32"/>
        <v/>
      </c>
      <c r="AI106" s="56" t="e">
        <f t="shared" si="13"/>
        <v>#N/A</v>
      </c>
      <c r="AJ106" s="56" t="e">
        <f t="shared" si="14"/>
        <v>#N/A</v>
      </c>
      <c r="AK106" s="56" t="e">
        <f t="shared" si="33"/>
        <v>#N/A</v>
      </c>
      <c r="AL106" s="56" t="e">
        <f t="shared" ca="1" si="16"/>
        <v>#N/A</v>
      </c>
      <c r="AM106" s="56" t="e">
        <f t="shared" ca="1" si="38"/>
        <v>#N/A</v>
      </c>
      <c r="AN106" s="56" t="e">
        <f t="shared" ca="1" si="18"/>
        <v>#N/A</v>
      </c>
      <c r="AO106" s="56" t="str">
        <f t="shared" ca="1" si="35"/>
        <v/>
      </c>
    </row>
    <row r="107" spans="1:41" s="88" customFormat="1" ht="13" customHeight="1">
      <c r="A107" s="70"/>
      <c r="B107" s="70"/>
      <c r="C107" s="70"/>
      <c r="D107" s="70"/>
      <c r="E107" s="70"/>
      <c r="F107" s="70"/>
      <c r="G107" s="70"/>
      <c r="H107" s="77"/>
      <c r="I107" s="77"/>
      <c r="J107" s="169"/>
      <c r="K107" s="227"/>
      <c r="L107" s="72"/>
      <c r="M107" s="72"/>
      <c r="N107" s="72"/>
      <c r="O107" s="77"/>
      <c r="P107" s="77"/>
      <c r="R107" s="56" t="e">
        <f t="array" ref="R107">MATCH(0,COUNTIF(S$4:S106,RawActorNames),0)</f>
        <v>#N/A</v>
      </c>
      <c r="S107" s="56" t="e">
        <f t="shared" si="1"/>
        <v>#N/A</v>
      </c>
      <c r="T107" s="56" t="e">
        <f t="shared" si="21"/>
        <v>#N/A</v>
      </c>
      <c r="U107" s="56" t="str">
        <f t="shared" si="26"/>
        <v/>
      </c>
      <c r="W107" s="56" t="e">
        <f t="shared" si="27"/>
        <v>#N/A</v>
      </c>
      <c r="X107" s="56" t="e">
        <f t="shared" ca="1" si="4"/>
        <v>#N/A</v>
      </c>
      <c r="Y107" s="56" t="e">
        <f t="shared" ca="1" si="36"/>
        <v>#N/A</v>
      </c>
      <c r="Z107" s="56" t="e">
        <f t="shared" ca="1" si="6"/>
        <v>#N/A</v>
      </c>
      <c r="AA107" s="56" t="str">
        <f t="shared" ca="1" si="29"/>
        <v/>
      </c>
      <c r="AC107" s="56" t="e">
        <f t="shared" si="30"/>
        <v>#N/A</v>
      </c>
      <c r="AD107" s="56" t="e">
        <f t="shared" ca="1" si="9"/>
        <v>#N/A</v>
      </c>
      <c r="AE107" s="56" t="e">
        <f t="shared" ca="1" si="37"/>
        <v>#N/A</v>
      </c>
      <c r="AF107" s="56" t="e">
        <f t="shared" ca="1" si="11"/>
        <v>#N/A</v>
      </c>
      <c r="AG107" s="56" t="str">
        <f t="shared" ca="1" si="32"/>
        <v/>
      </c>
      <c r="AI107" s="56" t="e">
        <f t="shared" si="13"/>
        <v>#N/A</v>
      </c>
      <c r="AJ107" s="56" t="e">
        <f t="shared" si="14"/>
        <v>#N/A</v>
      </c>
      <c r="AK107" s="56" t="e">
        <f t="shared" si="33"/>
        <v>#N/A</v>
      </c>
      <c r="AL107" s="56" t="e">
        <f t="shared" ca="1" si="16"/>
        <v>#N/A</v>
      </c>
      <c r="AM107" s="56" t="e">
        <f t="shared" ca="1" si="38"/>
        <v>#N/A</v>
      </c>
      <c r="AN107" s="56" t="e">
        <f t="shared" ca="1" si="18"/>
        <v>#N/A</v>
      </c>
      <c r="AO107" s="56" t="str">
        <f t="shared" ca="1" si="35"/>
        <v/>
      </c>
    </row>
    <row r="108" spans="1:41" s="88" customFormat="1" ht="13" customHeight="1">
      <c r="A108" s="70"/>
      <c r="B108" s="70"/>
      <c r="C108" s="70"/>
      <c r="D108" s="70"/>
      <c r="E108" s="70"/>
      <c r="F108" s="70"/>
      <c r="G108" s="70"/>
      <c r="H108" s="77"/>
      <c r="I108" s="77"/>
      <c r="J108" s="169"/>
      <c r="K108" s="227"/>
      <c r="L108" s="72"/>
      <c r="M108" s="72"/>
      <c r="N108" s="72"/>
      <c r="O108" s="77"/>
      <c r="P108" s="77"/>
      <c r="R108" s="56" t="e">
        <f t="array" ref="R108">MATCH(0,COUNTIF(S$4:S107,RawActorNames),0)</f>
        <v>#N/A</v>
      </c>
      <c r="S108" s="56" t="e">
        <f t="shared" si="1"/>
        <v>#N/A</v>
      </c>
      <c r="T108" s="56" t="e">
        <f t="shared" si="21"/>
        <v>#N/A</v>
      </c>
      <c r="U108" s="56" t="str">
        <f t="shared" si="26"/>
        <v/>
      </c>
      <c r="W108" s="56" t="e">
        <f t="shared" si="27"/>
        <v>#N/A</v>
      </c>
      <c r="X108" s="56" t="e">
        <f t="shared" ca="1" si="4"/>
        <v>#N/A</v>
      </c>
      <c r="Y108" s="56" t="e">
        <f t="shared" ca="1" si="36"/>
        <v>#N/A</v>
      </c>
      <c r="Z108" s="56" t="e">
        <f t="shared" ca="1" si="6"/>
        <v>#N/A</v>
      </c>
      <c r="AA108" s="56" t="str">
        <f t="shared" ca="1" si="29"/>
        <v/>
      </c>
      <c r="AC108" s="56" t="e">
        <f t="shared" si="30"/>
        <v>#N/A</v>
      </c>
      <c r="AD108" s="56" t="e">
        <f t="shared" ca="1" si="9"/>
        <v>#N/A</v>
      </c>
      <c r="AE108" s="56" t="e">
        <f t="shared" ca="1" si="37"/>
        <v>#N/A</v>
      </c>
      <c r="AF108" s="56" t="e">
        <f t="shared" ca="1" si="11"/>
        <v>#N/A</v>
      </c>
      <c r="AG108" s="56" t="str">
        <f t="shared" ca="1" si="32"/>
        <v/>
      </c>
      <c r="AI108" s="56" t="e">
        <f t="shared" si="13"/>
        <v>#N/A</v>
      </c>
      <c r="AJ108" s="56" t="e">
        <f t="shared" si="14"/>
        <v>#N/A</v>
      </c>
      <c r="AK108" s="56" t="e">
        <f t="shared" si="33"/>
        <v>#N/A</v>
      </c>
      <c r="AL108" s="56" t="e">
        <f t="shared" ca="1" si="16"/>
        <v>#N/A</v>
      </c>
      <c r="AM108" s="56" t="e">
        <f t="shared" ca="1" si="38"/>
        <v>#N/A</v>
      </c>
      <c r="AN108" s="56" t="e">
        <f t="shared" ca="1" si="18"/>
        <v>#N/A</v>
      </c>
      <c r="AO108" s="56" t="str">
        <f t="shared" ca="1" si="35"/>
        <v/>
      </c>
    </row>
    <row r="109" spans="1:41" s="88" customFormat="1" ht="13" customHeight="1">
      <c r="A109" s="70"/>
      <c r="B109" s="70"/>
      <c r="C109" s="70"/>
      <c r="D109" s="70"/>
      <c r="E109" s="70"/>
      <c r="F109" s="70"/>
      <c r="G109" s="70"/>
      <c r="H109" s="77"/>
      <c r="I109" s="77"/>
      <c r="J109" s="169"/>
      <c r="K109" s="227"/>
      <c r="L109" s="72"/>
      <c r="M109" s="72"/>
      <c r="N109" s="72"/>
      <c r="O109" s="77"/>
      <c r="P109" s="77"/>
      <c r="R109" s="56" t="e">
        <f t="array" ref="R109">MATCH(0,COUNTIF(S$4:S108,RawActorNames),0)</f>
        <v>#N/A</v>
      </c>
      <c r="S109" s="56" t="e">
        <f t="shared" si="1"/>
        <v>#N/A</v>
      </c>
      <c r="T109" s="56" t="e">
        <f t="shared" si="21"/>
        <v>#N/A</v>
      </c>
      <c r="U109" s="56" t="str">
        <f t="shared" si="26"/>
        <v/>
      </c>
      <c r="W109" s="56" t="e">
        <f t="shared" si="27"/>
        <v>#N/A</v>
      </c>
      <c r="X109" s="56" t="e">
        <f t="shared" ca="1" si="4"/>
        <v>#N/A</v>
      </c>
      <c r="Y109" s="56" t="e">
        <f t="shared" ca="1" si="36"/>
        <v>#N/A</v>
      </c>
      <c r="Z109" s="56" t="e">
        <f t="shared" ca="1" si="6"/>
        <v>#N/A</v>
      </c>
      <c r="AA109" s="56" t="str">
        <f t="shared" ca="1" si="29"/>
        <v/>
      </c>
      <c r="AC109" s="56" t="e">
        <f t="shared" si="30"/>
        <v>#N/A</v>
      </c>
      <c r="AD109" s="56" t="e">
        <f t="shared" ca="1" si="9"/>
        <v>#N/A</v>
      </c>
      <c r="AE109" s="56" t="e">
        <f t="shared" ca="1" si="37"/>
        <v>#N/A</v>
      </c>
      <c r="AF109" s="56" t="e">
        <f t="shared" ca="1" si="11"/>
        <v>#N/A</v>
      </c>
      <c r="AG109" s="56" t="str">
        <f t="shared" ca="1" si="32"/>
        <v/>
      </c>
      <c r="AI109" s="56" t="e">
        <f t="shared" si="13"/>
        <v>#N/A</v>
      </c>
      <c r="AJ109" s="56" t="e">
        <f t="shared" si="14"/>
        <v>#N/A</v>
      </c>
      <c r="AK109" s="56" t="e">
        <f t="shared" si="33"/>
        <v>#N/A</v>
      </c>
      <c r="AL109" s="56" t="e">
        <f t="shared" ca="1" si="16"/>
        <v>#N/A</v>
      </c>
      <c r="AM109" s="56" t="e">
        <f t="shared" ca="1" si="38"/>
        <v>#N/A</v>
      </c>
      <c r="AN109" s="56" t="e">
        <f t="shared" ca="1" si="18"/>
        <v>#N/A</v>
      </c>
      <c r="AO109" s="56" t="str">
        <f t="shared" ca="1" si="35"/>
        <v/>
      </c>
    </row>
    <row r="110" spans="1:41" s="88" customFormat="1" ht="13" customHeight="1">
      <c r="A110" s="70"/>
      <c r="B110" s="70"/>
      <c r="C110" s="70"/>
      <c r="D110" s="70"/>
      <c r="E110" s="70"/>
      <c r="F110" s="70"/>
      <c r="G110" s="70"/>
      <c r="H110" s="77"/>
      <c r="I110" s="77"/>
      <c r="J110" s="169"/>
      <c r="K110" s="227"/>
      <c r="L110" s="72"/>
      <c r="M110" s="72"/>
      <c r="N110" s="72"/>
      <c r="O110" s="77"/>
      <c r="P110" s="77"/>
      <c r="R110" s="56" t="e">
        <f t="array" ref="R110">MATCH(0,COUNTIF(S$4:S109,RawActorNames),0)</f>
        <v>#N/A</v>
      </c>
      <c r="S110" s="56" t="e">
        <f t="shared" si="1"/>
        <v>#N/A</v>
      </c>
      <c r="T110" s="56" t="e">
        <f t="shared" si="21"/>
        <v>#N/A</v>
      </c>
      <c r="U110" s="56" t="str">
        <f t="shared" si="26"/>
        <v/>
      </c>
      <c r="W110" s="56" t="e">
        <f t="shared" si="27"/>
        <v>#N/A</v>
      </c>
      <c r="X110" s="56" t="e">
        <f t="shared" ca="1" si="4"/>
        <v>#N/A</v>
      </c>
      <c r="Y110" s="56" t="e">
        <f t="shared" ca="1" si="36"/>
        <v>#N/A</v>
      </c>
      <c r="Z110" s="56" t="e">
        <f t="shared" ca="1" si="6"/>
        <v>#N/A</v>
      </c>
      <c r="AA110" s="56" t="str">
        <f t="shared" ca="1" si="29"/>
        <v/>
      </c>
      <c r="AC110" s="56" t="e">
        <f t="shared" si="30"/>
        <v>#N/A</v>
      </c>
      <c r="AD110" s="56" t="e">
        <f t="shared" ca="1" si="9"/>
        <v>#N/A</v>
      </c>
      <c r="AE110" s="56" t="e">
        <f t="shared" ca="1" si="37"/>
        <v>#N/A</v>
      </c>
      <c r="AF110" s="56" t="e">
        <f t="shared" ca="1" si="11"/>
        <v>#N/A</v>
      </c>
      <c r="AG110" s="56" t="str">
        <f t="shared" ca="1" si="32"/>
        <v/>
      </c>
      <c r="AI110" s="56" t="e">
        <f t="shared" si="13"/>
        <v>#N/A</v>
      </c>
      <c r="AJ110" s="56" t="e">
        <f t="shared" si="14"/>
        <v>#N/A</v>
      </c>
      <c r="AK110" s="56" t="e">
        <f t="shared" si="33"/>
        <v>#N/A</v>
      </c>
      <c r="AL110" s="56" t="e">
        <f t="shared" ca="1" si="16"/>
        <v>#N/A</v>
      </c>
      <c r="AM110" s="56" t="e">
        <f t="shared" ca="1" si="38"/>
        <v>#N/A</v>
      </c>
      <c r="AN110" s="56" t="e">
        <f t="shared" ca="1" si="18"/>
        <v>#N/A</v>
      </c>
      <c r="AO110" s="56" t="str">
        <f t="shared" ca="1" si="35"/>
        <v/>
      </c>
    </row>
    <row r="111" spans="1:41" s="88" customFormat="1" ht="13" customHeight="1">
      <c r="A111" s="70"/>
      <c r="B111" s="70"/>
      <c r="C111" s="70"/>
      <c r="D111" s="70"/>
      <c r="E111" s="70"/>
      <c r="F111" s="70"/>
      <c r="G111" s="70"/>
      <c r="H111" s="77"/>
      <c r="I111" s="77"/>
      <c r="J111" s="169"/>
      <c r="K111" s="227"/>
      <c r="L111" s="72"/>
      <c r="M111" s="72"/>
      <c r="N111" s="72"/>
      <c r="O111" s="77"/>
      <c r="P111" s="77"/>
      <c r="R111" s="56" t="e">
        <f t="array" ref="R111">MATCH(0,COUNTIF(S$4:S110,RawActorNames),0)</f>
        <v>#N/A</v>
      </c>
      <c r="S111" s="56" t="e">
        <f t="shared" si="1"/>
        <v>#N/A</v>
      </c>
      <c r="T111" s="56" t="e">
        <f t="shared" si="21"/>
        <v>#N/A</v>
      </c>
      <c r="U111" s="56" t="str">
        <f t="shared" si="26"/>
        <v/>
      </c>
      <c r="W111" s="56" t="e">
        <f t="shared" si="27"/>
        <v>#N/A</v>
      </c>
      <c r="X111" s="56" t="e">
        <f t="shared" ca="1" si="4"/>
        <v>#N/A</v>
      </c>
      <c r="Y111" s="56" t="e">
        <f t="shared" ca="1" si="36"/>
        <v>#N/A</v>
      </c>
      <c r="Z111" s="56" t="e">
        <f t="shared" ca="1" si="6"/>
        <v>#N/A</v>
      </c>
      <c r="AA111" s="56" t="str">
        <f t="shared" ca="1" si="29"/>
        <v/>
      </c>
      <c r="AC111" s="56" t="e">
        <f t="shared" si="30"/>
        <v>#N/A</v>
      </c>
      <c r="AD111" s="56" t="e">
        <f t="shared" ca="1" si="9"/>
        <v>#N/A</v>
      </c>
      <c r="AE111" s="56" t="e">
        <f t="shared" ca="1" si="37"/>
        <v>#N/A</v>
      </c>
      <c r="AF111" s="56" t="e">
        <f t="shared" ca="1" si="11"/>
        <v>#N/A</v>
      </c>
      <c r="AG111" s="56" t="str">
        <f t="shared" ca="1" si="32"/>
        <v/>
      </c>
      <c r="AI111" s="56" t="e">
        <f t="shared" si="13"/>
        <v>#N/A</v>
      </c>
      <c r="AJ111" s="56" t="e">
        <f t="shared" si="14"/>
        <v>#N/A</v>
      </c>
      <c r="AK111" s="56" t="e">
        <f t="shared" si="33"/>
        <v>#N/A</v>
      </c>
      <c r="AL111" s="56" t="e">
        <f t="shared" ca="1" si="16"/>
        <v>#N/A</v>
      </c>
      <c r="AM111" s="56" t="e">
        <f t="shared" ca="1" si="38"/>
        <v>#N/A</v>
      </c>
      <c r="AN111" s="56" t="e">
        <f t="shared" ca="1" si="18"/>
        <v>#N/A</v>
      </c>
      <c r="AO111" s="56" t="str">
        <f t="shared" ca="1" si="35"/>
        <v/>
      </c>
    </row>
    <row r="112" spans="1:41" s="88" customFormat="1" ht="13" customHeight="1">
      <c r="A112" s="70"/>
      <c r="B112" s="70"/>
      <c r="C112" s="70"/>
      <c r="D112" s="70"/>
      <c r="E112" s="70"/>
      <c r="F112" s="70"/>
      <c r="G112" s="70"/>
      <c r="H112" s="77"/>
      <c r="I112" s="77"/>
      <c r="J112" s="169"/>
      <c r="K112" s="227"/>
      <c r="L112" s="72"/>
      <c r="M112" s="72"/>
      <c r="N112" s="72"/>
      <c r="O112" s="77"/>
      <c r="P112" s="77"/>
      <c r="R112" s="56" t="e">
        <f t="array" ref="R112">MATCH(0,COUNTIF(S$4:S111,RawActorNames),0)</f>
        <v>#N/A</v>
      </c>
      <c r="S112" s="56" t="e">
        <f t="shared" si="1"/>
        <v>#N/A</v>
      </c>
      <c r="T112" s="56" t="e">
        <f t="shared" si="21"/>
        <v>#N/A</v>
      </c>
      <c r="U112" s="56" t="str">
        <f t="shared" si="26"/>
        <v/>
      </c>
      <c r="W112" s="56" t="e">
        <f t="shared" si="27"/>
        <v>#N/A</v>
      </c>
      <c r="X112" s="56" t="e">
        <f t="shared" ca="1" si="4"/>
        <v>#N/A</v>
      </c>
      <c r="Y112" s="56" t="e">
        <f t="shared" ca="1" si="36"/>
        <v>#N/A</v>
      </c>
      <c r="Z112" s="56" t="e">
        <f t="shared" ca="1" si="6"/>
        <v>#N/A</v>
      </c>
      <c r="AA112" s="56" t="str">
        <f t="shared" ca="1" si="29"/>
        <v/>
      </c>
      <c r="AC112" s="56" t="e">
        <f t="shared" si="30"/>
        <v>#N/A</v>
      </c>
      <c r="AD112" s="56" t="e">
        <f t="shared" ca="1" si="9"/>
        <v>#N/A</v>
      </c>
      <c r="AE112" s="56" t="e">
        <f t="shared" ca="1" si="37"/>
        <v>#N/A</v>
      </c>
      <c r="AF112" s="56" t="e">
        <f t="shared" ca="1" si="11"/>
        <v>#N/A</v>
      </c>
      <c r="AG112" s="56" t="str">
        <f t="shared" ca="1" si="32"/>
        <v/>
      </c>
      <c r="AI112" s="56" t="e">
        <f t="shared" si="13"/>
        <v>#N/A</v>
      </c>
      <c r="AJ112" s="56" t="e">
        <f t="shared" si="14"/>
        <v>#N/A</v>
      </c>
      <c r="AK112" s="56" t="e">
        <f t="shared" si="33"/>
        <v>#N/A</v>
      </c>
      <c r="AL112" s="56" t="e">
        <f t="shared" ca="1" si="16"/>
        <v>#N/A</v>
      </c>
      <c r="AM112" s="56" t="e">
        <f t="shared" ca="1" si="38"/>
        <v>#N/A</v>
      </c>
      <c r="AN112" s="56" t="e">
        <f t="shared" ca="1" si="18"/>
        <v>#N/A</v>
      </c>
      <c r="AO112" s="56" t="str">
        <f t="shared" ca="1" si="35"/>
        <v/>
      </c>
    </row>
    <row r="113" spans="1:41" s="88" customFormat="1" ht="13" customHeight="1">
      <c r="A113" s="70"/>
      <c r="B113" s="70"/>
      <c r="C113" s="70"/>
      <c r="D113" s="70"/>
      <c r="E113" s="70"/>
      <c r="F113" s="70"/>
      <c r="G113" s="70"/>
      <c r="H113" s="77"/>
      <c r="I113" s="77"/>
      <c r="J113" s="169"/>
      <c r="K113" s="227"/>
      <c r="L113" s="72"/>
      <c r="M113" s="72"/>
      <c r="N113" s="72"/>
      <c r="O113" s="77"/>
      <c r="P113" s="77"/>
      <c r="R113" s="56" t="e">
        <f t="array" ref="R113">MATCH(0,COUNTIF(S$4:S112,RawActorNames),0)</f>
        <v>#N/A</v>
      </c>
      <c r="S113" s="56" t="e">
        <f t="shared" si="1"/>
        <v>#N/A</v>
      </c>
      <c r="T113" s="56" t="e">
        <f t="shared" si="21"/>
        <v>#N/A</v>
      </c>
      <c r="U113" s="56" t="str">
        <f t="shared" si="26"/>
        <v/>
      </c>
      <c r="W113" s="56" t="e">
        <f t="shared" si="27"/>
        <v>#N/A</v>
      </c>
      <c r="X113" s="56" t="e">
        <f t="shared" ca="1" si="4"/>
        <v>#N/A</v>
      </c>
      <c r="Y113" s="56" t="e">
        <f t="shared" ca="1" si="36"/>
        <v>#N/A</v>
      </c>
      <c r="Z113" s="56" t="e">
        <f t="shared" ca="1" si="6"/>
        <v>#N/A</v>
      </c>
      <c r="AA113" s="56" t="str">
        <f t="shared" ca="1" si="29"/>
        <v/>
      </c>
      <c r="AC113" s="56" t="e">
        <f t="shared" si="30"/>
        <v>#N/A</v>
      </c>
      <c r="AD113" s="56" t="e">
        <f t="shared" ca="1" si="9"/>
        <v>#N/A</v>
      </c>
      <c r="AE113" s="56" t="e">
        <f t="shared" ca="1" si="37"/>
        <v>#N/A</v>
      </c>
      <c r="AF113" s="56" t="e">
        <f t="shared" ca="1" si="11"/>
        <v>#N/A</v>
      </c>
      <c r="AG113" s="56" t="str">
        <f t="shared" ca="1" si="32"/>
        <v/>
      </c>
      <c r="AI113" s="56" t="e">
        <f t="shared" si="13"/>
        <v>#N/A</v>
      </c>
      <c r="AJ113" s="56" t="e">
        <f t="shared" si="14"/>
        <v>#N/A</v>
      </c>
      <c r="AK113" s="56" t="e">
        <f t="shared" si="33"/>
        <v>#N/A</v>
      </c>
      <c r="AL113" s="56" t="e">
        <f t="shared" ca="1" si="16"/>
        <v>#N/A</v>
      </c>
      <c r="AM113" s="56" t="e">
        <f t="shared" ca="1" si="38"/>
        <v>#N/A</v>
      </c>
      <c r="AN113" s="56" t="e">
        <f t="shared" ca="1" si="18"/>
        <v>#N/A</v>
      </c>
      <c r="AO113" s="56" t="str">
        <f t="shared" ca="1" si="35"/>
        <v/>
      </c>
    </row>
    <row r="114" spans="1:41" s="88" customFormat="1" ht="13" customHeight="1">
      <c r="A114" s="70"/>
      <c r="B114" s="70"/>
      <c r="C114" s="70"/>
      <c r="D114" s="70"/>
      <c r="E114" s="70"/>
      <c r="F114" s="70"/>
      <c r="G114" s="70"/>
      <c r="H114" s="77"/>
      <c r="I114" s="77"/>
      <c r="J114" s="169"/>
      <c r="K114" s="227"/>
      <c r="L114" s="72"/>
      <c r="M114" s="72"/>
      <c r="N114" s="72"/>
      <c r="O114" s="77"/>
      <c r="P114" s="77"/>
      <c r="R114" s="56" t="e">
        <f t="array" ref="R114">MATCH(0,COUNTIF(S$4:S113,RawActorNames),0)</f>
        <v>#N/A</v>
      </c>
      <c r="S114" s="56" t="e">
        <f t="shared" si="1"/>
        <v>#N/A</v>
      </c>
      <c r="T114" s="56" t="e">
        <f t="shared" si="21"/>
        <v>#N/A</v>
      </c>
      <c r="U114" s="56" t="str">
        <f t="shared" si="26"/>
        <v/>
      </c>
      <c r="W114" s="56" t="e">
        <f t="shared" si="27"/>
        <v>#N/A</v>
      </c>
      <c r="X114" s="56" t="e">
        <f t="shared" ca="1" si="4"/>
        <v>#N/A</v>
      </c>
      <c r="Y114" s="56" t="e">
        <f t="shared" ca="1" si="36"/>
        <v>#N/A</v>
      </c>
      <c r="Z114" s="56" t="e">
        <f t="shared" ca="1" si="6"/>
        <v>#N/A</v>
      </c>
      <c r="AA114" s="56" t="str">
        <f t="shared" ca="1" si="29"/>
        <v/>
      </c>
      <c r="AC114" s="56" t="e">
        <f t="shared" si="30"/>
        <v>#N/A</v>
      </c>
      <c r="AD114" s="56" t="e">
        <f t="shared" ca="1" si="9"/>
        <v>#N/A</v>
      </c>
      <c r="AE114" s="56" t="e">
        <f t="shared" ca="1" si="37"/>
        <v>#N/A</v>
      </c>
      <c r="AF114" s="56" t="e">
        <f t="shared" ca="1" si="11"/>
        <v>#N/A</v>
      </c>
      <c r="AG114" s="56" t="str">
        <f t="shared" ca="1" si="32"/>
        <v/>
      </c>
      <c r="AI114" s="56" t="e">
        <f t="shared" si="13"/>
        <v>#N/A</v>
      </c>
      <c r="AJ114" s="56" t="e">
        <f t="shared" si="14"/>
        <v>#N/A</v>
      </c>
      <c r="AK114" s="56" t="e">
        <f t="shared" si="33"/>
        <v>#N/A</v>
      </c>
      <c r="AL114" s="56" t="e">
        <f t="shared" ca="1" si="16"/>
        <v>#N/A</v>
      </c>
      <c r="AM114" s="56" t="e">
        <f t="shared" ca="1" si="38"/>
        <v>#N/A</v>
      </c>
      <c r="AN114" s="56" t="e">
        <f t="shared" ca="1" si="18"/>
        <v>#N/A</v>
      </c>
      <c r="AO114" s="56" t="str">
        <f t="shared" ca="1" si="35"/>
        <v/>
      </c>
    </row>
    <row r="115" spans="1:41" s="88" customFormat="1" ht="13" customHeight="1">
      <c r="A115" s="70"/>
      <c r="B115" s="70"/>
      <c r="C115" s="70"/>
      <c r="D115" s="70"/>
      <c r="E115" s="70"/>
      <c r="F115" s="70"/>
      <c r="G115" s="70"/>
      <c r="H115" s="77"/>
      <c r="I115" s="77"/>
      <c r="J115" s="169"/>
      <c r="K115" s="227"/>
      <c r="L115" s="72"/>
      <c r="M115" s="72"/>
      <c r="N115" s="72"/>
      <c r="O115" s="77"/>
      <c r="P115" s="77"/>
      <c r="R115" s="56" t="e">
        <f t="array" ref="R115">MATCH(0,COUNTIF(S$4:S114,RawActorNames),0)</f>
        <v>#N/A</v>
      </c>
      <c r="S115" s="56" t="e">
        <f t="shared" si="1"/>
        <v>#N/A</v>
      </c>
      <c r="T115" s="56" t="e">
        <f t="shared" si="21"/>
        <v>#N/A</v>
      </c>
      <c r="U115" s="56" t="str">
        <f t="shared" si="26"/>
        <v/>
      </c>
      <c r="W115" s="56" t="e">
        <f t="shared" si="27"/>
        <v>#N/A</v>
      </c>
      <c r="X115" s="56" t="e">
        <f t="shared" ca="1" si="4"/>
        <v>#N/A</v>
      </c>
      <c r="Y115" s="56" t="e">
        <f t="shared" ca="1" si="36"/>
        <v>#N/A</v>
      </c>
      <c r="Z115" s="56" t="e">
        <f t="shared" ca="1" si="6"/>
        <v>#N/A</v>
      </c>
      <c r="AA115" s="56" t="str">
        <f t="shared" ca="1" si="29"/>
        <v/>
      </c>
      <c r="AC115" s="56" t="e">
        <f t="shared" si="30"/>
        <v>#N/A</v>
      </c>
      <c r="AD115" s="56" t="e">
        <f t="shared" ca="1" si="9"/>
        <v>#N/A</v>
      </c>
      <c r="AE115" s="56" t="e">
        <f t="shared" ca="1" si="37"/>
        <v>#N/A</v>
      </c>
      <c r="AF115" s="56" t="e">
        <f t="shared" ca="1" si="11"/>
        <v>#N/A</v>
      </c>
      <c r="AG115" s="56" t="str">
        <f t="shared" ca="1" si="32"/>
        <v/>
      </c>
      <c r="AI115" s="56" t="e">
        <f t="shared" si="13"/>
        <v>#N/A</v>
      </c>
      <c r="AJ115" s="56" t="e">
        <f t="shared" si="14"/>
        <v>#N/A</v>
      </c>
      <c r="AK115" s="56" t="e">
        <f t="shared" si="33"/>
        <v>#N/A</v>
      </c>
      <c r="AL115" s="56" t="e">
        <f t="shared" ca="1" si="16"/>
        <v>#N/A</v>
      </c>
      <c r="AM115" s="56" t="e">
        <f t="shared" ca="1" si="38"/>
        <v>#N/A</v>
      </c>
      <c r="AN115" s="56" t="e">
        <f t="shared" ca="1" si="18"/>
        <v>#N/A</v>
      </c>
      <c r="AO115" s="56" t="str">
        <f t="shared" ca="1" si="35"/>
        <v/>
      </c>
    </row>
    <row r="116" spans="1:41" s="88" customFormat="1" ht="13" customHeight="1">
      <c r="A116" s="70"/>
      <c r="B116" s="70"/>
      <c r="C116" s="70"/>
      <c r="D116" s="70"/>
      <c r="E116" s="70"/>
      <c r="F116" s="70"/>
      <c r="G116" s="70"/>
      <c r="H116" s="77"/>
      <c r="I116" s="77"/>
      <c r="J116" s="169"/>
      <c r="K116" s="227"/>
      <c r="L116" s="72"/>
      <c r="M116" s="72"/>
      <c r="N116" s="72"/>
      <c r="O116" s="77"/>
      <c r="P116" s="77"/>
      <c r="R116" s="56" t="e">
        <f t="array" ref="R116">MATCH(0,COUNTIF(S$4:S115,RawActorNames),0)</f>
        <v>#N/A</v>
      </c>
      <c r="S116" s="56" t="e">
        <f t="shared" si="1"/>
        <v>#N/A</v>
      </c>
      <c r="T116" s="56" t="e">
        <f t="shared" si="21"/>
        <v>#N/A</v>
      </c>
      <c r="U116" s="56" t="str">
        <f t="shared" si="26"/>
        <v/>
      </c>
      <c r="W116" s="56" t="e">
        <f t="shared" si="27"/>
        <v>#N/A</v>
      </c>
      <c r="X116" s="56" t="e">
        <f t="shared" ca="1" si="4"/>
        <v>#N/A</v>
      </c>
      <c r="Y116" s="56" t="e">
        <f t="shared" ca="1" si="36"/>
        <v>#N/A</v>
      </c>
      <c r="Z116" s="56" t="e">
        <f t="shared" ca="1" si="6"/>
        <v>#N/A</v>
      </c>
      <c r="AA116" s="56" t="str">
        <f t="shared" ca="1" si="29"/>
        <v/>
      </c>
      <c r="AC116" s="56" t="e">
        <f t="shared" si="30"/>
        <v>#N/A</v>
      </c>
      <c r="AD116" s="56" t="e">
        <f t="shared" ca="1" si="9"/>
        <v>#N/A</v>
      </c>
      <c r="AE116" s="56" t="e">
        <f t="shared" ca="1" si="37"/>
        <v>#N/A</v>
      </c>
      <c r="AF116" s="56" t="e">
        <f t="shared" ca="1" si="11"/>
        <v>#N/A</v>
      </c>
      <c r="AG116" s="56" t="str">
        <f t="shared" ca="1" si="32"/>
        <v/>
      </c>
      <c r="AI116" s="56" t="e">
        <f t="shared" si="13"/>
        <v>#N/A</v>
      </c>
      <c r="AJ116" s="56" t="e">
        <f t="shared" si="14"/>
        <v>#N/A</v>
      </c>
      <c r="AK116" s="56" t="e">
        <f t="shared" si="33"/>
        <v>#N/A</v>
      </c>
      <c r="AL116" s="56" t="e">
        <f t="shared" ca="1" si="16"/>
        <v>#N/A</v>
      </c>
      <c r="AM116" s="56" t="e">
        <f t="shared" ca="1" si="38"/>
        <v>#N/A</v>
      </c>
      <c r="AN116" s="56" t="e">
        <f t="shared" ca="1" si="18"/>
        <v>#N/A</v>
      </c>
      <c r="AO116" s="56" t="str">
        <f t="shared" ca="1" si="35"/>
        <v/>
      </c>
    </row>
    <row r="117" spans="1:41" s="88" customFormat="1" ht="13" customHeight="1">
      <c r="A117" s="70"/>
      <c r="B117" s="70"/>
      <c r="C117" s="70"/>
      <c r="D117" s="70"/>
      <c r="E117" s="70"/>
      <c r="F117" s="70"/>
      <c r="G117" s="70"/>
      <c r="H117" s="77"/>
      <c r="I117" s="77"/>
      <c r="J117" s="169"/>
      <c r="K117" s="227"/>
      <c r="L117" s="72"/>
      <c r="M117" s="72"/>
      <c r="N117" s="72"/>
      <c r="O117" s="77"/>
      <c r="P117" s="77"/>
      <c r="R117" s="56" t="e">
        <f t="array" ref="R117">MATCH(0,COUNTIF(S$4:S116,RawActorNames),0)</f>
        <v>#N/A</v>
      </c>
      <c r="S117" s="56" t="e">
        <f t="shared" si="1"/>
        <v>#N/A</v>
      </c>
      <c r="T117" s="56" t="e">
        <f t="shared" si="21"/>
        <v>#N/A</v>
      </c>
      <c r="U117" s="56" t="str">
        <f t="shared" si="26"/>
        <v/>
      </c>
      <c r="W117" s="56" t="e">
        <f t="shared" si="27"/>
        <v>#N/A</v>
      </c>
      <c r="X117" s="56" t="e">
        <f t="shared" ca="1" si="4"/>
        <v>#N/A</v>
      </c>
      <c r="Y117" s="56" t="e">
        <f t="shared" ca="1" si="36"/>
        <v>#N/A</v>
      </c>
      <c r="Z117" s="56" t="e">
        <f t="shared" ca="1" si="6"/>
        <v>#N/A</v>
      </c>
      <c r="AA117" s="56" t="str">
        <f t="shared" ca="1" si="29"/>
        <v/>
      </c>
      <c r="AC117" s="56" t="e">
        <f t="shared" si="30"/>
        <v>#N/A</v>
      </c>
      <c r="AD117" s="56" t="e">
        <f t="shared" ca="1" si="9"/>
        <v>#N/A</v>
      </c>
      <c r="AE117" s="56" t="e">
        <f t="shared" ca="1" si="37"/>
        <v>#N/A</v>
      </c>
      <c r="AF117" s="56" t="e">
        <f t="shared" ca="1" si="11"/>
        <v>#N/A</v>
      </c>
      <c r="AG117" s="56" t="str">
        <f t="shared" ca="1" si="32"/>
        <v/>
      </c>
      <c r="AI117" s="56" t="e">
        <f t="shared" si="13"/>
        <v>#N/A</v>
      </c>
      <c r="AJ117" s="56" t="e">
        <f t="shared" si="14"/>
        <v>#N/A</v>
      </c>
      <c r="AK117" s="56" t="e">
        <f t="shared" si="33"/>
        <v>#N/A</v>
      </c>
      <c r="AL117" s="56" t="e">
        <f t="shared" ca="1" si="16"/>
        <v>#N/A</v>
      </c>
      <c r="AM117" s="56" t="e">
        <f t="shared" ca="1" si="38"/>
        <v>#N/A</v>
      </c>
      <c r="AN117" s="56" t="e">
        <f t="shared" ca="1" si="18"/>
        <v>#N/A</v>
      </c>
      <c r="AO117" s="56" t="str">
        <f t="shared" ca="1" si="35"/>
        <v/>
      </c>
    </row>
    <row r="118" spans="1:41" s="88" customFormat="1" ht="13" customHeight="1">
      <c r="A118" s="70"/>
      <c r="B118" s="70"/>
      <c r="C118" s="70"/>
      <c r="D118" s="70"/>
      <c r="E118" s="70"/>
      <c r="F118" s="70"/>
      <c r="G118" s="70"/>
      <c r="H118" s="77"/>
      <c r="I118" s="77"/>
      <c r="J118" s="169"/>
      <c r="K118" s="227"/>
      <c r="L118" s="72"/>
      <c r="M118" s="72"/>
      <c r="N118" s="72"/>
      <c r="O118" s="77"/>
      <c r="P118" s="77"/>
      <c r="R118" s="56" t="e">
        <f t="array" ref="R118">MATCH(0,COUNTIF(S$4:S117,RawActorNames),0)</f>
        <v>#N/A</v>
      </c>
      <c r="S118" s="56" t="e">
        <f t="shared" si="1"/>
        <v>#N/A</v>
      </c>
      <c r="T118" s="56" t="e">
        <f t="shared" si="21"/>
        <v>#N/A</v>
      </c>
      <c r="U118" s="56" t="str">
        <f t="shared" si="26"/>
        <v/>
      </c>
      <c r="W118" s="56" t="e">
        <f t="shared" si="27"/>
        <v>#N/A</v>
      </c>
      <c r="X118" s="56" t="e">
        <f t="shared" ca="1" si="4"/>
        <v>#N/A</v>
      </c>
      <c r="Y118" s="56" t="e">
        <f t="shared" ca="1" si="36"/>
        <v>#N/A</v>
      </c>
      <c r="Z118" s="56" t="e">
        <f t="shared" ca="1" si="6"/>
        <v>#N/A</v>
      </c>
      <c r="AA118" s="56" t="str">
        <f t="shared" ca="1" si="29"/>
        <v/>
      </c>
      <c r="AC118" s="56" t="e">
        <f t="shared" si="30"/>
        <v>#N/A</v>
      </c>
      <c r="AD118" s="56" t="e">
        <f t="shared" ca="1" si="9"/>
        <v>#N/A</v>
      </c>
      <c r="AE118" s="56" t="e">
        <f t="shared" ca="1" si="37"/>
        <v>#N/A</v>
      </c>
      <c r="AF118" s="56" t="e">
        <f t="shared" ca="1" si="11"/>
        <v>#N/A</v>
      </c>
      <c r="AG118" s="56" t="str">
        <f t="shared" ca="1" si="32"/>
        <v/>
      </c>
      <c r="AI118" s="56" t="e">
        <f t="shared" si="13"/>
        <v>#N/A</v>
      </c>
      <c r="AJ118" s="56" t="e">
        <f t="shared" si="14"/>
        <v>#N/A</v>
      </c>
      <c r="AK118" s="56" t="e">
        <f t="shared" si="33"/>
        <v>#N/A</v>
      </c>
      <c r="AL118" s="56" t="e">
        <f t="shared" ca="1" si="16"/>
        <v>#N/A</v>
      </c>
      <c r="AM118" s="56" t="e">
        <f t="shared" ca="1" si="38"/>
        <v>#N/A</v>
      </c>
      <c r="AN118" s="56" t="e">
        <f t="shared" ca="1" si="18"/>
        <v>#N/A</v>
      </c>
      <c r="AO118" s="56" t="str">
        <f t="shared" ca="1" si="35"/>
        <v/>
      </c>
    </row>
    <row r="119" spans="1:41" s="88" customFormat="1" ht="13" customHeight="1">
      <c r="A119" s="70"/>
      <c r="B119" s="70"/>
      <c r="C119" s="70"/>
      <c r="D119" s="70"/>
      <c r="E119" s="70"/>
      <c r="F119" s="70"/>
      <c r="G119" s="70"/>
      <c r="H119" s="77"/>
      <c r="I119" s="77"/>
      <c r="J119" s="169"/>
      <c r="K119" s="227"/>
      <c r="L119" s="72"/>
      <c r="M119" s="72"/>
      <c r="N119" s="72"/>
      <c r="O119" s="77"/>
      <c r="P119" s="77"/>
      <c r="R119" s="56" t="e">
        <f t="array" ref="R119">MATCH(0,COUNTIF(S$4:S118,RawActorNames),0)</f>
        <v>#N/A</v>
      </c>
      <c r="S119" s="56" t="e">
        <f t="shared" si="1"/>
        <v>#N/A</v>
      </c>
      <c r="T119" s="56" t="e">
        <f t="shared" si="21"/>
        <v>#N/A</v>
      </c>
      <c r="U119" s="56" t="str">
        <f t="shared" si="26"/>
        <v/>
      </c>
      <c r="W119" s="56" t="e">
        <f t="shared" si="27"/>
        <v>#N/A</v>
      </c>
      <c r="X119" s="56" t="e">
        <f t="shared" ca="1" si="4"/>
        <v>#N/A</v>
      </c>
      <c r="Y119" s="56" t="e">
        <f t="shared" ca="1" si="36"/>
        <v>#N/A</v>
      </c>
      <c r="Z119" s="56" t="e">
        <f t="shared" ca="1" si="6"/>
        <v>#N/A</v>
      </c>
      <c r="AA119" s="56" t="str">
        <f t="shared" ca="1" si="29"/>
        <v/>
      </c>
      <c r="AC119" s="56" t="e">
        <f t="shared" si="30"/>
        <v>#N/A</v>
      </c>
      <c r="AD119" s="56" t="e">
        <f t="shared" ca="1" si="9"/>
        <v>#N/A</v>
      </c>
      <c r="AE119" s="56" t="e">
        <f t="shared" ca="1" si="37"/>
        <v>#N/A</v>
      </c>
      <c r="AF119" s="56" t="e">
        <f t="shared" ca="1" si="11"/>
        <v>#N/A</v>
      </c>
      <c r="AG119" s="56" t="str">
        <f t="shared" ca="1" si="32"/>
        <v/>
      </c>
      <c r="AI119" s="56" t="e">
        <f t="shared" si="13"/>
        <v>#N/A</v>
      </c>
      <c r="AJ119" s="56" t="e">
        <f t="shared" si="14"/>
        <v>#N/A</v>
      </c>
      <c r="AK119" s="56" t="e">
        <f t="shared" si="33"/>
        <v>#N/A</v>
      </c>
      <c r="AL119" s="56" t="e">
        <f t="shared" ca="1" si="16"/>
        <v>#N/A</v>
      </c>
      <c r="AM119" s="56" t="e">
        <f t="shared" ca="1" si="38"/>
        <v>#N/A</v>
      </c>
      <c r="AN119" s="56" t="e">
        <f t="shared" ca="1" si="18"/>
        <v>#N/A</v>
      </c>
      <c r="AO119" s="56" t="str">
        <f t="shared" ca="1" si="35"/>
        <v/>
      </c>
    </row>
    <row r="120" spans="1:41" s="88" customFormat="1" ht="13" customHeight="1">
      <c r="A120" s="70"/>
      <c r="B120" s="70"/>
      <c r="C120" s="70"/>
      <c r="D120" s="70"/>
      <c r="E120" s="70"/>
      <c r="F120" s="70"/>
      <c r="G120" s="70"/>
      <c r="H120" s="77"/>
      <c r="I120" s="77"/>
      <c r="J120" s="169"/>
      <c r="K120" s="227"/>
      <c r="L120" s="72"/>
      <c r="M120" s="72"/>
      <c r="N120" s="72"/>
      <c r="O120" s="77"/>
      <c r="P120" s="77"/>
      <c r="R120" s="56" t="e">
        <f t="array" ref="R120">MATCH(0,COUNTIF(S$4:S119,RawActorNames),0)</f>
        <v>#N/A</v>
      </c>
      <c r="S120" s="56" t="e">
        <f t="shared" si="1"/>
        <v>#N/A</v>
      </c>
      <c r="T120" s="56" t="e">
        <f t="shared" si="21"/>
        <v>#N/A</v>
      </c>
      <c r="U120" s="56" t="str">
        <f t="shared" si="26"/>
        <v/>
      </c>
      <c r="W120" s="56" t="e">
        <f t="shared" si="27"/>
        <v>#N/A</v>
      </c>
      <c r="X120" s="56" t="e">
        <f t="shared" ca="1" si="4"/>
        <v>#N/A</v>
      </c>
      <c r="Y120" s="56" t="e">
        <f t="shared" ca="1" si="36"/>
        <v>#N/A</v>
      </c>
      <c r="Z120" s="56" t="e">
        <f t="shared" ca="1" si="6"/>
        <v>#N/A</v>
      </c>
      <c r="AA120" s="56" t="str">
        <f t="shared" ca="1" si="29"/>
        <v/>
      </c>
      <c r="AC120" s="56" t="e">
        <f t="shared" si="30"/>
        <v>#N/A</v>
      </c>
      <c r="AD120" s="56" t="e">
        <f t="shared" ca="1" si="9"/>
        <v>#N/A</v>
      </c>
      <c r="AE120" s="56" t="e">
        <f t="shared" ca="1" si="37"/>
        <v>#N/A</v>
      </c>
      <c r="AF120" s="56" t="e">
        <f t="shared" ca="1" si="11"/>
        <v>#N/A</v>
      </c>
      <c r="AG120" s="56" t="str">
        <f t="shared" ca="1" si="32"/>
        <v/>
      </c>
      <c r="AI120" s="56" t="e">
        <f t="shared" si="13"/>
        <v>#N/A</v>
      </c>
      <c r="AJ120" s="56" t="e">
        <f t="shared" si="14"/>
        <v>#N/A</v>
      </c>
      <c r="AK120" s="56" t="e">
        <f t="shared" si="33"/>
        <v>#N/A</v>
      </c>
      <c r="AL120" s="56" t="e">
        <f t="shared" ca="1" si="16"/>
        <v>#N/A</v>
      </c>
      <c r="AM120" s="56" t="e">
        <f t="shared" ca="1" si="38"/>
        <v>#N/A</v>
      </c>
      <c r="AN120" s="56" t="e">
        <f t="shared" ca="1" si="18"/>
        <v>#N/A</v>
      </c>
      <c r="AO120" s="56" t="str">
        <f t="shared" ca="1" si="35"/>
        <v/>
      </c>
    </row>
    <row r="121" spans="1:41" s="88" customFormat="1" ht="13" customHeight="1">
      <c r="A121" s="70"/>
      <c r="B121" s="70"/>
      <c r="C121" s="70"/>
      <c r="D121" s="70"/>
      <c r="E121" s="70"/>
      <c r="F121" s="70"/>
      <c r="G121" s="70"/>
      <c r="H121" s="77"/>
      <c r="I121" s="77"/>
      <c r="J121" s="169"/>
      <c r="K121" s="227"/>
      <c r="L121" s="72"/>
      <c r="M121" s="72"/>
      <c r="N121" s="72"/>
      <c r="O121" s="77"/>
      <c r="P121" s="77"/>
      <c r="R121" s="56" t="e">
        <f t="array" ref="R121">MATCH(0,COUNTIF(S$4:S120,RawActorNames),0)</f>
        <v>#N/A</v>
      </c>
      <c r="S121" s="56" t="e">
        <f t="shared" si="1"/>
        <v>#N/A</v>
      </c>
      <c r="T121" s="56" t="e">
        <f t="shared" si="21"/>
        <v>#N/A</v>
      </c>
      <c r="U121" s="56" t="str">
        <f t="shared" si="26"/>
        <v/>
      </c>
      <c r="W121" s="56" t="e">
        <f t="shared" si="27"/>
        <v>#N/A</v>
      </c>
      <c r="X121" s="56" t="e">
        <f t="shared" ca="1" si="4"/>
        <v>#N/A</v>
      </c>
      <c r="Y121" s="56" t="e">
        <f t="shared" ca="1" si="36"/>
        <v>#N/A</v>
      </c>
      <c r="Z121" s="56" t="e">
        <f t="shared" ca="1" si="6"/>
        <v>#N/A</v>
      </c>
      <c r="AA121" s="56" t="str">
        <f t="shared" ca="1" si="29"/>
        <v/>
      </c>
      <c r="AC121" s="56" t="e">
        <f t="shared" si="30"/>
        <v>#N/A</v>
      </c>
      <c r="AD121" s="56" t="e">
        <f t="shared" ca="1" si="9"/>
        <v>#N/A</v>
      </c>
      <c r="AE121" s="56" t="e">
        <f t="shared" ca="1" si="37"/>
        <v>#N/A</v>
      </c>
      <c r="AF121" s="56" t="e">
        <f t="shared" ca="1" si="11"/>
        <v>#N/A</v>
      </c>
      <c r="AG121" s="56" t="str">
        <f t="shared" ca="1" si="32"/>
        <v/>
      </c>
      <c r="AI121" s="56" t="e">
        <f t="shared" si="13"/>
        <v>#N/A</v>
      </c>
      <c r="AJ121" s="56" t="e">
        <f t="shared" si="14"/>
        <v>#N/A</v>
      </c>
      <c r="AK121" s="56" t="e">
        <f t="shared" si="33"/>
        <v>#N/A</v>
      </c>
      <c r="AL121" s="56" t="e">
        <f t="shared" ca="1" si="16"/>
        <v>#N/A</v>
      </c>
      <c r="AM121" s="56" t="e">
        <f t="shared" ca="1" si="38"/>
        <v>#N/A</v>
      </c>
      <c r="AN121" s="56" t="e">
        <f t="shared" ca="1" si="18"/>
        <v>#N/A</v>
      </c>
      <c r="AO121" s="56" t="str">
        <f t="shared" ca="1" si="35"/>
        <v/>
      </c>
    </row>
    <row r="122" spans="1:41" s="88" customFormat="1" ht="13" customHeight="1">
      <c r="A122" s="70"/>
      <c r="B122" s="70"/>
      <c r="C122" s="70"/>
      <c r="D122" s="70"/>
      <c r="E122" s="70"/>
      <c r="F122" s="70"/>
      <c r="G122" s="70"/>
      <c r="H122" s="77"/>
      <c r="I122" s="77"/>
      <c r="J122" s="169"/>
      <c r="K122" s="227"/>
      <c r="L122" s="72"/>
      <c r="M122" s="72"/>
      <c r="N122" s="72"/>
      <c r="O122" s="77"/>
      <c r="P122" s="77"/>
      <c r="R122" s="56" t="e">
        <f t="array" ref="R122">MATCH(0,COUNTIF(S$4:S121,RawActorNames),0)</f>
        <v>#N/A</v>
      </c>
      <c r="S122" s="56" t="e">
        <f t="shared" si="1"/>
        <v>#N/A</v>
      </c>
      <c r="T122" s="56" t="e">
        <f t="shared" si="21"/>
        <v>#N/A</v>
      </c>
      <c r="U122" s="56" t="str">
        <f t="shared" si="26"/>
        <v/>
      </c>
      <c r="W122" s="56" t="e">
        <f t="shared" si="27"/>
        <v>#N/A</v>
      </c>
      <c r="X122" s="56" t="e">
        <f t="shared" ca="1" si="4"/>
        <v>#N/A</v>
      </c>
      <c r="Y122" s="56" t="e">
        <f t="shared" ca="1" si="36"/>
        <v>#N/A</v>
      </c>
      <c r="Z122" s="56" t="e">
        <f t="shared" ca="1" si="6"/>
        <v>#N/A</v>
      </c>
      <c r="AA122" s="56" t="str">
        <f t="shared" ca="1" si="29"/>
        <v/>
      </c>
      <c r="AC122" s="56" t="e">
        <f t="shared" si="30"/>
        <v>#N/A</v>
      </c>
      <c r="AD122" s="56" t="e">
        <f t="shared" ca="1" si="9"/>
        <v>#N/A</v>
      </c>
      <c r="AE122" s="56" t="e">
        <f t="shared" ca="1" si="37"/>
        <v>#N/A</v>
      </c>
      <c r="AF122" s="56" t="e">
        <f t="shared" ca="1" si="11"/>
        <v>#N/A</v>
      </c>
      <c r="AG122" s="56" t="str">
        <f t="shared" ca="1" si="32"/>
        <v/>
      </c>
      <c r="AI122" s="56" t="e">
        <f t="shared" si="13"/>
        <v>#N/A</v>
      </c>
      <c r="AJ122" s="56" t="e">
        <f t="shared" si="14"/>
        <v>#N/A</v>
      </c>
      <c r="AK122" s="56" t="e">
        <f t="shared" si="33"/>
        <v>#N/A</v>
      </c>
      <c r="AL122" s="56" t="e">
        <f t="shared" ca="1" si="16"/>
        <v>#N/A</v>
      </c>
      <c r="AM122" s="56" t="e">
        <f t="shared" ca="1" si="38"/>
        <v>#N/A</v>
      </c>
      <c r="AN122" s="56" t="e">
        <f t="shared" ca="1" si="18"/>
        <v>#N/A</v>
      </c>
      <c r="AO122" s="56" t="str">
        <f t="shared" ca="1" si="35"/>
        <v/>
      </c>
    </row>
    <row r="123" spans="1:41" s="88" customFormat="1" ht="13" customHeight="1">
      <c r="A123" s="70"/>
      <c r="B123" s="70"/>
      <c r="C123" s="70"/>
      <c r="D123" s="70"/>
      <c r="E123" s="70"/>
      <c r="F123" s="70"/>
      <c r="G123" s="70"/>
      <c r="H123" s="77"/>
      <c r="I123" s="77"/>
      <c r="J123" s="169"/>
      <c r="K123" s="227"/>
      <c r="L123" s="72"/>
      <c r="M123" s="72"/>
      <c r="N123" s="72"/>
      <c r="O123" s="77"/>
      <c r="P123" s="77"/>
      <c r="R123" s="56" t="e">
        <f t="array" ref="R123">MATCH(0,COUNTIF(S$4:S122,RawActorNames),0)</f>
        <v>#N/A</v>
      </c>
      <c r="S123" s="56" t="e">
        <f t="shared" si="1"/>
        <v>#N/A</v>
      </c>
      <c r="T123" s="56" t="e">
        <f t="shared" si="21"/>
        <v>#N/A</v>
      </c>
      <c r="U123" s="56" t="str">
        <f t="shared" si="26"/>
        <v/>
      </c>
      <c r="W123" s="56" t="e">
        <f t="shared" si="27"/>
        <v>#N/A</v>
      </c>
      <c r="X123" s="56" t="e">
        <f t="shared" ca="1" si="4"/>
        <v>#N/A</v>
      </c>
      <c r="Y123" s="56" t="e">
        <f t="shared" ca="1" si="36"/>
        <v>#N/A</v>
      </c>
      <c r="Z123" s="56" t="e">
        <f t="shared" ca="1" si="6"/>
        <v>#N/A</v>
      </c>
      <c r="AA123" s="56" t="str">
        <f t="shared" ca="1" si="29"/>
        <v/>
      </c>
      <c r="AC123" s="56" t="e">
        <f t="shared" si="30"/>
        <v>#N/A</v>
      </c>
      <c r="AD123" s="56" t="e">
        <f t="shared" ca="1" si="9"/>
        <v>#N/A</v>
      </c>
      <c r="AE123" s="56" t="e">
        <f t="shared" ca="1" si="37"/>
        <v>#N/A</v>
      </c>
      <c r="AF123" s="56" t="e">
        <f t="shared" ca="1" si="11"/>
        <v>#N/A</v>
      </c>
      <c r="AG123" s="56" t="str">
        <f t="shared" ca="1" si="32"/>
        <v/>
      </c>
      <c r="AI123" s="56" t="e">
        <f t="shared" si="13"/>
        <v>#N/A</v>
      </c>
      <c r="AJ123" s="56" t="e">
        <f t="shared" si="14"/>
        <v>#N/A</v>
      </c>
      <c r="AK123" s="56" t="e">
        <f t="shared" si="33"/>
        <v>#N/A</v>
      </c>
      <c r="AL123" s="56" t="e">
        <f t="shared" ca="1" si="16"/>
        <v>#N/A</v>
      </c>
      <c r="AM123" s="56" t="e">
        <f t="shared" ca="1" si="38"/>
        <v>#N/A</v>
      </c>
      <c r="AN123" s="56" t="e">
        <f t="shared" ca="1" si="18"/>
        <v>#N/A</v>
      </c>
      <c r="AO123" s="56" t="str">
        <f t="shared" ca="1" si="35"/>
        <v/>
      </c>
    </row>
    <row r="124" spans="1:41" s="88" customFormat="1" ht="13" customHeight="1">
      <c r="A124" s="70"/>
      <c r="B124" s="70"/>
      <c r="C124" s="70"/>
      <c r="D124" s="70"/>
      <c r="E124" s="70"/>
      <c r="F124" s="70"/>
      <c r="G124" s="70"/>
      <c r="H124" s="77"/>
      <c r="I124" s="77"/>
      <c r="J124" s="169"/>
      <c r="K124" s="227"/>
      <c r="L124" s="72"/>
      <c r="M124" s="72"/>
      <c r="N124" s="72"/>
      <c r="O124" s="77"/>
      <c r="P124" s="77"/>
      <c r="R124" s="56" t="e">
        <f t="array" ref="R124">MATCH(0,COUNTIF(S$4:S123,RawActorNames),0)</f>
        <v>#N/A</v>
      </c>
      <c r="S124" s="56" t="e">
        <f t="shared" si="1"/>
        <v>#N/A</v>
      </c>
      <c r="T124" s="56" t="e">
        <f t="shared" si="21"/>
        <v>#N/A</v>
      </c>
      <c r="U124" s="56" t="str">
        <f t="shared" si="26"/>
        <v/>
      </c>
      <c r="W124" s="56" t="e">
        <f t="shared" si="27"/>
        <v>#N/A</v>
      </c>
      <c r="X124" s="56" t="e">
        <f t="shared" ca="1" si="4"/>
        <v>#N/A</v>
      </c>
      <c r="Y124" s="56" t="e">
        <f t="shared" ca="1" si="36"/>
        <v>#N/A</v>
      </c>
      <c r="Z124" s="56" t="e">
        <f t="shared" ca="1" si="6"/>
        <v>#N/A</v>
      </c>
      <c r="AA124" s="56" t="str">
        <f t="shared" ca="1" si="29"/>
        <v/>
      </c>
      <c r="AC124" s="56" t="e">
        <f t="shared" si="30"/>
        <v>#N/A</v>
      </c>
      <c r="AD124" s="56" t="e">
        <f t="shared" ca="1" si="9"/>
        <v>#N/A</v>
      </c>
      <c r="AE124" s="56" t="e">
        <f t="shared" ca="1" si="37"/>
        <v>#N/A</v>
      </c>
      <c r="AF124" s="56" t="e">
        <f t="shared" ca="1" si="11"/>
        <v>#N/A</v>
      </c>
      <c r="AG124" s="56" t="str">
        <f t="shared" ca="1" si="32"/>
        <v/>
      </c>
      <c r="AI124" s="56" t="e">
        <f t="shared" si="13"/>
        <v>#N/A</v>
      </c>
      <c r="AJ124" s="56" t="e">
        <f t="shared" si="14"/>
        <v>#N/A</v>
      </c>
      <c r="AK124" s="56" t="e">
        <f t="shared" si="33"/>
        <v>#N/A</v>
      </c>
      <c r="AL124" s="56" t="e">
        <f t="shared" ca="1" si="16"/>
        <v>#N/A</v>
      </c>
      <c r="AM124" s="56" t="e">
        <f t="shared" ca="1" si="38"/>
        <v>#N/A</v>
      </c>
      <c r="AN124" s="56" t="e">
        <f t="shared" ca="1" si="18"/>
        <v>#N/A</v>
      </c>
      <c r="AO124" s="56" t="str">
        <f t="shared" ca="1" si="35"/>
        <v/>
      </c>
    </row>
    <row r="125" spans="1:41" s="88" customFormat="1" ht="13" customHeight="1">
      <c r="A125" s="70"/>
      <c r="B125" s="70"/>
      <c r="C125" s="70"/>
      <c r="D125" s="70"/>
      <c r="E125" s="70"/>
      <c r="F125" s="70"/>
      <c r="G125" s="70"/>
      <c r="H125" s="77"/>
      <c r="I125" s="77"/>
      <c r="J125" s="169"/>
      <c r="K125" s="227"/>
      <c r="L125" s="72"/>
      <c r="M125" s="72"/>
      <c r="N125" s="72"/>
      <c r="O125" s="77"/>
      <c r="P125" s="77"/>
      <c r="R125" s="56" t="e">
        <f t="array" ref="R125">MATCH(0,COUNTIF(S$4:S124,RawActorNames),0)</f>
        <v>#N/A</v>
      </c>
      <c r="S125" s="56" t="e">
        <f>INDEX(RawActorNames,R125)</f>
        <v>#N/A</v>
      </c>
      <c r="T125" s="56" t="e">
        <f t="shared" ref="T125:T130" si="39">IF(S125&lt;&gt;0,TRUE,#N/A)</f>
        <v>#N/A</v>
      </c>
      <c r="U125" s="56" t="str">
        <f>IF(ISNA(T125),"",S125)</f>
        <v/>
      </c>
      <c r="W125" s="56" t="e">
        <f>INDEX(ActorControlBits,$R125,AA$2)</f>
        <v>#N/A</v>
      </c>
      <c r="X125" s="56" t="e">
        <f ca="1">MATCH(1,OFFSET(W$5:W$37,Y124,0,,1),0)</f>
        <v>#N/A</v>
      </c>
      <c r="Y125" s="56" t="e">
        <f ca="1">Y124+X125</f>
        <v>#N/A</v>
      </c>
      <c r="Z125" s="56" t="e">
        <f ca="1">INDEX(ActorNames,Y125,1)</f>
        <v>#N/A</v>
      </c>
      <c r="AA125" s="56" t="str">
        <f ca="1">IF(ISNA(Z125),"",Z125)</f>
        <v/>
      </c>
      <c r="AC125" s="56" t="e">
        <f>INDEX(ActorControlBits,$R125,AG$2)</f>
        <v>#N/A</v>
      </c>
      <c r="AD125" s="56" t="e">
        <f ca="1">MATCH(1,OFFSET(AC$5:AC$37,AE124,0,,1),0)</f>
        <v>#N/A</v>
      </c>
      <c r="AE125" s="56" t="e">
        <f ca="1">AE124+AD125</f>
        <v>#N/A</v>
      </c>
      <c r="AF125" s="56" t="e">
        <f ca="1">INDEX(ActorNames,AE125,1)</f>
        <v>#N/A</v>
      </c>
      <c r="AG125" s="56" t="str">
        <f ca="1">IF(ISNA(AF125),"",AF125)</f>
        <v/>
      </c>
      <c r="AI125" s="56" t="e">
        <f>INDEX(ActorControlBits,$R125,6)</f>
        <v>#N/A</v>
      </c>
      <c r="AJ125" s="56" t="e">
        <f>INDEX(ActorControlBits,$R125,7)</f>
        <v>#N/A</v>
      </c>
      <c r="AK125" s="56" t="e">
        <f>IF(OR(AI125,AJ125),1,0)</f>
        <v>#N/A</v>
      </c>
      <c r="AL125" s="56" t="e">
        <f ca="1">MATCH(1,OFFSET(AK$5:AK$37,AM124,0,,1),0)</f>
        <v>#N/A</v>
      </c>
      <c r="AM125" s="56" t="e">
        <f ca="1">AM124+AL125</f>
        <v>#N/A</v>
      </c>
      <c r="AN125" s="56" t="e">
        <f ca="1">INDEX(ActorNames,AM125,1)</f>
        <v>#N/A</v>
      </c>
      <c r="AO125" s="56" t="str">
        <f ca="1">IF(ISNA(AN125),"",AN125)</f>
        <v/>
      </c>
    </row>
    <row r="126" spans="1:41" s="88" customFormat="1" ht="13" customHeight="1">
      <c r="A126" s="70"/>
      <c r="B126" s="70"/>
      <c r="C126" s="70"/>
      <c r="D126" s="70"/>
      <c r="E126" s="70"/>
      <c r="F126" s="70"/>
      <c r="G126" s="70"/>
      <c r="H126" s="77"/>
      <c r="I126" s="77"/>
      <c r="J126" s="169"/>
      <c r="K126" s="227"/>
      <c r="L126" s="72"/>
      <c r="M126" s="72"/>
      <c r="N126" s="72"/>
      <c r="O126" s="77"/>
      <c r="P126" s="77"/>
      <c r="R126" s="56" t="e">
        <f t="array" ref="R126">MATCH(0,COUNTIF(S$4:S125,RawActorNames),0)</f>
        <v>#N/A</v>
      </c>
      <c r="S126" s="56" t="e">
        <f t="shared" si="1"/>
        <v>#N/A</v>
      </c>
      <c r="T126" s="56" t="e">
        <f t="shared" si="39"/>
        <v>#N/A</v>
      </c>
      <c r="U126" s="56" t="str">
        <f t="shared" ref="U126:U133" si="40">IF(ISNA(T126),"",S126)</f>
        <v/>
      </c>
      <c r="W126" s="56" t="e">
        <f t="shared" ref="W126:W133" si="41">INDEX(ActorControlBits,$R126,AA$2)</f>
        <v>#N/A</v>
      </c>
      <c r="X126" s="56" t="e">
        <f t="shared" ca="1" si="4"/>
        <v>#N/A</v>
      </c>
      <c r="Y126" s="56" t="e">
        <f t="shared" ref="Y126:Y132" ca="1" si="42">Y125+X126</f>
        <v>#N/A</v>
      </c>
      <c r="Z126" s="56" t="e">
        <f t="shared" ca="1" si="6"/>
        <v>#N/A</v>
      </c>
      <c r="AA126" s="56" t="str">
        <f t="shared" ref="AA126:AA133" ca="1" si="43">IF(ISNA(Z126),"",Z126)</f>
        <v/>
      </c>
      <c r="AC126" s="56" t="e">
        <f t="shared" ref="AC126:AC133" si="44">INDEX(ActorControlBits,$R126,AG$2)</f>
        <v>#N/A</v>
      </c>
      <c r="AD126" s="56" t="e">
        <f t="shared" ca="1" si="9"/>
        <v>#N/A</v>
      </c>
      <c r="AE126" s="56" t="e">
        <f t="shared" ref="AE126:AE132" ca="1" si="45">AE125+AD126</f>
        <v>#N/A</v>
      </c>
      <c r="AF126" s="56" t="e">
        <f t="shared" ca="1" si="11"/>
        <v>#N/A</v>
      </c>
      <c r="AG126" s="56" t="str">
        <f t="shared" ref="AG126:AG133" ca="1" si="46">IF(ISNA(AF126),"",AF126)</f>
        <v/>
      </c>
      <c r="AI126" s="56" t="e">
        <f t="shared" si="13"/>
        <v>#N/A</v>
      </c>
      <c r="AJ126" s="56" t="e">
        <f t="shared" si="14"/>
        <v>#N/A</v>
      </c>
      <c r="AK126" s="56" t="e">
        <f t="shared" ref="AK126:AK133" si="47">IF(OR(AI126,AJ126),1,0)</f>
        <v>#N/A</v>
      </c>
      <c r="AL126" s="56" t="e">
        <f t="shared" ca="1" si="16"/>
        <v>#N/A</v>
      </c>
      <c r="AM126" s="56" t="e">
        <f t="shared" ref="AM126:AM132" ca="1" si="48">AM125+AL126</f>
        <v>#N/A</v>
      </c>
      <c r="AN126" s="56" t="e">
        <f t="shared" ca="1" si="18"/>
        <v>#N/A</v>
      </c>
      <c r="AO126" s="56" t="str">
        <f t="shared" ref="AO126:AO133" ca="1" si="49">IF(ISNA(AN126),"",AN126)</f>
        <v/>
      </c>
    </row>
    <row r="127" spans="1:41" s="88" customFormat="1" ht="13" customHeight="1">
      <c r="A127" s="70"/>
      <c r="B127" s="70"/>
      <c r="C127" s="70"/>
      <c r="D127" s="70"/>
      <c r="E127" s="70"/>
      <c r="F127" s="70"/>
      <c r="G127" s="70"/>
      <c r="H127" s="77"/>
      <c r="I127" s="77"/>
      <c r="J127" s="169"/>
      <c r="K127" s="227"/>
      <c r="L127" s="72"/>
      <c r="M127" s="72"/>
      <c r="N127" s="72"/>
      <c r="O127" s="77"/>
      <c r="P127" s="77"/>
      <c r="R127" s="56" t="e">
        <f t="array" ref="R127">MATCH(0,COUNTIF(S$4:S126,RawActorNames),0)</f>
        <v>#N/A</v>
      </c>
      <c r="S127" s="56" t="e">
        <f t="shared" si="1"/>
        <v>#N/A</v>
      </c>
      <c r="T127" s="56" t="e">
        <f t="shared" si="39"/>
        <v>#N/A</v>
      </c>
      <c r="U127" s="56" t="str">
        <f t="shared" si="40"/>
        <v/>
      </c>
      <c r="W127" s="56" t="e">
        <f t="shared" si="41"/>
        <v>#N/A</v>
      </c>
      <c r="X127" s="56" t="e">
        <f t="shared" ca="1" si="4"/>
        <v>#N/A</v>
      </c>
      <c r="Y127" s="56" t="e">
        <f t="shared" ca="1" si="42"/>
        <v>#N/A</v>
      </c>
      <c r="Z127" s="56" t="e">
        <f t="shared" ca="1" si="6"/>
        <v>#N/A</v>
      </c>
      <c r="AA127" s="56" t="str">
        <f t="shared" ca="1" si="43"/>
        <v/>
      </c>
      <c r="AC127" s="56" t="e">
        <f t="shared" si="44"/>
        <v>#N/A</v>
      </c>
      <c r="AD127" s="56" t="e">
        <f t="shared" ca="1" si="9"/>
        <v>#N/A</v>
      </c>
      <c r="AE127" s="56" t="e">
        <f t="shared" ca="1" si="45"/>
        <v>#N/A</v>
      </c>
      <c r="AF127" s="56" t="e">
        <f t="shared" ca="1" si="11"/>
        <v>#N/A</v>
      </c>
      <c r="AG127" s="56" t="str">
        <f t="shared" ca="1" si="46"/>
        <v/>
      </c>
      <c r="AI127" s="56" t="e">
        <f t="shared" si="13"/>
        <v>#N/A</v>
      </c>
      <c r="AJ127" s="56" t="e">
        <f t="shared" si="14"/>
        <v>#N/A</v>
      </c>
      <c r="AK127" s="56" t="e">
        <f t="shared" si="47"/>
        <v>#N/A</v>
      </c>
      <c r="AL127" s="56" t="e">
        <f t="shared" ca="1" si="16"/>
        <v>#N/A</v>
      </c>
      <c r="AM127" s="56" t="e">
        <f t="shared" ca="1" si="48"/>
        <v>#N/A</v>
      </c>
      <c r="AN127" s="56" t="e">
        <f t="shared" ca="1" si="18"/>
        <v>#N/A</v>
      </c>
      <c r="AO127" s="56" t="str">
        <f t="shared" ca="1" si="49"/>
        <v/>
      </c>
    </row>
    <row r="128" spans="1:41" s="88" customFormat="1" ht="13" customHeight="1">
      <c r="A128" s="70"/>
      <c r="B128" s="70"/>
      <c r="C128" s="70"/>
      <c r="D128" s="70"/>
      <c r="E128" s="70"/>
      <c r="F128" s="70"/>
      <c r="G128" s="70"/>
      <c r="H128" s="77"/>
      <c r="I128" s="77"/>
      <c r="J128" s="169"/>
      <c r="K128" s="227"/>
      <c r="L128" s="72"/>
      <c r="M128" s="72"/>
      <c r="N128" s="72"/>
      <c r="O128" s="77"/>
      <c r="P128" s="77"/>
      <c r="R128" s="56" t="e">
        <f t="array" ref="R128">MATCH(0,COUNTIF(S$4:S127,RawActorNames),0)</f>
        <v>#N/A</v>
      </c>
      <c r="S128" s="56" t="e">
        <f t="shared" si="1"/>
        <v>#N/A</v>
      </c>
      <c r="T128" s="56" t="e">
        <f t="shared" si="39"/>
        <v>#N/A</v>
      </c>
      <c r="U128" s="56" t="str">
        <f t="shared" si="40"/>
        <v/>
      </c>
      <c r="W128" s="56" t="e">
        <f t="shared" si="41"/>
        <v>#N/A</v>
      </c>
      <c r="X128" s="56" t="e">
        <f t="shared" ca="1" si="4"/>
        <v>#N/A</v>
      </c>
      <c r="Y128" s="56" t="e">
        <f t="shared" ca="1" si="42"/>
        <v>#N/A</v>
      </c>
      <c r="Z128" s="56" t="e">
        <f t="shared" ca="1" si="6"/>
        <v>#N/A</v>
      </c>
      <c r="AA128" s="56" t="str">
        <f t="shared" ca="1" si="43"/>
        <v/>
      </c>
      <c r="AC128" s="56" t="e">
        <f t="shared" si="44"/>
        <v>#N/A</v>
      </c>
      <c r="AD128" s="56" t="e">
        <f t="shared" ca="1" si="9"/>
        <v>#N/A</v>
      </c>
      <c r="AE128" s="56" t="e">
        <f t="shared" ca="1" si="45"/>
        <v>#N/A</v>
      </c>
      <c r="AF128" s="56" t="e">
        <f t="shared" ca="1" si="11"/>
        <v>#N/A</v>
      </c>
      <c r="AG128" s="56" t="str">
        <f t="shared" ca="1" si="46"/>
        <v/>
      </c>
      <c r="AI128" s="56" t="e">
        <f t="shared" si="13"/>
        <v>#N/A</v>
      </c>
      <c r="AJ128" s="56" t="e">
        <f t="shared" si="14"/>
        <v>#N/A</v>
      </c>
      <c r="AK128" s="56" t="e">
        <f t="shared" si="47"/>
        <v>#N/A</v>
      </c>
      <c r="AL128" s="56" t="e">
        <f t="shared" ca="1" si="16"/>
        <v>#N/A</v>
      </c>
      <c r="AM128" s="56" t="e">
        <f t="shared" ca="1" si="48"/>
        <v>#N/A</v>
      </c>
      <c r="AN128" s="56" t="e">
        <f t="shared" ca="1" si="18"/>
        <v>#N/A</v>
      </c>
      <c r="AO128" s="56" t="str">
        <f t="shared" ca="1" si="49"/>
        <v/>
      </c>
    </row>
    <row r="129" spans="1:41" s="88" customFormat="1" ht="13" customHeight="1">
      <c r="A129" s="70"/>
      <c r="B129" s="70"/>
      <c r="C129" s="70"/>
      <c r="D129" s="70"/>
      <c r="E129" s="70"/>
      <c r="F129" s="70"/>
      <c r="G129" s="70"/>
      <c r="H129" s="77"/>
      <c r="I129" s="77"/>
      <c r="J129" s="169"/>
      <c r="K129" s="227"/>
      <c r="L129" s="72"/>
      <c r="M129" s="72"/>
      <c r="N129" s="72"/>
      <c r="O129" s="77"/>
      <c r="P129" s="77"/>
      <c r="R129" s="56" t="e">
        <f t="array" ref="R129">MATCH(0,COUNTIF(S$4:S128,RawActorNames),0)</f>
        <v>#N/A</v>
      </c>
      <c r="S129" s="56" t="e">
        <f t="shared" si="1"/>
        <v>#N/A</v>
      </c>
      <c r="T129" s="56" t="e">
        <f t="shared" si="39"/>
        <v>#N/A</v>
      </c>
      <c r="U129" s="56" t="str">
        <f t="shared" si="40"/>
        <v/>
      </c>
      <c r="W129" s="56" t="e">
        <f t="shared" si="41"/>
        <v>#N/A</v>
      </c>
      <c r="X129" s="56" t="e">
        <f t="shared" ca="1" si="4"/>
        <v>#N/A</v>
      </c>
      <c r="Y129" s="56" t="e">
        <f t="shared" ca="1" si="42"/>
        <v>#N/A</v>
      </c>
      <c r="Z129" s="56" t="e">
        <f t="shared" ca="1" si="6"/>
        <v>#N/A</v>
      </c>
      <c r="AA129" s="56" t="str">
        <f t="shared" ca="1" si="43"/>
        <v/>
      </c>
      <c r="AC129" s="56" t="e">
        <f t="shared" si="44"/>
        <v>#N/A</v>
      </c>
      <c r="AD129" s="56" t="e">
        <f t="shared" ca="1" si="9"/>
        <v>#N/A</v>
      </c>
      <c r="AE129" s="56" t="e">
        <f t="shared" ca="1" si="45"/>
        <v>#N/A</v>
      </c>
      <c r="AF129" s="56" t="e">
        <f t="shared" ca="1" si="11"/>
        <v>#N/A</v>
      </c>
      <c r="AG129" s="56" t="str">
        <f t="shared" ca="1" si="46"/>
        <v/>
      </c>
      <c r="AI129" s="56" t="e">
        <f t="shared" si="13"/>
        <v>#N/A</v>
      </c>
      <c r="AJ129" s="56" t="e">
        <f t="shared" si="14"/>
        <v>#N/A</v>
      </c>
      <c r="AK129" s="56" t="e">
        <f t="shared" si="47"/>
        <v>#N/A</v>
      </c>
      <c r="AL129" s="56" t="e">
        <f t="shared" ca="1" si="16"/>
        <v>#N/A</v>
      </c>
      <c r="AM129" s="56" t="e">
        <f t="shared" ca="1" si="48"/>
        <v>#N/A</v>
      </c>
      <c r="AN129" s="56" t="e">
        <f t="shared" ca="1" si="18"/>
        <v>#N/A</v>
      </c>
      <c r="AO129" s="56" t="str">
        <f t="shared" ca="1" si="49"/>
        <v/>
      </c>
    </row>
    <row r="130" spans="1:41" s="88" customFormat="1" ht="13" customHeight="1">
      <c r="A130" s="70"/>
      <c r="B130" s="70"/>
      <c r="C130" s="70"/>
      <c r="D130" s="70"/>
      <c r="E130" s="70"/>
      <c r="F130" s="70"/>
      <c r="G130" s="70"/>
      <c r="H130" s="77"/>
      <c r="I130" s="77"/>
      <c r="J130" s="169"/>
      <c r="K130" s="227"/>
      <c r="L130" s="72"/>
      <c r="M130" s="72"/>
      <c r="N130" s="72"/>
      <c r="O130" s="77"/>
      <c r="P130" s="77"/>
      <c r="R130" s="56" t="e">
        <f t="array" ref="R130">MATCH(0,COUNTIF(S$4:S129,RawActorNames),0)</f>
        <v>#N/A</v>
      </c>
      <c r="S130" s="56" t="e">
        <f t="shared" si="1"/>
        <v>#N/A</v>
      </c>
      <c r="T130" s="56" t="e">
        <f t="shared" si="39"/>
        <v>#N/A</v>
      </c>
      <c r="U130" s="56" t="str">
        <f t="shared" si="40"/>
        <v/>
      </c>
      <c r="W130" s="56" t="e">
        <f t="shared" si="41"/>
        <v>#N/A</v>
      </c>
      <c r="X130" s="56" t="e">
        <f t="shared" ca="1" si="4"/>
        <v>#N/A</v>
      </c>
      <c r="Y130" s="56" t="e">
        <f t="shared" ca="1" si="42"/>
        <v>#N/A</v>
      </c>
      <c r="Z130" s="56" t="e">
        <f t="shared" ca="1" si="6"/>
        <v>#N/A</v>
      </c>
      <c r="AA130" s="56" t="str">
        <f t="shared" ca="1" si="43"/>
        <v/>
      </c>
      <c r="AC130" s="56" t="e">
        <f t="shared" si="44"/>
        <v>#N/A</v>
      </c>
      <c r="AD130" s="56" t="e">
        <f t="shared" ca="1" si="9"/>
        <v>#N/A</v>
      </c>
      <c r="AE130" s="56" t="e">
        <f t="shared" ca="1" si="45"/>
        <v>#N/A</v>
      </c>
      <c r="AF130" s="56" t="e">
        <f t="shared" ca="1" si="11"/>
        <v>#N/A</v>
      </c>
      <c r="AG130" s="56" t="str">
        <f t="shared" ca="1" si="46"/>
        <v/>
      </c>
      <c r="AI130" s="56" t="e">
        <f t="shared" si="13"/>
        <v>#N/A</v>
      </c>
      <c r="AJ130" s="56" t="e">
        <f t="shared" si="14"/>
        <v>#N/A</v>
      </c>
      <c r="AK130" s="56" t="e">
        <f t="shared" si="47"/>
        <v>#N/A</v>
      </c>
      <c r="AL130" s="56" t="e">
        <f t="shared" ca="1" si="16"/>
        <v>#N/A</v>
      </c>
      <c r="AM130" s="56" t="e">
        <f t="shared" ca="1" si="48"/>
        <v>#N/A</v>
      </c>
      <c r="AN130" s="56" t="e">
        <f t="shared" ca="1" si="18"/>
        <v>#N/A</v>
      </c>
      <c r="AO130" s="56" t="str">
        <f t="shared" ca="1" si="49"/>
        <v/>
      </c>
    </row>
    <row r="131" spans="1:41" s="88" customFormat="1" ht="13" customHeight="1">
      <c r="A131" s="70"/>
      <c r="B131" s="70"/>
      <c r="C131" s="70"/>
      <c r="D131" s="70"/>
      <c r="E131" s="70"/>
      <c r="F131" s="70"/>
      <c r="G131" s="70"/>
      <c r="H131" s="77"/>
      <c r="I131" s="77"/>
      <c r="J131" s="169"/>
      <c r="K131" s="227"/>
      <c r="L131" s="72"/>
      <c r="M131" s="72"/>
      <c r="N131" s="72"/>
      <c r="O131" s="77"/>
      <c r="P131" s="77"/>
      <c r="R131" s="56" t="e">
        <f t="array" ref="R131">MATCH(0,COUNTIF(S$4:S130,RawActorNames),0)</f>
        <v>#N/A</v>
      </c>
      <c r="S131" s="56" t="e">
        <f t="shared" si="1"/>
        <v>#N/A</v>
      </c>
      <c r="T131" s="56" t="e">
        <f>IF(S131&lt;&gt;0,TRUE,#N/A)</f>
        <v>#N/A</v>
      </c>
      <c r="U131" s="56" t="str">
        <f t="shared" si="40"/>
        <v/>
      </c>
      <c r="W131" s="56" t="e">
        <f t="shared" si="41"/>
        <v>#N/A</v>
      </c>
      <c r="X131" s="56" t="e">
        <f t="shared" ca="1" si="4"/>
        <v>#N/A</v>
      </c>
      <c r="Y131" s="56" t="e">
        <f t="shared" ca="1" si="42"/>
        <v>#N/A</v>
      </c>
      <c r="Z131" s="56" t="e">
        <f t="shared" ca="1" si="6"/>
        <v>#N/A</v>
      </c>
      <c r="AA131" s="56" t="str">
        <f t="shared" ca="1" si="43"/>
        <v/>
      </c>
      <c r="AC131" s="56" t="e">
        <f t="shared" si="44"/>
        <v>#N/A</v>
      </c>
      <c r="AD131" s="56" t="e">
        <f t="shared" ca="1" si="9"/>
        <v>#N/A</v>
      </c>
      <c r="AE131" s="56" t="e">
        <f t="shared" ca="1" si="45"/>
        <v>#N/A</v>
      </c>
      <c r="AF131" s="56" t="e">
        <f t="shared" ca="1" si="11"/>
        <v>#N/A</v>
      </c>
      <c r="AG131" s="56" t="str">
        <f t="shared" ca="1" si="46"/>
        <v/>
      </c>
      <c r="AI131" s="56" t="e">
        <f t="shared" si="13"/>
        <v>#N/A</v>
      </c>
      <c r="AJ131" s="56" t="e">
        <f t="shared" si="14"/>
        <v>#N/A</v>
      </c>
      <c r="AK131" s="56" t="e">
        <f t="shared" si="47"/>
        <v>#N/A</v>
      </c>
      <c r="AL131" s="56" t="e">
        <f t="shared" ca="1" si="16"/>
        <v>#N/A</v>
      </c>
      <c r="AM131" s="56" t="e">
        <f t="shared" ca="1" si="48"/>
        <v>#N/A</v>
      </c>
      <c r="AN131" s="56" t="e">
        <f t="shared" ca="1" si="18"/>
        <v>#N/A</v>
      </c>
      <c r="AO131" s="56" t="str">
        <f t="shared" ca="1" si="49"/>
        <v/>
      </c>
    </row>
    <row r="132" spans="1:41" s="88" customFormat="1" ht="13" customHeight="1">
      <c r="A132" s="70"/>
      <c r="B132" s="70"/>
      <c r="C132" s="70"/>
      <c r="D132" s="70"/>
      <c r="E132" s="70"/>
      <c r="F132" s="70"/>
      <c r="G132" s="70"/>
      <c r="H132" s="77"/>
      <c r="I132" s="77"/>
      <c r="J132" s="169"/>
      <c r="K132" s="227"/>
      <c r="L132" s="72"/>
      <c r="M132" s="72"/>
      <c r="N132" s="72"/>
      <c r="O132" s="77"/>
      <c r="P132" s="77"/>
      <c r="R132" s="56" t="e">
        <f t="array" ref="R132">MATCH(0,COUNTIF(S$4:S131,RawActorNames),0)</f>
        <v>#N/A</v>
      </c>
      <c r="S132" s="56" t="e">
        <f t="shared" si="1"/>
        <v>#N/A</v>
      </c>
      <c r="T132" s="56" t="e">
        <f t="shared" ref="T132:T133" si="50">IF(S132&lt;&gt;0,TRUE,#N/A)</f>
        <v>#N/A</v>
      </c>
      <c r="U132" s="56" t="str">
        <f t="shared" si="40"/>
        <v/>
      </c>
      <c r="W132" s="56" t="e">
        <f t="shared" si="41"/>
        <v>#N/A</v>
      </c>
      <c r="X132" s="56" t="e">
        <f t="shared" ca="1" si="4"/>
        <v>#N/A</v>
      </c>
      <c r="Y132" s="56" t="e">
        <f t="shared" ca="1" si="42"/>
        <v>#N/A</v>
      </c>
      <c r="Z132" s="56" t="e">
        <f t="shared" ca="1" si="6"/>
        <v>#N/A</v>
      </c>
      <c r="AA132" s="56" t="str">
        <f t="shared" ca="1" si="43"/>
        <v/>
      </c>
      <c r="AC132" s="56" t="e">
        <f t="shared" si="44"/>
        <v>#N/A</v>
      </c>
      <c r="AD132" s="56" t="e">
        <f t="shared" ca="1" si="9"/>
        <v>#N/A</v>
      </c>
      <c r="AE132" s="56" t="e">
        <f t="shared" ca="1" si="45"/>
        <v>#N/A</v>
      </c>
      <c r="AF132" s="56" t="e">
        <f t="shared" ca="1" si="11"/>
        <v>#N/A</v>
      </c>
      <c r="AG132" s="56" t="str">
        <f t="shared" ca="1" si="46"/>
        <v/>
      </c>
      <c r="AI132" s="56" t="e">
        <f t="shared" si="13"/>
        <v>#N/A</v>
      </c>
      <c r="AJ132" s="56" t="e">
        <f t="shared" si="14"/>
        <v>#N/A</v>
      </c>
      <c r="AK132" s="56" t="e">
        <f t="shared" si="47"/>
        <v>#N/A</v>
      </c>
      <c r="AL132" s="56" t="e">
        <f t="shared" ca="1" si="16"/>
        <v>#N/A</v>
      </c>
      <c r="AM132" s="56" t="e">
        <f t="shared" ca="1" si="48"/>
        <v>#N/A</v>
      </c>
      <c r="AN132" s="56" t="e">
        <f t="shared" ca="1" si="18"/>
        <v>#N/A</v>
      </c>
      <c r="AO132" s="56" t="str">
        <f t="shared" ca="1" si="49"/>
        <v/>
      </c>
    </row>
    <row r="133" spans="1:41" s="88" customFormat="1" ht="13" customHeight="1">
      <c r="A133" s="70"/>
      <c r="B133" s="70"/>
      <c r="C133" s="70"/>
      <c r="D133" s="70"/>
      <c r="E133" s="70"/>
      <c r="F133" s="70"/>
      <c r="G133" s="70"/>
      <c r="H133" s="77"/>
      <c r="I133" s="77"/>
      <c r="J133" s="169"/>
      <c r="K133" s="227"/>
      <c r="L133" s="72"/>
      <c r="M133" s="72"/>
      <c r="N133" s="72"/>
      <c r="O133" s="77"/>
      <c r="P133" s="77"/>
      <c r="R133" s="56" t="e">
        <f t="array" ref="R133">MATCH(0,COUNTIF(S$4:S132,RawActorNames),0)</f>
        <v>#N/A</v>
      </c>
      <c r="S133" s="56" t="e">
        <f t="shared" si="1"/>
        <v>#N/A</v>
      </c>
      <c r="T133" s="56" t="e">
        <f t="shared" si="50"/>
        <v>#N/A</v>
      </c>
      <c r="U133" s="56" t="str">
        <f t="shared" si="40"/>
        <v/>
      </c>
      <c r="W133" s="56" t="e">
        <f t="shared" si="41"/>
        <v>#N/A</v>
      </c>
      <c r="X133" s="56" t="e">
        <f t="shared" ca="1" si="4"/>
        <v>#N/A</v>
      </c>
      <c r="Y133" s="56" t="e">
        <f ca="1">Y132+X133</f>
        <v>#N/A</v>
      </c>
      <c r="Z133" s="56" t="e">
        <f t="shared" ca="1" si="6"/>
        <v>#N/A</v>
      </c>
      <c r="AA133" s="56" t="str">
        <f t="shared" ca="1" si="43"/>
        <v/>
      </c>
      <c r="AC133" s="56" t="e">
        <f t="shared" si="44"/>
        <v>#N/A</v>
      </c>
      <c r="AD133" s="56" t="e">
        <f t="shared" ca="1" si="9"/>
        <v>#N/A</v>
      </c>
      <c r="AE133" s="56" t="e">
        <f ca="1">AE132+AD133</f>
        <v>#N/A</v>
      </c>
      <c r="AF133" s="56" t="e">
        <f t="shared" ca="1" si="11"/>
        <v>#N/A</v>
      </c>
      <c r="AG133" s="56" t="str">
        <f t="shared" ca="1" si="46"/>
        <v/>
      </c>
      <c r="AI133" s="56" t="e">
        <f t="shared" si="13"/>
        <v>#N/A</v>
      </c>
      <c r="AJ133" s="56" t="e">
        <f t="shared" si="14"/>
        <v>#N/A</v>
      </c>
      <c r="AK133" s="56" t="e">
        <f t="shared" si="47"/>
        <v>#N/A</v>
      </c>
      <c r="AL133" s="56" t="e">
        <f t="shared" ca="1" si="16"/>
        <v>#N/A</v>
      </c>
      <c r="AM133" s="56" t="e">
        <f ca="1">AM132+AL133</f>
        <v>#N/A</v>
      </c>
      <c r="AN133" s="56" t="e">
        <f t="shared" ca="1" si="18"/>
        <v>#N/A</v>
      </c>
      <c r="AO133" s="56" t="str">
        <f t="shared" ca="1" si="49"/>
        <v/>
      </c>
    </row>
  </sheetData>
  <sheetCalcPr fullCalcOnLoad="1"/>
  <autoFilter ref="A3:P3"/>
  <customSheetViews>
    <customSheetView guid="{84D0062F-E24C-1042-BEC0-180BA21EDB45}" showAutoFilter="1" hiddenColumns="1">
      <pane ySplit="2.0072463768115942" topLeftCell="A3" activePane="bottomLeft" state="frozenSplit"/>
      <selection pane="bottomLeft" activeCell="H3" sqref="H3"/>
      <autoFilter ref="A3:P34"/>
    </customSheetView>
    <customSheetView guid="{1CBD0A3B-4E80-E546-8A3E-3D62C1B954D3}" showAutoFilter="1" hiddenColumns="1">
      <pane ySplit="2.0072463768115942" topLeftCell="A3" activePane="bottomLeft" state="frozenSplit"/>
      <selection pane="bottomLeft" activeCell="H3" sqref="H3"/>
      <autoFilter ref="A3:P34"/>
    </customSheetView>
    <customSheetView guid="{035162AC-8B54-6346-A453-EBA156EAC58E}" showAutoFilter="1" hiddenColumns="1">
      <pane ySplit="2.0072463768115942" topLeftCell="A3" activePane="bottomLeft" state="frozenSplit"/>
      <selection pane="bottomLeft" activeCell="H3" sqref="H3"/>
      <autoFilter ref="A3:P34"/>
    </customSheetView>
    <customSheetView guid="{5D31E53A-9EAC-2C40-B229-6491FB34D9C0}" showAutoFilter="1" hiddenColumns="1">
      <pane ySplit="2.0072463768115942" topLeftCell="A3" activePane="bottomLeft" state="frozenSplit"/>
      <selection pane="bottomLeft" activeCell="H3" sqref="H3"/>
      <autoFilter ref="A3:P34"/>
    </customSheetView>
    <customSheetView guid="{6ACAD6C7-4295-9849-8334-05264E60A5A5}" showAutoFilter="1" hiddenColumns="1">
      <pane ySplit="2.0072463768115942" topLeftCell="A3" activePane="bottomLeft" state="frozenSplit"/>
      <selection pane="bottomLeft" activeCell="H3" sqref="H3"/>
      <autoFilter ref="A3:P34"/>
    </customSheetView>
    <customSheetView guid="{7B9B8920-6698-344C-AC43-8A8B049D4428}" showAutoFilter="1" hiddenColumns="1">
      <pane ySplit="2.0072463768115942" topLeftCell="A3" activePane="bottomLeft" state="frozenSplit"/>
      <selection pane="bottomLeft" activeCell="H3" sqref="H3"/>
      <autoFilter ref="A3:P34"/>
    </customSheetView>
  </customSheetViews>
  <mergeCells count="22">
    <mergeCell ref="L2:N2"/>
    <mergeCell ref="R1:U2"/>
    <mergeCell ref="W2:Z2"/>
    <mergeCell ref="W1:AA1"/>
    <mergeCell ref="AC1:AG1"/>
    <mergeCell ref="AC2:AF2"/>
    <mergeCell ref="O2:O3"/>
    <mergeCell ref="P2:P3"/>
    <mergeCell ref="K2:K3"/>
    <mergeCell ref="AI1:AO2"/>
    <mergeCell ref="G2:G3"/>
    <mergeCell ref="F2:F3"/>
    <mergeCell ref="E2:E3"/>
    <mergeCell ref="H2:H3"/>
    <mergeCell ref="I2:I3"/>
    <mergeCell ref="D2:D3"/>
    <mergeCell ref="C2:C3"/>
    <mergeCell ref="B2:B3"/>
    <mergeCell ref="A2:A3"/>
    <mergeCell ref="J2:J3"/>
    <mergeCell ref="A1:J1"/>
    <mergeCell ref="K1:P1"/>
  </mergeCells>
  <phoneticPr fontId="4" type="noConversion"/>
  <conditionalFormatting sqref="A5:A133">
    <cfRule type="expression" dxfId="27" priority="0" stopIfTrue="1">
      <formula>NOT($I5="External Interactor")</formula>
    </cfRule>
    <cfRule type="cellIs" dxfId="26" priority="0" stopIfTrue="1" operator="equal">
      <formula>1</formula>
    </cfRule>
    <cfRule type="cellIs" dxfId="25" priority="0" stopIfTrue="1" operator="equal">
      <formula>0</formula>
    </cfRule>
  </conditionalFormatting>
  <conditionalFormatting sqref="B5:B133">
    <cfRule type="expression" dxfId="24" priority="0" stopIfTrue="1">
      <formula>NOT($I5="External Interactor")</formula>
    </cfRule>
    <cfRule type="expression" dxfId="23" priority="0" stopIfTrue="1">
      <formula>OR($A5,$B5)</formula>
    </cfRule>
    <cfRule type="cellIs" dxfId="22" priority="0" stopIfTrue="1" operator="equal">
      <formula>0</formula>
    </cfRule>
  </conditionalFormatting>
  <conditionalFormatting sqref="C5:C133">
    <cfRule type="expression" dxfId="21" priority="0" stopIfTrue="1">
      <formula xml:space="preserve"> NOT(OR($I5 = "External Interactor", $I5 = "Execution Environment"))</formula>
    </cfRule>
    <cfRule type="cellIs" dxfId="20" priority="0" stopIfTrue="1" operator="equal">
      <formula>1</formula>
    </cfRule>
    <cfRule type="cellIs" dxfId="19" priority="0" stopIfTrue="1" operator="equal">
      <formula>0</formula>
    </cfRule>
  </conditionalFormatting>
  <conditionalFormatting sqref="D5:D133">
    <cfRule type="expression" dxfId="18" priority="0" stopIfTrue="1">
      <formula>NOT($I5="External Interactor")</formula>
    </cfRule>
    <cfRule type="cellIs" dxfId="17" priority="0" stopIfTrue="1" operator="equal">
      <formula>1</formula>
    </cfRule>
    <cfRule type="cellIs" dxfId="16" priority="0" stopIfTrue="1" operator="equal">
      <formula>0</formula>
    </cfRule>
  </conditionalFormatting>
  <conditionalFormatting sqref="E5:E133">
    <cfRule type="expression" dxfId="15" priority="0" stopIfTrue="1">
      <formula>NOT($A5)</formula>
    </cfRule>
    <cfRule type="cellIs" dxfId="14" priority="0" stopIfTrue="1" operator="equal">
      <formula>1</formula>
    </cfRule>
    <cfRule type="cellIs" dxfId="13" priority="0" stopIfTrue="1" operator="equal">
      <formula>0</formula>
    </cfRule>
  </conditionalFormatting>
  <conditionalFormatting sqref="K5:K133">
    <cfRule type="expression" dxfId="12" priority="0" stopIfTrue="1">
      <formula>NOT(OR($I5 = "Component Process", $D5))</formula>
    </cfRule>
  </conditionalFormatting>
  <conditionalFormatting sqref="P5:P133 L5:N133">
    <cfRule type="expression" dxfId="11" priority="0" stopIfTrue="1">
      <formula>NOT(OR($I5 = "Component Process",$C5))</formula>
    </cfRule>
  </conditionalFormatting>
  <conditionalFormatting sqref="O5:O133">
    <cfRule type="expression" dxfId="10" priority="0" stopIfTrue="1">
      <formula>NOT(OR($I5 = "Component Process",$A5,$B5))</formula>
    </cfRule>
  </conditionalFormatting>
  <conditionalFormatting sqref="H5:H133">
    <cfRule type="cellIs" dxfId="9" priority="0" stopIfTrue="1" operator="equal">
      <formula>""</formula>
    </cfRule>
    <cfRule type="expression" dxfId="8" priority="0" stopIfTrue="1">
      <formula>H5 = H4</formula>
    </cfRule>
  </conditionalFormatting>
  <conditionalFormatting sqref="I5:I133">
    <cfRule type="cellIs" dxfId="7" priority="0" stopIfTrue="1" operator="equal">
      <formula>""</formula>
    </cfRule>
    <cfRule type="expression" dxfId="6" priority="0" stopIfTrue="1">
      <formula>AND(H5=H4, I5 = I4)</formula>
    </cfRule>
  </conditionalFormatting>
  <conditionalFormatting sqref="G5:G133">
    <cfRule type="expression" dxfId="5" priority="0" stopIfTrue="1">
      <formula>OR($I5 &lt;&gt; "Execution Environment",$C5 &lt;&gt; 1)</formula>
    </cfRule>
    <cfRule type="cellIs" dxfId="4" priority="0" stopIfTrue="1" operator="equal">
      <formula>1</formula>
    </cfRule>
    <cfRule type="cellIs" dxfId="3" priority="0" stopIfTrue="1" operator="equal">
      <formula>0</formula>
    </cfRule>
  </conditionalFormatting>
  <conditionalFormatting sqref="F5:F133">
    <cfRule type="expression" dxfId="2" priority="0" stopIfTrue="1">
      <formula>NOT(OR(AND($I5 = "Execution Environment", $C5 = 1), $I5 = "Component Process"))</formula>
    </cfRule>
    <cfRule type="cellIs" dxfId="1" priority="0" stopIfTrue="1" operator="equal">
      <formula>1</formula>
    </cfRule>
    <cfRule type="cellIs" dxfId="0" priority="0" stopIfTrue="1" operator="equal">
      <formula>0</formula>
    </cfRule>
  </conditionalFormatting>
  <dataValidations count="3">
    <dataValidation type="list" allowBlank="1" showInputMessage="1" showErrorMessage="1" sqref="I5:I133">
      <formula1>ActorType</formula1>
    </dataValidation>
    <dataValidation type="list" allowBlank="1" showInputMessage="1" showErrorMessage="1" sqref="A5:G133">
      <formula1>"1"</formula1>
    </dataValidation>
    <dataValidation type="list" allowBlank="1" showInputMessage="1" showErrorMessage="1" sqref="M5:M133">
      <formula1>DataNames</formula1>
    </dataValidation>
  </dataValidations>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68"/>
  <sheetViews>
    <sheetView workbookViewId="0">
      <pane ySplit="3" topLeftCell="A4" activePane="bottomLeft" state="frozen"/>
      <selection activeCell="Z49" activeCellId="3" sqref="T38:U67 U70 T51 Z49"/>
      <selection pane="bottomLeft" activeCell="C5" sqref="C5"/>
    </sheetView>
  </sheetViews>
  <sheetFormatPr baseColWidth="10" defaultRowHeight="13"/>
  <cols>
    <col min="1" max="2" width="3.42578125" style="3" customWidth="1"/>
    <col min="3" max="3" width="15.28515625" style="3" bestFit="1" customWidth="1"/>
    <col min="4" max="4" width="8.28515625" style="3" bestFit="1" customWidth="1"/>
    <col min="5" max="5" width="47.5703125" style="3" customWidth="1"/>
    <col min="6" max="6" width="16.28515625" style="3" customWidth="1"/>
    <col min="7" max="7" width="8" style="57" hidden="1" customWidth="1"/>
    <col min="8" max="10" width="5.5703125" style="57" hidden="1" customWidth="1"/>
    <col min="11" max="11" width="10.7109375" style="9" hidden="1" customWidth="1"/>
    <col min="12" max="13" width="8" style="57" hidden="1" customWidth="1"/>
    <col min="14" max="14" width="6.42578125" style="57" hidden="1" customWidth="1"/>
    <col min="15" max="15" width="6.140625" style="57" hidden="1" customWidth="1"/>
    <col min="16" max="16" width="10.7109375" style="9"/>
    <col min="17" max="16384" width="10.7109375" style="3"/>
  </cols>
  <sheetData>
    <row r="1" spans="1:16" s="25" customFormat="1" ht="16" customHeight="1">
      <c r="A1" s="104" t="s">
        <v>283</v>
      </c>
      <c r="B1" s="104" t="s">
        <v>154</v>
      </c>
      <c r="C1" s="106" t="s">
        <v>244</v>
      </c>
      <c r="D1" s="106" t="s">
        <v>186</v>
      </c>
      <c r="E1" s="106" t="s">
        <v>245</v>
      </c>
      <c r="G1" s="103" t="s">
        <v>223</v>
      </c>
      <c r="H1" s="103"/>
      <c r="I1" s="103"/>
      <c r="J1" s="103"/>
      <c r="K1" s="22"/>
      <c r="L1" s="103" t="s">
        <v>18</v>
      </c>
      <c r="M1" s="103"/>
      <c r="N1" s="103"/>
      <c r="O1" s="103"/>
      <c r="P1" s="22"/>
    </row>
    <row r="2" spans="1:16" s="75" customFormat="1" ht="16" customHeight="1">
      <c r="A2" s="182"/>
      <c r="B2" s="182"/>
      <c r="C2" s="183"/>
      <c r="D2" s="183"/>
      <c r="E2" s="183"/>
      <c r="G2" s="100" t="s">
        <v>126</v>
      </c>
      <c r="H2" s="101"/>
      <c r="I2" s="102"/>
      <c r="J2" s="186">
        <v>0</v>
      </c>
      <c r="K2" s="22"/>
      <c r="L2" s="100" t="s">
        <v>123</v>
      </c>
      <c r="M2" s="101"/>
      <c r="N2" s="102"/>
      <c r="O2" s="187">
        <v>1</v>
      </c>
      <c r="P2" s="22"/>
    </row>
    <row r="3" spans="1:16" s="25" customFormat="1" ht="64" customHeight="1">
      <c r="A3" s="105"/>
      <c r="B3" s="105"/>
      <c r="C3" s="107"/>
      <c r="D3" s="107"/>
      <c r="E3" s="107"/>
      <c r="G3" s="55" t="s">
        <v>214</v>
      </c>
      <c r="H3" s="55" t="s">
        <v>127</v>
      </c>
      <c r="I3" s="55" t="s">
        <v>252</v>
      </c>
      <c r="J3" s="55" t="s">
        <v>148</v>
      </c>
      <c r="K3" s="18"/>
      <c r="L3" s="55" t="s">
        <v>214</v>
      </c>
      <c r="M3" s="55" t="s">
        <v>127</v>
      </c>
      <c r="N3" s="55" t="s">
        <v>252</v>
      </c>
      <c r="O3" s="55" t="s">
        <v>148</v>
      </c>
      <c r="P3" s="18"/>
    </row>
    <row r="4" spans="1:16" s="185" customFormat="1" hidden="1">
      <c r="A4" s="184"/>
      <c r="B4" s="184"/>
      <c r="C4" s="184"/>
      <c r="D4" s="184"/>
      <c r="E4" s="184"/>
      <c r="G4" s="184"/>
      <c r="H4" s="184">
        <v>0</v>
      </c>
      <c r="I4" s="184"/>
      <c r="J4" s="184"/>
      <c r="L4" s="184"/>
      <c r="M4" s="184">
        <v>0</v>
      </c>
      <c r="N4" s="184"/>
      <c r="O4" s="184"/>
    </row>
    <row r="5" spans="1:16" ht="13" customHeight="1">
      <c r="A5" s="1"/>
      <c r="B5" s="1"/>
      <c r="C5" s="77"/>
      <c r="D5" s="77"/>
      <c r="E5" s="1"/>
      <c r="G5" s="56" t="e">
        <f ca="1">MATCH(1,OFFSET(DataControlBits,H4,J$2,,1),0)</f>
        <v>#N/A</v>
      </c>
      <c r="H5" s="56" t="e">
        <f ca="1">H4+G5</f>
        <v>#N/A</v>
      </c>
      <c r="I5" s="56" t="e">
        <f ca="1">INDEX(DataNames,H5,1)</f>
        <v>#N/A</v>
      </c>
      <c r="J5" s="56" t="str">
        <f ca="1">IF(ISNA(I5),"",I5)</f>
        <v/>
      </c>
      <c r="L5" s="56" t="e">
        <f ca="1">MATCH(1,OFFSET(DataControlBits,M4,O$2,,1),0)</f>
        <v>#N/A</v>
      </c>
      <c r="M5" s="56" t="e">
        <f ca="1">M4+L5</f>
        <v>#N/A</v>
      </c>
      <c r="N5" s="56" t="e">
        <f ca="1">INDEX(DataNames,M5,1)</f>
        <v>#N/A</v>
      </c>
      <c r="O5" s="56" t="str">
        <f ca="1">IF(ISNA(N5),"",N5)</f>
        <v/>
      </c>
    </row>
    <row r="6" spans="1:16">
      <c r="A6" s="1"/>
      <c r="B6" s="1"/>
      <c r="C6" s="77"/>
      <c r="D6" s="77"/>
      <c r="E6" s="1"/>
      <c r="G6" s="56" t="e">
        <f t="shared" ref="G6:G34" ca="1" si="0">MATCH(1,OFFSET(DataControlBits,H5,J$2,,1),0)</f>
        <v>#N/A</v>
      </c>
      <c r="H6" s="56" t="e">
        <f t="shared" ref="H6:H34" ca="1" si="1">H5+G6</f>
        <v>#N/A</v>
      </c>
      <c r="I6" s="56" t="e">
        <f t="shared" ref="I6:I68" ca="1" si="2">INDEX(DataNames,H6,1)</f>
        <v>#N/A</v>
      </c>
      <c r="J6" s="56" t="str">
        <f t="shared" ref="J6:J9" ca="1" si="3">IF(ISNA(I6),"",I6)</f>
        <v/>
      </c>
      <c r="L6" s="56" t="e">
        <f t="shared" ref="L6:L34" ca="1" si="4">MATCH(1,OFFSET(DataControlBits,M5,O$2,,1),0)</f>
        <v>#N/A</v>
      </c>
      <c r="M6" s="56" t="e">
        <f t="shared" ref="M6:M34" ca="1" si="5">M5+L6</f>
        <v>#N/A</v>
      </c>
      <c r="N6" s="56" t="e">
        <f t="shared" ref="N6:N68" ca="1" si="6">INDEX(DataNames,M6,1)</f>
        <v>#N/A</v>
      </c>
      <c r="O6" s="56" t="str">
        <f t="shared" ref="O6:O34" ca="1" si="7">IF(ISNA(N6),"",N6)</f>
        <v/>
      </c>
    </row>
    <row r="7" spans="1:16">
      <c r="A7" s="1"/>
      <c r="B7" s="1"/>
      <c r="C7" s="77"/>
      <c r="D7" s="77"/>
      <c r="E7" s="1"/>
      <c r="G7" s="56" t="e">
        <f t="shared" ca="1" si="0"/>
        <v>#N/A</v>
      </c>
      <c r="H7" s="56" t="e">
        <f t="shared" ca="1" si="1"/>
        <v>#N/A</v>
      </c>
      <c r="I7" s="56" t="e">
        <f t="shared" ca="1" si="2"/>
        <v>#N/A</v>
      </c>
      <c r="J7" s="56" t="str">
        <f t="shared" ca="1" si="3"/>
        <v/>
      </c>
      <c r="L7" s="56" t="e">
        <f t="shared" ca="1" si="4"/>
        <v>#N/A</v>
      </c>
      <c r="M7" s="56" t="e">
        <f t="shared" ca="1" si="5"/>
        <v>#N/A</v>
      </c>
      <c r="N7" s="56" t="e">
        <f t="shared" ca="1" si="6"/>
        <v>#N/A</v>
      </c>
      <c r="O7" s="56" t="str">
        <f t="shared" ca="1" si="7"/>
        <v/>
      </c>
    </row>
    <row r="8" spans="1:16">
      <c r="A8" s="1"/>
      <c r="B8" s="1"/>
      <c r="C8" s="77"/>
      <c r="D8" s="77"/>
      <c r="E8" s="1"/>
      <c r="G8" s="56" t="e">
        <f t="shared" ca="1" si="0"/>
        <v>#N/A</v>
      </c>
      <c r="H8" s="56" t="e">
        <f t="shared" ca="1" si="1"/>
        <v>#N/A</v>
      </c>
      <c r="I8" s="56" t="e">
        <f t="shared" ca="1" si="2"/>
        <v>#N/A</v>
      </c>
      <c r="J8" s="56" t="str">
        <f t="shared" ca="1" si="3"/>
        <v/>
      </c>
      <c r="L8" s="56" t="e">
        <f t="shared" ca="1" si="4"/>
        <v>#N/A</v>
      </c>
      <c r="M8" s="56" t="e">
        <f t="shared" ca="1" si="5"/>
        <v>#N/A</v>
      </c>
      <c r="N8" s="56" t="e">
        <f t="shared" ca="1" si="6"/>
        <v>#N/A</v>
      </c>
      <c r="O8" s="56" t="str">
        <f t="shared" ca="1" si="7"/>
        <v/>
      </c>
    </row>
    <row r="9" spans="1:16">
      <c r="A9" s="1"/>
      <c r="B9" s="1"/>
      <c r="C9" s="77"/>
      <c r="D9" s="77"/>
      <c r="E9" s="1"/>
      <c r="G9" s="56" t="e">
        <f t="shared" ca="1" si="0"/>
        <v>#N/A</v>
      </c>
      <c r="H9" s="56" t="e">
        <f t="shared" ca="1" si="1"/>
        <v>#N/A</v>
      </c>
      <c r="I9" s="56" t="e">
        <f t="shared" ca="1" si="2"/>
        <v>#N/A</v>
      </c>
      <c r="J9" s="56" t="str">
        <f t="shared" ca="1" si="3"/>
        <v/>
      </c>
      <c r="L9" s="56" t="e">
        <f t="shared" ca="1" si="4"/>
        <v>#N/A</v>
      </c>
      <c r="M9" s="56" t="e">
        <f t="shared" ca="1" si="5"/>
        <v>#N/A</v>
      </c>
      <c r="N9" s="56" t="e">
        <f t="shared" ca="1" si="6"/>
        <v>#N/A</v>
      </c>
      <c r="O9" s="56" t="str">
        <f t="shared" ca="1" si="7"/>
        <v/>
      </c>
    </row>
    <row r="10" spans="1:16">
      <c r="A10" s="1"/>
      <c r="B10" s="1"/>
      <c r="C10" s="77"/>
      <c r="D10" s="77"/>
      <c r="E10" s="1"/>
      <c r="G10" s="56" t="e">
        <f t="shared" ca="1" si="0"/>
        <v>#N/A</v>
      </c>
      <c r="H10" s="56" t="e">
        <f t="shared" ca="1" si="1"/>
        <v>#N/A</v>
      </c>
      <c r="I10" s="56" t="e">
        <f t="shared" ca="1" si="2"/>
        <v>#N/A</v>
      </c>
      <c r="J10" s="56" t="str">
        <f t="shared" ref="J10:J34" ca="1" si="8">IF(ISNA(I10),"",I10)</f>
        <v/>
      </c>
      <c r="L10" s="56" t="e">
        <f t="shared" ca="1" si="4"/>
        <v>#N/A</v>
      </c>
      <c r="M10" s="56" t="e">
        <f t="shared" ca="1" si="5"/>
        <v>#N/A</v>
      </c>
      <c r="N10" s="56" t="e">
        <f t="shared" ca="1" si="6"/>
        <v>#N/A</v>
      </c>
      <c r="O10" s="56" t="str">
        <f t="shared" ca="1" si="7"/>
        <v/>
      </c>
    </row>
    <row r="11" spans="1:16">
      <c r="A11" s="1"/>
      <c r="B11" s="1"/>
      <c r="C11" s="77"/>
      <c r="D11" s="77"/>
      <c r="E11" s="1"/>
      <c r="G11" s="56" t="e">
        <f t="shared" ca="1" si="0"/>
        <v>#N/A</v>
      </c>
      <c r="H11" s="56" t="e">
        <f t="shared" ca="1" si="1"/>
        <v>#N/A</v>
      </c>
      <c r="I11" s="56" t="e">
        <f t="shared" ca="1" si="2"/>
        <v>#N/A</v>
      </c>
      <c r="J11" s="56" t="str">
        <f t="shared" ca="1" si="8"/>
        <v/>
      </c>
      <c r="L11" s="56" t="e">
        <f t="shared" ca="1" si="4"/>
        <v>#N/A</v>
      </c>
      <c r="M11" s="56" t="e">
        <f t="shared" ca="1" si="5"/>
        <v>#N/A</v>
      </c>
      <c r="N11" s="56" t="e">
        <f t="shared" ca="1" si="6"/>
        <v>#N/A</v>
      </c>
      <c r="O11" s="56" t="str">
        <f t="shared" ca="1" si="7"/>
        <v/>
      </c>
    </row>
    <row r="12" spans="1:16">
      <c r="A12" s="1"/>
      <c r="B12" s="1"/>
      <c r="C12" s="77"/>
      <c r="D12" s="77"/>
      <c r="E12" s="1"/>
      <c r="G12" s="56" t="e">
        <f t="shared" ca="1" si="0"/>
        <v>#N/A</v>
      </c>
      <c r="H12" s="56" t="e">
        <f t="shared" ca="1" si="1"/>
        <v>#N/A</v>
      </c>
      <c r="I12" s="56" t="e">
        <f t="shared" ca="1" si="2"/>
        <v>#N/A</v>
      </c>
      <c r="J12" s="56" t="str">
        <f t="shared" ca="1" si="8"/>
        <v/>
      </c>
      <c r="L12" s="56" t="e">
        <f t="shared" ca="1" si="4"/>
        <v>#N/A</v>
      </c>
      <c r="M12" s="56" t="e">
        <f t="shared" ca="1" si="5"/>
        <v>#N/A</v>
      </c>
      <c r="N12" s="56" t="e">
        <f t="shared" ca="1" si="6"/>
        <v>#N/A</v>
      </c>
      <c r="O12" s="56" t="str">
        <f t="shared" ca="1" si="7"/>
        <v/>
      </c>
    </row>
    <row r="13" spans="1:16">
      <c r="A13" s="1"/>
      <c r="B13" s="1"/>
      <c r="C13" s="77"/>
      <c r="D13" s="77"/>
      <c r="E13" s="32"/>
      <c r="G13" s="56" t="e">
        <f t="shared" ca="1" si="0"/>
        <v>#N/A</v>
      </c>
      <c r="H13" s="56" t="e">
        <f t="shared" ca="1" si="1"/>
        <v>#N/A</v>
      </c>
      <c r="I13" s="56" t="e">
        <f t="shared" ca="1" si="2"/>
        <v>#N/A</v>
      </c>
      <c r="J13" s="56" t="str">
        <f t="shared" ca="1" si="8"/>
        <v/>
      </c>
      <c r="L13" s="56" t="e">
        <f t="shared" ca="1" si="4"/>
        <v>#N/A</v>
      </c>
      <c r="M13" s="56" t="e">
        <f t="shared" ca="1" si="5"/>
        <v>#N/A</v>
      </c>
      <c r="N13" s="56" t="e">
        <f t="shared" ca="1" si="6"/>
        <v>#N/A</v>
      </c>
      <c r="O13" s="56" t="str">
        <f t="shared" ca="1" si="7"/>
        <v/>
      </c>
    </row>
    <row r="14" spans="1:16">
      <c r="A14" s="1"/>
      <c r="B14" s="1"/>
      <c r="C14" s="77"/>
      <c r="D14" s="77"/>
      <c r="E14" s="32"/>
      <c r="G14" s="56" t="e">
        <f t="shared" ca="1" si="0"/>
        <v>#N/A</v>
      </c>
      <c r="H14" s="56" t="e">
        <f t="shared" ca="1" si="1"/>
        <v>#N/A</v>
      </c>
      <c r="I14" s="56" t="e">
        <f t="shared" ca="1" si="2"/>
        <v>#N/A</v>
      </c>
      <c r="J14" s="56" t="str">
        <f t="shared" ca="1" si="8"/>
        <v/>
      </c>
      <c r="L14" s="56" t="e">
        <f t="shared" ca="1" si="4"/>
        <v>#N/A</v>
      </c>
      <c r="M14" s="56" t="e">
        <f t="shared" ca="1" si="5"/>
        <v>#N/A</v>
      </c>
      <c r="N14" s="56" t="e">
        <f t="shared" ca="1" si="6"/>
        <v>#N/A</v>
      </c>
      <c r="O14" s="56" t="str">
        <f t="shared" ca="1" si="7"/>
        <v/>
      </c>
    </row>
    <row r="15" spans="1:16">
      <c r="A15" s="1"/>
      <c r="B15" s="1"/>
      <c r="C15" s="77"/>
      <c r="D15" s="77"/>
      <c r="E15" s="32"/>
      <c r="G15" s="56" t="e">
        <f t="shared" ca="1" si="0"/>
        <v>#N/A</v>
      </c>
      <c r="H15" s="56" t="e">
        <f t="shared" ca="1" si="1"/>
        <v>#N/A</v>
      </c>
      <c r="I15" s="56" t="e">
        <f t="shared" ca="1" si="2"/>
        <v>#N/A</v>
      </c>
      <c r="J15" s="56" t="str">
        <f t="shared" ca="1" si="8"/>
        <v/>
      </c>
      <c r="L15" s="56" t="e">
        <f t="shared" ca="1" si="4"/>
        <v>#N/A</v>
      </c>
      <c r="M15" s="56" t="e">
        <f t="shared" ca="1" si="5"/>
        <v>#N/A</v>
      </c>
      <c r="N15" s="56" t="e">
        <f t="shared" ca="1" si="6"/>
        <v>#N/A</v>
      </c>
      <c r="O15" s="56" t="str">
        <f t="shared" ca="1" si="7"/>
        <v/>
      </c>
    </row>
    <row r="16" spans="1:16">
      <c r="A16" s="1"/>
      <c r="B16" s="1"/>
      <c r="C16" s="77"/>
      <c r="D16" s="77"/>
      <c r="E16" s="1"/>
      <c r="G16" s="56" t="e">
        <f t="shared" ca="1" si="0"/>
        <v>#N/A</v>
      </c>
      <c r="H16" s="56" t="e">
        <f t="shared" ca="1" si="1"/>
        <v>#N/A</v>
      </c>
      <c r="I16" s="56" t="e">
        <f t="shared" ca="1" si="2"/>
        <v>#N/A</v>
      </c>
      <c r="J16" s="56" t="str">
        <f t="shared" ca="1" si="8"/>
        <v/>
      </c>
      <c r="L16" s="56" t="e">
        <f t="shared" ca="1" si="4"/>
        <v>#N/A</v>
      </c>
      <c r="M16" s="56" t="e">
        <f t="shared" ca="1" si="5"/>
        <v>#N/A</v>
      </c>
      <c r="N16" s="56" t="e">
        <f t="shared" ca="1" si="6"/>
        <v>#N/A</v>
      </c>
      <c r="O16" s="56" t="str">
        <f t="shared" ca="1" si="7"/>
        <v/>
      </c>
    </row>
    <row r="17" spans="1:15">
      <c r="A17" s="1"/>
      <c r="B17" s="1"/>
      <c r="C17" s="77"/>
      <c r="D17" s="77"/>
      <c r="E17" s="1"/>
      <c r="G17" s="56" t="e">
        <f t="shared" ca="1" si="0"/>
        <v>#N/A</v>
      </c>
      <c r="H17" s="56" t="e">
        <f t="shared" ca="1" si="1"/>
        <v>#N/A</v>
      </c>
      <c r="I17" s="56" t="e">
        <f t="shared" ca="1" si="2"/>
        <v>#N/A</v>
      </c>
      <c r="J17" s="56" t="str">
        <f t="shared" ca="1" si="8"/>
        <v/>
      </c>
      <c r="L17" s="56" t="e">
        <f t="shared" ca="1" si="4"/>
        <v>#N/A</v>
      </c>
      <c r="M17" s="56" t="e">
        <f t="shared" ca="1" si="5"/>
        <v>#N/A</v>
      </c>
      <c r="N17" s="56" t="e">
        <f t="shared" ca="1" si="6"/>
        <v>#N/A</v>
      </c>
      <c r="O17" s="56" t="str">
        <f t="shared" ca="1" si="7"/>
        <v/>
      </c>
    </row>
    <row r="18" spans="1:15">
      <c r="A18" s="1"/>
      <c r="B18" s="1"/>
      <c r="C18" s="77"/>
      <c r="D18" s="77"/>
      <c r="E18" s="1"/>
      <c r="G18" s="56" t="e">
        <f t="shared" ca="1" si="0"/>
        <v>#N/A</v>
      </c>
      <c r="H18" s="56" t="e">
        <f t="shared" ca="1" si="1"/>
        <v>#N/A</v>
      </c>
      <c r="I18" s="56" t="e">
        <f t="shared" ca="1" si="2"/>
        <v>#N/A</v>
      </c>
      <c r="J18" s="56" t="str">
        <f t="shared" ca="1" si="8"/>
        <v/>
      </c>
      <c r="L18" s="56" t="e">
        <f t="shared" ca="1" si="4"/>
        <v>#N/A</v>
      </c>
      <c r="M18" s="56" t="e">
        <f t="shared" ca="1" si="5"/>
        <v>#N/A</v>
      </c>
      <c r="N18" s="56" t="e">
        <f t="shared" ca="1" si="6"/>
        <v>#N/A</v>
      </c>
      <c r="O18" s="56" t="str">
        <f t="shared" ca="1" si="7"/>
        <v/>
      </c>
    </row>
    <row r="19" spans="1:15">
      <c r="A19" s="1"/>
      <c r="B19" s="1"/>
      <c r="C19" s="77"/>
      <c r="D19" s="77"/>
      <c r="E19" s="1"/>
      <c r="G19" s="56" t="e">
        <f t="shared" ca="1" si="0"/>
        <v>#N/A</v>
      </c>
      <c r="H19" s="56" t="e">
        <f t="shared" ca="1" si="1"/>
        <v>#N/A</v>
      </c>
      <c r="I19" s="56" t="e">
        <f t="shared" ca="1" si="2"/>
        <v>#N/A</v>
      </c>
      <c r="J19" s="56" t="str">
        <f t="shared" ca="1" si="8"/>
        <v/>
      </c>
      <c r="L19" s="56" t="e">
        <f t="shared" ca="1" si="4"/>
        <v>#N/A</v>
      </c>
      <c r="M19" s="56" t="e">
        <f t="shared" ca="1" si="5"/>
        <v>#N/A</v>
      </c>
      <c r="N19" s="56" t="e">
        <f t="shared" ca="1" si="6"/>
        <v>#N/A</v>
      </c>
      <c r="O19" s="56" t="str">
        <f t="shared" ca="1" si="7"/>
        <v/>
      </c>
    </row>
    <row r="20" spans="1:15">
      <c r="A20" s="1"/>
      <c r="B20" s="1"/>
      <c r="C20" s="77"/>
      <c r="D20" s="77"/>
      <c r="E20" s="1"/>
      <c r="G20" s="56" t="e">
        <f t="shared" ca="1" si="0"/>
        <v>#N/A</v>
      </c>
      <c r="H20" s="56" t="e">
        <f t="shared" ca="1" si="1"/>
        <v>#N/A</v>
      </c>
      <c r="I20" s="56" t="e">
        <f t="shared" ca="1" si="2"/>
        <v>#N/A</v>
      </c>
      <c r="J20" s="56" t="str">
        <f t="shared" ca="1" si="8"/>
        <v/>
      </c>
      <c r="L20" s="56" t="e">
        <f t="shared" ca="1" si="4"/>
        <v>#N/A</v>
      </c>
      <c r="M20" s="56" t="e">
        <f t="shared" ca="1" si="5"/>
        <v>#N/A</v>
      </c>
      <c r="N20" s="56" t="e">
        <f t="shared" ca="1" si="6"/>
        <v>#N/A</v>
      </c>
      <c r="O20" s="56" t="str">
        <f t="shared" ca="1" si="7"/>
        <v/>
      </c>
    </row>
    <row r="21" spans="1:15">
      <c r="A21" s="1"/>
      <c r="B21" s="1"/>
      <c r="C21" s="77"/>
      <c r="D21" s="77"/>
      <c r="E21" s="1"/>
      <c r="G21" s="56" t="e">
        <f t="shared" ca="1" si="0"/>
        <v>#N/A</v>
      </c>
      <c r="H21" s="56" t="e">
        <f t="shared" ca="1" si="1"/>
        <v>#N/A</v>
      </c>
      <c r="I21" s="56" t="e">
        <f t="shared" ca="1" si="2"/>
        <v>#N/A</v>
      </c>
      <c r="J21" s="56" t="str">
        <f t="shared" ca="1" si="8"/>
        <v/>
      </c>
      <c r="L21" s="56" t="e">
        <f t="shared" ca="1" si="4"/>
        <v>#N/A</v>
      </c>
      <c r="M21" s="56" t="e">
        <f t="shared" ca="1" si="5"/>
        <v>#N/A</v>
      </c>
      <c r="N21" s="56" t="e">
        <f t="shared" ca="1" si="6"/>
        <v>#N/A</v>
      </c>
      <c r="O21" s="56" t="str">
        <f t="shared" ca="1" si="7"/>
        <v/>
      </c>
    </row>
    <row r="22" spans="1:15">
      <c r="A22" s="1"/>
      <c r="B22" s="1"/>
      <c r="C22" s="77"/>
      <c r="D22" s="77"/>
      <c r="E22" s="1"/>
      <c r="G22" s="56" t="e">
        <f t="shared" ca="1" si="0"/>
        <v>#N/A</v>
      </c>
      <c r="H22" s="56" t="e">
        <f t="shared" ca="1" si="1"/>
        <v>#N/A</v>
      </c>
      <c r="I22" s="56" t="e">
        <f t="shared" ca="1" si="2"/>
        <v>#N/A</v>
      </c>
      <c r="J22" s="56" t="str">
        <f t="shared" ca="1" si="8"/>
        <v/>
      </c>
      <c r="L22" s="56" t="e">
        <f t="shared" ca="1" si="4"/>
        <v>#N/A</v>
      </c>
      <c r="M22" s="56" t="e">
        <f t="shared" ca="1" si="5"/>
        <v>#N/A</v>
      </c>
      <c r="N22" s="56" t="e">
        <f t="shared" ca="1" si="6"/>
        <v>#N/A</v>
      </c>
      <c r="O22" s="56" t="str">
        <f t="shared" ca="1" si="7"/>
        <v/>
      </c>
    </row>
    <row r="23" spans="1:15">
      <c r="A23" s="1"/>
      <c r="B23" s="1"/>
      <c r="C23" s="77"/>
      <c r="D23" s="77"/>
      <c r="E23" s="1"/>
      <c r="G23" s="56" t="e">
        <f t="shared" ca="1" si="0"/>
        <v>#N/A</v>
      </c>
      <c r="H23" s="56" t="e">
        <f t="shared" ca="1" si="1"/>
        <v>#N/A</v>
      </c>
      <c r="I23" s="56" t="e">
        <f t="shared" ca="1" si="2"/>
        <v>#N/A</v>
      </c>
      <c r="J23" s="56" t="str">
        <f t="shared" ca="1" si="8"/>
        <v/>
      </c>
      <c r="L23" s="56" t="e">
        <f t="shared" ca="1" si="4"/>
        <v>#N/A</v>
      </c>
      <c r="M23" s="56" t="e">
        <f t="shared" ca="1" si="5"/>
        <v>#N/A</v>
      </c>
      <c r="N23" s="56" t="e">
        <f t="shared" ca="1" si="6"/>
        <v>#N/A</v>
      </c>
      <c r="O23" s="56" t="str">
        <f t="shared" ca="1" si="7"/>
        <v/>
      </c>
    </row>
    <row r="24" spans="1:15">
      <c r="A24" s="1"/>
      <c r="B24" s="1"/>
      <c r="C24" s="77"/>
      <c r="D24" s="77"/>
      <c r="E24" s="1"/>
      <c r="G24" s="56" t="e">
        <f t="shared" ca="1" si="0"/>
        <v>#N/A</v>
      </c>
      <c r="H24" s="56" t="e">
        <f t="shared" ca="1" si="1"/>
        <v>#N/A</v>
      </c>
      <c r="I24" s="56" t="e">
        <f t="shared" ca="1" si="2"/>
        <v>#N/A</v>
      </c>
      <c r="J24" s="56" t="str">
        <f t="shared" ca="1" si="8"/>
        <v/>
      </c>
      <c r="L24" s="56" t="e">
        <f t="shared" ca="1" si="4"/>
        <v>#N/A</v>
      </c>
      <c r="M24" s="56" t="e">
        <f t="shared" ca="1" si="5"/>
        <v>#N/A</v>
      </c>
      <c r="N24" s="56" t="e">
        <f t="shared" ca="1" si="6"/>
        <v>#N/A</v>
      </c>
      <c r="O24" s="56" t="str">
        <f t="shared" ca="1" si="7"/>
        <v/>
      </c>
    </row>
    <row r="25" spans="1:15">
      <c r="A25" s="1"/>
      <c r="B25" s="1"/>
      <c r="C25" s="77"/>
      <c r="D25" s="77"/>
      <c r="E25" s="1"/>
      <c r="G25" s="56" t="e">
        <f t="shared" ca="1" si="0"/>
        <v>#N/A</v>
      </c>
      <c r="H25" s="56" t="e">
        <f t="shared" ca="1" si="1"/>
        <v>#N/A</v>
      </c>
      <c r="I25" s="56" t="e">
        <f t="shared" ca="1" si="2"/>
        <v>#N/A</v>
      </c>
      <c r="J25" s="56" t="str">
        <f t="shared" ca="1" si="8"/>
        <v/>
      </c>
      <c r="L25" s="56" t="e">
        <f t="shared" ca="1" si="4"/>
        <v>#N/A</v>
      </c>
      <c r="M25" s="56" t="e">
        <f t="shared" ca="1" si="5"/>
        <v>#N/A</v>
      </c>
      <c r="N25" s="56" t="e">
        <f t="shared" ca="1" si="6"/>
        <v>#N/A</v>
      </c>
      <c r="O25" s="56" t="str">
        <f t="shared" ca="1" si="7"/>
        <v/>
      </c>
    </row>
    <row r="26" spans="1:15">
      <c r="A26" s="1"/>
      <c r="B26" s="1"/>
      <c r="C26" s="77"/>
      <c r="D26" s="77"/>
      <c r="E26" s="1"/>
      <c r="G26" s="56" t="e">
        <f t="shared" ca="1" si="0"/>
        <v>#N/A</v>
      </c>
      <c r="H26" s="56" t="e">
        <f t="shared" ca="1" si="1"/>
        <v>#N/A</v>
      </c>
      <c r="I26" s="56" t="e">
        <f t="shared" ca="1" si="2"/>
        <v>#N/A</v>
      </c>
      <c r="J26" s="56" t="str">
        <f t="shared" ca="1" si="8"/>
        <v/>
      </c>
      <c r="L26" s="56" t="e">
        <f t="shared" ca="1" si="4"/>
        <v>#N/A</v>
      </c>
      <c r="M26" s="56" t="e">
        <f t="shared" ca="1" si="5"/>
        <v>#N/A</v>
      </c>
      <c r="N26" s="56" t="e">
        <f t="shared" ca="1" si="6"/>
        <v>#N/A</v>
      </c>
      <c r="O26" s="56" t="str">
        <f t="shared" ca="1" si="7"/>
        <v/>
      </c>
    </row>
    <row r="27" spans="1:15">
      <c r="A27" s="1"/>
      <c r="B27" s="1"/>
      <c r="C27" s="77"/>
      <c r="D27" s="77"/>
      <c r="E27" s="1"/>
      <c r="G27" s="56" t="e">
        <f t="shared" ca="1" si="0"/>
        <v>#N/A</v>
      </c>
      <c r="H27" s="56" t="e">
        <f t="shared" ca="1" si="1"/>
        <v>#N/A</v>
      </c>
      <c r="I27" s="56" t="e">
        <f t="shared" ca="1" si="2"/>
        <v>#N/A</v>
      </c>
      <c r="J27" s="56" t="str">
        <f t="shared" ca="1" si="8"/>
        <v/>
      </c>
      <c r="L27" s="56" t="e">
        <f t="shared" ca="1" si="4"/>
        <v>#N/A</v>
      </c>
      <c r="M27" s="56" t="e">
        <f t="shared" ca="1" si="5"/>
        <v>#N/A</v>
      </c>
      <c r="N27" s="56" t="e">
        <f t="shared" ca="1" si="6"/>
        <v>#N/A</v>
      </c>
      <c r="O27" s="56" t="str">
        <f t="shared" ca="1" si="7"/>
        <v/>
      </c>
    </row>
    <row r="28" spans="1:15">
      <c r="A28" s="1"/>
      <c r="B28" s="1"/>
      <c r="C28" s="77"/>
      <c r="D28" s="77"/>
      <c r="E28" s="1"/>
      <c r="G28" s="56" t="e">
        <f t="shared" ca="1" si="0"/>
        <v>#N/A</v>
      </c>
      <c r="H28" s="56" t="e">
        <f t="shared" ca="1" si="1"/>
        <v>#N/A</v>
      </c>
      <c r="I28" s="56" t="e">
        <f t="shared" ca="1" si="2"/>
        <v>#N/A</v>
      </c>
      <c r="J28" s="56" t="str">
        <f t="shared" ca="1" si="8"/>
        <v/>
      </c>
      <c r="L28" s="56" t="e">
        <f t="shared" ca="1" si="4"/>
        <v>#N/A</v>
      </c>
      <c r="M28" s="56" t="e">
        <f t="shared" ca="1" si="5"/>
        <v>#N/A</v>
      </c>
      <c r="N28" s="56" t="e">
        <f t="shared" ca="1" si="6"/>
        <v>#N/A</v>
      </c>
      <c r="O28" s="56" t="str">
        <f t="shared" ca="1" si="7"/>
        <v/>
      </c>
    </row>
    <row r="29" spans="1:15">
      <c r="A29" s="1"/>
      <c r="B29" s="1"/>
      <c r="C29" s="77"/>
      <c r="D29" s="77"/>
      <c r="E29" s="1"/>
      <c r="G29" s="56" t="e">
        <f t="shared" ca="1" si="0"/>
        <v>#N/A</v>
      </c>
      <c r="H29" s="56" t="e">
        <f t="shared" ca="1" si="1"/>
        <v>#N/A</v>
      </c>
      <c r="I29" s="56" t="e">
        <f t="shared" ca="1" si="2"/>
        <v>#N/A</v>
      </c>
      <c r="J29" s="56" t="str">
        <f t="shared" ca="1" si="8"/>
        <v/>
      </c>
      <c r="L29" s="56" t="e">
        <f t="shared" ca="1" si="4"/>
        <v>#N/A</v>
      </c>
      <c r="M29" s="56" t="e">
        <f t="shared" ca="1" si="5"/>
        <v>#N/A</v>
      </c>
      <c r="N29" s="56" t="e">
        <f t="shared" ca="1" si="6"/>
        <v>#N/A</v>
      </c>
      <c r="O29" s="56" t="str">
        <f t="shared" ca="1" si="7"/>
        <v/>
      </c>
    </row>
    <row r="30" spans="1:15">
      <c r="A30" s="1"/>
      <c r="B30" s="1"/>
      <c r="C30" s="77"/>
      <c r="D30" s="77"/>
      <c r="E30" s="1"/>
      <c r="G30" s="56" t="e">
        <f t="shared" ca="1" si="0"/>
        <v>#N/A</v>
      </c>
      <c r="H30" s="56" t="e">
        <f t="shared" ca="1" si="1"/>
        <v>#N/A</v>
      </c>
      <c r="I30" s="56" t="e">
        <f t="shared" ca="1" si="2"/>
        <v>#N/A</v>
      </c>
      <c r="J30" s="56" t="str">
        <f t="shared" ca="1" si="8"/>
        <v/>
      </c>
      <c r="L30" s="56" t="e">
        <f t="shared" ca="1" si="4"/>
        <v>#N/A</v>
      </c>
      <c r="M30" s="56" t="e">
        <f t="shared" ca="1" si="5"/>
        <v>#N/A</v>
      </c>
      <c r="N30" s="56" t="e">
        <f t="shared" ca="1" si="6"/>
        <v>#N/A</v>
      </c>
      <c r="O30" s="56" t="str">
        <f t="shared" ca="1" si="7"/>
        <v/>
      </c>
    </row>
    <row r="31" spans="1:15">
      <c r="A31" s="1"/>
      <c r="B31" s="1"/>
      <c r="C31" s="77"/>
      <c r="D31" s="77"/>
      <c r="E31" s="1"/>
      <c r="G31" s="56" t="e">
        <f t="shared" ca="1" si="0"/>
        <v>#N/A</v>
      </c>
      <c r="H31" s="56" t="e">
        <f t="shared" ca="1" si="1"/>
        <v>#N/A</v>
      </c>
      <c r="I31" s="56" t="e">
        <f t="shared" ca="1" si="2"/>
        <v>#N/A</v>
      </c>
      <c r="J31" s="56" t="str">
        <f t="shared" ca="1" si="8"/>
        <v/>
      </c>
      <c r="L31" s="56" t="e">
        <f t="shared" ca="1" si="4"/>
        <v>#N/A</v>
      </c>
      <c r="M31" s="56" t="e">
        <f t="shared" ca="1" si="5"/>
        <v>#N/A</v>
      </c>
      <c r="N31" s="56" t="e">
        <f t="shared" ca="1" si="6"/>
        <v>#N/A</v>
      </c>
      <c r="O31" s="56" t="str">
        <f t="shared" ca="1" si="7"/>
        <v/>
      </c>
    </row>
    <row r="32" spans="1:15">
      <c r="A32" s="1"/>
      <c r="B32" s="1"/>
      <c r="C32" s="77"/>
      <c r="D32" s="77"/>
      <c r="E32" s="1"/>
      <c r="G32" s="56" t="e">
        <f t="shared" ca="1" si="0"/>
        <v>#N/A</v>
      </c>
      <c r="H32" s="56" t="e">
        <f t="shared" ca="1" si="1"/>
        <v>#N/A</v>
      </c>
      <c r="I32" s="56" t="e">
        <f t="shared" ca="1" si="2"/>
        <v>#N/A</v>
      </c>
      <c r="J32" s="56" t="str">
        <f t="shared" ca="1" si="8"/>
        <v/>
      </c>
      <c r="L32" s="56" t="e">
        <f t="shared" ca="1" si="4"/>
        <v>#N/A</v>
      </c>
      <c r="M32" s="56" t="e">
        <f t="shared" ca="1" si="5"/>
        <v>#N/A</v>
      </c>
      <c r="N32" s="56" t="e">
        <f t="shared" ca="1" si="6"/>
        <v>#N/A</v>
      </c>
      <c r="O32" s="56" t="str">
        <f t="shared" ca="1" si="7"/>
        <v/>
      </c>
    </row>
    <row r="33" spans="1:16">
      <c r="A33" s="1"/>
      <c r="B33" s="1"/>
      <c r="C33" s="77"/>
      <c r="D33" s="77"/>
      <c r="E33" s="1"/>
      <c r="G33" s="56" t="e">
        <f t="shared" ca="1" si="0"/>
        <v>#N/A</v>
      </c>
      <c r="H33" s="56" t="e">
        <f t="shared" ca="1" si="1"/>
        <v>#N/A</v>
      </c>
      <c r="I33" s="56" t="e">
        <f t="shared" ca="1" si="2"/>
        <v>#N/A</v>
      </c>
      <c r="J33" s="56" t="str">
        <f t="shared" ca="1" si="8"/>
        <v/>
      </c>
      <c r="L33" s="56" t="e">
        <f t="shared" ca="1" si="4"/>
        <v>#N/A</v>
      </c>
      <c r="M33" s="56" t="e">
        <f t="shared" ca="1" si="5"/>
        <v>#N/A</v>
      </c>
      <c r="N33" s="56" t="e">
        <f t="shared" ca="1" si="6"/>
        <v>#N/A</v>
      </c>
      <c r="O33" s="56" t="str">
        <f t="shared" ca="1" si="7"/>
        <v/>
      </c>
    </row>
    <row r="34" spans="1:16">
      <c r="A34" s="1"/>
      <c r="B34" s="1"/>
      <c r="C34" s="77"/>
      <c r="D34" s="77"/>
      <c r="E34" s="1"/>
      <c r="G34" s="56" t="e">
        <f t="shared" ca="1" si="0"/>
        <v>#N/A</v>
      </c>
      <c r="H34" s="56" t="e">
        <f t="shared" ca="1" si="1"/>
        <v>#N/A</v>
      </c>
      <c r="I34" s="56" t="e">
        <f t="shared" ca="1" si="2"/>
        <v>#N/A</v>
      </c>
      <c r="J34" s="56" t="str">
        <f t="shared" ca="1" si="8"/>
        <v/>
      </c>
      <c r="L34" s="56" t="e">
        <f t="shared" ca="1" si="4"/>
        <v>#N/A</v>
      </c>
      <c r="M34" s="56" t="e">
        <f t="shared" ca="1" si="5"/>
        <v>#N/A</v>
      </c>
      <c r="N34" s="56" t="e">
        <f t="shared" ca="1" si="6"/>
        <v>#N/A</v>
      </c>
      <c r="O34" s="56" t="str">
        <f t="shared" ca="1" si="7"/>
        <v/>
      </c>
    </row>
    <row r="35" spans="1:16">
      <c r="A35" s="1"/>
      <c r="B35" s="1"/>
      <c r="C35" s="77"/>
      <c r="D35" s="77"/>
      <c r="E35" s="1"/>
      <c r="G35" s="56" t="e">
        <f t="shared" ref="G35:G68" ca="1" si="9">MATCH(1,OFFSET(DataControlBits,H34,J$2,,1),0)</f>
        <v>#N/A</v>
      </c>
      <c r="H35" s="56" t="e">
        <f t="shared" ref="H35:H68" ca="1" si="10">H34+G35</f>
        <v>#N/A</v>
      </c>
      <c r="I35" s="56" t="e">
        <f t="shared" ca="1" si="2"/>
        <v>#N/A</v>
      </c>
      <c r="J35" s="56" t="str">
        <f t="shared" ref="J35:J68" ca="1" si="11">IF(ISNA(I35),"",I35)</f>
        <v/>
      </c>
      <c r="K35" s="88"/>
      <c r="L35" s="56" t="e">
        <f t="shared" ref="L35:L68" ca="1" si="12">MATCH(1,OFFSET(DataControlBits,M34,O$2,,1),0)</f>
        <v>#N/A</v>
      </c>
      <c r="M35" s="56" t="e">
        <f t="shared" ref="M35:M68" ca="1" si="13">M34+L35</f>
        <v>#N/A</v>
      </c>
      <c r="N35" s="56" t="e">
        <f t="shared" ca="1" si="6"/>
        <v>#N/A</v>
      </c>
      <c r="O35" s="56" t="str">
        <f t="shared" ref="O35:O68" ca="1" si="14">IF(ISNA(N35),"",N35)</f>
        <v/>
      </c>
      <c r="P35" s="88"/>
    </row>
    <row r="36" spans="1:16">
      <c r="A36" s="1"/>
      <c r="B36" s="1"/>
      <c r="C36" s="77"/>
      <c r="D36" s="77"/>
      <c r="E36" s="1"/>
      <c r="G36" s="56" t="e">
        <f t="shared" ca="1" si="9"/>
        <v>#N/A</v>
      </c>
      <c r="H36" s="56" t="e">
        <f t="shared" ca="1" si="10"/>
        <v>#N/A</v>
      </c>
      <c r="I36" s="56" t="e">
        <f t="shared" ca="1" si="2"/>
        <v>#N/A</v>
      </c>
      <c r="J36" s="56" t="str">
        <f t="shared" ca="1" si="11"/>
        <v/>
      </c>
      <c r="K36" s="88"/>
      <c r="L36" s="56" t="e">
        <f t="shared" ca="1" si="12"/>
        <v>#N/A</v>
      </c>
      <c r="M36" s="56" t="e">
        <f t="shared" ca="1" si="13"/>
        <v>#N/A</v>
      </c>
      <c r="N36" s="56" t="e">
        <f t="shared" ca="1" si="6"/>
        <v>#N/A</v>
      </c>
      <c r="O36" s="56" t="str">
        <f t="shared" ca="1" si="14"/>
        <v/>
      </c>
      <c r="P36" s="88"/>
    </row>
    <row r="37" spans="1:16">
      <c r="A37" s="1"/>
      <c r="B37" s="1"/>
      <c r="C37" s="77"/>
      <c r="D37" s="77"/>
      <c r="E37" s="1"/>
      <c r="G37" s="56" t="e">
        <f t="shared" ca="1" si="9"/>
        <v>#N/A</v>
      </c>
      <c r="H37" s="56" t="e">
        <f t="shared" ca="1" si="10"/>
        <v>#N/A</v>
      </c>
      <c r="I37" s="56" t="e">
        <f t="shared" ca="1" si="2"/>
        <v>#N/A</v>
      </c>
      <c r="J37" s="56" t="str">
        <f t="shared" ca="1" si="11"/>
        <v/>
      </c>
      <c r="K37" s="88"/>
      <c r="L37" s="56" t="e">
        <f t="shared" ca="1" si="12"/>
        <v>#N/A</v>
      </c>
      <c r="M37" s="56" t="e">
        <f t="shared" ca="1" si="13"/>
        <v>#N/A</v>
      </c>
      <c r="N37" s="56" t="e">
        <f t="shared" ca="1" si="6"/>
        <v>#N/A</v>
      </c>
      <c r="O37" s="56" t="str">
        <f t="shared" ca="1" si="14"/>
        <v/>
      </c>
      <c r="P37" s="88"/>
    </row>
    <row r="38" spans="1:16">
      <c r="A38" s="1"/>
      <c r="B38" s="1"/>
      <c r="C38" s="77"/>
      <c r="D38" s="77"/>
      <c r="E38" s="1"/>
      <c r="G38" s="56" t="e">
        <f t="shared" ca="1" si="9"/>
        <v>#N/A</v>
      </c>
      <c r="H38" s="56" t="e">
        <f t="shared" ca="1" si="10"/>
        <v>#N/A</v>
      </c>
      <c r="I38" s="56" t="e">
        <f t="shared" ca="1" si="2"/>
        <v>#N/A</v>
      </c>
      <c r="J38" s="56" t="str">
        <f t="shared" ca="1" si="11"/>
        <v/>
      </c>
      <c r="K38" s="88"/>
      <c r="L38" s="56" t="e">
        <f t="shared" ca="1" si="12"/>
        <v>#N/A</v>
      </c>
      <c r="M38" s="56" t="e">
        <f t="shared" ca="1" si="13"/>
        <v>#N/A</v>
      </c>
      <c r="N38" s="56" t="e">
        <f t="shared" ca="1" si="6"/>
        <v>#N/A</v>
      </c>
      <c r="O38" s="56" t="str">
        <f t="shared" ca="1" si="14"/>
        <v/>
      </c>
      <c r="P38" s="88"/>
    </row>
    <row r="39" spans="1:16">
      <c r="A39" s="1"/>
      <c r="B39" s="1"/>
      <c r="C39" s="77"/>
      <c r="D39" s="77"/>
      <c r="E39" s="1"/>
      <c r="G39" s="56" t="e">
        <f t="shared" ca="1" si="9"/>
        <v>#N/A</v>
      </c>
      <c r="H39" s="56" t="e">
        <f t="shared" ca="1" si="10"/>
        <v>#N/A</v>
      </c>
      <c r="I39" s="56" t="e">
        <f t="shared" ca="1" si="2"/>
        <v>#N/A</v>
      </c>
      <c r="J39" s="56" t="str">
        <f t="shared" ca="1" si="11"/>
        <v/>
      </c>
      <c r="K39" s="88"/>
      <c r="L39" s="56" t="e">
        <f t="shared" ca="1" si="12"/>
        <v>#N/A</v>
      </c>
      <c r="M39" s="56" t="e">
        <f t="shared" ca="1" si="13"/>
        <v>#N/A</v>
      </c>
      <c r="N39" s="56" t="e">
        <f t="shared" ca="1" si="6"/>
        <v>#N/A</v>
      </c>
      <c r="O39" s="56" t="str">
        <f t="shared" ca="1" si="14"/>
        <v/>
      </c>
      <c r="P39" s="88"/>
    </row>
    <row r="40" spans="1:16">
      <c r="A40" s="1"/>
      <c r="B40" s="1"/>
      <c r="C40" s="77"/>
      <c r="D40" s="77"/>
      <c r="E40" s="1"/>
      <c r="G40" s="56" t="e">
        <f t="shared" ca="1" si="9"/>
        <v>#N/A</v>
      </c>
      <c r="H40" s="56" t="e">
        <f t="shared" ca="1" si="10"/>
        <v>#N/A</v>
      </c>
      <c r="I40" s="56" t="e">
        <f t="shared" ca="1" si="2"/>
        <v>#N/A</v>
      </c>
      <c r="J40" s="56" t="str">
        <f t="shared" ca="1" si="11"/>
        <v/>
      </c>
      <c r="K40" s="88"/>
      <c r="L40" s="56" t="e">
        <f t="shared" ca="1" si="12"/>
        <v>#N/A</v>
      </c>
      <c r="M40" s="56" t="e">
        <f t="shared" ca="1" si="13"/>
        <v>#N/A</v>
      </c>
      <c r="N40" s="56" t="e">
        <f t="shared" ca="1" si="6"/>
        <v>#N/A</v>
      </c>
      <c r="O40" s="56" t="str">
        <f t="shared" ca="1" si="14"/>
        <v/>
      </c>
      <c r="P40" s="88"/>
    </row>
    <row r="41" spans="1:16">
      <c r="A41" s="1"/>
      <c r="B41" s="1"/>
      <c r="C41" s="77"/>
      <c r="D41" s="77"/>
      <c r="E41" s="1"/>
      <c r="G41" s="56" t="e">
        <f t="shared" ca="1" si="9"/>
        <v>#N/A</v>
      </c>
      <c r="H41" s="56" t="e">
        <f t="shared" ca="1" si="10"/>
        <v>#N/A</v>
      </c>
      <c r="I41" s="56" t="e">
        <f t="shared" ca="1" si="2"/>
        <v>#N/A</v>
      </c>
      <c r="J41" s="56" t="str">
        <f t="shared" ca="1" si="11"/>
        <v/>
      </c>
      <c r="K41" s="88"/>
      <c r="L41" s="56" t="e">
        <f t="shared" ca="1" si="12"/>
        <v>#N/A</v>
      </c>
      <c r="M41" s="56" t="e">
        <f t="shared" ca="1" si="13"/>
        <v>#N/A</v>
      </c>
      <c r="N41" s="56" t="e">
        <f t="shared" ca="1" si="6"/>
        <v>#N/A</v>
      </c>
      <c r="O41" s="56" t="str">
        <f t="shared" ca="1" si="14"/>
        <v/>
      </c>
      <c r="P41" s="88"/>
    </row>
    <row r="42" spans="1:16">
      <c r="A42" s="1"/>
      <c r="B42" s="1"/>
      <c r="C42" s="77"/>
      <c r="D42" s="77"/>
      <c r="E42" s="1"/>
      <c r="G42" s="56" t="e">
        <f t="shared" ca="1" si="9"/>
        <v>#N/A</v>
      </c>
      <c r="H42" s="56" t="e">
        <f t="shared" ca="1" si="10"/>
        <v>#N/A</v>
      </c>
      <c r="I42" s="56" t="e">
        <f t="shared" ca="1" si="2"/>
        <v>#N/A</v>
      </c>
      <c r="J42" s="56" t="str">
        <f t="shared" ca="1" si="11"/>
        <v/>
      </c>
      <c r="K42" s="88"/>
      <c r="L42" s="56" t="e">
        <f t="shared" ca="1" si="12"/>
        <v>#N/A</v>
      </c>
      <c r="M42" s="56" t="e">
        <f t="shared" ca="1" si="13"/>
        <v>#N/A</v>
      </c>
      <c r="N42" s="56" t="e">
        <f t="shared" ca="1" si="6"/>
        <v>#N/A</v>
      </c>
      <c r="O42" s="56" t="str">
        <f t="shared" ca="1" si="14"/>
        <v/>
      </c>
      <c r="P42" s="88"/>
    </row>
    <row r="43" spans="1:16">
      <c r="A43" s="1"/>
      <c r="B43" s="1"/>
      <c r="C43" s="77"/>
      <c r="D43" s="77"/>
      <c r="E43" s="1"/>
      <c r="G43" s="56" t="e">
        <f t="shared" ca="1" si="9"/>
        <v>#N/A</v>
      </c>
      <c r="H43" s="56" t="e">
        <f t="shared" ca="1" si="10"/>
        <v>#N/A</v>
      </c>
      <c r="I43" s="56" t="e">
        <f t="shared" ca="1" si="2"/>
        <v>#N/A</v>
      </c>
      <c r="J43" s="56" t="str">
        <f t="shared" ca="1" si="11"/>
        <v/>
      </c>
      <c r="K43" s="88"/>
      <c r="L43" s="56" t="e">
        <f t="shared" ca="1" si="12"/>
        <v>#N/A</v>
      </c>
      <c r="M43" s="56" t="e">
        <f t="shared" ca="1" si="13"/>
        <v>#N/A</v>
      </c>
      <c r="N43" s="56" t="e">
        <f t="shared" ca="1" si="6"/>
        <v>#N/A</v>
      </c>
      <c r="O43" s="56" t="str">
        <f t="shared" ca="1" si="14"/>
        <v/>
      </c>
      <c r="P43" s="88"/>
    </row>
    <row r="44" spans="1:16">
      <c r="A44" s="1"/>
      <c r="B44" s="1"/>
      <c r="C44" s="77"/>
      <c r="D44" s="77"/>
      <c r="E44" s="1"/>
      <c r="G44" s="56" t="e">
        <f t="shared" ca="1" si="9"/>
        <v>#N/A</v>
      </c>
      <c r="H44" s="56" t="e">
        <f t="shared" ca="1" si="10"/>
        <v>#N/A</v>
      </c>
      <c r="I44" s="56" t="e">
        <f t="shared" ca="1" si="2"/>
        <v>#N/A</v>
      </c>
      <c r="J44" s="56" t="str">
        <f t="shared" ca="1" si="11"/>
        <v/>
      </c>
      <c r="K44" s="88"/>
      <c r="L44" s="56" t="e">
        <f t="shared" ca="1" si="12"/>
        <v>#N/A</v>
      </c>
      <c r="M44" s="56" t="e">
        <f t="shared" ca="1" si="13"/>
        <v>#N/A</v>
      </c>
      <c r="N44" s="56" t="e">
        <f t="shared" ca="1" si="6"/>
        <v>#N/A</v>
      </c>
      <c r="O44" s="56" t="str">
        <f t="shared" ca="1" si="14"/>
        <v/>
      </c>
      <c r="P44" s="88"/>
    </row>
    <row r="45" spans="1:16">
      <c r="A45" s="1"/>
      <c r="B45" s="1"/>
      <c r="C45" s="77"/>
      <c r="D45" s="77"/>
      <c r="E45" s="1"/>
      <c r="G45" s="56" t="e">
        <f t="shared" ca="1" si="9"/>
        <v>#N/A</v>
      </c>
      <c r="H45" s="56" t="e">
        <f t="shared" ca="1" si="10"/>
        <v>#N/A</v>
      </c>
      <c r="I45" s="56" t="e">
        <f t="shared" ca="1" si="2"/>
        <v>#N/A</v>
      </c>
      <c r="J45" s="56" t="str">
        <f t="shared" ca="1" si="11"/>
        <v/>
      </c>
      <c r="K45" s="88"/>
      <c r="L45" s="56" t="e">
        <f t="shared" ca="1" si="12"/>
        <v>#N/A</v>
      </c>
      <c r="M45" s="56" t="e">
        <f t="shared" ca="1" si="13"/>
        <v>#N/A</v>
      </c>
      <c r="N45" s="56" t="e">
        <f t="shared" ca="1" si="6"/>
        <v>#N/A</v>
      </c>
      <c r="O45" s="56" t="str">
        <f t="shared" ca="1" si="14"/>
        <v/>
      </c>
      <c r="P45" s="88"/>
    </row>
    <row r="46" spans="1:16">
      <c r="A46" s="1"/>
      <c r="B46" s="1"/>
      <c r="C46" s="77"/>
      <c r="D46" s="77"/>
      <c r="E46" s="1"/>
      <c r="G46" s="56" t="e">
        <f t="shared" ca="1" si="9"/>
        <v>#N/A</v>
      </c>
      <c r="H46" s="56" t="e">
        <f t="shared" ca="1" si="10"/>
        <v>#N/A</v>
      </c>
      <c r="I46" s="56" t="e">
        <f t="shared" ca="1" si="2"/>
        <v>#N/A</v>
      </c>
      <c r="J46" s="56" t="str">
        <f t="shared" ca="1" si="11"/>
        <v/>
      </c>
      <c r="K46" s="88"/>
      <c r="L46" s="56" t="e">
        <f t="shared" ca="1" si="12"/>
        <v>#N/A</v>
      </c>
      <c r="M46" s="56" t="e">
        <f t="shared" ca="1" si="13"/>
        <v>#N/A</v>
      </c>
      <c r="N46" s="56" t="e">
        <f t="shared" ca="1" si="6"/>
        <v>#N/A</v>
      </c>
      <c r="O46" s="56" t="str">
        <f t="shared" ca="1" si="14"/>
        <v/>
      </c>
      <c r="P46" s="88"/>
    </row>
    <row r="47" spans="1:16">
      <c r="A47" s="1"/>
      <c r="B47" s="1"/>
      <c r="C47" s="77"/>
      <c r="D47" s="77"/>
      <c r="E47" s="1"/>
      <c r="G47" s="56" t="e">
        <f t="shared" ca="1" si="9"/>
        <v>#N/A</v>
      </c>
      <c r="H47" s="56" t="e">
        <f t="shared" ca="1" si="10"/>
        <v>#N/A</v>
      </c>
      <c r="I47" s="56" t="e">
        <f t="shared" ca="1" si="2"/>
        <v>#N/A</v>
      </c>
      <c r="J47" s="56" t="str">
        <f t="shared" ca="1" si="11"/>
        <v/>
      </c>
      <c r="K47" s="88"/>
      <c r="L47" s="56" t="e">
        <f t="shared" ca="1" si="12"/>
        <v>#N/A</v>
      </c>
      <c r="M47" s="56" t="e">
        <f t="shared" ca="1" si="13"/>
        <v>#N/A</v>
      </c>
      <c r="N47" s="56" t="e">
        <f t="shared" ca="1" si="6"/>
        <v>#N/A</v>
      </c>
      <c r="O47" s="56" t="str">
        <f t="shared" ca="1" si="14"/>
        <v/>
      </c>
      <c r="P47" s="88"/>
    </row>
    <row r="48" spans="1:16">
      <c r="A48" s="1"/>
      <c r="B48" s="1"/>
      <c r="C48" s="77"/>
      <c r="D48" s="77"/>
      <c r="E48" s="1"/>
      <c r="G48" s="56" t="e">
        <f t="shared" ca="1" si="9"/>
        <v>#N/A</v>
      </c>
      <c r="H48" s="56" t="e">
        <f t="shared" ca="1" si="10"/>
        <v>#N/A</v>
      </c>
      <c r="I48" s="56" t="e">
        <f t="shared" ca="1" si="2"/>
        <v>#N/A</v>
      </c>
      <c r="J48" s="56" t="str">
        <f t="shared" ca="1" si="11"/>
        <v/>
      </c>
      <c r="K48" s="88"/>
      <c r="L48" s="56" t="e">
        <f t="shared" ca="1" si="12"/>
        <v>#N/A</v>
      </c>
      <c r="M48" s="56" t="e">
        <f t="shared" ca="1" si="13"/>
        <v>#N/A</v>
      </c>
      <c r="N48" s="56" t="e">
        <f t="shared" ca="1" si="6"/>
        <v>#N/A</v>
      </c>
      <c r="O48" s="56" t="str">
        <f t="shared" ca="1" si="14"/>
        <v/>
      </c>
      <c r="P48" s="88"/>
    </row>
    <row r="49" spans="1:16">
      <c r="A49" s="1"/>
      <c r="B49" s="1"/>
      <c r="C49" s="77"/>
      <c r="D49" s="77"/>
      <c r="E49" s="1"/>
      <c r="G49" s="56" t="e">
        <f t="shared" ca="1" si="9"/>
        <v>#N/A</v>
      </c>
      <c r="H49" s="56" t="e">
        <f t="shared" ca="1" si="10"/>
        <v>#N/A</v>
      </c>
      <c r="I49" s="56" t="e">
        <f t="shared" ca="1" si="2"/>
        <v>#N/A</v>
      </c>
      <c r="J49" s="56" t="str">
        <f t="shared" ca="1" si="11"/>
        <v/>
      </c>
      <c r="K49" s="88"/>
      <c r="L49" s="56" t="e">
        <f t="shared" ca="1" si="12"/>
        <v>#N/A</v>
      </c>
      <c r="M49" s="56" t="e">
        <f t="shared" ca="1" si="13"/>
        <v>#N/A</v>
      </c>
      <c r="N49" s="56" t="e">
        <f t="shared" ca="1" si="6"/>
        <v>#N/A</v>
      </c>
      <c r="O49" s="56" t="str">
        <f t="shared" ca="1" si="14"/>
        <v/>
      </c>
      <c r="P49" s="88"/>
    </row>
    <row r="50" spans="1:16">
      <c r="A50" s="1"/>
      <c r="B50" s="1"/>
      <c r="C50" s="77"/>
      <c r="D50" s="77"/>
      <c r="E50" s="1"/>
      <c r="G50" s="56" t="e">
        <f t="shared" ca="1" si="9"/>
        <v>#N/A</v>
      </c>
      <c r="H50" s="56" t="e">
        <f t="shared" ca="1" si="10"/>
        <v>#N/A</v>
      </c>
      <c r="I50" s="56" t="e">
        <f t="shared" ca="1" si="2"/>
        <v>#N/A</v>
      </c>
      <c r="J50" s="56" t="str">
        <f t="shared" ca="1" si="11"/>
        <v/>
      </c>
      <c r="K50" s="88"/>
      <c r="L50" s="56" t="e">
        <f t="shared" ca="1" si="12"/>
        <v>#N/A</v>
      </c>
      <c r="M50" s="56" t="e">
        <f t="shared" ca="1" si="13"/>
        <v>#N/A</v>
      </c>
      <c r="N50" s="56" t="e">
        <f t="shared" ca="1" si="6"/>
        <v>#N/A</v>
      </c>
      <c r="O50" s="56" t="str">
        <f t="shared" ca="1" si="14"/>
        <v/>
      </c>
      <c r="P50" s="88"/>
    </row>
    <row r="51" spans="1:16">
      <c r="A51" s="1"/>
      <c r="B51" s="1"/>
      <c r="C51" s="77"/>
      <c r="D51" s="77"/>
      <c r="E51" s="1"/>
      <c r="G51" s="56" t="e">
        <f t="shared" ca="1" si="9"/>
        <v>#N/A</v>
      </c>
      <c r="H51" s="56" t="e">
        <f t="shared" ca="1" si="10"/>
        <v>#N/A</v>
      </c>
      <c r="I51" s="56" t="e">
        <f t="shared" ca="1" si="2"/>
        <v>#N/A</v>
      </c>
      <c r="J51" s="56" t="str">
        <f t="shared" ca="1" si="11"/>
        <v/>
      </c>
      <c r="K51" s="88"/>
      <c r="L51" s="56" t="e">
        <f t="shared" ca="1" si="12"/>
        <v>#N/A</v>
      </c>
      <c r="M51" s="56" t="e">
        <f t="shared" ca="1" si="13"/>
        <v>#N/A</v>
      </c>
      <c r="N51" s="56" t="e">
        <f t="shared" ca="1" si="6"/>
        <v>#N/A</v>
      </c>
      <c r="O51" s="56" t="str">
        <f t="shared" ca="1" si="14"/>
        <v/>
      </c>
      <c r="P51" s="88"/>
    </row>
    <row r="52" spans="1:16">
      <c r="A52" s="1"/>
      <c r="B52" s="1"/>
      <c r="C52" s="77"/>
      <c r="D52" s="77"/>
      <c r="E52" s="1"/>
      <c r="G52" s="56" t="e">
        <f t="shared" ca="1" si="9"/>
        <v>#N/A</v>
      </c>
      <c r="H52" s="56" t="e">
        <f t="shared" ca="1" si="10"/>
        <v>#N/A</v>
      </c>
      <c r="I52" s="56" t="e">
        <f t="shared" ca="1" si="2"/>
        <v>#N/A</v>
      </c>
      <c r="J52" s="56" t="str">
        <f t="shared" ca="1" si="11"/>
        <v/>
      </c>
      <c r="K52" s="88"/>
      <c r="L52" s="56" t="e">
        <f t="shared" ca="1" si="12"/>
        <v>#N/A</v>
      </c>
      <c r="M52" s="56" t="e">
        <f t="shared" ca="1" si="13"/>
        <v>#N/A</v>
      </c>
      <c r="N52" s="56" t="e">
        <f t="shared" ca="1" si="6"/>
        <v>#N/A</v>
      </c>
      <c r="O52" s="56" t="str">
        <f t="shared" ca="1" si="14"/>
        <v/>
      </c>
      <c r="P52" s="88"/>
    </row>
    <row r="53" spans="1:16">
      <c r="A53" s="1"/>
      <c r="B53" s="1"/>
      <c r="C53" s="77"/>
      <c r="D53" s="77"/>
      <c r="E53" s="1"/>
      <c r="G53" s="56" t="e">
        <f t="shared" ca="1" si="9"/>
        <v>#N/A</v>
      </c>
      <c r="H53" s="56" t="e">
        <f t="shared" ca="1" si="10"/>
        <v>#N/A</v>
      </c>
      <c r="I53" s="56" t="e">
        <f t="shared" ca="1" si="2"/>
        <v>#N/A</v>
      </c>
      <c r="J53" s="56" t="str">
        <f t="shared" ca="1" si="11"/>
        <v/>
      </c>
      <c r="K53" s="88"/>
      <c r="L53" s="56" t="e">
        <f t="shared" ca="1" si="12"/>
        <v>#N/A</v>
      </c>
      <c r="M53" s="56" t="e">
        <f t="shared" ca="1" si="13"/>
        <v>#N/A</v>
      </c>
      <c r="N53" s="56" t="e">
        <f t="shared" ca="1" si="6"/>
        <v>#N/A</v>
      </c>
      <c r="O53" s="56" t="str">
        <f t="shared" ca="1" si="14"/>
        <v/>
      </c>
      <c r="P53" s="88"/>
    </row>
    <row r="54" spans="1:16">
      <c r="A54" s="1"/>
      <c r="B54" s="1"/>
      <c r="C54" s="77"/>
      <c r="D54" s="77"/>
      <c r="E54" s="1"/>
      <c r="G54" s="56" t="e">
        <f t="shared" ca="1" si="9"/>
        <v>#N/A</v>
      </c>
      <c r="H54" s="56" t="e">
        <f t="shared" ca="1" si="10"/>
        <v>#N/A</v>
      </c>
      <c r="I54" s="56" t="e">
        <f t="shared" ca="1" si="2"/>
        <v>#N/A</v>
      </c>
      <c r="J54" s="56" t="str">
        <f t="shared" ca="1" si="11"/>
        <v/>
      </c>
      <c r="K54" s="88"/>
      <c r="L54" s="56" t="e">
        <f t="shared" ca="1" si="12"/>
        <v>#N/A</v>
      </c>
      <c r="M54" s="56" t="e">
        <f t="shared" ca="1" si="13"/>
        <v>#N/A</v>
      </c>
      <c r="N54" s="56" t="e">
        <f t="shared" ca="1" si="6"/>
        <v>#N/A</v>
      </c>
      <c r="O54" s="56" t="str">
        <f t="shared" ca="1" si="14"/>
        <v/>
      </c>
      <c r="P54" s="88"/>
    </row>
    <row r="55" spans="1:16">
      <c r="A55" s="1"/>
      <c r="B55" s="1"/>
      <c r="C55" s="77"/>
      <c r="D55" s="77"/>
      <c r="E55" s="1"/>
      <c r="G55" s="56" t="e">
        <f t="shared" ca="1" si="9"/>
        <v>#N/A</v>
      </c>
      <c r="H55" s="56" t="e">
        <f t="shared" ca="1" si="10"/>
        <v>#N/A</v>
      </c>
      <c r="I55" s="56" t="e">
        <f t="shared" ca="1" si="2"/>
        <v>#N/A</v>
      </c>
      <c r="J55" s="56" t="str">
        <f t="shared" ca="1" si="11"/>
        <v/>
      </c>
      <c r="K55" s="88"/>
      <c r="L55" s="56" t="e">
        <f t="shared" ca="1" si="12"/>
        <v>#N/A</v>
      </c>
      <c r="M55" s="56" t="e">
        <f t="shared" ca="1" si="13"/>
        <v>#N/A</v>
      </c>
      <c r="N55" s="56" t="e">
        <f t="shared" ca="1" si="6"/>
        <v>#N/A</v>
      </c>
      <c r="O55" s="56" t="str">
        <f t="shared" ca="1" si="14"/>
        <v/>
      </c>
      <c r="P55" s="88"/>
    </row>
    <row r="56" spans="1:16">
      <c r="A56" s="1"/>
      <c r="B56" s="1"/>
      <c r="C56" s="77"/>
      <c r="D56" s="77"/>
      <c r="E56" s="1"/>
      <c r="G56" s="56" t="e">
        <f t="shared" ca="1" si="9"/>
        <v>#N/A</v>
      </c>
      <c r="H56" s="56" t="e">
        <f t="shared" ca="1" si="10"/>
        <v>#N/A</v>
      </c>
      <c r="I56" s="56" t="e">
        <f t="shared" ca="1" si="2"/>
        <v>#N/A</v>
      </c>
      <c r="J56" s="56" t="str">
        <f t="shared" ca="1" si="11"/>
        <v/>
      </c>
      <c r="K56" s="88"/>
      <c r="L56" s="56" t="e">
        <f t="shared" ca="1" si="12"/>
        <v>#N/A</v>
      </c>
      <c r="M56" s="56" t="e">
        <f t="shared" ca="1" si="13"/>
        <v>#N/A</v>
      </c>
      <c r="N56" s="56" t="e">
        <f t="shared" ca="1" si="6"/>
        <v>#N/A</v>
      </c>
      <c r="O56" s="56" t="str">
        <f t="shared" ca="1" si="14"/>
        <v/>
      </c>
      <c r="P56" s="88"/>
    </row>
    <row r="57" spans="1:16">
      <c r="A57" s="1"/>
      <c r="B57" s="1"/>
      <c r="C57" s="77"/>
      <c r="D57" s="77"/>
      <c r="E57" s="1"/>
      <c r="G57" s="56" t="e">
        <f t="shared" ca="1" si="9"/>
        <v>#N/A</v>
      </c>
      <c r="H57" s="56" t="e">
        <f t="shared" ca="1" si="10"/>
        <v>#N/A</v>
      </c>
      <c r="I57" s="56" t="e">
        <f t="shared" ca="1" si="2"/>
        <v>#N/A</v>
      </c>
      <c r="J57" s="56" t="str">
        <f t="shared" ca="1" si="11"/>
        <v/>
      </c>
      <c r="K57" s="88"/>
      <c r="L57" s="56" t="e">
        <f t="shared" ca="1" si="12"/>
        <v>#N/A</v>
      </c>
      <c r="M57" s="56" t="e">
        <f t="shared" ca="1" si="13"/>
        <v>#N/A</v>
      </c>
      <c r="N57" s="56" t="e">
        <f t="shared" ca="1" si="6"/>
        <v>#N/A</v>
      </c>
      <c r="O57" s="56" t="str">
        <f t="shared" ca="1" si="14"/>
        <v/>
      </c>
      <c r="P57" s="88"/>
    </row>
    <row r="58" spans="1:16">
      <c r="A58" s="1"/>
      <c r="B58" s="1"/>
      <c r="C58" s="77"/>
      <c r="D58" s="77"/>
      <c r="E58" s="1"/>
      <c r="G58" s="56" t="e">
        <f t="shared" ca="1" si="9"/>
        <v>#N/A</v>
      </c>
      <c r="H58" s="56" t="e">
        <f t="shared" ca="1" si="10"/>
        <v>#N/A</v>
      </c>
      <c r="I58" s="56" t="e">
        <f t="shared" ca="1" si="2"/>
        <v>#N/A</v>
      </c>
      <c r="J58" s="56" t="str">
        <f t="shared" ca="1" si="11"/>
        <v/>
      </c>
      <c r="K58" s="88"/>
      <c r="L58" s="56" t="e">
        <f t="shared" ca="1" si="12"/>
        <v>#N/A</v>
      </c>
      <c r="M58" s="56" t="e">
        <f t="shared" ca="1" si="13"/>
        <v>#N/A</v>
      </c>
      <c r="N58" s="56" t="e">
        <f t="shared" ca="1" si="6"/>
        <v>#N/A</v>
      </c>
      <c r="O58" s="56" t="str">
        <f t="shared" ca="1" si="14"/>
        <v/>
      </c>
      <c r="P58" s="88"/>
    </row>
    <row r="59" spans="1:16">
      <c r="A59" s="1"/>
      <c r="B59" s="1"/>
      <c r="C59" s="77"/>
      <c r="D59" s="77"/>
      <c r="E59" s="1"/>
      <c r="G59" s="56" t="e">
        <f t="shared" ca="1" si="9"/>
        <v>#N/A</v>
      </c>
      <c r="H59" s="56" t="e">
        <f t="shared" ca="1" si="10"/>
        <v>#N/A</v>
      </c>
      <c r="I59" s="56" t="e">
        <f t="shared" ca="1" si="2"/>
        <v>#N/A</v>
      </c>
      <c r="J59" s="56" t="str">
        <f t="shared" ca="1" si="11"/>
        <v/>
      </c>
      <c r="K59" s="88"/>
      <c r="L59" s="56" t="e">
        <f t="shared" ca="1" si="12"/>
        <v>#N/A</v>
      </c>
      <c r="M59" s="56" t="e">
        <f t="shared" ca="1" si="13"/>
        <v>#N/A</v>
      </c>
      <c r="N59" s="56" t="e">
        <f t="shared" ca="1" si="6"/>
        <v>#N/A</v>
      </c>
      <c r="O59" s="56" t="str">
        <f t="shared" ca="1" si="14"/>
        <v/>
      </c>
      <c r="P59" s="88"/>
    </row>
    <row r="60" spans="1:16">
      <c r="A60" s="1"/>
      <c r="B60" s="1"/>
      <c r="C60" s="77"/>
      <c r="D60" s="77"/>
      <c r="E60" s="1"/>
      <c r="G60" s="56" t="e">
        <f t="shared" ca="1" si="9"/>
        <v>#N/A</v>
      </c>
      <c r="H60" s="56" t="e">
        <f t="shared" ca="1" si="10"/>
        <v>#N/A</v>
      </c>
      <c r="I60" s="56" t="e">
        <f t="shared" ca="1" si="2"/>
        <v>#N/A</v>
      </c>
      <c r="J60" s="56" t="str">
        <f t="shared" ca="1" si="11"/>
        <v/>
      </c>
      <c r="K60" s="88"/>
      <c r="L60" s="56" t="e">
        <f t="shared" ca="1" si="12"/>
        <v>#N/A</v>
      </c>
      <c r="M60" s="56" t="e">
        <f t="shared" ca="1" si="13"/>
        <v>#N/A</v>
      </c>
      <c r="N60" s="56" t="e">
        <f t="shared" ca="1" si="6"/>
        <v>#N/A</v>
      </c>
      <c r="O60" s="56" t="str">
        <f t="shared" ca="1" si="14"/>
        <v/>
      </c>
      <c r="P60" s="88"/>
    </row>
    <row r="61" spans="1:16">
      <c r="A61" s="1"/>
      <c r="B61" s="1"/>
      <c r="C61" s="77"/>
      <c r="D61" s="77"/>
      <c r="E61" s="1"/>
      <c r="G61" s="56" t="e">
        <f t="shared" ca="1" si="9"/>
        <v>#N/A</v>
      </c>
      <c r="H61" s="56" t="e">
        <f t="shared" ca="1" si="10"/>
        <v>#N/A</v>
      </c>
      <c r="I61" s="56" t="e">
        <f t="shared" ca="1" si="2"/>
        <v>#N/A</v>
      </c>
      <c r="J61" s="56" t="str">
        <f t="shared" ca="1" si="11"/>
        <v/>
      </c>
      <c r="K61" s="88"/>
      <c r="L61" s="56" t="e">
        <f t="shared" ca="1" si="12"/>
        <v>#N/A</v>
      </c>
      <c r="M61" s="56" t="e">
        <f t="shared" ca="1" si="13"/>
        <v>#N/A</v>
      </c>
      <c r="N61" s="56" t="e">
        <f t="shared" ca="1" si="6"/>
        <v>#N/A</v>
      </c>
      <c r="O61" s="56" t="str">
        <f t="shared" ca="1" si="14"/>
        <v/>
      </c>
      <c r="P61" s="88"/>
    </row>
    <row r="62" spans="1:16">
      <c r="A62" s="1"/>
      <c r="B62" s="1"/>
      <c r="C62" s="77"/>
      <c r="D62" s="77"/>
      <c r="E62" s="1"/>
      <c r="G62" s="56" t="e">
        <f t="shared" ca="1" si="9"/>
        <v>#N/A</v>
      </c>
      <c r="H62" s="56" t="e">
        <f t="shared" ca="1" si="10"/>
        <v>#N/A</v>
      </c>
      <c r="I62" s="56" t="e">
        <f t="shared" ca="1" si="2"/>
        <v>#N/A</v>
      </c>
      <c r="J62" s="56" t="str">
        <f t="shared" ca="1" si="11"/>
        <v/>
      </c>
      <c r="K62" s="88"/>
      <c r="L62" s="56" t="e">
        <f t="shared" ca="1" si="12"/>
        <v>#N/A</v>
      </c>
      <c r="M62" s="56" t="e">
        <f t="shared" ca="1" si="13"/>
        <v>#N/A</v>
      </c>
      <c r="N62" s="56" t="e">
        <f t="shared" ca="1" si="6"/>
        <v>#N/A</v>
      </c>
      <c r="O62" s="56" t="str">
        <f t="shared" ca="1" si="14"/>
        <v/>
      </c>
      <c r="P62" s="88"/>
    </row>
    <row r="63" spans="1:16">
      <c r="A63" s="1"/>
      <c r="B63" s="1"/>
      <c r="C63" s="77"/>
      <c r="D63" s="77"/>
      <c r="E63" s="1"/>
      <c r="G63" s="56" t="e">
        <f t="shared" ca="1" si="9"/>
        <v>#N/A</v>
      </c>
      <c r="H63" s="56" t="e">
        <f t="shared" ca="1" si="10"/>
        <v>#N/A</v>
      </c>
      <c r="I63" s="56" t="e">
        <f t="shared" ca="1" si="2"/>
        <v>#N/A</v>
      </c>
      <c r="J63" s="56" t="str">
        <f t="shared" ca="1" si="11"/>
        <v/>
      </c>
      <c r="K63" s="88"/>
      <c r="L63" s="56" t="e">
        <f t="shared" ca="1" si="12"/>
        <v>#N/A</v>
      </c>
      <c r="M63" s="56" t="e">
        <f t="shared" ca="1" si="13"/>
        <v>#N/A</v>
      </c>
      <c r="N63" s="56" t="e">
        <f t="shared" ca="1" si="6"/>
        <v>#N/A</v>
      </c>
      <c r="O63" s="56" t="str">
        <f t="shared" ca="1" si="14"/>
        <v/>
      </c>
      <c r="P63" s="88"/>
    </row>
    <row r="64" spans="1:16">
      <c r="A64" s="1"/>
      <c r="B64" s="1"/>
      <c r="C64" s="77"/>
      <c r="D64" s="77"/>
      <c r="E64" s="1"/>
      <c r="G64" s="56" t="e">
        <f t="shared" ca="1" si="9"/>
        <v>#N/A</v>
      </c>
      <c r="H64" s="56" t="e">
        <f t="shared" ca="1" si="10"/>
        <v>#N/A</v>
      </c>
      <c r="I64" s="56" t="e">
        <f t="shared" ca="1" si="2"/>
        <v>#N/A</v>
      </c>
      <c r="J64" s="56" t="str">
        <f t="shared" ca="1" si="11"/>
        <v/>
      </c>
      <c r="K64" s="88"/>
      <c r="L64" s="56" t="e">
        <f t="shared" ca="1" si="12"/>
        <v>#N/A</v>
      </c>
      <c r="M64" s="56" t="e">
        <f t="shared" ca="1" si="13"/>
        <v>#N/A</v>
      </c>
      <c r="N64" s="56" t="e">
        <f t="shared" ca="1" si="6"/>
        <v>#N/A</v>
      </c>
      <c r="O64" s="56" t="str">
        <f t="shared" ca="1" si="14"/>
        <v/>
      </c>
      <c r="P64" s="88"/>
    </row>
    <row r="65" spans="1:16">
      <c r="A65" s="1"/>
      <c r="B65" s="1"/>
      <c r="C65" s="77"/>
      <c r="D65" s="77"/>
      <c r="E65" s="1"/>
      <c r="G65" s="56" t="e">
        <f t="shared" ca="1" si="9"/>
        <v>#N/A</v>
      </c>
      <c r="H65" s="56" t="e">
        <f t="shared" ca="1" si="10"/>
        <v>#N/A</v>
      </c>
      <c r="I65" s="56" t="e">
        <f t="shared" ca="1" si="2"/>
        <v>#N/A</v>
      </c>
      <c r="J65" s="56" t="str">
        <f t="shared" ca="1" si="11"/>
        <v/>
      </c>
      <c r="K65" s="88"/>
      <c r="L65" s="56" t="e">
        <f t="shared" ca="1" si="12"/>
        <v>#N/A</v>
      </c>
      <c r="M65" s="56" t="e">
        <f t="shared" ca="1" si="13"/>
        <v>#N/A</v>
      </c>
      <c r="N65" s="56" t="e">
        <f t="shared" ca="1" si="6"/>
        <v>#N/A</v>
      </c>
      <c r="O65" s="56" t="str">
        <f t="shared" ca="1" si="14"/>
        <v/>
      </c>
      <c r="P65" s="88"/>
    </row>
    <row r="66" spans="1:16">
      <c r="A66" s="1"/>
      <c r="B66" s="1"/>
      <c r="C66" s="77"/>
      <c r="D66" s="77"/>
      <c r="E66" s="1"/>
      <c r="G66" s="56" t="e">
        <f t="shared" ca="1" si="9"/>
        <v>#N/A</v>
      </c>
      <c r="H66" s="56" t="e">
        <f t="shared" ca="1" si="10"/>
        <v>#N/A</v>
      </c>
      <c r="I66" s="56" t="e">
        <f t="shared" ca="1" si="2"/>
        <v>#N/A</v>
      </c>
      <c r="J66" s="56" t="str">
        <f t="shared" ca="1" si="11"/>
        <v/>
      </c>
      <c r="K66" s="88"/>
      <c r="L66" s="56" t="e">
        <f t="shared" ca="1" si="12"/>
        <v>#N/A</v>
      </c>
      <c r="M66" s="56" t="e">
        <f t="shared" ca="1" si="13"/>
        <v>#N/A</v>
      </c>
      <c r="N66" s="56" t="e">
        <f t="shared" ca="1" si="6"/>
        <v>#N/A</v>
      </c>
      <c r="O66" s="56" t="str">
        <f t="shared" ca="1" si="14"/>
        <v/>
      </c>
      <c r="P66" s="88"/>
    </row>
    <row r="67" spans="1:16">
      <c r="A67" s="1"/>
      <c r="B67" s="1"/>
      <c r="C67" s="77"/>
      <c r="D67" s="77"/>
      <c r="E67" s="1"/>
      <c r="G67" s="56" t="e">
        <f t="shared" ca="1" si="9"/>
        <v>#N/A</v>
      </c>
      <c r="H67" s="56" t="e">
        <f t="shared" ca="1" si="10"/>
        <v>#N/A</v>
      </c>
      <c r="I67" s="56" t="e">
        <f t="shared" ca="1" si="2"/>
        <v>#N/A</v>
      </c>
      <c r="J67" s="56" t="str">
        <f t="shared" ca="1" si="11"/>
        <v/>
      </c>
      <c r="K67" s="88"/>
      <c r="L67" s="56" t="e">
        <f t="shared" ca="1" si="12"/>
        <v>#N/A</v>
      </c>
      <c r="M67" s="56" t="e">
        <f t="shared" ca="1" si="13"/>
        <v>#N/A</v>
      </c>
      <c r="N67" s="56" t="e">
        <f t="shared" ca="1" si="6"/>
        <v>#N/A</v>
      </c>
      <c r="O67" s="56" t="str">
        <f t="shared" ca="1" si="14"/>
        <v/>
      </c>
      <c r="P67" s="88"/>
    </row>
    <row r="68" spans="1:16">
      <c r="A68" s="1"/>
      <c r="B68" s="1"/>
      <c r="C68" s="77"/>
      <c r="D68" s="77"/>
      <c r="E68" s="1"/>
      <c r="G68" s="56" t="e">
        <f t="shared" ca="1" si="9"/>
        <v>#N/A</v>
      </c>
      <c r="H68" s="56" t="e">
        <f t="shared" ca="1" si="10"/>
        <v>#N/A</v>
      </c>
      <c r="I68" s="56" t="e">
        <f t="shared" ca="1" si="2"/>
        <v>#N/A</v>
      </c>
      <c r="J68" s="56" t="str">
        <f t="shared" ca="1" si="11"/>
        <v/>
      </c>
      <c r="K68" s="88"/>
      <c r="L68" s="56" t="e">
        <f t="shared" ca="1" si="12"/>
        <v>#N/A</v>
      </c>
      <c r="M68" s="56" t="e">
        <f t="shared" ca="1" si="13"/>
        <v>#N/A</v>
      </c>
      <c r="N68" s="56" t="e">
        <f t="shared" ca="1" si="6"/>
        <v>#N/A</v>
      </c>
      <c r="O68" s="56" t="str">
        <f t="shared" ca="1" si="14"/>
        <v/>
      </c>
      <c r="P68" s="88"/>
    </row>
  </sheetData>
  <autoFilter ref="A3:E3"/>
  <customSheetViews>
    <customSheetView guid="{84D0062F-E24C-1042-BEC0-180BA21EDB45}" showAutoFilter="1" hiddenColumns="1">
      <pane ySplit="2.0123456790123457" topLeftCell="A3" activePane="bottomLeft" state="frozenSplit"/>
      <selection pane="bottomLeft" activeCell="C3" sqref="C3"/>
      <autoFilter ref="A3:E3"/>
    </customSheetView>
    <customSheetView guid="{1CBD0A3B-4E80-E546-8A3E-3D62C1B954D3}" showAutoFilter="1" hiddenColumns="1">
      <pane ySplit="2.0123456790123457" topLeftCell="A3" activePane="bottomLeft" state="frozenSplit"/>
      <selection pane="bottomLeft" activeCell="C3" sqref="C3"/>
      <autoFilter ref="A3:E3"/>
    </customSheetView>
    <customSheetView guid="{035162AC-8B54-6346-A453-EBA156EAC58E}" showAutoFilter="1" hiddenColumns="1">
      <pane ySplit="2.0123456790123457" topLeftCell="A3" activePane="bottomLeft" state="frozenSplit"/>
      <selection pane="bottomLeft" activeCell="C3" sqref="C3"/>
      <autoFilter ref="A3:E3"/>
    </customSheetView>
    <customSheetView guid="{5D31E53A-9EAC-2C40-B229-6491FB34D9C0}" showAutoFilter="1" hiddenColumns="1">
      <pane ySplit="2.0123456790123457" topLeftCell="A3" activePane="bottomLeft" state="frozenSplit"/>
      <selection pane="bottomLeft" activeCell="C3" sqref="C3"/>
      <autoFilter ref="A3:E3"/>
    </customSheetView>
    <customSheetView guid="{6ACAD6C7-4295-9849-8334-05264E60A5A5}" showAutoFilter="1" hiddenColumns="1">
      <pane ySplit="2.0123456790123457" topLeftCell="A3" activePane="bottomLeft" state="frozenSplit"/>
      <selection pane="bottomLeft" activeCell="C3" sqref="C3"/>
      <autoFilter ref="A3:E3"/>
    </customSheetView>
    <customSheetView guid="{7B9B8920-6698-344C-AC43-8A8B049D4428}" showAutoFilter="1" hiddenColumns="1">
      <pane ySplit="2.0123456790123457" topLeftCell="A3" activePane="bottomLeft" state="frozenSplit"/>
      <selection pane="bottomLeft" activeCell="C3" sqref="C3"/>
      <autoFilter ref="A3:E3"/>
    </customSheetView>
  </customSheetViews>
  <mergeCells count="9">
    <mergeCell ref="G2:I2"/>
    <mergeCell ref="L2:N2"/>
    <mergeCell ref="L1:O1"/>
    <mergeCell ref="G1:J1"/>
    <mergeCell ref="A1:A3"/>
    <mergeCell ref="B1:B3"/>
    <mergeCell ref="C1:C3"/>
    <mergeCell ref="D1:D3"/>
    <mergeCell ref="E1:E3"/>
  </mergeCells>
  <phoneticPr fontId="4" type="noConversion"/>
  <conditionalFormatting sqref="A5:A68">
    <cfRule type="expression" dxfId="91" priority="0" stopIfTrue="1">
      <formula>OR(ISBLANK($C5),ISBLANK($D5))</formula>
    </cfRule>
    <cfRule type="cellIs" dxfId="90" priority="0" stopIfTrue="1" operator="equal">
      <formula>1</formula>
    </cfRule>
  </conditionalFormatting>
  <conditionalFormatting sqref="C5:C68">
    <cfRule type="cellIs" dxfId="87" priority="0" stopIfTrue="1" operator="equal">
      <formula>""</formula>
    </cfRule>
    <cfRule type="expression" dxfId="86" priority="0" stopIfTrue="1">
      <formula>C5 = C4</formula>
    </cfRule>
  </conditionalFormatting>
  <conditionalFormatting sqref="D5:D68">
    <cfRule type="cellIs" dxfId="85" priority="0" stopIfTrue="1" operator="equal">
      <formula>""</formula>
    </cfRule>
    <cfRule type="expression" dxfId="84" priority="0" stopIfTrue="1">
      <formula>AND(C5=C4, D5 = D4)</formula>
    </cfRule>
  </conditionalFormatting>
  <conditionalFormatting sqref="B5:B68">
    <cfRule type="expression" dxfId="52" priority="0" stopIfTrue="1">
      <formula>OR($A5,ISBLANK($C5),ISBLANK($D5))</formula>
    </cfRule>
    <cfRule type="cellIs" dxfId="51" priority="0" stopIfTrue="1" operator="equal">
      <formula>1</formula>
    </cfRule>
  </conditionalFormatting>
  <dataValidations count="2">
    <dataValidation type="list" allowBlank="1" showInputMessage="1" showErrorMessage="1" sqref="D5:D68">
      <formula1>DataType</formula1>
    </dataValidation>
    <dataValidation type="list" allowBlank="1" showInputMessage="1" showErrorMessage="1" sqref="A5:B68">
      <formula1>"1"</formula1>
    </dataValidation>
  </dataValidations>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Q104"/>
  <sheetViews>
    <sheetView workbookViewId="0">
      <pane xSplit="4" ySplit="2" topLeftCell="E3" activePane="bottomRight" state="frozen"/>
      <selection activeCell="Z49" activeCellId="3" sqref="T38:U67 U70 T51 Z49"/>
      <selection pane="topRight" activeCell="Z49" activeCellId="3" sqref="T38:U67 U70 T51 Z49"/>
      <selection pane="bottomLeft" activeCell="Z49" activeCellId="3" sqref="T38:U67 U70 T51 Z49"/>
      <selection pane="bottomRight" activeCell="E3" sqref="E3"/>
    </sheetView>
  </sheetViews>
  <sheetFormatPr baseColWidth="10" defaultRowHeight="16"/>
  <cols>
    <col min="1" max="1" width="7" style="25" customWidth="1"/>
    <col min="2" max="2" width="7" style="180" hidden="1" customWidth="1"/>
    <col min="3" max="4" width="7" style="25" customWidth="1"/>
    <col min="5" max="34" width="4.140625" style="23" customWidth="1"/>
    <col min="35" max="52" width="4.140625" style="84" customWidth="1"/>
    <col min="53" max="53" width="10.7109375" style="23"/>
    <col min="54" max="54" width="10.7109375" style="59" hidden="1" customWidth="1"/>
    <col min="55" max="57" width="6.5703125" style="59" hidden="1" customWidth="1"/>
    <col min="58" max="16384" width="10.7109375" style="23"/>
  </cols>
  <sheetData>
    <row r="1" spans="1:58" s="25" customFormat="1" ht="16" customHeight="1">
      <c r="A1" s="25" t="s">
        <v>156</v>
      </c>
      <c r="B1" s="195"/>
      <c r="C1" s="25" t="s">
        <v>157</v>
      </c>
      <c r="D1" s="25" t="s">
        <v>158</v>
      </c>
      <c r="E1" s="112" t="s">
        <v>216</v>
      </c>
      <c r="F1" s="113"/>
      <c r="G1" s="113"/>
      <c r="H1" s="113"/>
      <c r="I1" s="113"/>
      <c r="J1" s="113"/>
      <c r="K1" s="113"/>
      <c r="L1" s="113"/>
      <c r="M1" s="113"/>
      <c r="N1" s="113"/>
      <c r="O1" s="113"/>
      <c r="P1" s="113"/>
      <c r="Q1" s="113"/>
      <c r="R1" s="113"/>
      <c r="S1" s="113"/>
      <c r="T1" s="113"/>
      <c r="U1" s="113"/>
      <c r="V1" s="113"/>
      <c r="W1" s="113"/>
      <c r="X1" s="113"/>
      <c r="Y1" s="113"/>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B1" s="122" t="s">
        <v>209</v>
      </c>
      <c r="BC1" s="122" t="s">
        <v>210</v>
      </c>
      <c r="BD1" s="122"/>
      <c r="BE1" s="122"/>
    </row>
    <row r="2" spans="1:58" s="25" customFormat="1" ht="48" customHeight="1">
      <c r="A2" s="25" t="s">
        <v>249</v>
      </c>
      <c r="B2" s="196"/>
      <c r="C2" s="25" t="s">
        <v>190</v>
      </c>
      <c r="D2" s="25" t="s">
        <v>159</v>
      </c>
      <c r="E2" s="119" t="str">
        <f ca="1">INDEX(FavoredUserNames,(COLUMN(E2)-1)/3)</f>
        <v/>
      </c>
      <c r="F2" s="120"/>
      <c r="G2" s="121"/>
      <c r="H2" s="119" t="str">
        <f t="shared" ref="H2" ca="1" si="0">INDEX(FavoredUserNames,(COLUMN(H2)-1)/3)</f>
        <v/>
      </c>
      <c r="I2" s="120"/>
      <c r="J2" s="121"/>
      <c r="K2" s="119" t="str">
        <f t="shared" ref="K2" ca="1" si="1">INDEX(FavoredUserNames,(COLUMN(K2)-1)/3)</f>
        <v/>
      </c>
      <c r="L2" s="120"/>
      <c r="M2" s="121"/>
      <c r="N2" s="119" t="str">
        <f t="shared" ref="N2" ca="1" si="2">INDEX(FavoredUserNames,(COLUMN(N2)-1)/3)</f>
        <v/>
      </c>
      <c r="O2" s="120"/>
      <c r="P2" s="121"/>
      <c r="Q2" s="119" t="str">
        <f t="shared" ref="Q2" ca="1" si="3">INDEX(FavoredUserNames,(COLUMN(Q2)-1)/3)</f>
        <v/>
      </c>
      <c r="R2" s="120"/>
      <c r="S2" s="121"/>
      <c r="T2" s="119" t="str">
        <f t="shared" ref="T2" ca="1" si="4">INDEX(FavoredUserNames,(COLUMN(T2)-1)/3)</f>
        <v/>
      </c>
      <c r="U2" s="120"/>
      <c r="V2" s="121"/>
      <c r="W2" s="119" t="str">
        <f t="shared" ref="W2" ca="1" si="5">INDEX(FavoredUserNames,(COLUMN(W2)-1)/3)</f>
        <v/>
      </c>
      <c r="X2" s="120"/>
      <c r="Y2" s="121"/>
      <c r="Z2" s="119" t="str">
        <f t="shared" ref="Z2" ca="1" si="6">INDEX(FavoredUserNames,(COLUMN(Z2)-1)/3)</f>
        <v/>
      </c>
      <c r="AA2" s="120"/>
      <c r="AB2" s="121"/>
      <c r="AC2" s="119" t="str">
        <f t="shared" ref="AC2" ca="1" si="7">INDEX(FavoredUserNames,(COLUMN(AC2)-1)/3)</f>
        <v/>
      </c>
      <c r="AD2" s="120"/>
      <c r="AE2" s="121"/>
      <c r="AF2" s="119" t="str">
        <f t="shared" ref="AF2" ca="1" si="8">INDEX(FavoredUserNames,(COLUMN(AF2)-1)/3)</f>
        <v/>
      </c>
      <c r="AG2" s="120"/>
      <c r="AH2" s="121"/>
      <c r="AI2" s="119" t="str">
        <f t="shared" ref="AI2" ca="1" si="9">INDEX(FavoredUserNames,(COLUMN(AI2)-1)/3)</f>
        <v/>
      </c>
      <c r="AJ2" s="120"/>
      <c r="AK2" s="121"/>
      <c r="AL2" s="119" t="str">
        <f t="shared" ref="AL2" ca="1" si="10">INDEX(FavoredUserNames,(COLUMN(AL2)-1)/3)</f>
        <v/>
      </c>
      <c r="AM2" s="120"/>
      <c r="AN2" s="121"/>
      <c r="AO2" s="119" t="str">
        <f t="shared" ref="AO2" ca="1" si="11">INDEX(FavoredUserNames,(COLUMN(AO2)-1)/3)</f>
        <v/>
      </c>
      <c r="AP2" s="120"/>
      <c r="AQ2" s="121"/>
      <c r="AR2" s="119" t="str">
        <f t="shared" ref="AR2" ca="1" si="12">INDEX(FavoredUserNames,(COLUMN(AR2)-1)/3)</f>
        <v/>
      </c>
      <c r="AS2" s="120"/>
      <c r="AT2" s="121"/>
      <c r="AU2" s="119" t="str">
        <f t="shared" ref="AU2" ca="1" si="13">INDEX(FavoredUserNames,(COLUMN(AU2)-1)/3)</f>
        <v/>
      </c>
      <c r="AV2" s="120"/>
      <c r="AW2" s="121"/>
      <c r="AX2" s="119" t="str">
        <f t="shared" ref="AX2" ca="1" si="14">INDEX(FavoredUserNames,(COLUMN(AX2)-1)/3)</f>
        <v/>
      </c>
      <c r="AY2" s="120"/>
      <c r="AZ2" s="121"/>
      <c r="BB2" s="122"/>
      <c r="BC2" s="122"/>
      <c r="BD2" s="122"/>
      <c r="BE2" s="122"/>
    </row>
    <row r="3" spans="1:58" ht="16" customHeight="1">
      <c r="A3" s="126" t="s">
        <v>155</v>
      </c>
      <c r="B3" s="197">
        <f>INDEX(DataNames,(ROW(B3)-1)/2)</f>
        <v>0</v>
      </c>
      <c r="C3" s="108" t="str">
        <f t="shared" ref="C3:C31" si="15">IF(B3&lt;&gt;0,B3,"")</f>
        <v/>
      </c>
      <c r="D3" s="199"/>
      <c r="E3" s="33"/>
      <c r="F3" s="34"/>
      <c r="G3" s="35"/>
      <c r="H3" s="33"/>
      <c r="I3" s="34"/>
      <c r="J3" s="35"/>
      <c r="K3" s="33"/>
      <c r="L3" s="34"/>
      <c r="M3" s="35"/>
      <c r="N3" s="33"/>
      <c r="O3" s="34"/>
      <c r="P3" s="35"/>
      <c r="Q3" s="33"/>
      <c r="R3" s="34"/>
      <c r="S3" s="35"/>
      <c r="T3" s="33"/>
      <c r="U3" s="34"/>
      <c r="V3" s="35"/>
      <c r="W3" s="33"/>
      <c r="X3" s="34"/>
      <c r="Y3" s="35"/>
      <c r="Z3" s="33"/>
      <c r="AA3" s="34"/>
      <c r="AB3" s="35"/>
      <c r="AC3" s="33"/>
      <c r="AD3" s="34"/>
      <c r="AE3" s="35"/>
      <c r="AF3" s="33"/>
      <c r="AG3" s="34"/>
      <c r="AH3" s="35"/>
      <c r="AI3" s="33"/>
      <c r="AJ3" s="34"/>
      <c r="AK3" s="35"/>
      <c r="AL3" s="33"/>
      <c r="AM3" s="34"/>
      <c r="AN3" s="35"/>
      <c r="AO3" s="33"/>
      <c r="AP3" s="34"/>
      <c r="AQ3" s="35"/>
      <c r="AR3" s="33"/>
      <c r="AS3" s="34"/>
      <c r="AT3" s="35"/>
      <c r="AU3" s="33"/>
      <c r="AV3" s="34"/>
      <c r="AW3" s="35"/>
      <c r="AX3" s="33"/>
      <c r="AY3" s="34"/>
      <c r="AZ3" s="35"/>
      <c r="BB3" s="124" t="e">
        <f>VLOOKUP(C3,DataModelType,2,0)</f>
        <v>#N/A</v>
      </c>
      <c r="BC3" s="58">
        <f t="shared" ref="BC3" si="16">IF(ISNA(BB3),0,VLOOKUP(BB3,DataPossibleActions,3,0))</f>
        <v>0</v>
      </c>
      <c r="BD3" s="58">
        <f t="shared" ref="BD3" si="17">IF(ISNA(BB3),0,VLOOKUP(BB3,DataPossibleActions,4,0))</f>
        <v>0</v>
      </c>
      <c r="BE3" s="58">
        <f t="shared" ref="BE3" si="18">IF(ISNA(BB3),0,VLOOKUP(BB3,DataPossibleActions,7,0))</f>
        <v>0</v>
      </c>
    </row>
    <row r="4" spans="1:58" ht="16" customHeight="1">
      <c r="A4" s="127"/>
      <c r="B4" s="198"/>
      <c r="C4" s="200"/>
      <c r="D4" s="201"/>
      <c r="E4" s="36"/>
      <c r="F4" s="26"/>
      <c r="G4" s="27"/>
      <c r="H4" s="36"/>
      <c r="I4" s="26"/>
      <c r="J4" s="27"/>
      <c r="K4" s="36"/>
      <c r="L4" s="26"/>
      <c r="M4" s="27"/>
      <c r="N4" s="36"/>
      <c r="O4" s="26"/>
      <c r="P4" s="27"/>
      <c r="Q4" s="36"/>
      <c r="R4" s="26"/>
      <c r="S4" s="27"/>
      <c r="T4" s="36"/>
      <c r="U4" s="26"/>
      <c r="V4" s="27"/>
      <c r="W4" s="36"/>
      <c r="X4" s="26"/>
      <c r="Y4" s="27"/>
      <c r="Z4" s="36"/>
      <c r="AA4" s="26"/>
      <c r="AB4" s="27"/>
      <c r="AC4" s="36"/>
      <c r="AD4" s="26"/>
      <c r="AE4" s="27"/>
      <c r="AF4" s="36"/>
      <c r="AG4" s="26"/>
      <c r="AH4" s="27"/>
      <c r="AI4" s="36"/>
      <c r="AJ4" s="26"/>
      <c r="AK4" s="27"/>
      <c r="AL4" s="36"/>
      <c r="AM4" s="26"/>
      <c r="AN4" s="27"/>
      <c r="AO4" s="36"/>
      <c r="AP4" s="26"/>
      <c r="AQ4" s="27"/>
      <c r="AR4" s="36"/>
      <c r="AS4" s="26"/>
      <c r="AT4" s="27"/>
      <c r="AU4" s="36"/>
      <c r="AV4" s="26"/>
      <c r="AW4" s="27"/>
      <c r="AX4" s="36"/>
      <c r="AY4" s="26"/>
      <c r="AZ4" s="27"/>
      <c r="BB4" s="125"/>
      <c r="BC4" s="58">
        <f t="shared" ref="BC4" si="19">IF(ISNA(BB3),0,VLOOKUP(BB3,DataPossibleActions,5,0))</f>
        <v>0</v>
      </c>
      <c r="BD4" s="58">
        <f t="shared" ref="BD4" si="20">IF(ISNA(BB3),0,VLOOKUP(BB3,DataPossibleActions,6,0))</f>
        <v>0</v>
      </c>
      <c r="BE4" s="58">
        <f t="shared" ref="BE4" si="21">IF(ISNA(BB3),0,VLOOKUP(BB3,DataPossibleActions,8,0))</f>
        <v>0</v>
      </c>
    </row>
    <row r="5" spans="1:58" ht="16" customHeight="1">
      <c r="A5" s="127"/>
      <c r="B5" s="197">
        <f t="shared" ref="B5" si="22">INDEX(DataNames,(ROW(B5)-1)/2)</f>
        <v>0</v>
      </c>
      <c r="C5" s="108" t="str">
        <f t="shared" ref="C5:C13" si="23">IF(B5&lt;&gt;0,B5,"")</f>
        <v/>
      </c>
      <c r="D5" s="199"/>
      <c r="E5" s="33"/>
      <c r="F5" s="34"/>
      <c r="G5" s="35"/>
      <c r="H5" s="33"/>
      <c r="I5" s="34"/>
      <c r="J5" s="35"/>
      <c r="K5" s="33"/>
      <c r="L5" s="34"/>
      <c r="M5" s="35"/>
      <c r="N5" s="33"/>
      <c r="O5" s="34"/>
      <c r="P5" s="35"/>
      <c r="Q5" s="33"/>
      <c r="R5" s="34"/>
      <c r="S5" s="35"/>
      <c r="T5" s="33"/>
      <c r="U5" s="34"/>
      <c r="V5" s="35"/>
      <c r="W5" s="33"/>
      <c r="X5" s="34"/>
      <c r="Y5" s="35"/>
      <c r="Z5" s="33"/>
      <c r="AA5" s="34"/>
      <c r="AB5" s="35"/>
      <c r="AC5" s="33"/>
      <c r="AD5" s="34"/>
      <c r="AE5" s="35"/>
      <c r="AF5" s="33"/>
      <c r="AG5" s="34"/>
      <c r="AH5" s="35"/>
      <c r="AI5" s="33"/>
      <c r="AJ5" s="34"/>
      <c r="AK5" s="35"/>
      <c r="AL5" s="33"/>
      <c r="AM5" s="34"/>
      <c r="AN5" s="35"/>
      <c r="AO5" s="33"/>
      <c r="AP5" s="34"/>
      <c r="AQ5" s="35"/>
      <c r="AR5" s="33"/>
      <c r="AS5" s="34"/>
      <c r="AT5" s="35"/>
      <c r="AU5" s="33"/>
      <c r="AV5" s="34"/>
      <c r="AW5" s="35"/>
      <c r="AX5" s="33"/>
      <c r="AY5" s="34"/>
      <c r="AZ5" s="35"/>
      <c r="BB5" s="124" t="e">
        <f t="shared" ref="BB5:BB15" si="24">VLOOKUP(C5,DataModelType,2,0)</f>
        <v>#N/A</v>
      </c>
      <c r="BC5" s="58">
        <f t="shared" ref="BC5" si="25">IF(ISNA(BB5),0,VLOOKUP(BB5,DataPossibleActions,3,0))</f>
        <v>0</v>
      </c>
      <c r="BD5" s="58">
        <f t="shared" ref="BD5" si="26">IF(ISNA(BB5),0,VLOOKUP(BB5,DataPossibleActions,4,0))</f>
        <v>0</v>
      </c>
      <c r="BE5" s="58">
        <f t="shared" ref="BE5" si="27">IF(ISNA(BB5),0,VLOOKUP(BB5,DataPossibleActions,7,0))</f>
        <v>0</v>
      </c>
    </row>
    <row r="6" spans="1:58" ht="16" customHeight="1">
      <c r="A6" s="127"/>
      <c r="B6" s="198"/>
      <c r="C6" s="200"/>
      <c r="D6" s="201"/>
      <c r="E6" s="36"/>
      <c r="F6" s="26"/>
      <c r="G6" s="27"/>
      <c r="H6" s="36"/>
      <c r="I6" s="26"/>
      <c r="J6" s="27"/>
      <c r="K6" s="36"/>
      <c r="L6" s="26"/>
      <c r="M6" s="27"/>
      <c r="N6" s="36"/>
      <c r="O6" s="26"/>
      <c r="P6" s="27"/>
      <c r="Q6" s="36"/>
      <c r="R6" s="26"/>
      <c r="S6" s="27"/>
      <c r="T6" s="36"/>
      <c r="U6" s="26"/>
      <c r="V6" s="27"/>
      <c r="W6" s="36"/>
      <c r="X6" s="26"/>
      <c r="Y6" s="27"/>
      <c r="Z6" s="36"/>
      <c r="AA6" s="26"/>
      <c r="AB6" s="27"/>
      <c r="AC6" s="36"/>
      <c r="AD6" s="26"/>
      <c r="AE6" s="27"/>
      <c r="AF6" s="36"/>
      <c r="AG6" s="26"/>
      <c r="AH6" s="27"/>
      <c r="AI6" s="36"/>
      <c r="AJ6" s="26"/>
      <c r="AK6" s="27"/>
      <c r="AL6" s="36"/>
      <c r="AM6" s="26"/>
      <c r="AN6" s="27"/>
      <c r="AO6" s="36"/>
      <c r="AP6" s="26"/>
      <c r="AQ6" s="27"/>
      <c r="AR6" s="36"/>
      <c r="AS6" s="26"/>
      <c r="AT6" s="27"/>
      <c r="AU6" s="36"/>
      <c r="AV6" s="26"/>
      <c r="AW6" s="27"/>
      <c r="AX6" s="36"/>
      <c r="AY6" s="26"/>
      <c r="AZ6" s="27"/>
      <c r="BB6" s="125"/>
      <c r="BC6" s="58">
        <f t="shared" ref="BC6" si="28">IF(ISNA(BB5),0,VLOOKUP(BB5,DataPossibleActions,5,0))</f>
        <v>0</v>
      </c>
      <c r="BD6" s="58">
        <f t="shared" ref="BD6" si="29">IF(ISNA(BB5),0,VLOOKUP(BB5,DataPossibleActions,6,0))</f>
        <v>0</v>
      </c>
      <c r="BE6" s="58">
        <f t="shared" ref="BE6" si="30">IF(ISNA(BB5),0,VLOOKUP(BB5,DataPossibleActions,8,0))</f>
        <v>0</v>
      </c>
    </row>
    <row r="7" spans="1:58" ht="16" customHeight="1">
      <c r="A7" s="127"/>
      <c r="B7" s="197">
        <f t="shared" ref="B7" si="31">INDEX(DataNames,(ROW(B7)-1)/2)</f>
        <v>0</v>
      </c>
      <c r="C7" s="108" t="str">
        <f t="shared" ref="C7:C15" si="32">IF(B7&lt;&gt;0,B7,"")</f>
        <v/>
      </c>
      <c r="D7" s="199"/>
      <c r="E7" s="33"/>
      <c r="F7" s="34"/>
      <c r="G7" s="35"/>
      <c r="H7" s="33"/>
      <c r="I7" s="34"/>
      <c r="J7" s="35"/>
      <c r="K7" s="33"/>
      <c r="L7" s="34"/>
      <c r="M7" s="35"/>
      <c r="N7" s="33"/>
      <c r="O7" s="34"/>
      <c r="P7" s="35"/>
      <c r="Q7" s="33"/>
      <c r="R7" s="34"/>
      <c r="S7" s="35"/>
      <c r="T7" s="33"/>
      <c r="U7" s="34"/>
      <c r="V7" s="35"/>
      <c r="W7" s="33"/>
      <c r="X7" s="34"/>
      <c r="Y7" s="35"/>
      <c r="Z7" s="33"/>
      <c r="AA7" s="34"/>
      <c r="AB7" s="35"/>
      <c r="AC7" s="33"/>
      <c r="AD7" s="34"/>
      <c r="AE7" s="35"/>
      <c r="AF7" s="33"/>
      <c r="AG7" s="34"/>
      <c r="AH7" s="35"/>
      <c r="AI7" s="33"/>
      <c r="AJ7" s="34"/>
      <c r="AK7" s="35"/>
      <c r="AL7" s="33"/>
      <c r="AM7" s="34"/>
      <c r="AN7" s="35"/>
      <c r="AO7" s="33"/>
      <c r="AP7" s="34"/>
      <c r="AQ7" s="35"/>
      <c r="AR7" s="33"/>
      <c r="AS7" s="34"/>
      <c r="AT7" s="35"/>
      <c r="AU7" s="33"/>
      <c r="AV7" s="34"/>
      <c r="AW7" s="35"/>
      <c r="AX7" s="33"/>
      <c r="AY7" s="34"/>
      <c r="AZ7" s="35"/>
      <c r="BB7" s="124" t="e">
        <f t="shared" si="24"/>
        <v>#N/A</v>
      </c>
      <c r="BC7" s="58">
        <f t="shared" ref="BC7" si="33">IF(ISNA(BB7),0,VLOOKUP(BB7,DataPossibleActions,3,0))</f>
        <v>0</v>
      </c>
      <c r="BD7" s="58">
        <f t="shared" ref="BD7" si="34">IF(ISNA(BB7),0,VLOOKUP(BB7,DataPossibleActions,4,0))</f>
        <v>0</v>
      </c>
      <c r="BE7" s="58">
        <f t="shared" ref="BE7" si="35">IF(ISNA(BB7),0,VLOOKUP(BB7,DataPossibleActions,7,0))</f>
        <v>0</v>
      </c>
      <c r="BF7" s="84"/>
    </row>
    <row r="8" spans="1:58" ht="16" customHeight="1">
      <c r="A8" s="127"/>
      <c r="B8" s="198"/>
      <c r="C8" s="200"/>
      <c r="D8" s="201"/>
      <c r="E8" s="36"/>
      <c r="F8" s="26"/>
      <c r="G8" s="27"/>
      <c r="H8" s="36"/>
      <c r="I8" s="26"/>
      <c r="J8" s="27"/>
      <c r="K8" s="36"/>
      <c r="L8" s="26"/>
      <c r="M8" s="27"/>
      <c r="N8" s="36"/>
      <c r="O8" s="26"/>
      <c r="P8" s="27"/>
      <c r="Q8" s="36"/>
      <c r="R8" s="26"/>
      <c r="S8" s="27"/>
      <c r="T8" s="36"/>
      <c r="U8" s="26"/>
      <c r="V8" s="27"/>
      <c r="W8" s="36"/>
      <c r="X8" s="26"/>
      <c r="Y8" s="27"/>
      <c r="Z8" s="36"/>
      <c r="AA8" s="26"/>
      <c r="AB8" s="27"/>
      <c r="AC8" s="36"/>
      <c r="AD8" s="26"/>
      <c r="AE8" s="27"/>
      <c r="AF8" s="36"/>
      <c r="AG8" s="26"/>
      <c r="AH8" s="27"/>
      <c r="AI8" s="36"/>
      <c r="AJ8" s="26"/>
      <c r="AK8" s="27"/>
      <c r="AL8" s="36"/>
      <c r="AM8" s="26"/>
      <c r="AN8" s="27"/>
      <c r="AO8" s="36"/>
      <c r="AP8" s="26"/>
      <c r="AQ8" s="27"/>
      <c r="AR8" s="36"/>
      <c r="AS8" s="26"/>
      <c r="AT8" s="27"/>
      <c r="AU8" s="36"/>
      <c r="AV8" s="26"/>
      <c r="AW8" s="27"/>
      <c r="AX8" s="36"/>
      <c r="AY8" s="26"/>
      <c r="AZ8" s="27"/>
      <c r="BB8" s="125"/>
      <c r="BC8" s="58">
        <f t="shared" ref="BC8" si="36">IF(ISNA(BB7),0,VLOOKUP(BB7,DataPossibleActions,5,0))</f>
        <v>0</v>
      </c>
      <c r="BD8" s="58">
        <f t="shared" ref="BD8" si="37">IF(ISNA(BB7),0,VLOOKUP(BB7,DataPossibleActions,6,0))</f>
        <v>0</v>
      </c>
      <c r="BE8" s="58">
        <f t="shared" ref="BE8" si="38">IF(ISNA(BB7),0,VLOOKUP(BB7,DataPossibleActions,8,0))</f>
        <v>0</v>
      </c>
      <c r="BF8" s="24"/>
    </row>
    <row r="9" spans="1:58" ht="16" customHeight="1">
      <c r="A9" s="127"/>
      <c r="B9" s="197">
        <f t="shared" ref="B9" si="39">INDEX(DataNames,(ROW(B9)-1)/2)</f>
        <v>0</v>
      </c>
      <c r="C9" s="108" t="str">
        <f>IF(B9&lt;&gt;0,B9,"")</f>
        <v/>
      </c>
      <c r="D9" s="199"/>
      <c r="E9" s="33"/>
      <c r="F9" s="34"/>
      <c r="G9" s="35"/>
      <c r="H9" s="33"/>
      <c r="I9" s="34"/>
      <c r="J9" s="35"/>
      <c r="K9" s="33"/>
      <c r="L9" s="34"/>
      <c r="M9" s="35"/>
      <c r="N9" s="33"/>
      <c r="O9" s="34"/>
      <c r="P9" s="35"/>
      <c r="Q9" s="33"/>
      <c r="R9" s="34"/>
      <c r="S9" s="35"/>
      <c r="T9" s="33"/>
      <c r="U9" s="34"/>
      <c r="V9" s="35"/>
      <c r="W9" s="33"/>
      <c r="X9" s="34"/>
      <c r="Y9" s="35"/>
      <c r="Z9" s="33"/>
      <c r="AA9" s="34"/>
      <c r="AB9" s="35"/>
      <c r="AC9" s="33"/>
      <c r="AD9" s="34"/>
      <c r="AE9" s="35"/>
      <c r="AF9" s="33"/>
      <c r="AG9" s="34"/>
      <c r="AH9" s="35"/>
      <c r="AI9" s="33"/>
      <c r="AJ9" s="34"/>
      <c r="AK9" s="35"/>
      <c r="AL9" s="33"/>
      <c r="AM9" s="34"/>
      <c r="AN9" s="35"/>
      <c r="AO9" s="33"/>
      <c r="AP9" s="34"/>
      <c r="AQ9" s="35"/>
      <c r="AR9" s="33"/>
      <c r="AS9" s="34"/>
      <c r="AT9" s="35"/>
      <c r="AU9" s="33"/>
      <c r="AV9" s="34"/>
      <c r="AW9" s="35"/>
      <c r="AX9" s="33"/>
      <c r="AY9" s="34"/>
      <c r="AZ9" s="35"/>
      <c r="BB9" s="124" t="e">
        <f t="shared" si="24"/>
        <v>#N/A</v>
      </c>
      <c r="BC9" s="58">
        <f t="shared" ref="BC9:BC11" si="40">IF(ISNA(BB9),0,VLOOKUP(BB9,DataPossibleActions,3,0))</f>
        <v>0</v>
      </c>
      <c r="BD9" s="58">
        <f t="shared" ref="BD9" si="41">IF(ISNA(BB9),0,VLOOKUP(BB9,DataPossibleActions,4,0))</f>
        <v>0</v>
      </c>
      <c r="BE9" s="58">
        <f t="shared" ref="BE9" si="42">IF(ISNA(BB9),0,VLOOKUP(BB9,DataPossibleActions,7,0))</f>
        <v>0</v>
      </c>
    </row>
    <row r="10" spans="1:58" ht="16" customHeight="1">
      <c r="A10" s="127"/>
      <c r="B10" s="198"/>
      <c r="C10" s="200"/>
      <c r="D10" s="201"/>
      <c r="E10" s="36"/>
      <c r="F10" s="26"/>
      <c r="G10" s="27"/>
      <c r="H10" s="36"/>
      <c r="I10" s="26"/>
      <c r="J10" s="27"/>
      <c r="K10" s="36"/>
      <c r="L10" s="26"/>
      <c r="M10" s="27"/>
      <c r="N10" s="36"/>
      <c r="O10" s="26"/>
      <c r="P10" s="27"/>
      <c r="Q10" s="36"/>
      <c r="R10" s="26"/>
      <c r="S10" s="27"/>
      <c r="T10" s="36"/>
      <c r="U10" s="26"/>
      <c r="V10" s="27"/>
      <c r="W10" s="36"/>
      <c r="X10" s="26"/>
      <c r="Y10" s="27"/>
      <c r="Z10" s="36"/>
      <c r="AA10" s="26"/>
      <c r="AB10" s="27"/>
      <c r="AC10" s="36"/>
      <c r="AD10" s="26"/>
      <c r="AE10" s="27"/>
      <c r="AF10" s="36"/>
      <c r="AG10" s="26"/>
      <c r="AH10" s="27"/>
      <c r="AI10" s="36"/>
      <c r="AJ10" s="26"/>
      <c r="AK10" s="27"/>
      <c r="AL10" s="36"/>
      <c r="AM10" s="26"/>
      <c r="AN10" s="27"/>
      <c r="AO10" s="36"/>
      <c r="AP10" s="26"/>
      <c r="AQ10" s="27"/>
      <c r="AR10" s="36"/>
      <c r="AS10" s="26"/>
      <c r="AT10" s="27"/>
      <c r="AU10" s="36"/>
      <c r="AV10" s="26"/>
      <c r="AW10" s="27"/>
      <c r="AX10" s="36"/>
      <c r="AY10" s="26"/>
      <c r="AZ10" s="27"/>
      <c r="BB10" s="125"/>
      <c r="BC10" s="58">
        <f t="shared" ref="BC10" si="43">IF(ISNA(BB9),0,VLOOKUP(BB9,DataPossibleActions,5,0))</f>
        <v>0</v>
      </c>
      <c r="BD10" s="58">
        <f t="shared" ref="BD10" si="44">IF(ISNA(BB9),0,VLOOKUP(BB9,DataPossibleActions,6,0))</f>
        <v>0</v>
      </c>
      <c r="BE10" s="58">
        <f t="shared" ref="BE10" si="45">IF(ISNA(BB9),0,VLOOKUP(BB9,DataPossibleActions,8,0))</f>
        <v>0</v>
      </c>
    </row>
    <row r="11" spans="1:58" ht="16" customHeight="1">
      <c r="A11" s="127"/>
      <c r="B11" s="197">
        <f t="shared" ref="B11" si="46">INDEX(DataNames,(ROW(B11)-1)/2)</f>
        <v>0</v>
      </c>
      <c r="C11" s="108" t="str">
        <f t="shared" si="15"/>
        <v/>
      </c>
      <c r="D11" s="199"/>
      <c r="E11" s="33"/>
      <c r="F11" s="34"/>
      <c r="G11" s="35"/>
      <c r="H11" s="33"/>
      <c r="I11" s="34"/>
      <c r="J11" s="35"/>
      <c r="K11" s="33"/>
      <c r="L11" s="34"/>
      <c r="M11" s="35"/>
      <c r="N11" s="33"/>
      <c r="O11" s="34"/>
      <c r="P11" s="35"/>
      <c r="Q11" s="33"/>
      <c r="R11" s="34"/>
      <c r="S11" s="35"/>
      <c r="T11" s="33"/>
      <c r="U11" s="34"/>
      <c r="V11" s="35"/>
      <c r="W11" s="33"/>
      <c r="X11" s="34"/>
      <c r="Y11" s="35"/>
      <c r="Z11" s="33"/>
      <c r="AA11" s="34"/>
      <c r="AB11" s="35"/>
      <c r="AC11" s="33"/>
      <c r="AD11" s="34"/>
      <c r="AE11" s="35"/>
      <c r="AF11" s="33"/>
      <c r="AG11" s="34"/>
      <c r="AH11" s="35"/>
      <c r="AI11" s="33"/>
      <c r="AJ11" s="34"/>
      <c r="AK11" s="35"/>
      <c r="AL11" s="33"/>
      <c r="AM11" s="34"/>
      <c r="AN11" s="35"/>
      <c r="AO11" s="33"/>
      <c r="AP11" s="34"/>
      <c r="AQ11" s="35"/>
      <c r="AR11" s="33"/>
      <c r="AS11" s="34"/>
      <c r="AT11" s="35"/>
      <c r="AU11" s="33"/>
      <c r="AV11" s="34"/>
      <c r="AW11" s="35"/>
      <c r="AX11" s="33"/>
      <c r="AY11" s="34"/>
      <c r="AZ11" s="35"/>
      <c r="BB11" s="124" t="e">
        <f t="shared" si="24"/>
        <v>#N/A</v>
      </c>
      <c r="BC11" s="58">
        <f t="shared" si="40"/>
        <v>0</v>
      </c>
      <c r="BD11" s="58">
        <f>IF(ISNA(BB11),0,VLOOKUP(BB11,DataPossibleActions,4,0))</f>
        <v>0</v>
      </c>
      <c r="BE11" s="58">
        <f>IF(ISNA(BB11),0,VLOOKUP(BB11,DataPossibleActions,7,0))</f>
        <v>0</v>
      </c>
      <c r="BF11" s="24"/>
    </row>
    <row r="12" spans="1:58" ht="16" customHeight="1">
      <c r="A12" s="127"/>
      <c r="B12" s="198"/>
      <c r="C12" s="200"/>
      <c r="D12" s="201"/>
      <c r="E12" s="36"/>
      <c r="F12" s="26"/>
      <c r="G12" s="27"/>
      <c r="H12" s="36"/>
      <c r="I12" s="26"/>
      <c r="J12" s="27"/>
      <c r="K12" s="36"/>
      <c r="L12" s="26"/>
      <c r="M12" s="27"/>
      <c r="N12" s="36"/>
      <c r="O12" s="26"/>
      <c r="P12" s="27"/>
      <c r="Q12" s="36"/>
      <c r="R12" s="26"/>
      <c r="S12" s="27"/>
      <c r="T12" s="36"/>
      <c r="U12" s="26"/>
      <c r="V12" s="27"/>
      <c r="W12" s="36"/>
      <c r="X12" s="26"/>
      <c r="Y12" s="27"/>
      <c r="Z12" s="36"/>
      <c r="AA12" s="26"/>
      <c r="AB12" s="27"/>
      <c r="AC12" s="36"/>
      <c r="AD12" s="26"/>
      <c r="AE12" s="27"/>
      <c r="AF12" s="36"/>
      <c r="AG12" s="26"/>
      <c r="AH12" s="27"/>
      <c r="AI12" s="36"/>
      <c r="AJ12" s="26"/>
      <c r="AK12" s="27"/>
      <c r="AL12" s="36"/>
      <c r="AM12" s="26"/>
      <c r="AN12" s="27"/>
      <c r="AO12" s="36"/>
      <c r="AP12" s="26"/>
      <c r="AQ12" s="27"/>
      <c r="AR12" s="36"/>
      <c r="AS12" s="26"/>
      <c r="AT12" s="27"/>
      <c r="AU12" s="36"/>
      <c r="AV12" s="26"/>
      <c r="AW12" s="27"/>
      <c r="AX12" s="36"/>
      <c r="AY12" s="26"/>
      <c r="AZ12" s="27"/>
      <c r="BB12" s="125"/>
      <c r="BC12" s="58">
        <f>IF(ISNA(BB11),0,VLOOKUP(BB11,DataPossibleActions,5,0))</f>
        <v>0</v>
      </c>
      <c r="BD12" s="58">
        <f>IF(ISNA(BB11),0,VLOOKUP(BB11,DataPossibleActions,6,0))</f>
        <v>0</v>
      </c>
      <c r="BE12" s="58">
        <f>IF(ISNA(BB11),0,VLOOKUP(BB11,DataPossibleActions,8,0))</f>
        <v>0</v>
      </c>
      <c r="BF12" s="48"/>
    </row>
    <row r="13" spans="1:58" ht="16" customHeight="1">
      <c r="A13" s="127"/>
      <c r="B13" s="197">
        <f t="shared" ref="B13" si="47">INDEX(DataNames,(ROW(B13)-1)/2)</f>
        <v>0</v>
      </c>
      <c r="C13" s="108" t="str">
        <f t="shared" si="23"/>
        <v/>
      </c>
      <c r="D13" s="199"/>
      <c r="E13" s="33"/>
      <c r="F13" s="34"/>
      <c r="G13" s="35"/>
      <c r="H13" s="33"/>
      <c r="I13" s="34"/>
      <c r="J13" s="35"/>
      <c r="K13" s="33"/>
      <c r="L13" s="34"/>
      <c r="M13" s="35"/>
      <c r="N13" s="33"/>
      <c r="O13" s="34"/>
      <c r="P13" s="35"/>
      <c r="Q13" s="33"/>
      <c r="R13" s="34"/>
      <c r="S13" s="35"/>
      <c r="T13" s="33"/>
      <c r="U13" s="34"/>
      <c r="V13" s="35"/>
      <c r="W13" s="33"/>
      <c r="X13" s="34"/>
      <c r="Y13" s="35"/>
      <c r="Z13" s="33"/>
      <c r="AA13" s="34"/>
      <c r="AB13" s="35"/>
      <c r="AC13" s="33"/>
      <c r="AD13" s="34"/>
      <c r="AE13" s="35"/>
      <c r="AF13" s="33"/>
      <c r="AG13" s="34"/>
      <c r="AH13" s="35"/>
      <c r="AI13" s="33"/>
      <c r="AJ13" s="34"/>
      <c r="AK13" s="35"/>
      <c r="AL13" s="33"/>
      <c r="AM13" s="34"/>
      <c r="AN13" s="35"/>
      <c r="AO13" s="33"/>
      <c r="AP13" s="34"/>
      <c r="AQ13" s="35"/>
      <c r="AR13" s="33"/>
      <c r="AS13" s="34"/>
      <c r="AT13" s="35"/>
      <c r="AU13" s="33"/>
      <c r="AV13" s="34"/>
      <c r="AW13" s="35"/>
      <c r="AX13" s="33"/>
      <c r="AY13" s="34"/>
      <c r="AZ13" s="35"/>
      <c r="BB13" s="124" t="e">
        <f t="shared" si="24"/>
        <v>#N/A</v>
      </c>
      <c r="BC13" s="58">
        <f t="shared" ref="BC13" si="48">IF(ISNA(BB13),0,VLOOKUP(BB13,DataPossibleActions,3,0))</f>
        <v>0</v>
      </c>
      <c r="BD13" s="58">
        <f t="shared" ref="BD13" si="49">IF(ISNA(BB13),0,VLOOKUP(BB13,DataPossibleActions,4,0))</f>
        <v>0</v>
      </c>
      <c r="BE13" s="58">
        <f t="shared" ref="BE13" si="50">IF(ISNA(BB13),0,VLOOKUP(BB13,DataPossibleActions,7,0))</f>
        <v>0</v>
      </c>
    </row>
    <row r="14" spans="1:58" ht="16" customHeight="1">
      <c r="A14" s="127"/>
      <c r="B14" s="198"/>
      <c r="C14" s="200"/>
      <c r="D14" s="201"/>
      <c r="E14" s="36"/>
      <c r="F14" s="26"/>
      <c r="G14" s="27"/>
      <c r="H14" s="36"/>
      <c r="I14" s="26"/>
      <c r="J14" s="27"/>
      <c r="K14" s="36"/>
      <c r="L14" s="26"/>
      <c r="M14" s="27"/>
      <c r="N14" s="36"/>
      <c r="O14" s="26"/>
      <c r="P14" s="27"/>
      <c r="Q14" s="36"/>
      <c r="R14" s="26"/>
      <c r="S14" s="27"/>
      <c r="T14" s="36"/>
      <c r="U14" s="26"/>
      <c r="V14" s="27"/>
      <c r="W14" s="36"/>
      <c r="X14" s="26"/>
      <c r="Y14" s="27"/>
      <c r="Z14" s="36"/>
      <c r="AA14" s="26"/>
      <c r="AB14" s="27"/>
      <c r="AC14" s="36"/>
      <c r="AD14" s="26"/>
      <c r="AE14" s="27"/>
      <c r="AF14" s="36"/>
      <c r="AG14" s="26"/>
      <c r="AH14" s="27"/>
      <c r="AI14" s="36"/>
      <c r="AJ14" s="26"/>
      <c r="AK14" s="27"/>
      <c r="AL14" s="36"/>
      <c r="AM14" s="26"/>
      <c r="AN14" s="27"/>
      <c r="AO14" s="36"/>
      <c r="AP14" s="26"/>
      <c r="AQ14" s="27"/>
      <c r="AR14" s="36"/>
      <c r="AS14" s="26"/>
      <c r="AT14" s="27"/>
      <c r="AU14" s="36"/>
      <c r="AV14" s="26"/>
      <c r="AW14" s="27"/>
      <c r="AX14" s="36"/>
      <c r="AY14" s="26"/>
      <c r="AZ14" s="27"/>
      <c r="BB14" s="125"/>
      <c r="BC14" s="58">
        <f t="shared" ref="BC14" si="51">IF(ISNA(BB13),0,VLOOKUP(BB13,DataPossibleActions,5,0))</f>
        <v>0</v>
      </c>
      <c r="BD14" s="58">
        <f t="shared" ref="BD14" si="52">IF(ISNA(BB13),0,VLOOKUP(BB13,DataPossibleActions,6,0))</f>
        <v>0</v>
      </c>
      <c r="BE14" s="58">
        <f t="shared" ref="BE14" si="53">IF(ISNA(BB13),0,VLOOKUP(BB13,DataPossibleActions,8,0))</f>
        <v>0</v>
      </c>
    </row>
    <row r="15" spans="1:58" ht="16" customHeight="1">
      <c r="A15" s="127"/>
      <c r="B15" s="197">
        <f t="shared" ref="B15" si="54">INDEX(DataNames,(ROW(B15)-1)/2)</f>
        <v>0</v>
      </c>
      <c r="C15" s="108" t="str">
        <f t="shared" si="32"/>
        <v/>
      </c>
      <c r="D15" s="199"/>
      <c r="E15" s="33"/>
      <c r="F15" s="34"/>
      <c r="G15" s="35"/>
      <c r="H15" s="33"/>
      <c r="I15" s="34"/>
      <c r="J15" s="35"/>
      <c r="K15" s="33"/>
      <c r="L15" s="34"/>
      <c r="M15" s="35"/>
      <c r="N15" s="33"/>
      <c r="O15" s="34"/>
      <c r="P15" s="35"/>
      <c r="Q15" s="33"/>
      <c r="R15" s="34"/>
      <c r="S15" s="35"/>
      <c r="T15" s="33"/>
      <c r="U15" s="34"/>
      <c r="V15" s="35"/>
      <c r="W15" s="33"/>
      <c r="X15" s="34"/>
      <c r="Y15" s="35"/>
      <c r="Z15" s="33"/>
      <c r="AA15" s="34"/>
      <c r="AB15" s="35"/>
      <c r="AC15" s="33"/>
      <c r="AD15" s="34"/>
      <c r="AE15" s="35"/>
      <c r="AF15" s="33"/>
      <c r="AG15" s="34"/>
      <c r="AH15" s="35"/>
      <c r="AI15" s="33"/>
      <c r="AJ15" s="34"/>
      <c r="AK15" s="35"/>
      <c r="AL15" s="33"/>
      <c r="AM15" s="34"/>
      <c r="AN15" s="35"/>
      <c r="AO15" s="33"/>
      <c r="AP15" s="34"/>
      <c r="AQ15" s="35"/>
      <c r="AR15" s="33"/>
      <c r="AS15" s="34"/>
      <c r="AT15" s="35"/>
      <c r="AU15" s="33"/>
      <c r="AV15" s="34"/>
      <c r="AW15" s="35"/>
      <c r="AX15" s="33"/>
      <c r="AY15" s="34"/>
      <c r="AZ15" s="35"/>
      <c r="BB15" s="124" t="e">
        <f t="shared" si="24"/>
        <v>#N/A</v>
      </c>
      <c r="BC15" s="58">
        <f t="shared" ref="BC15" si="55">IF(ISNA(BB15),0,VLOOKUP(BB15,DataPossibleActions,3,0))</f>
        <v>0</v>
      </c>
      <c r="BD15" s="58">
        <f t="shared" ref="BD15" si="56">IF(ISNA(BB15),0,VLOOKUP(BB15,DataPossibleActions,4,0))</f>
        <v>0</v>
      </c>
      <c r="BE15" s="58">
        <f t="shared" ref="BE15" si="57">IF(ISNA(BB15),0,VLOOKUP(BB15,DataPossibleActions,7,0))</f>
        <v>0</v>
      </c>
    </row>
    <row r="16" spans="1:58" ht="16" customHeight="1">
      <c r="A16" s="127"/>
      <c r="B16" s="198"/>
      <c r="C16" s="200"/>
      <c r="D16" s="201"/>
      <c r="E16" s="36"/>
      <c r="F16" s="26"/>
      <c r="G16" s="27"/>
      <c r="H16" s="36"/>
      <c r="I16" s="26"/>
      <c r="J16" s="27"/>
      <c r="K16" s="36"/>
      <c r="L16" s="26"/>
      <c r="M16" s="27"/>
      <c r="N16" s="36"/>
      <c r="O16" s="26"/>
      <c r="P16" s="27"/>
      <c r="Q16" s="36"/>
      <c r="R16" s="26"/>
      <c r="S16" s="27"/>
      <c r="T16" s="36"/>
      <c r="U16" s="26"/>
      <c r="V16" s="27"/>
      <c r="W16" s="36"/>
      <c r="X16" s="26"/>
      <c r="Y16" s="27"/>
      <c r="Z16" s="36"/>
      <c r="AA16" s="26"/>
      <c r="AB16" s="27"/>
      <c r="AC16" s="36"/>
      <c r="AD16" s="26"/>
      <c r="AE16" s="27"/>
      <c r="AF16" s="36"/>
      <c r="AG16" s="26"/>
      <c r="AH16" s="27"/>
      <c r="AI16" s="36"/>
      <c r="AJ16" s="26"/>
      <c r="AK16" s="27"/>
      <c r="AL16" s="36"/>
      <c r="AM16" s="26"/>
      <c r="AN16" s="27"/>
      <c r="AO16" s="36"/>
      <c r="AP16" s="26"/>
      <c r="AQ16" s="27"/>
      <c r="AR16" s="36"/>
      <c r="AS16" s="26"/>
      <c r="AT16" s="27"/>
      <c r="AU16" s="36"/>
      <c r="AV16" s="26"/>
      <c r="AW16" s="27"/>
      <c r="AX16" s="36"/>
      <c r="AY16" s="26"/>
      <c r="AZ16" s="27"/>
      <c r="BB16" s="125"/>
      <c r="BC16" s="58">
        <f t="shared" ref="BC16" si="58">IF(ISNA(BB15),0,VLOOKUP(BB15,DataPossibleActions,5,0))</f>
        <v>0</v>
      </c>
      <c r="BD16" s="58">
        <f t="shared" ref="BD16" si="59">IF(ISNA(BB15),0,VLOOKUP(BB15,DataPossibleActions,6,0))</f>
        <v>0</v>
      </c>
      <c r="BE16" s="58">
        <f t="shared" ref="BE16" si="60">IF(ISNA(BB15),0,VLOOKUP(BB15,DataPossibleActions,8,0))</f>
        <v>0</v>
      </c>
    </row>
    <row r="17" spans="1:57" s="84" customFormat="1" ht="16" customHeight="1">
      <c r="A17" s="127"/>
      <c r="B17" s="197">
        <f t="shared" ref="B17" si="61">INDEX(DataNames,(ROW(B17)-1)/2)</f>
        <v>0</v>
      </c>
      <c r="C17" s="108" t="str">
        <f>IF(B17&lt;&gt;0,B17,"")</f>
        <v/>
      </c>
      <c r="D17" s="199"/>
      <c r="E17" s="33"/>
      <c r="F17" s="34"/>
      <c r="G17" s="35"/>
      <c r="H17" s="33"/>
      <c r="I17" s="34"/>
      <c r="J17" s="35"/>
      <c r="K17" s="33"/>
      <c r="L17" s="34"/>
      <c r="M17" s="35"/>
      <c r="N17" s="33"/>
      <c r="O17" s="34"/>
      <c r="P17" s="35"/>
      <c r="Q17" s="33"/>
      <c r="R17" s="34"/>
      <c r="S17" s="35"/>
      <c r="T17" s="33"/>
      <c r="U17" s="34"/>
      <c r="V17" s="35"/>
      <c r="W17" s="33"/>
      <c r="X17" s="34"/>
      <c r="Y17" s="35"/>
      <c r="Z17" s="33"/>
      <c r="AA17" s="34"/>
      <c r="AB17" s="35"/>
      <c r="AC17" s="33"/>
      <c r="AD17" s="34"/>
      <c r="AE17" s="35"/>
      <c r="AF17" s="33"/>
      <c r="AG17" s="34"/>
      <c r="AH17" s="35"/>
      <c r="AI17" s="33"/>
      <c r="AJ17" s="34"/>
      <c r="AK17" s="35"/>
      <c r="AL17" s="33"/>
      <c r="AM17" s="34"/>
      <c r="AN17" s="35"/>
      <c r="AO17" s="33"/>
      <c r="AP17" s="34"/>
      <c r="AQ17" s="35"/>
      <c r="AR17" s="33"/>
      <c r="AS17" s="34"/>
      <c r="AT17" s="35"/>
      <c r="AU17" s="33"/>
      <c r="AV17" s="34"/>
      <c r="AW17" s="35"/>
      <c r="AX17" s="33"/>
      <c r="AY17" s="34"/>
      <c r="AZ17" s="35"/>
      <c r="BB17" s="124" t="e">
        <f>VLOOKUP(C17,DataModelType,2,0)</f>
        <v>#N/A</v>
      </c>
      <c r="BC17" s="58">
        <f t="shared" ref="BC17" si="62">IF(ISNA(BB17),0,VLOOKUP(BB17,DataPossibleActions,3,0))</f>
        <v>0</v>
      </c>
      <c r="BD17" s="58">
        <f t="shared" ref="BD17" si="63">IF(ISNA(BB17),0,VLOOKUP(BB17,DataPossibleActions,4,0))</f>
        <v>0</v>
      </c>
      <c r="BE17" s="58">
        <f t="shared" ref="BE17" si="64">IF(ISNA(BB17),0,VLOOKUP(BB17,DataPossibleActions,7,0))</f>
        <v>0</v>
      </c>
    </row>
    <row r="18" spans="1:57" s="84" customFormat="1" ht="16" customHeight="1">
      <c r="A18" s="127"/>
      <c r="B18" s="198"/>
      <c r="C18" s="200"/>
      <c r="D18" s="201"/>
      <c r="E18" s="36"/>
      <c r="F18" s="26"/>
      <c r="G18" s="27"/>
      <c r="H18" s="36"/>
      <c r="I18" s="26"/>
      <c r="J18" s="27"/>
      <c r="K18" s="36"/>
      <c r="L18" s="26"/>
      <c r="M18" s="27"/>
      <c r="N18" s="36"/>
      <c r="O18" s="26"/>
      <c r="P18" s="27"/>
      <c r="Q18" s="36"/>
      <c r="R18" s="26"/>
      <c r="S18" s="27"/>
      <c r="T18" s="36"/>
      <c r="U18" s="26"/>
      <c r="V18" s="27"/>
      <c r="W18" s="36"/>
      <c r="X18" s="26"/>
      <c r="Y18" s="27"/>
      <c r="Z18" s="36"/>
      <c r="AA18" s="26"/>
      <c r="AB18" s="27"/>
      <c r="AC18" s="36"/>
      <c r="AD18" s="26"/>
      <c r="AE18" s="27"/>
      <c r="AF18" s="36"/>
      <c r="AG18" s="26"/>
      <c r="AH18" s="27"/>
      <c r="AI18" s="36"/>
      <c r="AJ18" s="26"/>
      <c r="AK18" s="27"/>
      <c r="AL18" s="36"/>
      <c r="AM18" s="26"/>
      <c r="AN18" s="27"/>
      <c r="AO18" s="36"/>
      <c r="AP18" s="26"/>
      <c r="AQ18" s="27"/>
      <c r="AR18" s="36"/>
      <c r="AS18" s="26"/>
      <c r="AT18" s="27"/>
      <c r="AU18" s="36"/>
      <c r="AV18" s="26"/>
      <c r="AW18" s="27"/>
      <c r="AX18" s="36"/>
      <c r="AY18" s="26"/>
      <c r="AZ18" s="27"/>
      <c r="BB18" s="125"/>
      <c r="BC18" s="58">
        <f t="shared" ref="BC18" si="65">IF(ISNA(BB17),0,VLOOKUP(BB17,DataPossibleActions,5,0))</f>
        <v>0</v>
      </c>
      <c r="BD18" s="58">
        <f t="shared" ref="BD18" si="66">IF(ISNA(BB17),0,VLOOKUP(BB17,DataPossibleActions,6,0))</f>
        <v>0</v>
      </c>
      <c r="BE18" s="58">
        <f t="shared" ref="BE18" si="67">IF(ISNA(BB17),0,VLOOKUP(BB17,DataPossibleActions,8,0))</f>
        <v>0</v>
      </c>
    </row>
    <row r="19" spans="1:57" s="84" customFormat="1" ht="16" customHeight="1">
      <c r="A19" s="127"/>
      <c r="B19" s="197">
        <f t="shared" ref="B19" si="68">INDEX(DataNames,(ROW(B19)-1)/2)</f>
        <v>0</v>
      </c>
      <c r="C19" s="108" t="str">
        <f t="shared" si="15"/>
        <v/>
      </c>
      <c r="D19" s="199"/>
      <c r="E19" s="33"/>
      <c r="F19" s="34"/>
      <c r="G19" s="35"/>
      <c r="H19" s="33"/>
      <c r="I19" s="34"/>
      <c r="J19" s="35"/>
      <c r="K19" s="33"/>
      <c r="L19" s="34"/>
      <c r="M19" s="35"/>
      <c r="N19" s="33"/>
      <c r="O19" s="34"/>
      <c r="P19" s="35"/>
      <c r="Q19" s="33"/>
      <c r="R19" s="34"/>
      <c r="S19" s="35"/>
      <c r="T19" s="33"/>
      <c r="U19" s="34"/>
      <c r="V19" s="35"/>
      <c r="W19" s="33"/>
      <c r="X19" s="34"/>
      <c r="Y19" s="35"/>
      <c r="Z19" s="33"/>
      <c r="AA19" s="34"/>
      <c r="AB19" s="35"/>
      <c r="AC19" s="33"/>
      <c r="AD19" s="34"/>
      <c r="AE19" s="35"/>
      <c r="AF19" s="33"/>
      <c r="AG19" s="34"/>
      <c r="AH19" s="35"/>
      <c r="AI19" s="33"/>
      <c r="AJ19" s="34"/>
      <c r="AK19" s="35"/>
      <c r="AL19" s="33"/>
      <c r="AM19" s="34"/>
      <c r="AN19" s="35"/>
      <c r="AO19" s="33"/>
      <c r="AP19" s="34"/>
      <c r="AQ19" s="35"/>
      <c r="AR19" s="33"/>
      <c r="AS19" s="34"/>
      <c r="AT19" s="35"/>
      <c r="AU19" s="33"/>
      <c r="AV19" s="34"/>
      <c r="AW19" s="35"/>
      <c r="AX19" s="33"/>
      <c r="AY19" s="34"/>
      <c r="AZ19" s="35"/>
      <c r="BB19" s="124" t="e">
        <f t="shared" ref="BB19:BB29" si="69">VLOOKUP(C19,DataModelType,2,0)</f>
        <v>#N/A</v>
      </c>
      <c r="BC19" s="58">
        <f t="shared" ref="BC19" si="70">IF(ISNA(BB19),0,VLOOKUP(BB19,DataPossibleActions,3,0))</f>
        <v>0</v>
      </c>
      <c r="BD19" s="58">
        <f t="shared" ref="BD19" si="71">IF(ISNA(BB19),0,VLOOKUP(BB19,DataPossibleActions,4,0))</f>
        <v>0</v>
      </c>
      <c r="BE19" s="58">
        <f t="shared" ref="BE19" si="72">IF(ISNA(BB19),0,VLOOKUP(BB19,DataPossibleActions,7,0))</f>
        <v>0</v>
      </c>
    </row>
    <row r="20" spans="1:57" s="84" customFormat="1" ht="16" customHeight="1">
      <c r="A20" s="127"/>
      <c r="B20" s="198"/>
      <c r="C20" s="200"/>
      <c r="D20" s="201"/>
      <c r="E20" s="36"/>
      <c r="F20" s="26"/>
      <c r="G20" s="27"/>
      <c r="H20" s="36"/>
      <c r="I20" s="26"/>
      <c r="J20" s="27"/>
      <c r="K20" s="36"/>
      <c r="L20" s="26"/>
      <c r="M20" s="27"/>
      <c r="N20" s="36"/>
      <c r="O20" s="26"/>
      <c r="P20" s="27"/>
      <c r="Q20" s="36"/>
      <c r="R20" s="26"/>
      <c r="S20" s="27"/>
      <c r="T20" s="36"/>
      <c r="U20" s="26"/>
      <c r="V20" s="27"/>
      <c r="W20" s="36"/>
      <c r="X20" s="26"/>
      <c r="Y20" s="27"/>
      <c r="Z20" s="36"/>
      <c r="AA20" s="26"/>
      <c r="AB20" s="27"/>
      <c r="AC20" s="36"/>
      <c r="AD20" s="26"/>
      <c r="AE20" s="27"/>
      <c r="AF20" s="36"/>
      <c r="AG20" s="26"/>
      <c r="AH20" s="27"/>
      <c r="AI20" s="36"/>
      <c r="AJ20" s="26"/>
      <c r="AK20" s="27"/>
      <c r="AL20" s="36"/>
      <c r="AM20" s="26"/>
      <c r="AN20" s="27"/>
      <c r="AO20" s="36"/>
      <c r="AP20" s="26"/>
      <c r="AQ20" s="27"/>
      <c r="AR20" s="36"/>
      <c r="AS20" s="26"/>
      <c r="AT20" s="27"/>
      <c r="AU20" s="36"/>
      <c r="AV20" s="26"/>
      <c r="AW20" s="27"/>
      <c r="AX20" s="36"/>
      <c r="AY20" s="26"/>
      <c r="AZ20" s="27"/>
      <c r="BB20" s="125"/>
      <c r="BC20" s="58">
        <f t="shared" ref="BC20" si="73">IF(ISNA(BB19),0,VLOOKUP(BB19,DataPossibleActions,5,0))</f>
        <v>0</v>
      </c>
      <c r="BD20" s="58">
        <f t="shared" ref="BD20" si="74">IF(ISNA(BB19),0,VLOOKUP(BB19,DataPossibleActions,6,0))</f>
        <v>0</v>
      </c>
      <c r="BE20" s="58">
        <f t="shared" ref="BE20" si="75">IF(ISNA(BB19),0,VLOOKUP(BB19,DataPossibleActions,8,0))</f>
        <v>0</v>
      </c>
    </row>
    <row r="21" spans="1:57" s="84" customFormat="1" ht="16" customHeight="1">
      <c r="A21" s="127"/>
      <c r="B21" s="197">
        <f t="shared" ref="B21" si="76">INDEX(DataNames,(ROW(B21)-1)/2)</f>
        <v>0</v>
      </c>
      <c r="C21" s="108" t="str">
        <f t="shared" si="15"/>
        <v/>
      </c>
      <c r="D21" s="199"/>
      <c r="E21" s="33"/>
      <c r="F21" s="34"/>
      <c r="G21" s="35"/>
      <c r="H21" s="33"/>
      <c r="I21" s="34"/>
      <c r="J21" s="35"/>
      <c r="K21" s="33"/>
      <c r="L21" s="34"/>
      <c r="M21" s="35"/>
      <c r="N21" s="33"/>
      <c r="O21" s="34"/>
      <c r="P21" s="35"/>
      <c r="Q21" s="33"/>
      <c r="R21" s="34"/>
      <c r="S21" s="35"/>
      <c r="T21" s="33"/>
      <c r="U21" s="34"/>
      <c r="V21" s="35"/>
      <c r="W21" s="33"/>
      <c r="X21" s="34"/>
      <c r="Y21" s="35"/>
      <c r="Z21" s="33"/>
      <c r="AA21" s="34"/>
      <c r="AB21" s="35"/>
      <c r="AC21" s="33"/>
      <c r="AD21" s="34"/>
      <c r="AE21" s="35"/>
      <c r="AF21" s="33"/>
      <c r="AG21" s="34"/>
      <c r="AH21" s="35"/>
      <c r="AI21" s="33"/>
      <c r="AJ21" s="34"/>
      <c r="AK21" s="35"/>
      <c r="AL21" s="33"/>
      <c r="AM21" s="34"/>
      <c r="AN21" s="35"/>
      <c r="AO21" s="33"/>
      <c r="AP21" s="34"/>
      <c r="AQ21" s="35"/>
      <c r="AR21" s="33"/>
      <c r="AS21" s="34"/>
      <c r="AT21" s="35"/>
      <c r="AU21" s="33"/>
      <c r="AV21" s="34"/>
      <c r="AW21" s="35"/>
      <c r="AX21" s="33"/>
      <c r="AY21" s="34"/>
      <c r="AZ21" s="35"/>
      <c r="BB21" s="124" t="e">
        <f t="shared" ref="BB21:BB30" si="77">VLOOKUP(C21,DataModelType,2,0)</f>
        <v>#N/A</v>
      </c>
      <c r="BC21" s="58">
        <f t="shared" ref="BC21" si="78">IF(ISNA(BB21),0,VLOOKUP(BB21,DataPossibleActions,3,0))</f>
        <v>0</v>
      </c>
      <c r="BD21" s="58">
        <f t="shared" ref="BD21" si="79">IF(ISNA(BB21),0,VLOOKUP(BB21,DataPossibleActions,4,0))</f>
        <v>0</v>
      </c>
      <c r="BE21" s="58">
        <f t="shared" ref="BE21" si="80">IF(ISNA(BB21),0,VLOOKUP(BB21,DataPossibleActions,7,0))</f>
        <v>0</v>
      </c>
    </row>
    <row r="22" spans="1:57" s="84" customFormat="1" ht="16" customHeight="1">
      <c r="A22" s="127"/>
      <c r="B22" s="198"/>
      <c r="C22" s="200"/>
      <c r="D22" s="201"/>
      <c r="E22" s="36"/>
      <c r="F22" s="26"/>
      <c r="G22" s="27"/>
      <c r="H22" s="36"/>
      <c r="I22" s="26"/>
      <c r="J22" s="27"/>
      <c r="K22" s="36"/>
      <c r="L22" s="26"/>
      <c r="M22" s="27"/>
      <c r="N22" s="36"/>
      <c r="O22" s="26"/>
      <c r="P22" s="27"/>
      <c r="Q22" s="36"/>
      <c r="R22" s="26"/>
      <c r="S22" s="27"/>
      <c r="T22" s="36"/>
      <c r="U22" s="26"/>
      <c r="V22" s="27"/>
      <c r="W22" s="36"/>
      <c r="X22" s="26"/>
      <c r="Y22" s="27"/>
      <c r="Z22" s="36"/>
      <c r="AA22" s="26"/>
      <c r="AB22" s="27"/>
      <c r="AC22" s="36"/>
      <c r="AD22" s="26"/>
      <c r="AE22" s="27"/>
      <c r="AF22" s="36"/>
      <c r="AG22" s="26"/>
      <c r="AH22" s="27"/>
      <c r="AI22" s="36"/>
      <c r="AJ22" s="26"/>
      <c r="AK22" s="27"/>
      <c r="AL22" s="36"/>
      <c r="AM22" s="26"/>
      <c r="AN22" s="27"/>
      <c r="AO22" s="36"/>
      <c r="AP22" s="26"/>
      <c r="AQ22" s="27"/>
      <c r="AR22" s="36"/>
      <c r="AS22" s="26"/>
      <c r="AT22" s="27"/>
      <c r="AU22" s="36"/>
      <c r="AV22" s="26"/>
      <c r="AW22" s="27"/>
      <c r="AX22" s="36"/>
      <c r="AY22" s="26"/>
      <c r="AZ22" s="27"/>
      <c r="BB22" s="125"/>
      <c r="BC22" s="58">
        <f t="shared" ref="BC22" si="81">IF(ISNA(BB21),0,VLOOKUP(BB21,DataPossibleActions,5,0))</f>
        <v>0</v>
      </c>
      <c r="BD22" s="58">
        <f t="shared" ref="BD22" si="82">IF(ISNA(BB21),0,VLOOKUP(BB21,DataPossibleActions,6,0))</f>
        <v>0</v>
      </c>
      <c r="BE22" s="58">
        <f t="shared" ref="BE22" si="83">IF(ISNA(BB21),0,VLOOKUP(BB21,DataPossibleActions,8,0))</f>
        <v>0</v>
      </c>
    </row>
    <row r="23" spans="1:57" s="84" customFormat="1" ht="16" customHeight="1">
      <c r="A23" s="127"/>
      <c r="B23" s="197">
        <f t="shared" ref="B23" si="84">INDEX(DataNames,(ROW(B23)-1)/2)</f>
        <v>0</v>
      </c>
      <c r="C23" s="108" t="str">
        <f t="shared" si="15"/>
        <v/>
      </c>
      <c r="D23" s="199"/>
      <c r="E23" s="33"/>
      <c r="F23" s="34"/>
      <c r="G23" s="35"/>
      <c r="H23" s="33"/>
      <c r="I23" s="34"/>
      <c r="J23" s="35"/>
      <c r="K23" s="33"/>
      <c r="L23" s="34"/>
      <c r="M23" s="35"/>
      <c r="N23" s="33"/>
      <c r="O23" s="34"/>
      <c r="P23" s="35"/>
      <c r="Q23" s="33"/>
      <c r="R23" s="34"/>
      <c r="S23" s="35"/>
      <c r="T23" s="33"/>
      <c r="U23" s="34"/>
      <c r="V23" s="35"/>
      <c r="W23" s="33"/>
      <c r="X23" s="34"/>
      <c r="Y23" s="35"/>
      <c r="Z23" s="33"/>
      <c r="AA23" s="34"/>
      <c r="AB23" s="35"/>
      <c r="AC23" s="33"/>
      <c r="AD23" s="34"/>
      <c r="AE23" s="35"/>
      <c r="AF23" s="33"/>
      <c r="AG23" s="34"/>
      <c r="AH23" s="35"/>
      <c r="AI23" s="33"/>
      <c r="AJ23" s="34"/>
      <c r="AK23" s="35"/>
      <c r="AL23" s="33"/>
      <c r="AM23" s="34"/>
      <c r="AN23" s="35"/>
      <c r="AO23" s="33"/>
      <c r="AP23" s="34"/>
      <c r="AQ23" s="35"/>
      <c r="AR23" s="33"/>
      <c r="AS23" s="34"/>
      <c r="AT23" s="35"/>
      <c r="AU23" s="33"/>
      <c r="AV23" s="34"/>
      <c r="AW23" s="35"/>
      <c r="AX23" s="33"/>
      <c r="AY23" s="34"/>
      <c r="AZ23" s="35"/>
      <c r="BB23" s="124" t="e">
        <f t="shared" ref="BB23:BB30" si="85">VLOOKUP(C23,DataModelType,2,0)</f>
        <v>#N/A</v>
      </c>
      <c r="BC23" s="58">
        <f t="shared" ref="BC23:BC25" si="86">IF(ISNA(BB23),0,VLOOKUP(BB23,DataPossibleActions,3,0))</f>
        <v>0</v>
      </c>
      <c r="BD23" s="58">
        <f t="shared" ref="BD23" si="87">IF(ISNA(BB23),0,VLOOKUP(BB23,DataPossibleActions,4,0))</f>
        <v>0</v>
      </c>
      <c r="BE23" s="58">
        <f t="shared" ref="BE23" si="88">IF(ISNA(BB23),0,VLOOKUP(BB23,DataPossibleActions,7,0))</f>
        <v>0</v>
      </c>
    </row>
    <row r="24" spans="1:57" s="84" customFormat="1" ht="16" customHeight="1">
      <c r="A24" s="127"/>
      <c r="B24" s="198"/>
      <c r="C24" s="200"/>
      <c r="D24" s="201"/>
      <c r="E24" s="36"/>
      <c r="F24" s="26"/>
      <c r="G24" s="27"/>
      <c r="H24" s="36"/>
      <c r="I24" s="26"/>
      <c r="J24" s="27"/>
      <c r="K24" s="36"/>
      <c r="L24" s="26"/>
      <c r="M24" s="27"/>
      <c r="N24" s="36"/>
      <c r="O24" s="26"/>
      <c r="P24" s="27"/>
      <c r="Q24" s="36"/>
      <c r="R24" s="26"/>
      <c r="S24" s="27"/>
      <c r="T24" s="36"/>
      <c r="U24" s="26"/>
      <c r="V24" s="27"/>
      <c r="W24" s="36"/>
      <c r="X24" s="26"/>
      <c r="Y24" s="27"/>
      <c r="Z24" s="36"/>
      <c r="AA24" s="26"/>
      <c r="AB24" s="27"/>
      <c r="AC24" s="36"/>
      <c r="AD24" s="26"/>
      <c r="AE24" s="27"/>
      <c r="AF24" s="36"/>
      <c r="AG24" s="26"/>
      <c r="AH24" s="27"/>
      <c r="AI24" s="36"/>
      <c r="AJ24" s="26"/>
      <c r="AK24" s="27"/>
      <c r="AL24" s="36"/>
      <c r="AM24" s="26"/>
      <c r="AN24" s="27"/>
      <c r="AO24" s="36"/>
      <c r="AP24" s="26"/>
      <c r="AQ24" s="27"/>
      <c r="AR24" s="36"/>
      <c r="AS24" s="26"/>
      <c r="AT24" s="27"/>
      <c r="AU24" s="36"/>
      <c r="AV24" s="26"/>
      <c r="AW24" s="27"/>
      <c r="AX24" s="36"/>
      <c r="AY24" s="26"/>
      <c r="AZ24" s="27"/>
      <c r="BB24" s="125"/>
      <c r="BC24" s="58">
        <f t="shared" ref="BC24" si="89">IF(ISNA(BB23),0,VLOOKUP(BB23,DataPossibleActions,5,0))</f>
        <v>0</v>
      </c>
      <c r="BD24" s="58">
        <f t="shared" ref="BD24" si="90">IF(ISNA(BB23),0,VLOOKUP(BB23,DataPossibleActions,6,0))</f>
        <v>0</v>
      </c>
      <c r="BE24" s="58">
        <f t="shared" ref="BE24" si="91">IF(ISNA(BB23),0,VLOOKUP(BB23,DataPossibleActions,8,0))</f>
        <v>0</v>
      </c>
    </row>
    <row r="25" spans="1:57" s="84" customFormat="1" ht="16" customHeight="1">
      <c r="A25" s="127"/>
      <c r="B25" s="197">
        <f t="shared" ref="B25" si="92">INDEX(DataNames,(ROW(B25)-1)/2)</f>
        <v>0</v>
      </c>
      <c r="C25" s="108" t="str">
        <f t="shared" si="15"/>
        <v/>
      </c>
      <c r="D25" s="199"/>
      <c r="E25" s="33"/>
      <c r="F25" s="34"/>
      <c r="G25" s="35"/>
      <c r="H25" s="33"/>
      <c r="I25" s="34"/>
      <c r="J25" s="35"/>
      <c r="K25" s="33"/>
      <c r="L25" s="34"/>
      <c r="M25" s="35"/>
      <c r="N25" s="33"/>
      <c r="O25" s="34"/>
      <c r="P25" s="35"/>
      <c r="Q25" s="33"/>
      <c r="R25" s="34"/>
      <c r="S25" s="35"/>
      <c r="T25" s="33"/>
      <c r="U25" s="34"/>
      <c r="V25" s="35"/>
      <c r="W25" s="33"/>
      <c r="X25" s="34"/>
      <c r="Y25" s="35"/>
      <c r="Z25" s="33"/>
      <c r="AA25" s="34"/>
      <c r="AB25" s="35"/>
      <c r="AC25" s="33"/>
      <c r="AD25" s="34"/>
      <c r="AE25" s="35"/>
      <c r="AF25" s="33"/>
      <c r="AG25" s="34"/>
      <c r="AH25" s="35"/>
      <c r="AI25" s="33"/>
      <c r="AJ25" s="34"/>
      <c r="AK25" s="35"/>
      <c r="AL25" s="33"/>
      <c r="AM25" s="34"/>
      <c r="AN25" s="35"/>
      <c r="AO25" s="33"/>
      <c r="AP25" s="34"/>
      <c r="AQ25" s="35"/>
      <c r="AR25" s="33"/>
      <c r="AS25" s="34"/>
      <c r="AT25" s="35"/>
      <c r="AU25" s="33"/>
      <c r="AV25" s="34"/>
      <c r="AW25" s="35"/>
      <c r="AX25" s="33"/>
      <c r="AY25" s="34"/>
      <c r="AZ25" s="35"/>
      <c r="BB25" s="124" t="e">
        <f t="shared" ref="BB25:BB30" si="93">VLOOKUP(C25,DataModelType,2,0)</f>
        <v>#N/A</v>
      </c>
      <c r="BC25" s="58">
        <f t="shared" ref="BC25:BC27" si="94">IF(ISNA(BB25),0,VLOOKUP(BB25,DataPossibleActions,3,0))</f>
        <v>0</v>
      </c>
      <c r="BD25" s="58">
        <f>IF(ISNA(BB25),0,VLOOKUP(BB25,DataPossibleActions,4,0))</f>
        <v>0</v>
      </c>
      <c r="BE25" s="58">
        <f>IF(ISNA(BB25),0,VLOOKUP(BB25,DataPossibleActions,7,0))</f>
        <v>0</v>
      </c>
    </row>
    <row r="26" spans="1:57" s="84" customFormat="1" ht="16" customHeight="1">
      <c r="A26" s="127"/>
      <c r="B26" s="198"/>
      <c r="C26" s="200"/>
      <c r="D26" s="201"/>
      <c r="E26" s="36"/>
      <c r="F26" s="26"/>
      <c r="G26" s="27"/>
      <c r="H26" s="36"/>
      <c r="I26" s="26"/>
      <c r="J26" s="27"/>
      <c r="K26" s="36"/>
      <c r="L26" s="26"/>
      <c r="M26" s="27"/>
      <c r="N26" s="36"/>
      <c r="O26" s="26"/>
      <c r="P26" s="27"/>
      <c r="Q26" s="36"/>
      <c r="R26" s="26"/>
      <c r="S26" s="27"/>
      <c r="T26" s="36"/>
      <c r="U26" s="26"/>
      <c r="V26" s="27"/>
      <c r="W26" s="36"/>
      <c r="X26" s="26"/>
      <c r="Y26" s="27"/>
      <c r="Z26" s="36"/>
      <c r="AA26" s="26"/>
      <c r="AB26" s="27"/>
      <c r="AC26" s="36"/>
      <c r="AD26" s="26"/>
      <c r="AE26" s="27"/>
      <c r="AF26" s="36"/>
      <c r="AG26" s="26"/>
      <c r="AH26" s="27"/>
      <c r="AI26" s="36"/>
      <c r="AJ26" s="26"/>
      <c r="AK26" s="27"/>
      <c r="AL26" s="36"/>
      <c r="AM26" s="26"/>
      <c r="AN26" s="27"/>
      <c r="AO26" s="36"/>
      <c r="AP26" s="26"/>
      <c r="AQ26" s="27"/>
      <c r="AR26" s="36"/>
      <c r="AS26" s="26"/>
      <c r="AT26" s="27"/>
      <c r="AU26" s="36"/>
      <c r="AV26" s="26"/>
      <c r="AW26" s="27"/>
      <c r="AX26" s="36"/>
      <c r="AY26" s="26"/>
      <c r="AZ26" s="27"/>
      <c r="BB26" s="125"/>
      <c r="BC26" s="58">
        <f>IF(ISNA(BB25),0,VLOOKUP(BB25,DataPossibleActions,5,0))</f>
        <v>0</v>
      </c>
      <c r="BD26" s="58">
        <f>IF(ISNA(BB25),0,VLOOKUP(BB25,DataPossibleActions,6,0))</f>
        <v>0</v>
      </c>
      <c r="BE26" s="58">
        <f>IF(ISNA(BB25),0,VLOOKUP(BB25,DataPossibleActions,8,0))</f>
        <v>0</v>
      </c>
    </row>
    <row r="27" spans="1:57" s="84" customFormat="1" ht="16" customHeight="1">
      <c r="A27" s="127"/>
      <c r="B27" s="197">
        <f t="shared" ref="B27" si="95">INDEX(DataNames,(ROW(B27)-1)/2)</f>
        <v>0</v>
      </c>
      <c r="C27" s="108" t="str">
        <f t="shared" si="15"/>
        <v/>
      </c>
      <c r="D27" s="199"/>
      <c r="E27" s="33"/>
      <c r="F27" s="34"/>
      <c r="G27" s="35"/>
      <c r="H27" s="33"/>
      <c r="I27" s="34"/>
      <c r="J27" s="35"/>
      <c r="K27" s="33"/>
      <c r="L27" s="34"/>
      <c r="M27" s="35"/>
      <c r="N27" s="33"/>
      <c r="O27" s="34"/>
      <c r="P27" s="35"/>
      <c r="Q27" s="33"/>
      <c r="R27" s="34"/>
      <c r="S27" s="35"/>
      <c r="T27" s="33"/>
      <c r="U27" s="34"/>
      <c r="V27" s="35"/>
      <c r="W27" s="33"/>
      <c r="X27" s="34"/>
      <c r="Y27" s="35"/>
      <c r="Z27" s="33"/>
      <c r="AA27" s="34"/>
      <c r="AB27" s="35"/>
      <c r="AC27" s="33"/>
      <c r="AD27" s="34"/>
      <c r="AE27" s="35"/>
      <c r="AF27" s="33"/>
      <c r="AG27" s="34"/>
      <c r="AH27" s="35"/>
      <c r="AI27" s="33"/>
      <c r="AJ27" s="34"/>
      <c r="AK27" s="35"/>
      <c r="AL27" s="33"/>
      <c r="AM27" s="34"/>
      <c r="AN27" s="35"/>
      <c r="AO27" s="33"/>
      <c r="AP27" s="34"/>
      <c r="AQ27" s="35"/>
      <c r="AR27" s="33"/>
      <c r="AS27" s="34"/>
      <c r="AT27" s="35"/>
      <c r="AU27" s="33"/>
      <c r="AV27" s="34"/>
      <c r="AW27" s="35"/>
      <c r="AX27" s="33"/>
      <c r="AY27" s="34"/>
      <c r="AZ27" s="35"/>
      <c r="BB27" s="124" t="e">
        <f t="shared" ref="BB27:BB30" si="96">VLOOKUP(C27,DataModelType,2,0)</f>
        <v>#N/A</v>
      </c>
      <c r="BC27" s="58">
        <f t="shared" ref="BC27" si="97">IF(ISNA(BB27),0,VLOOKUP(BB27,DataPossibleActions,3,0))</f>
        <v>0</v>
      </c>
      <c r="BD27" s="58">
        <f t="shared" ref="BD27" si="98">IF(ISNA(BB27),0,VLOOKUP(BB27,DataPossibleActions,4,0))</f>
        <v>0</v>
      </c>
      <c r="BE27" s="58">
        <f t="shared" ref="BE27" si="99">IF(ISNA(BB27),0,VLOOKUP(BB27,DataPossibleActions,7,0))</f>
        <v>0</v>
      </c>
    </row>
    <row r="28" spans="1:57" s="84" customFormat="1" ht="16" customHeight="1">
      <c r="A28" s="127"/>
      <c r="B28" s="198"/>
      <c r="C28" s="200"/>
      <c r="D28" s="201"/>
      <c r="E28" s="36"/>
      <c r="F28" s="26"/>
      <c r="G28" s="27"/>
      <c r="H28" s="36"/>
      <c r="I28" s="26"/>
      <c r="J28" s="27"/>
      <c r="K28" s="36"/>
      <c r="L28" s="26"/>
      <c r="M28" s="27"/>
      <c r="N28" s="36"/>
      <c r="O28" s="26"/>
      <c r="P28" s="27"/>
      <c r="Q28" s="36"/>
      <c r="R28" s="26"/>
      <c r="S28" s="27"/>
      <c r="T28" s="36"/>
      <c r="U28" s="26"/>
      <c r="V28" s="27"/>
      <c r="W28" s="36"/>
      <c r="X28" s="26"/>
      <c r="Y28" s="27"/>
      <c r="Z28" s="36"/>
      <c r="AA28" s="26"/>
      <c r="AB28" s="27"/>
      <c r="AC28" s="36"/>
      <c r="AD28" s="26"/>
      <c r="AE28" s="27"/>
      <c r="AF28" s="36"/>
      <c r="AG28" s="26"/>
      <c r="AH28" s="27"/>
      <c r="AI28" s="36"/>
      <c r="AJ28" s="26"/>
      <c r="AK28" s="27"/>
      <c r="AL28" s="36"/>
      <c r="AM28" s="26"/>
      <c r="AN28" s="27"/>
      <c r="AO28" s="36"/>
      <c r="AP28" s="26"/>
      <c r="AQ28" s="27"/>
      <c r="AR28" s="36"/>
      <c r="AS28" s="26"/>
      <c r="AT28" s="27"/>
      <c r="AU28" s="36"/>
      <c r="AV28" s="26"/>
      <c r="AW28" s="27"/>
      <c r="AX28" s="36"/>
      <c r="AY28" s="26"/>
      <c r="AZ28" s="27"/>
      <c r="BB28" s="125"/>
      <c r="BC28" s="58">
        <f t="shared" ref="BC28" si="100">IF(ISNA(BB27),0,VLOOKUP(BB27,DataPossibleActions,5,0))</f>
        <v>0</v>
      </c>
      <c r="BD28" s="58">
        <f t="shared" ref="BD28" si="101">IF(ISNA(BB27),0,VLOOKUP(BB27,DataPossibleActions,6,0))</f>
        <v>0</v>
      </c>
      <c r="BE28" s="58">
        <f t="shared" ref="BE28" si="102">IF(ISNA(BB27),0,VLOOKUP(BB27,DataPossibleActions,8,0))</f>
        <v>0</v>
      </c>
    </row>
    <row r="29" spans="1:57" s="84" customFormat="1" ht="16" customHeight="1">
      <c r="A29" s="127"/>
      <c r="B29" s="197">
        <f t="shared" ref="B29" si="103">INDEX(DataNames,(ROW(B29)-1)/2)</f>
        <v>0</v>
      </c>
      <c r="C29" s="108" t="str">
        <f t="shared" si="15"/>
        <v/>
      </c>
      <c r="D29" s="199"/>
      <c r="E29" s="33"/>
      <c r="F29" s="34"/>
      <c r="G29" s="35"/>
      <c r="H29" s="33"/>
      <c r="I29" s="34"/>
      <c r="J29" s="35"/>
      <c r="K29" s="33"/>
      <c r="L29" s="34"/>
      <c r="M29" s="35"/>
      <c r="N29" s="33"/>
      <c r="O29" s="34"/>
      <c r="P29" s="35"/>
      <c r="Q29" s="33"/>
      <c r="R29" s="34"/>
      <c r="S29" s="35"/>
      <c r="T29" s="33"/>
      <c r="U29" s="34"/>
      <c r="V29" s="35"/>
      <c r="W29" s="33"/>
      <c r="X29" s="34"/>
      <c r="Y29" s="35"/>
      <c r="Z29" s="33"/>
      <c r="AA29" s="34"/>
      <c r="AB29" s="35"/>
      <c r="AC29" s="33"/>
      <c r="AD29" s="34"/>
      <c r="AE29" s="35"/>
      <c r="AF29" s="33"/>
      <c r="AG29" s="34"/>
      <c r="AH29" s="35"/>
      <c r="AI29" s="33"/>
      <c r="AJ29" s="34"/>
      <c r="AK29" s="35"/>
      <c r="AL29" s="33"/>
      <c r="AM29" s="34"/>
      <c r="AN29" s="35"/>
      <c r="AO29" s="33"/>
      <c r="AP29" s="34"/>
      <c r="AQ29" s="35"/>
      <c r="AR29" s="33"/>
      <c r="AS29" s="34"/>
      <c r="AT29" s="35"/>
      <c r="AU29" s="33"/>
      <c r="AV29" s="34"/>
      <c r="AW29" s="35"/>
      <c r="AX29" s="33"/>
      <c r="AY29" s="34"/>
      <c r="AZ29" s="35"/>
      <c r="BB29" s="124" t="e">
        <f t="shared" ref="BB29:BB30" si="104">VLOOKUP(C29,DataModelType,2,0)</f>
        <v>#N/A</v>
      </c>
      <c r="BC29" s="58">
        <f t="shared" ref="BC29" si="105">IF(ISNA(BB29),0,VLOOKUP(BB29,DataPossibleActions,3,0))</f>
        <v>0</v>
      </c>
      <c r="BD29" s="58">
        <f t="shared" ref="BD29" si="106">IF(ISNA(BB29),0,VLOOKUP(BB29,DataPossibleActions,4,0))</f>
        <v>0</v>
      </c>
      <c r="BE29" s="58">
        <f t="shared" ref="BE29" si="107">IF(ISNA(BB29),0,VLOOKUP(BB29,DataPossibleActions,7,0))</f>
        <v>0</v>
      </c>
    </row>
    <row r="30" spans="1:57" s="84" customFormat="1" ht="16" customHeight="1">
      <c r="A30" s="127"/>
      <c r="B30" s="198"/>
      <c r="C30" s="200"/>
      <c r="D30" s="201"/>
      <c r="E30" s="36"/>
      <c r="F30" s="26"/>
      <c r="G30" s="27"/>
      <c r="H30" s="36"/>
      <c r="I30" s="26"/>
      <c r="J30" s="27"/>
      <c r="K30" s="36"/>
      <c r="L30" s="26"/>
      <c r="M30" s="27"/>
      <c r="N30" s="36"/>
      <c r="O30" s="26"/>
      <c r="P30" s="27"/>
      <c r="Q30" s="36"/>
      <c r="R30" s="26"/>
      <c r="S30" s="27"/>
      <c r="T30" s="36"/>
      <c r="U30" s="26"/>
      <c r="V30" s="27"/>
      <c r="W30" s="36"/>
      <c r="X30" s="26"/>
      <c r="Y30" s="27"/>
      <c r="Z30" s="36"/>
      <c r="AA30" s="26"/>
      <c r="AB30" s="27"/>
      <c r="AC30" s="36"/>
      <c r="AD30" s="26"/>
      <c r="AE30" s="27"/>
      <c r="AF30" s="36"/>
      <c r="AG30" s="26"/>
      <c r="AH30" s="27"/>
      <c r="AI30" s="36"/>
      <c r="AJ30" s="26"/>
      <c r="AK30" s="27"/>
      <c r="AL30" s="36"/>
      <c r="AM30" s="26"/>
      <c r="AN30" s="27"/>
      <c r="AO30" s="36"/>
      <c r="AP30" s="26"/>
      <c r="AQ30" s="27"/>
      <c r="AR30" s="36"/>
      <c r="AS30" s="26"/>
      <c r="AT30" s="27"/>
      <c r="AU30" s="36"/>
      <c r="AV30" s="26"/>
      <c r="AW30" s="27"/>
      <c r="AX30" s="36"/>
      <c r="AY30" s="26"/>
      <c r="AZ30" s="27"/>
      <c r="BB30" s="125"/>
      <c r="BC30" s="58">
        <f t="shared" ref="BC30" si="108">IF(ISNA(BB29),0,VLOOKUP(BB29,DataPossibleActions,5,0))</f>
        <v>0</v>
      </c>
      <c r="BD30" s="58">
        <f t="shared" ref="BD30" si="109">IF(ISNA(BB29),0,VLOOKUP(BB29,DataPossibleActions,6,0))</f>
        <v>0</v>
      </c>
      <c r="BE30" s="58">
        <f t="shared" ref="BE30" si="110">IF(ISNA(BB29),0,VLOOKUP(BB29,DataPossibleActions,8,0))</f>
        <v>0</v>
      </c>
    </row>
    <row r="31" spans="1:57" s="84" customFormat="1" ht="16" customHeight="1">
      <c r="A31" s="127"/>
      <c r="B31" s="197">
        <f>INDEX(DataNames,(ROW(B31)-1)/2)</f>
        <v>0</v>
      </c>
      <c r="C31" s="108" t="str">
        <f t="shared" si="15"/>
        <v/>
      </c>
      <c r="D31" s="199"/>
      <c r="E31" s="33"/>
      <c r="F31" s="34"/>
      <c r="G31" s="35"/>
      <c r="H31" s="33"/>
      <c r="I31" s="34"/>
      <c r="J31" s="35"/>
      <c r="K31" s="33"/>
      <c r="L31" s="34"/>
      <c r="M31" s="35"/>
      <c r="N31" s="33"/>
      <c r="O31" s="34"/>
      <c r="P31" s="35"/>
      <c r="Q31" s="33"/>
      <c r="R31" s="34"/>
      <c r="S31" s="35"/>
      <c r="T31" s="33"/>
      <c r="U31" s="34"/>
      <c r="V31" s="35"/>
      <c r="W31" s="33"/>
      <c r="X31" s="34"/>
      <c r="Y31" s="35"/>
      <c r="Z31" s="33"/>
      <c r="AA31" s="34"/>
      <c r="AB31" s="35"/>
      <c r="AC31" s="33"/>
      <c r="AD31" s="34"/>
      <c r="AE31" s="35"/>
      <c r="AF31" s="33"/>
      <c r="AG31" s="34"/>
      <c r="AH31" s="35"/>
      <c r="AI31" s="33"/>
      <c r="AJ31" s="34"/>
      <c r="AK31" s="35"/>
      <c r="AL31" s="33"/>
      <c r="AM31" s="34"/>
      <c r="AN31" s="35"/>
      <c r="AO31" s="33"/>
      <c r="AP31" s="34"/>
      <c r="AQ31" s="35"/>
      <c r="AR31" s="33"/>
      <c r="AS31" s="34"/>
      <c r="AT31" s="35"/>
      <c r="AU31" s="33"/>
      <c r="AV31" s="34"/>
      <c r="AW31" s="35"/>
      <c r="AX31" s="33"/>
      <c r="AY31" s="34"/>
      <c r="AZ31" s="35"/>
      <c r="BB31" s="124" t="e">
        <f>VLOOKUP(C31,DataModelType,2,0)</f>
        <v>#N/A</v>
      </c>
      <c r="BC31" s="58">
        <f t="shared" ref="BC31" si="111">IF(ISNA(BB31),0,VLOOKUP(BB31,DataPossibleActions,3,0))</f>
        <v>0</v>
      </c>
      <c r="BD31" s="58">
        <f t="shared" ref="BD31" si="112">IF(ISNA(BB31),0,VLOOKUP(BB31,DataPossibleActions,4,0))</f>
        <v>0</v>
      </c>
      <c r="BE31" s="58">
        <f t="shared" ref="BE31" si="113">IF(ISNA(BB31),0,VLOOKUP(BB31,DataPossibleActions,7,0))</f>
        <v>0</v>
      </c>
    </row>
    <row r="32" spans="1:57" s="84" customFormat="1" ht="16" customHeight="1">
      <c r="A32" s="127"/>
      <c r="B32" s="198"/>
      <c r="C32" s="200"/>
      <c r="D32" s="201"/>
      <c r="E32" s="36"/>
      <c r="F32" s="26"/>
      <c r="G32" s="27"/>
      <c r="H32" s="36"/>
      <c r="I32" s="26"/>
      <c r="J32" s="27"/>
      <c r="K32" s="36"/>
      <c r="L32" s="26"/>
      <c r="M32" s="27"/>
      <c r="N32" s="36"/>
      <c r="O32" s="26"/>
      <c r="P32" s="27"/>
      <c r="Q32" s="36"/>
      <c r="R32" s="26"/>
      <c r="S32" s="27"/>
      <c r="T32" s="36"/>
      <c r="U32" s="26"/>
      <c r="V32" s="27"/>
      <c r="W32" s="36"/>
      <c r="X32" s="26"/>
      <c r="Y32" s="27"/>
      <c r="Z32" s="36"/>
      <c r="AA32" s="26"/>
      <c r="AB32" s="27"/>
      <c r="AC32" s="36"/>
      <c r="AD32" s="26"/>
      <c r="AE32" s="27"/>
      <c r="AF32" s="36"/>
      <c r="AG32" s="26"/>
      <c r="AH32" s="27"/>
      <c r="AI32" s="36"/>
      <c r="AJ32" s="26"/>
      <c r="AK32" s="27"/>
      <c r="AL32" s="36"/>
      <c r="AM32" s="26"/>
      <c r="AN32" s="27"/>
      <c r="AO32" s="36"/>
      <c r="AP32" s="26"/>
      <c r="AQ32" s="27"/>
      <c r="AR32" s="36"/>
      <c r="AS32" s="26"/>
      <c r="AT32" s="27"/>
      <c r="AU32" s="36"/>
      <c r="AV32" s="26"/>
      <c r="AW32" s="27"/>
      <c r="AX32" s="36"/>
      <c r="AY32" s="26"/>
      <c r="AZ32" s="27"/>
      <c r="BB32" s="125"/>
      <c r="BC32" s="58">
        <f t="shared" ref="BC32" si="114">IF(ISNA(BB31),0,VLOOKUP(BB31,DataPossibleActions,5,0))</f>
        <v>0</v>
      </c>
      <c r="BD32" s="58">
        <f t="shared" ref="BD32" si="115">IF(ISNA(BB31),0,VLOOKUP(BB31,DataPossibleActions,6,0))</f>
        <v>0</v>
      </c>
      <c r="BE32" s="58">
        <f t="shared" ref="BE32" si="116">IF(ISNA(BB31),0,VLOOKUP(BB31,DataPossibleActions,8,0))</f>
        <v>0</v>
      </c>
    </row>
    <row r="33" spans="1:58" s="84" customFormat="1" ht="16" customHeight="1">
      <c r="A33" s="127"/>
      <c r="B33" s="197">
        <f t="shared" ref="B33" si="117">INDEX(DataNames,(ROW(B33)-1)/2)</f>
        <v>0</v>
      </c>
      <c r="C33" s="108" t="str">
        <f t="shared" ref="C33" si="118">IF(B33&lt;&gt;0,B33,"")</f>
        <v/>
      </c>
      <c r="D33" s="199"/>
      <c r="E33" s="33"/>
      <c r="F33" s="34"/>
      <c r="G33" s="35"/>
      <c r="H33" s="33"/>
      <c r="I33" s="34"/>
      <c r="J33" s="35"/>
      <c r="K33" s="33"/>
      <c r="L33" s="34"/>
      <c r="M33" s="35"/>
      <c r="N33" s="33"/>
      <c r="O33" s="34"/>
      <c r="P33" s="35"/>
      <c r="Q33" s="33"/>
      <c r="R33" s="34"/>
      <c r="S33" s="35"/>
      <c r="T33" s="33"/>
      <c r="U33" s="34"/>
      <c r="V33" s="35"/>
      <c r="W33" s="33"/>
      <c r="X33" s="34"/>
      <c r="Y33" s="35"/>
      <c r="Z33" s="33"/>
      <c r="AA33" s="34"/>
      <c r="AB33" s="35"/>
      <c r="AC33" s="33"/>
      <c r="AD33" s="34"/>
      <c r="AE33" s="35"/>
      <c r="AF33" s="33"/>
      <c r="AG33" s="34"/>
      <c r="AH33" s="35"/>
      <c r="AI33" s="33"/>
      <c r="AJ33" s="34"/>
      <c r="AK33" s="35"/>
      <c r="AL33" s="33"/>
      <c r="AM33" s="34"/>
      <c r="AN33" s="35"/>
      <c r="AO33" s="33"/>
      <c r="AP33" s="34"/>
      <c r="AQ33" s="35"/>
      <c r="AR33" s="33"/>
      <c r="AS33" s="34"/>
      <c r="AT33" s="35"/>
      <c r="AU33" s="33"/>
      <c r="AV33" s="34"/>
      <c r="AW33" s="35"/>
      <c r="AX33" s="33"/>
      <c r="AY33" s="34"/>
      <c r="AZ33" s="35"/>
      <c r="BB33" s="124" t="e">
        <f t="shared" ref="BB33" si="119">VLOOKUP(C33,DataModelType,2,0)</f>
        <v>#N/A</v>
      </c>
      <c r="BC33" s="58">
        <f t="shared" ref="BC33" si="120">IF(ISNA(BB33),0,VLOOKUP(BB33,DataPossibleActions,3,0))</f>
        <v>0</v>
      </c>
      <c r="BD33" s="58">
        <f t="shared" ref="BD33" si="121">IF(ISNA(BB33),0,VLOOKUP(BB33,DataPossibleActions,4,0))</f>
        <v>0</v>
      </c>
      <c r="BE33" s="58">
        <f t="shared" ref="BE33" si="122">IF(ISNA(BB33),0,VLOOKUP(BB33,DataPossibleActions,7,0))</f>
        <v>0</v>
      </c>
    </row>
    <row r="34" spans="1:58" s="84" customFormat="1" ht="16" customHeight="1">
      <c r="A34" s="128"/>
      <c r="B34" s="198"/>
      <c r="C34" s="200"/>
      <c r="D34" s="201"/>
      <c r="E34" s="36"/>
      <c r="F34" s="26"/>
      <c r="G34" s="27"/>
      <c r="H34" s="36"/>
      <c r="I34" s="26"/>
      <c r="J34" s="27"/>
      <c r="K34" s="36"/>
      <c r="L34" s="26"/>
      <c r="M34" s="27"/>
      <c r="N34" s="36"/>
      <c r="O34" s="26"/>
      <c r="P34" s="27"/>
      <c r="Q34" s="36"/>
      <c r="R34" s="26"/>
      <c r="S34" s="27"/>
      <c r="T34" s="36"/>
      <c r="U34" s="26"/>
      <c r="V34" s="27"/>
      <c r="W34" s="36"/>
      <c r="X34" s="26"/>
      <c r="Y34" s="27"/>
      <c r="Z34" s="36"/>
      <c r="AA34" s="26"/>
      <c r="AB34" s="27"/>
      <c r="AC34" s="36"/>
      <c r="AD34" s="26"/>
      <c r="AE34" s="27"/>
      <c r="AF34" s="36"/>
      <c r="AG34" s="26"/>
      <c r="AH34" s="27"/>
      <c r="AI34" s="36"/>
      <c r="AJ34" s="26"/>
      <c r="AK34" s="27"/>
      <c r="AL34" s="36"/>
      <c r="AM34" s="26"/>
      <c r="AN34" s="27"/>
      <c r="AO34" s="36"/>
      <c r="AP34" s="26"/>
      <c r="AQ34" s="27"/>
      <c r="AR34" s="36"/>
      <c r="AS34" s="26"/>
      <c r="AT34" s="27"/>
      <c r="AU34" s="36"/>
      <c r="AV34" s="26"/>
      <c r="AW34" s="27"/>
      <c r="AX34" s="36"/>
      <c r="AY34" s="26"/>
      <c r="AZ34" s="27"/>
      <c r="BB34" s="125"/>
      <c r="BC34" s="58">
        <f t="shared" ref="BC34" si="123">IF(ISNA(BB33),0,VLOOKUP(BB33,DataPossibleActions,5,0))</f>
        <v>0</v>
      </c>
      <c r="BD34" s="58">
        <f t="shared" ref="BD34" si="124">IF(ISNA(BB33),0,VLOOKUP(BB33,DataPossibleActions,6,0))</f>
        <v>0</v>
      </c>
      <c r="BE34" s="58">
        <f t="shared" ref="BE34" si="125">IF(ISNA(BB33),0,VLOOKUP(BB33,DataPossibleActions,8,0))</f>
        <v>0</v>
      </c>
    </row>
    <row r="35" spans="1:58" s="84" customFormat="1">
      <c r="A35" s="75"/>
      <c r="B35" s="180"/>
      <c r="C35" s="20"/>
      <c r="D35" s="20"/>
      <c r="BB35" s="86"/>
      <c r="BC35" s="86"/>
      <c r="BD35" s="86"/>
      <c r="BE35" s="86"/>
      <c r="BF35" s="23"/>
    </row>
    <row r="36" spans="1:58" s="86" customFormat="1" ht="13" hidden="1" customHeight="1">
      <c r="A36" s="123" t="s">
        <v>211</v>
      </c>
      <c r="B36" s="123"/>
      <c r="C36" s="123"/>
      <c r="D36" s="123"/>
      <c r="E36" s="258" t="b">
        <f ca="1">E2&lt;&gt;""</f>
        <v>0</v>
      </c>
      <c r="F36" s="258" t="b">
        <f ca="1">E36</f>
        <v>0</v>
      </c>
      <c r="G36" s="258" t="b">
        <f ca="1">E36</f>
        <v>0</v>
      </c>
      <c r="H36" s="258" t="b">
        <f t="shared" ref="H36" ca="1" si="126">H2&lt;&gt;""</f>
        <v>0</v>
      </c>
      <c r="I36" s="258" t="b">
        <f t="shared" ref="I36:I37" ca="1" si="127">H36</f>
        <v>0</v>
      </c>
      <c r="J36" s="258" t="b">
        <f t="shared" ref="J36" ca="1" si="128">H36</f>
        <v>0</v>
      </c>
      <c r="K36" s="258" t="b">
        <f t="shared" ref="K36" ca="1" si="129">K2&lt;&gt;""</f>
        <v>0</v>
      </c>
      <c r="L36" s="258" t="b">
        <f t="shared" ref="L36:L37" ca="1" si="130">K36</f>
        <v>0</v>
      </c>
      <c r="M36" s="258" t="b">
        <f t="shared" ref="M36" ca="1" si="131">K36</f>
        <v>0</v>
      </c>
      <c r="N36" s="258" t="b">
        <f t="shared" ref="N36" ca="1" si="132">N2&lt;&gt;""</f>
        <v>0</v>
      </c>
      <c r="O36" s="258" t="b">
        <f t="shared" ref="O36:O37" ca="1" si="133">N36</f>
        <v>0</v>
      </c>
      <c r="P36" s="258" t="b">
        <f t="shared" ref="P36" ca="1" si="134">N36</f>
        <v>0</v>
      </c>
      <c r="Q36" s="258" t="b">
        <f t="shared" ref="Q36" ca="1" si="135">Q2&lt;&gt;""</f>
        <v>0</v>
      </c>
      <c r="R36" s="258" t="b">
        <f t="shared" ref="R36:R37" ca="1" si="136">Q36</f>
        <v>0</v>
      </c>
      <c r="S36" s="258" t="b">
        <f t="shared" ref="S36" ca="1" si="137">Q36</f>
        <v>0</v>
      </c>
      <c r="T36" s="258" t="b">
        <f t="shared" ref="T36" ca="1" si="138">T2&lt;&gt;""</f>
        <v>0</v>
      </c>
      <c r="U36" s="258" t="b">
        <f t="shared" ref="U36:U37" ca="1" si="139">T36</f>
        <v>0</v>
      </c>
      <c r="V36" s="258" t="b">
        <f t="shared" ref="V36" ca="1" si="140">T36</f>
        <v>0</v>
      </c>
      <c r="W36" s="258" t="b">
        <f t="shared" ref="W36" ca="1" si="141">W2&lt;&gt;""</f>
        <v>0</v>
      </c>
      <c r="X36" s="258" t="b">
        <f t="shared" ref="X36:X37" ca="1" si="142">W36</f>
        <v>0</v>
      </c>
      <c r="Y36" s="258" t="b">
        <f t="shared" ref="Y36" ca="1" si="143">W36</f>
        <v>0</v>
      </c>
      <c r="Z36" s="258" t="b">
        <f t="shared" ref="Z36" ca="1" si="144">Z2&lt;&gt;""</f>
        <v>0</v>
      </c>
      <c r="AA36" s="258" t="b">
        <f t="shared" ref="AA36:AA37" ca="1" si="145">Z36</f>
        <v>0</v>
      </c>
      <c r="AB36" s="258" t="b">
        <f t="shared" ref="AB36" ca="1" si="146">Z36</f>
        <v>0</v>
      </c>
      <c r="AC36" s="258" t="b">
        <f t="shared" ref="AC36" ca="1" si="147">AC2&lt;&gt;""</f>
        <v>0</v>
      </c>
      <c r="AD36" s="258" t="b">
        <f t="shared" ref="AD36:AD37" ca="1" si="148">AC36</f>
        <v>0</v>
      </c>
      <c r="AE36" s="258" t="b">
        <f t="shared" ref="AE36" ca="1" si="149">AC36</f>
        <v>0</v>
      </c>
      <c r="AF36" s="258" t="b">
        <f t="shared" ref="AF36" ca="1" si="150">AF2&lt;&gt;""</f>
        <v>0</v>
      </c>
      <c r="AG36" s="258" t="b">
        <f t="shared" ref="AG36:AG37" ca="1" si="151">AF36</f>
        <v>0</v>
      </c>
      <c r="AH36" s="258" t="b">
        <f t="shared" ref="AH36" ca="1" si="152">AF36</f>
        <v>0</v>
      </c>
      <c r="AI36" s="258" t="b">
        <f ca="1">AI2&lt;&gt;""</f>
        <v>0</v>
      </c>
      <c r="AJ36" s="258" t="b">
        <f ca="1">AI36</f>
        <v>0</v>
      </c>
      <c r="AK36" s="258" t="b">
        <f ca="1">AI36</f>
        <v>0</v>
      </c>
      <c r="AL36" s="258" t="b">
        <f t="shared" ref="AL36" ca="1" si="153">AL2&lt;&gt;""</f>
        <v>0</v>
      </c>
      <c r="AM36" s="258" t="b">
        <f t="shared" ref="AM36:AM37" ca="1" si="154">AL36</f>
        <v>0</v>
      </c>
      <c r="AN36" s="258" t="b">
        <f t="shared" ref="AN36" ca="1" si="155">AL36</f>
        <v>0</v>
      </c>
      <c r="AO36" s="258" t="b">
        <f t="shared" ref="AO36" ca="1" si="156">AO2&lt;&gt;""</f>
        <v>0</v>
      </c>
      <c r="AP36" s="258" t="b">
        <f t="shared" ref="AP36:AP37" ca="1" si="157">AO36</f>
        <v>0</v>
      </c>
      <c r="AQ36" s="258" t="b">
        <f t="shared" ref="AQ36" ca="1" si="158">AO36</f>
        <v>0</v>
      </c>
      <c r="AR36" s="258" t="b">
        <f t="shared" ref="AR36" ca="1" si="159">AR2&lt;&gt;""</f>
        <v>0</v>
      </c>
      <c r="AS36" s="258" t="b">
        <f t="shared" ref="AS36:AS37" ca="1" si="160">AR36</f>
        <v>0</v>
      </c>
      <c r="AT36" s="258" t="b">
        <f t="shared" ref="AT36" ca="1" si="161">AR36</f>
        <v>0</v>
      </c>
      <c r="AU36" s="258" t="b">
        <f t="shared" ref="AU36" ca="1" si="162">AU2&lt;&gt;""</f>
        <v>0</v>
      </c>
      <c r="AV36" s="258" t="b">
        <f t="shared" ref="AV36:AV37" ca="1" si="163">AU36</f>
        <v>0</v>
      </c>
      <c r="AW36" s="258" t="b">
        <f t="shared" ref="AW36" ca="1" si="164">AU36</f>
        <v>0</v>
      </c>
      <c r="AX36" s="258" t="b">
        <f t="shared" ref="AX36" ca="1" si="165">AX2&lt;&gt;""</f>
        <v>0</v>
      </c>
      <c r="AY36" s="258" t="b">
        <f t="shared" ref="AY36:AY37" ca="1" si="166">AX36</f>
        <v>0</v>
      </c>
      <c r="AZ36" s="258" t="b">
        <f t="shared" ref="AZ36" ca="1" si="167">AX36</f>
        <v>0</v>
      </c>
    </row>
    <row r="37" spans="1:58" s="86" customFormat="1" ht="16" hidden="1" customHeight="1">
      <c r="A37" s="118" t="s">
        <v>212</v>
      </c>
      <c r="B37" s="118"/>
      <c r="C37" s="118"/>
      <c r="D37" s="118"/>
      <c r="E37" s="260" t="e">
        <f ca="1">INDEX(ActorControlBits,MATCH(E2,RawActorNames,0),5)</f>
        <v>#N/A</v>
      </c>
      <c r="F37" s="258" t="e">
        <f ca="1">E37</f>
        <v>#N/A</v>
      </c>
      <c r="G37" s="258" t="e">
        <f ca="1">F37</f>
        <v>#N/A</v>
      </c>
      <c r="H37" s="260" t="e">
        <f t="shared" ref="H37:AZ37" ca="1" si="168">INDEX(ActorControlBits,MATCH(H2,RawActorNames,0),5)</f>
        <v>#N/A</v>
      </c>
      <c r="I37" s="258" t="e">
        <f t="shared" ca="1" si="127"/>
        <v>#N/A</v>
      </c>
      <c r="J37" s="258" t="e">
        <f t="shared" ref="J37:AZ37" ca="1" si="169">I37</f>
        <v>#N/A</v>
      </c>
      <c r="K37" s="260" t="e">
        <f t="shared" ref="K37:AZ37" ca="1" si="170">INDEX(ActorControlBits,MATCH(K2,RawActorNames,0),5)</f>
        <v>#N/A</v>
      </c>
      <c r="L37" s="258" t="e">
        <f t="shared" ca="1" si="130"/>
        <v>#N/A</v>
      </c>
      <c r="M37" s="258" t="e">
        <f t="shared" ref="M37:AZ37" ca="1" si="171">L37</f>
        <v>#N/A</v>
      </c>
      <c r="N37" s="260" t="e">
        <f t="shared" ref="N37:AZ37" ca="1" si="172">INDEX(ActorControlBits,MATCH(N2,RawActorNames,0),5)</f>
        <v>#N/A</v>
      </c>
      <c r="O37" s="258" t="e">
        <f t="shared" ca="1" si="133"/>
        <v>#N/A</v>
      </c>
      <c r="P37" s="258" t="e">
        <f t="shared" ref="P37:AZ37" ca="1" si="173">O37</f>
        <v>#N/A</v>
      </c>
      <c r="Q37" s="260" t="e">
        <f t="shared" ref="Q37:AZ37" ca="1" si="174">INDEX(ActorControlBits,MATCH(Q2,RawActorNames,0),5)</f>
        <v>#N/A</v>
      </c>
      <c r="R37" s="258" t="e">
        <f t="shared" ca="1" si="136"/>
        <v>#N/A</v>
      </c>
      <c r="S37" s="258" t="e">
        <f t="shared" ref="S37:AZ37" ca="1" si="175">R37</f>
        <v>#N/A</v>
      </c>
      <c r="T37" s="260" t="e">
        <f t="shared" ref="T37:AZ37" ca="1" si="176">INDEX(ActorControlBits,MATCH(T2,RawActorNames,0),5)</f>
        <v>#N/A</v>
      </c>
      <c r="U37" s="258" t="e">
        <f t="shared" ca="1" si="139"/>
        <v>#N/A</v>
      </c>
      <c r="V37" s="258" t="e">
        <f t="shared" ref="V37:AZ37" ca="1" si="177">U37</f>
        <v>#N/A</v>
      </c>
      <c r="W37" s="260" t="e">
        <f t="shared" ref="W37:AZ37" ca="1" si="178">INDEX(ActorControlBits,MATCH(W2,RawActorNames,0),5)</f>
        <v>#N/A</v>
      </c>
      <c r="X37" s="258" t="e">
        <f t="shared" ca="1" si="142"/>
        <v>#N/A</v>
      </c>
      <c r="Y37" s="258" t="e">
        <f t="shared" ref="Y37:AZ37" ca="1" si="179">X37</f>
        <v>#N/A</v>
      </c>
      <c r="Z37" s="260" t="e">
        <f t="shared" ref="Z37:AZ37" ca="1" si="180">INDEX(ActorControlBits,MATCH(Z2,RawActorNames,0),5)</f>
        <v>#N/A</v>
      </c>
      <c r="AA37" s="258" t="e">
        <f t="shared" ca="1" si="145"/>
        <v>#N/A</v>
      </c>
      <c r="AB37" s="258" t="e">
        <f t="shared" ref="AB37:AZ37" ca="1" si="181">AA37</f>
        <v>#N/A</v>
      </c>
      <c r="AC37" s="260" t="e">
        <f t="shared" ref="AC37:AZ37" ca="1" si="182">INDEX(ActorControlBits,MATCH(AC2,RawActorNames,0),5)</f>
        <v>#N/A</v>
      </c>
      <c r="AD37" s="258" t="e">
        <f t="shared" ca="1" si="148"/>
        <v>#N/A</v>
      </c>
      <c r="AE37" s="258" t="e">
        <f t="shared" ref="AE37:AZ37" ca="1" si="183">AD37</f>
        <v>#N/A</v>
      </c>
      <c r="AF37" s="260" t="e">
        <f t="shared" ref="AF37:AZ37" ca="1" si="184">INDEX(ActorControlBits,MATCH(AF2,RawActorNames,0),5)</f>
        <v>#N/A</v>
      </c>
      <c r="AG37" s="258" t="e">
        <f t="shared" ca="1" si="151"/>
        <v>#N/A</v>
      </c>
      <c r="AH37" s="258" t="e">
        <f t="shared" ref="AH37:AZ37" ca="1" si="185">AG37</f>
        <v>#N/A</v>
      </c>
      <c r="AI37" s="260" t="e">
        <f t="shared" ref="AI37:AZ37" ca="1" si="186">INDEX(ActorControlBits,MATCH(AI2,RawActorNames,0),5)</f>
        <v>#N/A</v>
      </c>
      <c r="AJ37" s="258" t="e">
        <f t="shared" ref="AJ37:AZ37" ca="1" si="187">AI37</f>
        <v>#N/A</v>
      </c>
      <c r="AK37" s="258" t="e">
        <f t="shared" ca="1" si="187"/>
        <v>#N/A</v>
      </c>
      <c r="AL37" s="260" t="e">
        <f t="shared" ref="AL37:AZ37" ca="1" si="188">INDEX(ActorControlBits,MATCH(AL2,RawActorNames,0),5)</f>
        <v>#N/A</v>
      </c>
      <c r="AM37" s="258" t="e">
        <f t="shared" ca="1" si="154"/>
        <v>#N/A</v>
      </c>
      <c r="AN37" s="258" t="e">
        <f t="shared" ref="AN37:AZ37" ca="1" si="189">AM37</f>
        <v>#N/A</v>
      </c>
      <c r="AO37" s="260" t="e">
        <f t="shared" ref="AO37:AZ37" ca="1" si="190">INDEX(ActorControlBits,MATCH(AO2,RawActorNames,0),5)</f>
        <v>#N/A</v>
      </c>
      <c r="AP37" s="258" t="e">
        <f t="shared" ca="1" si="157"/>
        <v>#N/A</v>
      </c>
      <c r="AQ37" s="258" t="e">
        <f t="shared" ref="AQ37:AZ37" ca="1" si="191">AP37</f>
        <v>#N/A</v>
      </c>
      <c r="AR37" s="260" t="e">
        <f t="shared" ref="AR37:AZ37" ca="1" si="192">INDEX(ActorControlBits,MATCH(AR2,RawActorNames,0),5)</f>
        <v>#N/A</v>
      </c>
      <c r="AS37" s="258" t="e">
        <f t="shared" ca="1" si="160"/>
        <v>#N/A</v>
      </c>
      <c r="AT37" s="258" t="e">
        <f t="shared" ref="AT37:AZ37" ca="1" si="193">AS37</f>
        <v>#N/A</v>
      </c>
      <c r="AU37" s="260" t="e">
        <f t="shared" ref="AU37:AZ37" ca="1" si="194">INDEX(ActorControlBits,MATCH(AU2,RawActorNames,0),5)</f>
        <v>#N/A</v>
      </c>
      <c r="AV37" s="258" t="e">
        <f t="shared" ca="1" si="163"/>
        <v>#N/A</v>
      </c>
      <c r="AW37" s="258" t="e">
        <f t="shared" ref="AW37:AZ37" ca="1" si="195">AV37</f>
        <v>#N/A</v>
      </c>
      <c r="AX37" s="260" t="e">
        <f t="shared" ref="AX37:AZ37" ca="1" si="196">INDEX(ActorControlBits,MATCH(AX2,RawActorNames,0),5)</f>
        <v>#N/A</v>
      </c>
      <c r="AY37" s="258" t="e">
        <f t="shared" ca="1" si="166"/>
        <v>#N/A</v>
      </c>
      <c r="AZ37" s="258" t="e">
        <f t="shared" ref="AZ37" ca="1" si="197">AY37</f>
        <v>#N/A</v>
      </c>
    </row>
    <row r="38" spans="1:58" s="82" customFormat="1" ht="31" hidden="1" customHeight="1">
      <c r="A38" s="118" t="s">
        <v>133</v>
      </c>
      <c r="B38" s="118"/>
      <c r="C38" s="118"/>
      <c r="D38" s="118"/>
      <c r="E38" s="253">
        <f ca="1">IF(ISNA(E37),0,E37)</f>
        <v>0</v>
      </c>
      <c r="F38" s="253">
        <f ca="1">E38</f>
        <v>0</v>
      </c>
      <c r="G38" s="254">
        <f ca="1">E38</f>
        <v>0</v>
      </c>
      <c r="H38" s="252">
        <f ca="1">IF(ISNA(H37),0,H37)</f>
        <v>0</v>
      </c>
      <c r="I38" s="253">
        <f ca="1">H38</f>
        <v>0</v>
      </c>
      <c r="J38" s="254">
        <f ca="1">H38</f>
        <v>0</v>
      </c>
      <c r="K38" s="252">
        <f ca="1">IF(ISNA(K37),0,K37)</f>
        <v>0</v>
      </c>
      <c r="L38" s="253">
        <f ca="1">K38</f>
        <v>0</v>
      </c>
      <c r="M38" s="254">
        <f ca="1">K38</f>
        <v>0</v>
      </c>
      <c r="N38" s="252">
        <f ca="1">IF(ISNA(N37),0,N37)</f>
        <v>0</v>
      </c>
      <c r="O38" s="253">
        <f ca="1">N38</f>
        <v>0</v>
      </c>
      <c r="P38" s="254">
        <f ca="1">N38</f>
        <v>0</v>
      </c>
      <c r="Q38" s="252">
        <f ca="1">IF(ISNA(Q37),0,Q37)</f>
        <v>0</v>
      </c>
      <c r="R38" s="253">
        <f ca="1">Q38</f>
        <v>0</v>
      </c>
      <c r="S38" s="254">
        <f ca="1">Q38</f>
        <v>0</v>
      </c>
      <c r="T38" s="252">
        <f ca="1">IF(ISNA(T37),0,T37)</f>
        <v>0</v>
      </c>
      <c r="U38" s="253">
        <f ca="1">T38</f>
        <v>0</v>
      </c>
      <c r="V38" s="254">
        <f ca="1">T38</f>
        <v>0</v>
      </c>
      <c r="W38" s="252">
        <f ca="1">IF(ISNA(W37),0,W37)</f>
        <v>0</v>
      </c>
      <c r="X38" s="253">
        <f ca="1">W38</f>
        <v>0</v>
      </c>
      <c r="Y38" s="254">
        <f ca="1">W38</f>
        <v>0</v>
      </c>
      <c r="Z38" s="252">
        <f ca="1">IF(ISNA(Z37),0,Z37)</f>
        <v>0</v>
      </c>
      <c r="AA38" s="253">
        <f ca="1">Z38</f>
        <v>0</v>
      </c>
      <c r="AB38" s="254">
        <f ca="1">Z38</f>
        <v>0</v>
      </c>
      <c r="AC38" s="252">
        <f ca="1">IF(ISNA(AC37),0,AC37)</f>
        <v>0</v>
      </c>
      <c r="AD38" s="253">
        <f ca="1">AC38</f>
        <v>0</v>
      </c>
      <c r="AE38" s="254">
        <f ca="1">AC38</f>
        <v>0</v>
      </c>
      <c r="AF38" s="252">
        <f ca="1">IF(ISNA(AF37),0,AF37)</f>
        <v>0</v>
      </c>
      <c r="AG38" s="253">
        <f ca="1">AF38</f>
        <v>0</v>
      </c>
      <c r="AH38" s="254">
        <f ca="1">AF38</f>
        <v>0</v>
      </c>
      <c r="AI38" s="253">
        <f ca="1">IF(ISNA(AI37),0,AI37)</f>
        <v>0</v>
      </c>
      <c r="AJ38" s="253">
        <f ca="1">AI38</f>
        <v>0</v>
      </c>
      <c r="AK38" s="254">
        <f ca="1">AI38</f>
        <v>0</v>
      </c>
      <c r="AL38" s="252">
        <f ca="1">IF(ISNA(AL37),0,AL37)</f>
        <v>0</v>
      </c>
      <c r="AM38" s="253">
        <f ca="1">AL38</f>
        <v>0</v>
      </c>
      <c r="AN38" s="254">
        <f ca="1">AL38</f>
        <v>0</v>
      </c>
      <c r="AO38" s="252">
        <f ca="1">IF(ISNA(AO37),0,AO37)</f>
        <v>0</v>
      </c>
      <c r="AP38" s="253">
        <f ca="1">AO38</f>
        <v>0</v>
      </c>
      <c r="AQ38" s="254">
        <f ca="1">AO38</f>
        <v>0</v>
      </c>
      <c r="AR38" s="252">
        <f ca="1">IF(ISNA(AR37),0,AR37)</f>
        <v>0</v>
      </c>
      <c r="AS38" s="253">
        <f ca="1">AR38</f>
        <v>0</v>
      </c>
      <c r="AT38" s="254">
        <f ca="1">AR38</f>
        <v>0</v>
      </c>
      <c r="AU38" s="252">
        <f ca="1">IF(ISNA(AU37),0,AU37)</f>
        <v>0</v>
      </c>
      <c r="AV38" s="253">
        <f ca="1">AU38</f>
        <v>0</v>
      </c>
      <c r="AW38" s="254">
        <f ca="1">AU38</f>
        <v>0</v>
      </c>
      <c r="AX38" s="252">
        <f ca="1">IF(ISNA(AX37),0,AX37)</f>
        <v>0</v>
      </c>
      <c r="AY38" s="253">
        <f ca="1">AX38</f>
        <v>0</v>
      </c>
      <c r="AZ38" s="254">
        <f ca="1">AX38</f>
        <v>0</v>
      </c>
    </row>
    <row r="39" spans="1:58" s="39" customFormat="1" hidden="1">
      <c r="A39" s="38"/>
      <c r="B39" s="191"/>
      <c r="C39" s="38"/>
      <c r="D39" s="38"/>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B39" s="60"/>
      <c r="BC39" s="60"/>
      <c r="BD39" s="60"/>
      <c r="BE39" s="60"/>
    </row>
    <row r="40" spans="1:58" s="59" customFormat="1" ht="13" hidden="1" customHeight="1">
      <c r="A40" s="116" t="s">
        <v>194</v>
      </c>
      <c r="B40" s="192"/>
      <c r="C40" s="109" t="str">
        <f>C3</f>
        <v/>
      </c>
      <c r="D40" s="110"/>
      <c r="E40" s="252" t="b">
        <f ca="1">NOT(AND(E$36,E$38, E3="Always"))</f>
        <v>1</v>
      </c>
      <c r="F40" s="253" t="b">
        <f t="shared" ref="F40:AZ40" ca="1" si="198">NOT(AND(F$36,F$38, F3="Always"))</f>
        <v>1</v>
      </c>
      <c r="G40" s="254" t="b">
        <f t="shared" ca="1" si="198"/>
        <v>1</v>
      </c>
      <c r="H40" s="252" t="b">
        <f t="shared" ca="1" si="198"/>
        <v>1</v>
      </c>
      <c r="I40" s="253" t="b">
        <f t="shared" ca="1" si="198"/>
        <v>1</v>
      </c>
      <c r="J40" s="254" t="b">
        <f t="shared" ca="1" si="198"/>
        <v>1</v>
      </c>
      <c r="K40" s="252" t="b">
        <f t="shared" ca="1" si="198"/>
        <v>1</v>
      </c>
      <c r="L40" s="253" t="b">
        <f t="shared" ca="1" si="198"/>
        <v>1</v>
      </c>
      <c r="M40" s="254" t="b">
        <f t="shared" ca="1" si="198"/>
        <v>1</v>
      </c>
      <c r="N40" s="252" t="b">
        <f t="shared" ca="1" si="198"/>
        <v>1</v>
      </c>
      <c r="O40" s="253" t="b">
        <f t="shared" ca="1" si="198"/>
        <v>1</v>
      </c>
      <c r="P40" s="254" t="b">
        <f t="shared" ca="1" si="198"/>
        <v>1</v>
      </c>
      <c r="Q40" s="252" t="b">
        <f t="shared" ca="1" si="198"/>
        <v>1</v>
      </c>
      <c r="R40" s="253" t="b">
        <f t="shared" ca="1" si="198"/>
        <v>1</v>
      </c>
      <c r="S40" s="254" t="b">
        <f t="shared" ca="1" si="198"/>
        <v>1</v>
      </c>
      <c r="T40" s="252" t="b">
        <f t="shared" ca="1" si="198"/>
        <v>1</v>
      </c>
      <c r="U40" s="253" t="b">
        <f t="shared" ca="1" si="198"/>
        <v>1</v>
      </c>
      <c r="V40" s="254" t="b">
        <f t="shared" ca="1" si="198"/>
        <v>1</v>
      </c>
      <c r="W40" s="252" t="b">
        <f t="shared" ca="1" si="198"/>
        <v>1</v>
      </c>
      <c r="X40" s="253" t="b">
        <f t="shared" ca="1" si="198"/>
        <v>1</v>
      </c>
      <c r="Y40" s="254" t="b">
        <f t="shared" ca="1" si="198"/>
        <v>1</v>
      </c>
      <c r="Z40" s="252" t="b">
        <f t="shared" ca="1" si="198"/>
        <v>1</v>
      </c>
      <c r="AA40" s="253" t="b">
        <f t="shared" ca="1" si="198"/>
        <v>1</v>
      </c>
      <c r="AB40" s="254" t="b">
        <f t="shared" ca="1" si="198"/>
        <v>1</v>
      </c>
      <c r="AC40" s="252" t="b">
        <f t="shared" ca="1" si="198"/>
        <v>1</v>
      </c>
      <c r="AD40" s="253" t="b">
        <f t="shared" ca="1" si="198"/>
        <v>1</v>
      </c>
      <c r="AE40" s="254" t="b">
        <f t="shared" ca="1" si="198"/>
        <v>1</v>
      </c>
      <c r="AF40" s="252" t="b">
        <f t="shared" ca="1" si="198"/>
        <v>1</v>
      </c>
      <c r="AG40" s="253" t="b">
        <f t="shared" ca="1" si="198"/>
        <v>1</v>
      </c>
      <c r="AH40" s="254" t="b">
        <f t="shared" ca="1" si="198"/>
        <v>1</v>
      </c>
      <c r="AI40" s="252" t="b">
        <f t="shared" ca="1" si="198"/>
        <v>1</v>
      </c>
      <c r="AJ40" s="253" t="b">
        <f t="shared" ca="1" si="198"/>
        <v>1</v>
      </c>
      <c r="AK40" s="254" t="b">
        <f t="shared" ca="1" si="198"/>
        <v>1</v>
      </c>
      <c r="AL40" s="252" t="b">
        <f t="shared" ca="1" si="198"/>
        <v>1</v>
      </c>
      <c r="AM40" s="253" t="b">
        <f t="shared" ca="1" si="198"/>
        <v>1</v>
      </c>
      <c r="AN40" s="254" t="b">
        <f t="shared" ca="1" si="198"/>
        <v>1</v>
      </c>
      <c r="AO40" s="252" t="b">
        <f t="shared" ca="1" si="198"/>
        <v>1</v>
      </c>
      <c r="AP40" s="253" t="b">
        <f t="shared" ca="1" si="198"/>
        <v>1</v>
      </c>
      <c r="AQ40" s="254" t="b">
        <f t="shared" ca="1" si="198"/>
        <v>1</v>
      </c>
      <c r="AR40" s="252" t="b">
        <f t="shared" ca="1" si="198"/>
        <v>1</v>
      </c>
      <c r="AS40" s="253" t="b">
        <f t="shared" ca="1" si="198"/>
        <v>1</v>
      </c>
      <c r="AT40" s="254" t="b">
        <f t="shared" ca="1" si="198"/>
        <v>1</v>
      </c>
      <c r="AU40" s="252" t="b">
        <f t="shared" ca="1" si="198"/>
        <v>1</v>
      </c>
      <c r="AV40" s="253" t="b">
        <f t="shared" ca="1" si="198"/>
        <v>1</v>
      </c>
      <c r="AW40" s="254" t="b">
        <f t="shared" ca="1" si="198"/>
        <v>1</v>
      </c>
      <c r="AX40" s="252" t="b">
        <f t="shared" ca="1" si="198"/>
        <v>1</v>
      </c>
      <c r="AY40" s="253" t="b">
        <f t="shared" ca="1" si="198"/>
        <v>1</v>
      </c>
      <c r="AZ40" s="254" t="b">
        <f t="shared" ca="1" si="198"/>
        <v>1</v>
      </c>
      <c r="BC40" s="59" t="b">
        <f ca="1">AND(E40,H40,K40,N40,Q40,T40,W40,Z40,AC40,AF40)</f>
        <v>1</v>
      </c>
      <c r="BD40" s="59" t="b">
        <f t="shared" ref="BD40:BD53" ca="1" si="199">AND(F40,I40,L40,O40,R40,U40,X40,AA40,AD40,AG40)</f>
        <v>1</v>
      </c>
      <c r="BE40" s="59" t="b">
        <f t="shared" ref="BE40:BE53" ca="1" si="200">AND(G40,J40,M40,P40,S40,V40,Y40,AB40,AE40,AH40)</f>
        <v>1</v>
      </c>
    </row>
    <row r="41" spans="1:58" s="59" customFormat="1" ht="13" hidden="1" customHeight="1">
      <c r="A41" s="117"/>
      <c r="B41" s="193"/>
      <c r="C41" s="111"/>
      <c r="D41" s="111"/>
      <c r="E41" s="255" t="b">
        <f t="shared" ref="E41:AZ41" ca="1" si="201">NOT(AND(E$36,E$38, E4="Always"))</f>
        <v>1</v>
      </c>
      <c r="F41" s="256" t="b">
        <f t="shared" ca="1" si="201"/>
        <v>1</v>
      </c>
      <c r="G41" s="257" t="b">
        <f t="shared" ca="1" si="201"/>
        <v>1</v>
      </c>
      <c r="H41" s="255" t="b">
        <f t="shared" ca="1" si="201"/>
        <v>1</v>
      </c>
      <c r="I41" s="256" t="b">
        <f t="shared" ca="1" si="201"/>
        <v>1</v>
      </c>
      <c r="J41" s="257" t="b">
        <f t="shared" ca="1" si="201"/>
        <v>1</v>
      </c>
      <c r="K41" s="255" t="b">
        <f t="shared" ca="1" si="201"/>
        <v>1</v>
      </c>
      <c r="L41" s="256" t="b">
        <f t="shared" ca="1" si="201"/>
        <v>1</v>
      </c>
      <c r="M41" s="257" t="b">
        <f t="shared" ca="1" si="201"/>
        <v>1</v>
      </c>
      <c r="N41" s="255" t="b">
        <f t="shared" ca="1" si="201"/>
        <v>1</v>
      </c>
      <c r="O41" s="256" t="b">
        <f t="shared" ca="1" si="201"/>
        <v>1</v>
      </c>
      <c r="P41" s="257" t="b">
        <f t="shared" ca="1" si="201"/>
        <v>1</v>
      </c>
      <c r="Q41" s="255" t="b">
        <f t="shared" ca="1" si="201"/>
        <v>1</v>
      </c>
      <c r="R41" s="256" t="b">
        <f t="shared" ca="1" si="201"/>
        <v>1</v>
      </c>
      <c r="S41" s="257" t="b">
        <f t="shared" ca="1" si="201"/>
        <v>1</v>
      </c>
      <c r="T41" s="255" t="b">
        <f t="shared" ca="1" si="201"/>
        <v>1</v>
      </c>
      <c r="U41" s="256" t="b">
        <f t="shared" ca="1" si="201"/>
        <v>1</v>
      </c>
      <c r="V41" s="257" t="b">
        <f t="shared" ca="1" si="201"/>
        <v>1</v>
      </c>
      <c r="W41" s="255" t="b">
        <f t="shared" ca="1" si="201"/>
        <v>1</v>
      </c>
      <c r="X41" s="256" t="b">
        <f t="shared" ca="1" si="201"/>
        <v>1</v>
      </c>
      <c r="Y41" s="257" t="b">
        <f t="shared" ca="1" si="201"/>
        <v>1</v>
      </c>
      <c r="Z41" s="255" t="b">
        <f t="shared" ca="1" si="201"/>
        <v>1</v>
      </c>
      <c r="AA41" s="256" t="b">
        <f t="shared" ca="1" si="201"/>
        <v>1</v>
      </c>
      <c r="AB41" s="257" t="b">
        <f t="shared" ca="1" si="201"/>
        <v>1</v>
      </c>
      <c r="AC41" s="255" t="b">
        <f t="shared" ca="1" si="201"/>
        <v>1</v>
      </c>
      <c r="AD41" s="256" t="b">
        <f t="shared" ca="1" si="201"/>
        <v>1</v>
      </c>
      <c r="AE41" s="257" t="b">
        <f t="shared" ca="1" si="201"/>
        <v>1</v>
      </c>
      <c r="AF41" s="255" t="b">
        <f t="shared" ca="1" si="201"/>
        <v>1</v>
      </c>
      <c r="AG41" s="256" t="b">
        <f t="shared" ca="1" si="201"/>
        <v>1</v>
      </c>
      <c r="AH41" s="257" t="b">
        <f t="shared" ca="1" si="201"/>
        <v>1</v>
      </c>
      <c r="AI41" s="255" t="b">
        <f t="shared" ca="1" si="201"/>
        <v>1</v>
      </c>
      <c r="AJ41" s="256" t="b">
        <f t="shared" ca="1" si="201"/>
        <v>1</v>
      </c>
      <c r="AK41" s="257" t="b">
        <f t="shared" ca="1" si="201"/>
        <v>1</v>
      </c>
      <c r="AL41" s="255" t="b">
        <f t="shared" ca="1" si="201"/>
        <v>1</v>
      </c>
      <c r="AM41" s="256" t="b">
        <f t="shared" ca="1" si="201"/>
        <v>1</v>
      </c>
      <c r="AN41" s="257" t="b">
        <f t="shared" ca="1" si="201"/>
        <v>1</v>
      </c>
      <c r="AO41" s="255" t="b">
        <f t="shared" ca="1" si="201"/>
        <v>1</v>
      </c>
      <c r="AP41" s="256" t="b">
        <f t="shared" ca="1" si="201"/>
        <v>1</v>
      </c>
      <c r="AQ41" s="257" t="b">
        <f t="shared" ca="1" si="201"/>
        <v>1</v>
      </c>
      <c r="AR41" s="255" t="b">
        <f t="shared" ca="1" si="201"/>
        <v>1</v>
      </c>
      <c r="AS41" s="256" t="b">
        <f t="shared" ca="1" si="201"/>
        <v>1</v>
      </c>
      <c r="AT41" s="257" t="b">
        <f t="shared" ca="1" si="201"/>
        <v>1</v>
      </c>
      <c r="AU41" s="255" t="b">
        <f t="shared" ca="1" si="201"/>
        <v>1</v>
      </c>
      <c r="AV41" s="256" t="b">
        <f t="shared" ca="1" si="201"/>
        <v>1</v>
      </c>
      <c r="AW41" s="257" t="b">
        <f t="shared" ca="1" si="201"/>
        <v>1</v>
      </c>
      <c r="AX41" s="255" t="b">
        <f t="shared" ca="1" si="201"/>
        <v>1</v>
      </c>
      <c r="AY41" s="256" t="b">
        <f t="shared" ca="1" si="201"/>
        <v>1</v>
      </c>
      <c r="AZ41" s="257" t="b">
        <f t="shared" ca="1" si="201"/>
        <v>1</v>
      </c>
      <c r="BC41" s="59" t="b">
        <f t="shared" ref="BC41:BC53" ca="1" si="202">AND(E41,H41,K41,N41,Q41,T41,W41,Z41,AC41,AF41)</f>
        <v>1</v>
      </c>
      <c r="BD41" s="59" t="b">
        <f t="shared" ca="1" si="199"/>
        <v>1</v>
      </c>
      <c r="BE41" s="59" t="b">
        <f t="shared" ca="1" si="200"/>
        <v>1</v>
      </c>
    </row>
    <row r="42" spans="1:58" s="59" customFormat="1" ht="13" hidden="1" customHeight="1">
      <c r="A42" s="117"/>
      <c r="B42" s="193"/>
      <c r="C42" s="109" t="str">
        <f t="shared" ref="C42" si="203">C5</f>
        <v/>
      </c>
      <c r="D42" s="110"/>
      <c r="E42" s="252" t="b">
        <f t="shared" ref="E42:AZ42" ca="1" si="204">NOT(AND(E$36,E$38, E5="Always"))</f>
        <v>1</v>
      </c>
      <c r="F42" s="253" t="b">
        <f t="shared" ca="1" si="204"/>
        <v>1</v>
      </c>
      <c r="G42" s="254" t="b">
        <f t="shared" ca="1" si="204"/>
        <v>1</v>
      </c>
      <c r="H42" s="252" t="b">
        <f t="shared" ca="1" si="204"/>
        <v>1</v>
      </c>
      <c r="I42" s="253" t="b">
        <f t="shared" ca="1" si="204"/>
        <v>1</v>
      </c>
      <c r="J42" s="254" t="b">
        <f t="shared" ca="1" si="204"/>
        <v>1</v>
      </c>
      <c r="K42" s="252" t="b">
        <f t="shared" ca="1" si="204"/>
        <v>1</v>
      </c>
      <c r="L42" s="253" t="b">
        <f t="shared" ca="1" si="204"/>
        <v>1</v>
      </c>
      <c r="M42" s="254" t="b">
        <f t="shared" ca="1" si="204"/>
        <v>1</v>
      </c>
      <c r="N42" s="252" t="b">
        <f t="shared" ca="1" si="204"/>
        <v>1</v>
      </c>
      <c r="O42" s="253" t="b">
        <f t="shared" ca="1" si="204"/>
        <v>1</v>
      </c>
      <c r="P42" s="254" t="b">
        <f t="shared" ca="1" si="204"/>
        <v>1</v>
      </c>
      <c r="Q42" s="252" t="b">
        <f t="shared" ca="1" si="204"/>
        <v>1</v>
      </c>
      <c r="R42" s="253" t="b">
        <f t="shared" ca="1" si="204"/>
        <v>1</v>
      </c>
      <c r="S42" s="254" t="b">
        <f t="shared" ca="1" si="204"/>
        <v>1</v>
      </c>
      <c r="T42" s="252" t="b">
        <f t="shared" ca="1" si="204"/>
        <v>1</v>
      </c>
      <c r="U42" s="253" t="b">
        <f t="shared" ca="1" si="204"/>
        <v>1</v>
      </c>
      <c r="V42" s="254" t="b">
        <f t="shared" ca="1" si="204"/>
        <v>1</v>
      </c>
      <c r="W42" s="252" t="b">
        <f t="shared" ca="1" si="204"/>
        <v>1</v>
      </c>
      <c r="X42" s="253" t="b">
        <f t="shared" ca="1" si="204"/>
        <v>1</v>
      </c>
      <c r="Y42" s="254" t="b">
        <f t="shared" ca="1" si="204"/>
        <v>1</v>
      </c>
      <c r="Z42" s="252" t="b">
        <f t="shared" ca="1" si="204"/>
        <v>1</v>
      </c>
      <c r="AA42" s="253" t="b">
        <f t="shared" ca="1" si="204"/>
        <v>1</v>
      </c>
      <c r="AB42" s="254" t="b">
        <f t="shared" ca="1" si="204"/>
        <v>1</v>
      </c>
      <c r="AC42" s="252" t="b">
        <f t="shared" ca="1" si="204"/>
        <v>1</v>
      </c>
      <c r="AD42" s="253" t="b">
        <f t="shared" ca="1" si="204"/>
        <v>1</v>
      </c>
      <c r="AE42" s="254" t="b">
        <f t="shared" ca="1" si="204"/>
        <v>1</v>
      </c>
      <c r="AF42" s="252" t="b">
        <f t="shared" ca="1" si="204"/>
        <v>1</v>
      </c>
      <c r="AG42" s="253" t="b">
        <f t="shared" ca="1" si="204"/>
        <v>1</v>
      </c>
      <c r="AH42" s="254" t="b">
        <f t="shared" ca="1" si="204"/>
        <v>1</v>
      </c>
      <c r="AI42" s="252" t="b">
        <f t="shared" ca="1" si="204"/>
        <v>1</v>
      </c>
      <c r="AJ42" s="253" t="b">
        <f t="shared" ca="1" si="204"/>
        <v>1</v>
      </c>
      <c r="AK42" s="254" t="b">
        <f t="shared" ca="1" si="204"/>
        <v>1</v>
      </c>
      <c r="AL42" s="252" t="b">
        <f t="shared" ca="1" si="204"/>
        <v>1</v>
      </c>
      <c r="AM42" s="253" t="b">
        <f t="shared" ca="1" si="204"/>
        <v>1</v>
      </c>
      <c r="AN42" s="254" t="b">
        <f t="shared" ca="1" si="204"/>
        <v>1</v>
      </c>
      <c r="AO42" s="252" t="b">
        <f t="shared" ca="1" si="204"/>
        <v>1</v>
      </c>
      <c r="AP42" s="253" t="b">
        <f t="shared" ca="1" si="204"/>
        <v>1</v>
      </c>
      <c r="AQ42" s="254" t="b">
        <f t="shared" ca="1" si="204"/>
        <v>1</v>
      </c>
      <c r="AR42" s="252" t="b">
        <f t="shared" ca="1" si="204"/>
        <v>1</v>
      </c>
      <c r="AS42" s="253" t="b">
        <f t="shared" ca="1" si="204"/>
        <v>1</v>
      </c>
      <c r="AT42" s="254" t="b">
        <f t="shared" ca="1" si="204"/>
        <v>1</v>
      </c>
      <c r="AU42" s="252" t="b">
        <f t="shared" ca="1" si="204"/>
        <v>1</v>
      </c>
      <c r="AV42" s="253" t="b">
        <f t="shared" ca="1" si="204"/>
        <v>1</v>
      </c>
      <c r="AW42" s="254" t="b">
        <f t="shared" ca="1" si="204"/>
        <v>1</v>
      </c>
      <c r="AX42" s="252" t="b">
        <f t="shared" ca="1" si="204"/>
        <v>1</v>
      </c>
      <c r="AY42" s="253" t="b">
        <f t="shared" ca="1" si="204"/>
        <v>1</v>
      </c>
      <c r="AZ42" s="254" t="b">
        <f t="shared" ca="1" si="204"/>
        <v>1</v>
      </c>
      <c r="BC42" s="59" t="b">
        <f t="shared" ca="1" si="202"/>
        <v>1</v>
      </c>
      <c r="BD42" s="59" t="b">
        <f t="shared" ca="1" si="199"/>
        <v>1</v>
      </c>
      <c r="BE42" s="59" t="b">
        <f t="shared" ca="1" si="200"/>
        <v>1</v>
      </c>
    </row>
    <row r="43" spans="1:58" s="59" customFormat="1" ht="13" hidden="1" customHeight="1">
      <c r="A43" s="117"/>
      <c r="B43" s="193"/>
      <c r="C43" s="111"/>
      <c r="D43" s="111"/>
      <c r="E43" s="255" t="b">
        <f t="shared" ref="E43:AZ43" ca="1" si="205">NOT(AND(E$36,E$38, E6="Always"))</f>
        <v>1</v>
      </c>
      <c r="F43" s="256" t="b">
        <f t="shared" ca="1" si="205"/>
        <v>1</v>
      </c>
      <c r="G43" s="257" t="b">
        <f t="shared" ca="1" si="205"/>
        <v>1</v>
      </c>
      <c r="H43" s="255" t="b">
        <f t="shared" ca="1" si="205"/>
        <v>1</v>
      </c>
      <c r="I43" s="256" t="b">
        <f t="shared" ca="1" si="205"/>
        <v>1</v>
      </c>
      <c r="J43" s="257" t="b">
        <f t="shared" ca="1" si="205"/>
        <v>1</v>
      </c>
      <c r="K43" s="255" t="b">
        <f t="shared" ca="1" si="205"/>
        <v>1</v>
      </c>
      <c r="L43" s="256" t="b">
        <f t="shared" ca="1" si="205"/>
        <v>1</v>
      </c>
      <c r="M43" s="257" t="b">
        <f t="shared" ca="1" si="205"/>
        <v>1</v>
      </c>
      <c r="N43" s="255" t="b">
        <f t="shared" ca="1" si="205"/>
        <v>1</v>
      </c>
      <c r="O43" s="256" t="b">
        <f t="shared" ca="1" si="205"/>
        <v>1</v>
      </c>
      <c r="P43" s="257" t="b">
        <f t="shared" ca="1" si="205"/>
        <v>1</v>
      </c>
      <c r="Q43" s="255" t="b">
        <f t="shared" ca="1" si="205"/>
        <v>1</v>
      </c>
      <c r="R43" s="256" t="b">
        <f t="shared" ca="1" si="205"/>
        <v>1</v>
      </c>
      <c r="S43" s="257" t="b">
        <f t="shared" ca="1" si="205"/>
        <v>1</v>
      </c>
      <c r="T43" s="255" t="b">
        <f t="shared" ca="1" si="205"/>
        <v>1</v>
      </c>
      <c r="U43" s="256" t="b">
        <f t="shared" ca="1" si="205"/>
        <v>1</v>
      </c>
      <c r="V43" s="257" t="b">
        <f t="shared" ca="1" si="205"/>
        <v>1</v>
      </c>
      <c r="W43" s="255" t="b">
        <f t="shared" ca="1" si="205"/>
        <v>1</v>
      </c>
      <c r="X43" s="256" t="b">
        <f t="shared" ca="1" si="205"/>
        <v>1</v>
      </c>
      <c r="Y43" s="257" t="b">
        <f t="shared" ca="1" si="205"/>
        <v>1</v>
      </c>
      <c r="Z43" s="255" t="b">
        <f t="shared" ca="1" si="205"/>
        <v>1</v>
      </c>
      <c r="AA43" s="256" t="b">
        <f t="shared" ca="1" si="205"/>
        <v>1</v>
      </c>
      <c r="AB43" s="257" t="b">
        <f t="shared" ca="1" si="205"/>
        <v>1</v>
      </c>
      <c r="AC43" s="255" t="b">
        <f t="shared" ca="1" si="205"/>
        <v>1</v>
      </c>
      <c r="AD43" s="256" t="b">
        <f t="shared" ca="1" si="205"/>
        <v>1</v>
      </c>
      <c r="AE43" s="257" t="b">
        <f t="shared" ca="1" si="205"/>
        <v>1</v>
      </c>
      <c r="AF43" s="255" t="b">
        <f t="shared" ca="1" si="205"/>
        <v>1</v>
      </c>
      <c r="AG43" s="256" t="b">
        <f t="shared" ca="1" si="205"/>
        <v>1</v>
      </c>
      <c r="AH43" s="257" t="b">
        <f t="shared" ca="1" si="205"/>
        <v>1</v>
      </c>
      <c r="AI43" s="255" t="b">
        <f t="shared" ca="1" si="205"/>
        <v>1</v>
      </c>
      <c r="AJ43" s="256" t="b">
        <f t="shared" ca="1" si="205"/>
        <v>1</v>
      </c>
      <c r="AK43" s="257" t="b">
        <f t="shared" ca="1" si="205"/>
        <v>1</v>
      </c>
      <c r="AL43" s="255" t="b">
        <f t="shared" ca="1" si="205"/>
        <v>1</v>
      </c>
      <c r="AM43" s="256" t="b">
        <f t="shared" ca="1" si="205"/>
        <v>1</v>
      </c>
      <c r="AN43" s="257" t="b">
        <f t="shared" ca="1" si="205"/>
        <v>1</v>
      </c>
      <c r="AO43" s="255" t="b">
        <f t="shared" ca="1" si="205"/>
        <v>1</v>
      </c>
      <c r="AP43" s="256" t="b">
        <f t="shared" ca="1" si="205"/>
        <v>1</v>
      </c>
      <c r="AQ43" s="257" t="b">
        <f t="shared" ca="1" si="205"/>
        <v>1</v>
      </c>
      <c r="AR43" s="255" t="b">
        <f t="shared" ca="1" si="205"/>
        <v>1</v>
      </c>
      <c r="AS43" s="256" t="b">
        <f t="shared" ca="1" si="205"/>
        <v>1</v>
      </c>
      <c r="AT43" s="257" t="b">
        <f t="shared" ca="1" si="205"/>
        <v>1</v>
      </c>
      <c r="AU43" s="255" t="b">
        <f t="shared" ca="1" si="205"/>
        <v>1</v>
      </c>
      <c r="AV43" s="256" t="b">
        <f t="shared" ca="1" si="205"/>
        <v>1</v>
      </c>
      <c r="AW43" s="257" t="b">
        <f t="shared" ca="1" si="205"/>
        <v>1</v>
      </c>
      <c r="AX43" s="255" t="b">
        <f t="shared" ca="1" si="205"/>
        <v>1</v>
      </c>
      <c r="AY43" s="256" t="b">
        <f t="shared" ca="1" si="205"/>
        <v>1</v>
      </c>
      <c r="AZ43" s="257" t="b">
        <f t="shared" ca="1" si="205"/>
        <v>1</v>
      </c>
      <c r="BC43" s="59" t="b">
        <f t="shared" ca="1" si="202"/>
        <v>1</v>
      </c>
      <c r="BD43" s="59" t="b">
        <f t="shared" ca="1" si="199"/>
        <v>1</v>
      </c>
      <c r="BE43" s="59" t="b">
        <f t="shared" ca="1" si="200"/>
        <v>1</v>
      </c>
    </row>
    <row r="44" spans="1:58" s="59" customFormat="1" ht="13" hidden="1" customHeight="1">
      <c r="A44" s="117"/>
      <c r="B44" s="193"/>
      <c r="C44" s="109" t="str">
        <f t="shared" ref="C44" si="206">C7</f>
        <v/>
      </c>
      <c r="D44" s="110"/>
      <c r="E44" s="252" t="b">
        <f t="shared" ref="E44:AZ44" ca="1" si="207">NOT(AND(E$36,E$38, E7="Always"))</f>
        <v>1</v>
      </c>
      <c r="F44" s="253" t="b">
        <f t="shared" ca="1" si="207"/>
        <v>1</v>
      </c>
      <c r="G44" s="254" t="b">
        <f t="shared" ca="1" si="207"/>
        <v>1</v>
      </c>
      <c r="H44" s="252" t="b">
        <f t="shared" ca="1" si="207"/>
        <v>1</v>
      </c>
      <c r="I44" s="253" t="b">
        <f t="shared" ca="1" si="207"/>
        <v>1</v>
      </c>
      <c r="J44" s="254" t="b">
        <f t="shared" ca="1" si="207"/>
        <v>1</v>
      </c>
      <c r="K44" s="252" t="b">
        <f t="shared" ca="1" si="207"/>
        <v>1</v>
      </c>
      <c r="L44" s="253" t="b">
        <f t="shared" ca="1" si="207"/>
        <v>1</v>
      </c>
      <c r="M44" s="254" t="b">
        <f t="shared" ca="1" si="207"/>
        <v>1</v>
      </c>
      <c r="N44" s="252" t="b">
        <f t="shared" ca="1" si="207"/>
        <v>1</v>
      </c>
      <c r="O44" s="253" t="b">
        <f t="shared" ca="1" si="207"/>
        <v>1</v>
      </c>
      <c r="P44" s="254" t="b">
        <f t="shared" ca="1" si="207"/>
        <v>1</v>
      </c>
      <c r="Q44" s="252" t="b">
        <f t="shared" ca="1" si="207"/>
        <v>1</v>
      </c>
      <c r="R44" s="253" t="b">
        <f t="shared" ca="1" si="207"/>
        <v>1</v>
      </c>
      <c r="S44" s="254" t="b">
        <f t="shared" ca="1" si="207"/>
        <v>1</v>
      </c>
      <c r="T44" s="252" t="b">
        <f t="shared" ca="1" si="207"/>
        <v>1</v>
      </c>
      <c r="U44" s="253" t="b">
        <f t="shared" ca="1" si="207"/>
        <v>1</v>
      </c>
      <c r="V44" s="254" t="b">
        <f t="shared" ca="1" si="207"/>
        <v>1</v>
      </c>
      <c r="W44" s="252" t="b">
        <f t="shared" ca="1" si="207"/>
        <v>1</v>
      </c>
      <c r="X44" s="253" t="b">
        <f t="shared" ca="1" si="207"/>
        <v>1</v>
      </c>
      <c r="Y44" s="254" t="b">
        <f t="shared" ca="1" si="207"/>
        <v>1</v>
      </c>
      <c r="Z44" s="252" t="b">
        <f t="shared" ca="1" si="207"/>
        <v>1</v>
      </c>
      <c r="AA44" s="253" t="b">
        <f t="shared" ca="1" si="207"/>
        <v>1</v>
      </c>
      <c r="AB44" s="254" t="b">
        <f t="shared" ca="1" si="207"/>
        <v>1</v>
      </c>
      <c r="AC44" s="252" t="b">
        <f t="shared" ca="1" si="207"/>
        <v>1</v>
      </c>
      <c r="AD44" s="253" t="b">
        <f t="shared" ca="1" si="207"/>
        <v>1</v>
      </c>
      <c r="AE44" s="254" t="b">
        <f t="shared" ca="1" si="207"/>
        <v>1</v>
      </c>
      <c r="AF44" s="252" t="b">
        <f t="shared" ca="1" si="207"/>
        <v>1</v>
      </c>
      <c r="AG44" s="253" t="b">
        <f t="shared" ca="1" si="207"/>
        <v>1</v>
      </c>
      <c r="AH44" s="254" t="b">
        <f t="shared" ca="1" si="207"/>
        <v>1</v>
      </c>
      <c r="AI44" s="252" t="b">
        <f t="shared" ca="1" si="207"/>
        <v>1</v>
      </c>
      <c r="AJ44" s="253" t="b">
        <f t="shared" ca="1" si="207"/>
        <v>1</v>
      </c>
      <c r="AK44" s="254" t="b">
        <f t="shared" ca="1" si="207"/>
        <v>1</v>
      </c>
      <c r="AL44" s="252" t="b">
        <f t="shared" ca="1" si="207"/>
        <v>1</v>
      </c>
      <c r="AM44" s="253" t="b">
        <f t="shared" ca="1" si="207"/>
        <v>1</v>
      </c>
      <c r="AN44" s="254" t="b">
        <f t="shared" ca="1" si="207"/>
        <v>1</v>
      </c>
      <c r="AO44" s="252" t="b">
        <f t="shared" ca="1" si="207"/>
        <v>1</v>
      </c>
      <c r="AP44" s="253" t="b">
        <f t="shared" ca="1" si="207"/>
        <v>1</v>
      </c>
      <c r="AQ44" s="254" t="b">
        <f t="shared" ca="1" si="207"/>
        <v>1</v>
      </c>
      <c r="AR44" s="252" t="b">
        <f t="shared" ca="1" si="207"/>
        <v>1</v>
      </c>
      <c r="AS44" s="253" t="b">
        <f t="shared" ca="1" si="207"/>
        <v>1</v>
      </c>
      <c r="AT44" s="254" t="b">
        <f t="shared" ca="1" si="207"/>
        <v>1</v>
      </c>
      <c r="AU44" s="252" t="b">
        <f t="shared" ca="1" si="207"/>
        <v>1</v>
      </c>
      <c r="AV44" s="253" t="b">
        <f t="shared" ca="1" si="207"/>
        <v>1</v>
      </c>
      <c r="AW44" s="254" t="b">
        <f t="shared" ca="1" si="207"/>
        <v>1</v>
      </c>
      <c r="AX44" s="252" t="b">
        <f t="shared" ca="1" si="207"/>
        <v>1</v>
      </c>
      <c r="AY44" s="253" t="b">
        <f t="shared" ca="1" si="207"/>
        <v>1</v>
      </c>
      <c r="AZ44" s="254" t="b">
        <f t="shared" ca="1" si="207"/>
        <v>1</v>
      </c>
      <c r="BC44" s="59" t="b">
        <f t="shared" ca="1" si="202"/>
        <v>1</v>
      </c>
      <c r="BD44" s="59" t="b">
        <f t="shared" ca="1" si="199"/>
        <v>1</v>
      </c>
      <c r="BE44" s="59" t="b">
        <f t="shared" ca="1" si="200"/>
        <v>1</v>
      </c>
    </row>
    <row r="45" spans="1:58" s="59" customFormat="1" ht="13" hidden="1" customHeight="1">
      <c r="A45" s="117"/>
      <c r="B45" s="193"/>
      <c r="C45" s="111"/>
      <c r="D45" s="111"/>
      <c r="E45" s="255" t="b">
        <f t="shared" ref="E45:AZ45" ca="1" si="208">NOT(AND(E$36,E$38, E8="Always"))</f>
        <v>1</v>
      </c>
      <c r="F45" s="256" t="b">
        <f t="shared" ca="1" si="208"/>
        <v>1</v>
      </c>
      <c r="G45" s="257" t="b">
        <f t="shared" ca="1" si="208"/>
        <v>1</v>
      </c>
      <c r="H45" s="255" t="b">
        <f t="shared" ca="1" si="208"/>
        <v>1</v>
      </c>
      <c r="I45" s="256" t="b">
        <f t="shared" ca="1" si="208"/>
        <v>1</v>
      </c>
      <c r="J45" s="257" t="b">
        <f t="shared" ca="1" si="208"/>
        <v>1</v>
      </c>
      <c r="K45" s="255" t="b">
        <f t="shared" ca="1" si="208"/>
        <v>1</v>
      </c>
      <c r="L45" s="256" t="b">
        <f t="shared" ca="1" si="208"/>
        <v>1</v>
      </c>
      <c r="M45" s="257" t="b">
        <f t="shared" ca="1" si="208"/>
        <v>1</v>
      </c>
      <c r="N45" s="255" t="b">
        <f t="shared" ca="1" si="208"/>
        <v>1</v>
      </c>
      <c r="O45" s="256" t="b">
        <f t="shared" ca="1" si="208"/>
        <v>1</v>
      </c>
      <c r="P45" s="257" t="b">
        <f t="shared" ca="1" si="208"/>
        <v>1</v>
      </c>
      <c r="Q45" s="255" t="b">
        <f t="shared" ca="1" si="208"/>
        <v>1</v>
      </c>
      <c r="R45" s="256" t="b">
        <f t="shared" ca="1" si="208"/>
        <v>1</v>
      </c>
      <c r="S45" s="257" t="b">
        <f t="shared" ca="1" si="208"/>
        <v>1</v>
      </c>
      <c r="T45" s="255" t="b">
        <f t="shared" ca="1" si="208"/>
        <v>1</v>
      </c>
      <c r="U45" s="256" t="b">
        <f t="shared" ca="1" si="208"/>
        <v>1</v>
      </c>
      <c r="V45" s="257" t="b">
        <f t="shared" ca="1" si="208"/>
        <v>1</v>
      </c>
      <c r="W45" s="255" t="b">
        <f t="shared" ca="1" si="208"/>
        <v>1</v>
      </c>
      <c r="X45" s="256" t="b">
        <f t="shared" ca="1" si="208"/>
        <v>1</v>
      </c>
      <c r="Y45" s="257" t="b">
        <f t="shared" ca="1" si="208"/>
        <v>1</v>
      </c>
      <c r="Z45" s="255" t="b">
        <f t="shared" ca="1" si="208"/>
        <v>1</v>
      </c>
      <c r="AA45" s="256" t="b">
        <f t="shared" ca="1" si="208"/>
        <v>1</v>
      </c>
      <c r="AB45" s="257" t="b">
        <f t="shared" ca="1" si="208"/>
        <v>1</v>
      </c>
      <c r="AC45" s="255" t="b">
        <f t="shared" ca="1" si="208"/>
        <v>1</v>
      </c>
      <c r="AD45" s="256" t="b">
        <f t="shared" ca="1" si="208"/>
        <v>1</v>
      </c>
      <c r="AE45" s="257" t="b">
        <f t="shared" ca="1" si="208"/>
        <v>1</v>
      </c>
      <c r="AF45" s="255" t="b">
        <f t="shared" ca="1" si="208"/>
        <v>1</v>
      </c>
      <c r="AG45" s="256" t="b">
        <f t="shared" ca="1" si="208"/>
        <v>1</v>
      </c>
      <c r="AH45" s="257" t="b">
        <f t="shared" ca="1" si="208"/>
        <v>1</v>
      </c>
      <c r="AI45" s="255" t="b">
        <f t="shared" ca="1" si="208"/>
        <v>1</v>
      </c>
      <c r="AJ45" s="256" t="b">
        <f t="shared" ca="1" si="208"/>
        <v>1</v>
      </c>
      <c r="AK45" s="257" t="b">
        <f t="shared" ca="1" si="208"/>
        <v>1</v>
      </c>
      <c r="AL45" s="255" t="b">
        <f t="shared" ca="1" si="208"/>
        <v>1</v>
      </c>
      <c r="AM45" s="256" t="b">
        <f t="shared" ca="1" si="208"/>
        <v>1</v>
      </c>
      <c r="AN45" s="257" t="b">
        <f t="shared" ca="1" si="208"/>
        <v>1</v>
      </c>
      <c r="AO45" s="255" t="b">
        <f t="shared" ca="1" si="208"/>
        <v>1</v>
      </c>
      <c r="AP45" s="256" t="b">
        <f t="shared" ca="1" si="208"/>
        <v>1</v>
      </c>
      <c r="AQ45" s="257" t="b">
        <f t="shared" ca="1" si="208"/>
        <v>1</v>
      </c>
      <c r="AR45" s="255" t="b">
        <f t="shared" ca="1" si="208"/>
        <v>1</v>
      </c>
      <c r="AS45" s="256" t="b">
        <f t="shared" ca="1" si="208"/>
        <v>1</v>
      </c>
      <c r="AT45" s="257" t="b">
        <f t="shared" ca="1" si="208"/>
        <v>1</v>
      </c>
      <c r="AU45" s="255" t="b">
        <f t="shared" ca="1" si="208"/>
        <v>1</v>
      </c>
      <c r="AV45" s="256" t="b">
        <f t="shared" ca="1" si="208"/>
        <v>1</v>
      </c>
      <c r="AW45" s="257" t="b">
        <f t="shared" ca="1" si="208"/>
        <v>1</v>
      </c>
      <c r="AX45" s="255" t="b">
        <f t="shared" ca="1" si="208"/>
        <v>1</v>
      </c>
      <c r="AY45" s="256" t="b">
        <f t="shared" ca="1" si="208"/>
        <v>1</v>
      </c>
      <c r="AZ45" s="257" t="b">
        <f t="shared" ca="1" si="208"/>
        <v>1</v>
      </c>
      <c r="BC45" s="59" t="b">
        <f t="shared" ca="1" si="202"/>
        <v>1</v>
      </c>
      <c r="BD45" s="59" t="b">
        <f t="shared" ca="1" si="199"/>
        <v>1</v>
      </c>
      <c r="BE45" s="59" t="b">
        <f t="shared" ca="1" si="200"/>
        <v>1</v>
      </c>
    </row>
    <row r="46" spans="1:58" s="59" customFormat="1" ht="16" hidden="1" customHeight="1">
      <c r="A46" s="117"/>
      <c r="B46" s="193"/>
      <c r="C46" s="109" t="str">
        <f t="shared" ref="C46" si="209">C9</f>
        <v/>
      </c>
      <c r="D46" s="110"/>
      <c r="E46" s="252" t="b">
        <f t="shared" ref="E46:AZ46" ca="1" si="210">NOT(AND(E$36,E$38, E9="Always"))</f>
        <v>1</v>
      </c>
      <c r="F46" s="253" t="b">
        <f t="shared" ca="1" si="210"/>
        <v>1</v>
      </c>
      <c r="G46" s="254" t="b">
        <f t="shared" ca="1" si="210"/>
        <v>1</v>
      </c>
      <c r="H46" s="252" t="b">
        <f t="shared" ca="1" si="210"/>
        <v>1</v>
      </c>
      <c r="I46" s="253" t="b">
        <f t="shared" ca="1" si="210"/>
        <v>1</v>
      </c>
      <c r="J46" s="254" t="b">
        <f t="shared" ca="1" si="210"/>
        <v>1</v>
      </c>
      <c r="K46" s="252" t="b">
        <f t="shared" ca="1" si="210"/>
        <v>1</v>
      </c>
      <c r="L46" s="253" t="b">
        <f t="shared" ca="1" si="210"/>
        <v>1</v>
      </c>
      <c r="M46" s="254" t="b">
        <f t="shared" ca="1" si="210"/>
        <v>1</v>
      </c>
      <c r="N46" s="252" t="b">
        <f t="shared" ca="1" si="210"/>
        <v>1</v>
      </c>
      <c r="O46" s="253" t="b">
        <f t="shared" ca="1" si="210"/>
        <v>1</v>
      </c>
      <c r="P46" s="254" t="b">
        <f t="shared" ca="1" si="210"/>
        <v>1</v>
      </c>
      <c r="Q46" s="252" t="b">
        <f t="shared" ca="1" si="210"/>
        <v>1</v>
      </c>
      <c r="R46" s="253" t="b">
        <f t="shared" ca="1" si="210"/>
        <v>1</v>
      </c>
      <c r="S46" s="254" t="b">
        <f t="shared" ca="1" si="210"/>
        <v>1</v>
      </c>
      <c r="T46" s="252" t="b">
        <f t="shared" ca="1" si="210"/>
        <v>1</v>
      </c>
      <c r="U46" s="253" t="b">
        <f t="shared" ca="1" si="210"/>
        <v>1</v>
      </c>
      <c r="V46" s="254" t="b">
        <f t="shared" ca="1" si="210"/>
        <v>1</v>
      </c>
      <c r="W46" s="252" t="b">
        <f t="shared" ca="1" si="210"/>
        <v>1</v>
      </c>
      <c r="X46" s="253" t="b">
        <f t="shared" ca="1" si="210"/>
        <v>1</v>
      </c>
      <c r="Y46" s="254" t="b">
        <f t="shared" ca="1" si="210"/>
        <v>1</v>
      </c>
      <c r="Z46" s="252" t="b">
        <f t="shared" ca="1" si="210"/>
        <v>1</v>
      </c>
      <c r="AA46" s="253" t="b">
        <f t="shared" ca="1" si="210"/>
        <v>1</v>
      </c>
      <c r="AB46" s="254" t="b">
        <f t="shared" ca="1" si="210"/>
        <v>1</v>
      </c>
      <c r="AC46" s="252" t="b">
        <f t="shared" ca="1" si="210"/>
        <v>1</v>
      </c>
      <c r="AD46" s="253" t="b">
        <f t="shared" ca="1" si="210"/>
        <v>1</v>
      </c>
      <c r="AE46" s="254" t="b">
        <f t="shared" ca="1" si="210"/>
        <v>1</v>
      </c>
      <c r="AF46" s="252" t="b">
        <f t="shared" ca="1" si="210"/>
        <v>1</v>
      </c>
      <c r="AG46" s="253" t="b">
        <f t="shared" ca="1" si="210"/>
        <v>1</v>
      </c>
      <c r="AH46" s="254" t="b">
        <f t="shared" ca="1" si="210"/>
        <v>1</v>
      </c>
      <c r="AI46" s="252" t="b">
        <f t="shared" ca="1" si="210"/>
        <v>1</v>
      </c>
      <c r="AJ46" s="253" t="b">
        <f t="shared" ca="1" si="210"/>
        <v>1</v>
      </c>
      <c r="AK46" s="254" t="b">
        <f t="shared" ca="1" si="210"/>
        <v>1</v>
      </c>
      <c r="AL46" s="252" t="b">
        <f t="shared" ca="1" si="210"/>
        <v>1</v>
      </c>
      <c r="AM46" s="253" t="b">
        <f t="shared" ca="1" si="210"/>
        <v>1</v>
      </c>
      <c r="AN46" s="254" t="b">
        <f t="shared" ca="1" si="210"/>
        <v>1</v>
      </c>
      <c r="AO46" s="252" t="b">
        <f t="shared" ca="1" si="210"/>
        <v>1</v>
      </c>
      <c r="AP46" s="253" t="b">
        <f t="shared" ca="1" si="210"/>
        <v>1</v>
      </c>
      <c r="AQ46" s="254" t="b">
        <f t="shared" ca="1" si="210"/>
        <v>1</v>
      </c>
      <c r="AR46" s="252" t="b">
        <f t="shared" ca="1" si="210"/>
        <v>1</v>
      </c>
      <c r="AS46" s="253" t="b">
        <f t="shared" ca="1" si="210"/>
        <v>1</v>
      </c>
      <c r="AT46" s="254" t="b">
        <f t="shared" ca="1" si="210"/>
        <v>1</v>
      </c>
      <c r="AU46" s="252" t="b">
        <f t="shared" ca="1" si="210"/>
        <v>1</v>
      </c>
      <c r="AV46" s="253" t="b">
        <f t="shared" ca="1" si="210"/>
        <v>1</v>
      </c>
      <c r="AW46" s="254" t="b">
        <f t="shared" ca="1" si="210"/>
        <v>1</v>
      </c>
      <c r="AX46" s="252" t="b">
        <f t="shared" ca="1" si="210"/>
        <v>1</v>
      </c>
      <c r="AY46" s="253" t="b">
        <f t="shared" ca="1" si="210"/>
        <v>1</v>
      </c>
      <c r="AZ46" s="254" t="b">
        <f t="shared" ca="1" si="210"/>
        <v>1</v>
      </c>
      <c r="BC46" s="59" t="b">
        <f t="shared" ca="1" si="202"/>
        <v>1</v>
      </c>
      <c r="BD46" s="59" t="b">
        <f t="shared" ca="1" si="199"/>
        <v>1</v>
      </c>
      <c r="BE46" s="59" t="b">
        <f t="shared" ca="1" si="200"/>
        <v>1</v>
      </c>
    </row>
    <row r="47" spans="1:58" s="59" customFormat="1" ht="13" hidden="1" customHeight="1">
      <c r="A47" s="117"/>
      <c r="B47" s="193"/>
      <c r="C47" s="111"/>
      <c r="D47" s="111"/>
      <c r="E47" s="255" t="b">
        <f t="shared" ref="E47:AZ47" ca="1" si="211">NOT(AND(E$36,E$38, E10="Always"))</f>
        <v>1</v>
      </c>
      <c r="F47" s="256" t="b">
        <f t="shared" ca="1" si="211"/>
        <v>1</v>
      </c>
      <c r="G47" s="257" t="b">
        <f t="shared" ca="1" si="211"/>
        <v>1</v>
      </c>
      <c r="H47" s="255" t="b">
        <f t="shared" ca="1" si="211"/>
        <v>1</v>
      </c>
      <c r="I47" s="256" t="b">
        <f t="shared" ca="1" si="211"/>
        <v>1</v>
      </c>
      <c r="J47" s="257" t="b">
        <f t="shared" ca="1" si="211"/>
        <v>1</v>
      </c>
      <c r="K47" s="255" t="b">
        <f t="shared" ca="1" si="211"/>
        <v>1</v>
      </c>
      <c r="L47" s="256" t="b">
        <f t="shared" ca="1" si="211"/>
        <v>1</v>
      </c>
      <c r="M47" s="257" t="b">
        <f t="shared" ca="1" si="211"/>
        <v>1</v>
      </c>
      <c r="N47" s="255" t="b">
        <f t="shared" ca="1" si="211"/>
        <v>1</v>
      </c>
      <c r="O47" s="256" t="b">
        <f t="shared" ca="1" si="211"/>
        <v>1</v>
      </c>
      <c r="P47" s="257" t="b">
        <f t="shared" ca="1" si="211"/>
        <v>1</v>
      </c>
      <c r="Q47" s="255" t="b">
        <f t="shared" ca="1" si="211"/>
        <v>1</v>
      </c>
      <c r="R47" s="256" t="b">
        <f t="shared" ca="1" si="211"/>
        <v>1</v>
      </c>
      <c r="S47" s="257" t="b">
        <f t="shared" ca="1" si="211"/>
        <v>1</v>
      </c>
      <c r="T47" s="255" t="b">
        <f t="shared" ca="1" si="211"/>
        <v>1</v>
      </c>
      <c r="U47" s="256" t="b">
        <f t="shared" ca="1" si="211"/>
        <v>1</v>
      </c>
      <c r="V47" s="257" t="b">
        <f t="shared" ca="1" si="211"/>
        <v>1</v>
      </c>
      <c r="W47" s="255" t="b">
        <f t="shared" ca="1" si="211"/>
        <v>1</v>
      </c>
      <c r="X47" s="256" t="b">
        <f t="shared" ca="1" si="211"/>
        <v>1</v>
      </c>
      <c r="Y47" s="257" t="b">
        <f t="shared" ca="1" si="211"/>
        <v>1</v>
      </c>
      <c r="Z47" s="255" t="b">
        <f t="shared" ca="1" si="211"/>
        <v>1</v>
      </c>
      <c r="AA47" s="256" t="b">
        <f t="shared" ca="1" si="211"/>
        <v>1</v>
      </c>
      <c r="AB47" s="257" t="b">
        <f t="shared" ca="1" si="211"/>
        <v>1</v>
      </c>
      <c r="AC47" s="255" t="b">
        <f t="shared" ca="1" si="211"/>
        <v>1</v>
      </c>
      <c r="AD47" s="256" t="b">
        <f t="shared" ca="1" si="211"/>
        <v>1</v>
      </c>
      <c r="AE47" s="257" t="b">
        <f t="shared" ca="1" si="211"/>
        <v>1</v>
      </c>
      <c r="AF47" s="255" t="b">
        <f t="shared" ca="1" si="211"/>
        <v>1</v>
      </c>
      <c r="AG47" s="256" t="b">
        <f t="shared" ca="1" si="211"/>
        <v>1</v>
      </c>
      <c r="AH47" s="257" t="b">
        <f t="shared" ca="1" si="211"/>
        <v>1</v>
      </c>
      <c r="AI47" s="255" t="b">
        <f t="shared" ca="1" si="211"/>
        <v>1</v>
      </c>
      <c r="AJ47" s="256" t="b">
        <f t="shared" ca="1" si="211"/>
        <v>1</v>
      </c>
      <c r="AK47" s="257" t="b">
        <f t="shared" ca="1" si="211"/>
        <v>1</v>
      </c>
      <c r="AL47" s="255" t="b">
        <f t="shared" ca="1" si="211"/>
        <v>1</v>
      </c>
      <c r="AM47" s="256" t="b">
        <f t="shared" ca="1" si="211"/>
        <v>1</v>
      </c>
      <c r="AN47" s="257" t="b">
        <f t="shared" ca="1" si="211"/>
        <v>1</v>
      </c>
      <c r="AO47" s="255" t="b">
        <f t="shared" ca="1" si="211"/>
        <v>1</v>
      </c>
      <c r="AP47" s="256" t="b">
        <f t="shared" ca="1" si="211"/>
        <v>1</v>
      </c>
      <c r="AQ47" s="257" t="b">
        <f t="shared" ca="1" si="211"/>
        <v>1</v>
      </c>
      <c r="AR47" s="255" t="b">
        <f t="shared" ca="1" si="211"/>
        <v>1</v>
      </c>
      <c r="AS47" s="256" t="b">
        <f t="shared" ca="1" si="211"/>
        <v>1</v>
      </c>
      <c r="AT47" s="257" t="b">
        <f t="shared" ca="1" si="211"/>
        <v>1</v>
      </c>
      <c r="AU47" s="255" t="b">
        <f t="shared" ca="1" si="211"/>
        <v>1</v>
      </c>
      <c r="AV47" s="256" t="b">
        <f t="shared" ca="1" si="211"/>
        <v>1</v>
      </c>
      <c r="AW47" s="257" t="b">
        <f t="shared" ca="1" si="211"/>
        <v>1</v>
      </c>
      <c r="AX47" s="255" t="b">
        <f t="shared" ca="1" si="211"/>
        <v>1</v>
      </c>
      <c r="AY47" s="256" t="b">
        <f t="shared" ca="1" si="211"/>
        <v>1</v>
      </c>
      <c r="AZ47" s="257" t="b">
        <f t="shared" ca="1" si="211"/>
        <v>1</v>
      </c>
      <c r="BC47" s="59" t="b">
        <f t="shared" ca="1" si="202"/>
        <v>1</v>
      </c>
      <c r="BD47" s="59" t="b">
        <f t="shared" ca="1" si="199"/>
        <v>1</v>
      </c>
      <c r="BE47" s="59" t="b">
        <f t="shared" ca="1" si="200"/>
        <v>1</v>
      </c>
    </row>
    <row r="48" spans="1:58" s="59" customFormat="1" ht="16" hidden="1" customHeight="1">
      <c r="A48" s="117"/>
      <c r="B48" s="193"/>
      <c r="C48" s="109" t="str">
        <f t="shared" ref="C48" si="212">C11</f>
        <v/>
      </c>
      <c r="D48" s="110"/>
      <c r="E48" s="252" t="b">
        <f t="shared" ref="E48:AZ48" ca="1" si="213">NOT(AND(E$36,E$38, E11="Always"))</f>
        <v>1</v>
      </c>
      <c r="F48" s="253" t="b">
        <f t="shared" ca="1" si="213"/>
        <v>1</v>
      </c>
      <c r="G48" s="254" t="b">
        <f t="shared" ca="1" si="213"/>
        <v>1</v>
      </c>
      <c r="H48" s="252" t="b">
        <f t="shared" ca="1" si="213"/>
        <v>1</v>
      </c>
      <c r="I48" s="253" t="b">
        <f t="shared" ca="1" si="213"/>
        <v>1</v>
      </c>
      <c r="J48" s="254" t="b">
        <f t="shared" ca="1" si="213"/>
        <v>1</v>
      </c>
      <c r="K48" s="252" t="b">
        <f t="shared" ca="1" si="213"/>
        <v>1</v>
      </c>
      <c r="L48" s="253" t="b">
        <f t="shared" ca="1" si="213"/>
        <v>1</v>
      </c>
      <c r="M48" s="254" t="b">
        <f t="shared" ca="1" si="213"/>
        <v>1</v>
      </c>
      <c r="N48" s="252" t="b">
        <f t="shared" ca="1" si="213"/>
        <v>1</v>
      </c>
      <c r="O48" s="253" t="b">
        <f t="shared" ca="1" si="213"/>
        <v>1</v>
      </c>
      <c r="P48" s="254" t="b">
        <f t="shared" ca="1" si="213"/>
        <v>1</v>
      </c>
      <c r="Q48" s="252" t="b">
        <f t="shared" ca="1" si="213"/>
        <v>1</v>
      </c>
      <c r="R48" s="253" t="b">
        <f t="shared" ca="1" si="213"/>
        <v>1</v>
      </c>
      <c r="S48" s="254" t="b">
        <f t="shared" ca="1" si="213"/>
        <v>1</v>
      </c>
      <c r="T48" s="252" t="b">
        <f t="shared" ca="1" si="213"/>
        <v>1</v>
      </c>
      <c r="U48" s="253" t="b">
        <f t="shared" ca="1" si="213"/>
        <v>1</v>
      </c>
      <c r="V48" s="254" t="b">
        <f t="shared" ca="1" si="213"/>
        <v>1</v>
      </c>
      <c r="W48" s="252" t="b">
        <f t="shared" ca="1" si="213"/>
        <v>1</v>
      </c>
      <c r="X48" s="253" t="b">
        <f t="shared" ca="1" si="213"/>
        <v>1</v>
      </c>
      <c r="Y48" s="254" t="b">
        <f t="shared" ca="1" si="213"/>
        <v>1</v>
      </c>
      <c r="Z48" s="252" t="b">
        <f t="shared" ca="1" si="213"/>
        <v>1</v>
      </c>
      <c r="AA48" s="253" t="b">
        <f t="shared" ca="1" si="213"/>
        <v>1</v>
      </c>
      <c r="AB48" s="254" t="b">
        <f t="shared" ca="1" si="213"/>
        <v>1</v>
      </c>
      <c r="AC48" s="252" t="b">
        <f t="shared" ca="1" si="213"/>
        <v>1</v>
      </c>
      <c r="AD48" s="253" t="b">
        <f t="shared" ca="1" si="213"/>
        <v>1</v>
      </c>
      <c r="AE48" s="254" t="b">
        <f t="shared" ca="1" si="213"/>
        <v>1</v>
      </c>
      <c r="AF48" s="252" t="b">
        <f t="shared" ca="1" si="213"/>
        <v>1</v>
      </c>
      <c r="AG48" s="253" t="b">
        <f t="shared" ca="1" si="213"/>
        <v>1</v>
      </c>
      <c r="AH48" s="254" t="b">
        <f t="shared" ca="1" si="213"/>
        <v>1</v>
      </c>
      <c r="AI48" s="252" t="b">
        <f t="shared" ca="1" si="213"/>
        <v>1</v>
      </c>
      <c r="AJ48" s="253" t="b">
        <f t="shared" ca="1" si="213"/>
        <v>1</v>
      </c>
      <c r="AK48" s="254" t="b">
        <f t="shared" ca="1" si="213"/>
        <v>1</v>
      </c>
      <c r="AL48" s="252" t="b">
        <f t="shared" ca="1" si="213"/>
        <v>1</v>
      </c>
      <c r="AM48" s="253" t="b">
        <f t="shared" ca="1" si="213"/>
        <v>1</v>
      </c>
      <c r="AN48" s="254" t="b">
        <f t="shared" ca="1" si="213"/>
        <v>1</v>
      </c>
      <c r="AO48" s="252" t="b">
        <f t="shared" ca="1" si="213"/>
        <v>1</v>
      </c>
      <c r="AP48" s="253" t="b">
        <f t="shared" ca="1" si="213"/>
        <v>1</v>
      </c>
      <c r="AQ48" s="254" t="b">
        <f t="shared" ca="1" si="213"/>
        <v>1</v>
      </c>
      <c r="AR48" s="252" t="b">
        <f t="shared" ca="1" si="213"/>
        <v>1</v>
      </c>
      <c r="AS48" s="253" t="b">
        <f t="shared" ca="1" si="213"/>
        <v>1</v>
      </c>
      <c r="AT48" s="254" t="b">
        <f t="shared" ca="1" si="213"/>
        <v>1</v>
      </c>
      <c r="AU48" s="252" t="b">
        <f t="shared" ca="1" si="213"/>
        <v>1</v>
      </c>
      <c r="AV48" s="253" t="b">
        <f t="shared" ca="1" si="213"/>
        <v>1</v>
      </c>
      <c r="AW48" s="254" t="b">
        <f t="shared" ca="1" si="213"/>
        <v>1</v>
      </c>
      <c r="AX48" s="252" t="b">
        <f t="shared" ca="1" si="213"/>
        <v>1</v>
      </c>
      <c r="AY48" s="253" t="b">
        <f t="shared" ca="1" si="213"/>
        <v>1</v>
      </c>
      <c r="AZ48" s="254" t="b">
        <f t="shared" ca="1" si="213"/>
        <v>1</v>
      </c>
      <c r="BC48" s="59" t="b">
        <f t="shared" ca="1" si="202"/>
        <v>1</v>
      </c>
      <c r="BD48" s="59" t="b">
        <f t="shared" ca="1" si="199"/>
        <v>1</v>
      </c>
      <c r="BE48" s="59" t="b">
        <f t="shared" ca="1" si="200"/>
        <v>1</v>
      </c>
    </row>
    <row r="49" spans="1:57" s="59" customFormat="1" ht="16" hidden="1" customHeight="1">
      <c r="A49" s="117"/>
      <c r="B49" s="193"/>
      <c r="C49" s="111"/>
      <c r="D49" s="111"/>
      <c r="E49" s="255" t="b">
        <f t="shared" ref="E49:AZ49" ca="1" si="214">NOT(AND(E$36,E$38, E12="Always"))</f>
        <v>1</v>
      </c>
      <c r="F49" s="256" t="b">
        <f t="shared" ca="1" si="214"/>
        <v>1</v>
      </c>
      <c r="G49" s="257" t="b">
        <f t="shared" ca="1" si="214"/>
        <v>1</v>
      </c>
      <c r="H49" s="255" t="b">
        <f t="shared" ca="1" si="214"/>
        <v>1</v>
      </c>
      <c r="I49" s="256" t="b">
        <f t="shared" ca="1" si="214"/>
        <v>1</v>
      </c>
      <c r="J49" s="257" t="b">
        <f t="shared" ca="1" si="214"/>
        <v>1</v>
      </c>
      <c r="K49" s="255" t="b">
        <f t="shared" ca="1" si="214"/>
        <v>1</v>
      </c>
      <c r="L49" s="256" t="b">
        <f t="shared" ca="1" si="214"/>
        <v>1</v>
      </c>
      <c r="M49" s="257" t="b">
        <f t="shared" ca="1" si="214"/>
        <v>1</v>
      </c>
      <c r="N49" s="255" t="b">
        <f t="shared" ca="1" si="214"/>
        <v>1</v>
      </c>
      <c r="O49" s="256" t="b">
        <f t="shared" ca="1" si="214"/>
        <v>1</v>
      </c>
      <c r="P49" s="257" t="b">
        <f t="shared" ca="1" si="214"/>
        <v>1</v>
      </c>
      <c r="Q49" s="255" t="b">
        <f t="shared" ca="1" si="214"/>
        <v>1</v>
      </c>
      <c r="R49" s="256" t="b">
        <f t="shared" ca="1" si="214"/>
        <v>1</v>
      </c>
      <c r="S49" s="257" t="b">
        <f t="shared" ca="1" si="214"/>
        <v>1</v>
      </c>
      <c r="T49" s="255" t="b">
        <f t="shared" ca="1" si="214"/>
        <v>1</v>
      </c>
      <c r="U49" s="256" t="b">
        <f t="shared" ca="1" si="214"/>
        <v>1</v>
      </c>
      <c r="V49" s="257" t="b">
        <f t="shared" ca="1" si="214"/>
        <v>1</v>
      </c>
      <c r="W49" s="255" t="b">
        <f t="shared" ca="1" si="214"/>
        <v>1</v>
      </c>
      <c r="X49" s="256" t="b">
        <f t="shared" ca="1" si="214"/>
        <v>1</v>
      </c>
      <c r="Y49" s="257" t="b">
        <f t="shared" ca="1" si="214"/>
        <v>1</v>
      </c>
      <c r="Z49" s="255" t="b">
        <f t="shared" ca="1" si="214"/>
        <v>1</v>
      </c>
      <c r="AA49" s="256" t="b">
        <f t="shared" ca="1" si="214"/>
        <v>1</v>
      </c>
      <c r="AB49" s="257" t="b">
        <f t="shared" ca="1" si="214"/>
        <v>1</v>
      </c>
      <c r="AC49" s="255" t="b">
        <f t="shared" ca="1" si="214"/>
        <v>1</v>
      </c>
      <c r="AD49" s="256" t="b">
        <f t="shared" ca="1" si="214"/>
        <v>1</v>
      </c>
      <c r="AE49" s="257" t="b">
        <f t="shared" ca="1" si="214"/>
        <v>1</v>
      </c>
      <c r="AF49" s="255" t="b">
        <f t="shared" ca="1" si="214"/>
        <v>1</v>
      </c>
      <c r="AG49" s="256" t="b">
        <f t="shared" ca="1" si="214"/>
        <v>1</v>
      </c>
      <c r="AH49" s="257" t="b">
        <f t="shared" ca="1" si="214"/>
        <v>1</v>
      </c>
      <c r="AI49" s="255" t="b">
        <f t="shared" ca="1" si="214"/>
        <v>1</v>
      </c>
      <c r="AJ49" s="256" t="b">
        <f t="shared" ca="1" si="214"/>
        <v>1</v>
      </c>
      <c r="AK49" s="257" t="b">
        <f t="shared" ca="1" si="214"/>
        <v>1</v>
      </c>
      <c r="AL49" s="255" t="b">
        <f t="shared" ca="1" si="214"/>
        <v>1</v>
      </c>
      <c r="AM49" s="256" t="b">
        <f t="shared" ca="1" si="214"/>
        <v>1</v>
      </c>
      <c r="AN49" s="257" t="b">
        <f t="shared" ca="1" si="214"/>
        <v>1</v>
      </c>
      <c r="AO49" s="255" t="b">
        <f t="shared" ca="1" si="214"/>
        <v>1</v>
      </c>
      <c r="AP49" s="256" t="b">
        <f t="shared" ca="1" si="214"/>
        <v>1</v>
      </c>
      <c r="AQ49" s="257" t="b">
        <f t="shared" ca="1" si="214"/>
        <v>1</v>
      </c>
      <c r="AR49" s="255" t="b">
        <f t="shared" ca="1" si="214"/>
        <v>1</v>
      </c>
      <c r="AS49" s="256" t="b">
        <f t="shared" ca="1" si="214"/>
        <v>1</v>
      </c>
      <c r="AT49" s="257" t="b">
        <f t="shared" ca="1" si="214"/>
        <v>1</v>
      </c>
      <c r="AU49" s="255" t="b">
        <f t="shared" ca="1" si="214"/>
        <v>1</v>
      </c>
      <c r="AV49" s="256" t="b">
        <f t="shared" ca="1" si="214"/>
        <v>1</v>
      </c>
      <c r="AW49" s="257" t="b">
        <f t="shared" ca="1" si="214"/>
        <v>1</v>
      </c>
      <c r="AX49" s="255" t="b">
        <f t="shared" ca="1" si="214"/>
        <v>1</v>
      </c>
      <c r="AY49" s="256" t="b">
        <f t="shared" ca="1" si="214"/>
        <v>1</v>
      </c>
      <c r="AZ49" s="257" t="b">
        <f t="shared" ca="1" si="214"/>
        <v>1</v>
      </c>
      <c r="BA49" s="67"/>
      <c r="BC49" s="59" t="b">
        <f t="shared" ca="1" si="202"/>
        <v>1</v>
      </c>
      <c r="BD49" s="59" t="b">
        <f t="shared" ca="1" si="199"/>
        <v>1</v>
      </c>
      <c r="BE49" s="59" t="b">
        <f t="shared" ca="1" si="200"/>
        <v>1</v>
      </c>
    </row>
    <row r="50" spans="1:57" s="59" customFormat="1" ht="13" hidden="1" customHeight="1">
      <c r="A50" s="117"/>
      <c r="B50" s="193"/>
      <c r="C50" s="109" t="str">
        <f t="shared" ref="C50" si="215">C13</f>
        <v/>
      </c>
      <c r="D50" s="110"/>
      <c r="E50" s="252" t="b">
        <f t="shared" ref="E50:AZ50" ca="1" si="216">NOT(AND(E$36,E$38, E13="Always"))</f>
        <v>1</v>
      </c>
      <c r="F50" s="253" t="b">
        <f t="shared" ca="1" si="216"/>
        <v>1</v>
      </c>
      <c r="G50" s="254" t="b">
        <f t="shared" ca="1" si="216"/>
        <v>1</v>
      </c>
      <c r="H50" s="252" t="b">
        <f t="shared" ca="1" si="216"/>
        <v>1</v>
      </c>
      <c r="I50" s="253" t="b">
        <f t="shared" ca="1" si="216"/>
        <v>1</v>
      </c>
      <c r="J50" s="254" t="b">
        <f t="shared" ca="1" si="216"/>
        <v>1</v>
      </c>
      <c r="K50" s="252" t="b">
        <f t="shared" ca="1" si="216"/>
        <v>1</v>
      </c>
      <c r="L50" s="253" t="b">
        <f t="shared" ca="1" si="216"/>
        <v>1</v>
      </c>
      <c r="M50" s="254" t="b">
        <f t="shared" ca="1" si="216"/>
        <v>1</v>
      </c>
      <c r="N50" s="252" t="b">
        <f t="shared" ca="1" si="216"/>
        <v>1</v>
      </c>
      <c r="O50" s="253" t="b">
        <f t="shared" ca="1" si="216"/>
        <v>1</v>
      </c>
      <c r="P50" s="254" t="b">
        <f t="shared" ca="1" si="216"/>
        <v>1</v>
      </c>
      <c r="Q50" s="252" t="b">
        <f t="shared" ca="1" si="216"/>
        <v>1</v>
      </c>
      <c r="R50" s="253" t="b">
        <f t="shared" ca="1" si="216"/>
        <v>1</v>
      </c>
      <c r="S50" s="254" t="b">
        <f t="shared" ca="1" si="216"/>
        <v>1</v>
      </c>
      <c r="T50" s="252" t="b">
        <f t="shared" ca="1" si="216"/>
        <v>1</v>
      </c>
      <c r="U50" s="253" t="b">
        <f t="shared" ca="1" si="216"/>
        <v>1</v>
      </c>
      <c r="V50" s="254" t="b">
        <f t="shared" ca="1" si="216"/>
        <v>1</v>
      </c>
      <c r="W50" s="252" t="b">
        <f t="shared" ca="1" si="216"/>
        <v>1</v>
      </c>
      <c r="X50" s="253" t="b">
        <f t="shared" ca="1" si="216"/>
        <v>1</v>
      </c>
      <c r="Y50" s="254" t="b">
        <f t="shared" ca="1" si="216"/>
        <v>1</v>
      </c>
      <c r="Z50" s="252" t="b">
        <f t="shared" ca="1" si="216"/>
        <v>1</v>
      </c>
      <c r="AA50" s="253" t="b">
        <f t="shared" ca="1" si="216"/>
        <v>1</v>
      </c>
      <c r="AB50" s="254" t="b">
        <f t="shared" ca="1" si="216"/>
        <v>1</v>
      </c>
      <c r="AC50" s="252" t="b">
        <f t="shared" ca="1" si="216"/>
        <v>1</v>
      </c>
      <c r="AD50" s="253" t="b">
        <f t="shared" ca="1" si="216"/>
        <v>1</v>
      </c>
      <c r="AE50" s="254" t="b">
        <f t="shared" ca="1" si="216"/>
        <v>1</v>
      </c>
      <c r="AF50" s="252" t="b">
        <f t="shared" ca="1" si="216"/>
        <v>1</v>
      </c>
      <c r="AG50" s="253" t="b">
        <f t="shared" ca="1" si="216"/>
        <v>1</v>
      </c>
      <c r="AH50" s="254" t="b">
        <f t="shared" ca="1" si="216"/>
        <v>1</v>
      </c>
      <c r="AI50" s="252" t="b">
        <f t="shared" ca="1" si="216"/>
        <v>1</v>
      </c>
      <c r="AJ50" s="253" t="b">
        <f t="shared" ca="1" si="216"/>
        <v>1</v>
      </c>
      <c r="AK50" s="254" t="b">
        <f t="shared" ca="1" si="216"/>
        <v>1</v>
      </c>
      <c r="AL50" s="252" t="b">
        <f t="shared" ca="1" si="216"/>
        <v>1</v>
      </c>
      <c r="AM50" s="253" t="b">
        <f t="shared" ca="1" si="216"/>
        <v>1</v>
      </c>
      <c r="AN50" s="254" t="b">
        <f t="shared" ca="1" si="216"/>
        <v>1</v>
      </c>
      <c r="AO50" s="252" t="b">
        <f t="shared" ca="1" si="216"/>
        <v>1</v>
      </c>
      <c r="AP50" s="253" t="b">
        <f t="shared" ca="1" si="216"/>
        <v>1</v>
      </c>
      <c r="AQ50" s="254" t="b">
        <f t="shared" ca="1" si="216"/>
        <v>1</v>
      </c>
      <c r="AR50" s="252" t="b">
        <f t="shared" ca="1" si="216"/>
        <v>1</v>
      </c>
      <c r="AS50" s="253" t="b">
        <f t="shared" ca="1" si="216"/>
        <v>1</v>
      </c>
      <c r="AT50" s="254" t="b">
        <f t="shared" ca="1" si="216"/>
        <v>1</v>
      </c>
      <c r="AU50" s="252" t="b">
        <f t="shared" ca="1" si="216"/>
        <v>1</v>
      </c>
      <c r="AV50" s="253" t="b">
        <f t="shared" ca="1" si="216"/>
        <v>1</v>
      </c>
      <c r="AW50" s="254" t="b">
        <f t="shared" ca="1" si="216"/>
        <v>1</v>
      </c>
      <c r="AX50" s="252" t="b">
        <f t="shared" ca="1" si="216"/>
        <v>1</v>
      </c>
      <c r="AY50" s="253" t="b">
        <f t="shared" ca="1" si="216"/>
        <v>1</v>
      </c>
      <c r="AZ50" s="254" t="b">
        <f t="shared" ca="1" si="216"/>
        <v>1</v>
      </c>
      <c r="BC50" s="59" t="b">
        <f t="shared" ca="1" si="202"/>
        <v>1</v>
      </c>
      <c r="BD50" s="59" t="b">
        <f t="shared" ca="1" si="199"/>
        <v>1</v>
      </c>
      <c r="BE50" s="59" t="b">
        <f t="shared" ca="1" si="200"/>
        <v>1</v>
      </c>
    </row>
    <row r="51" spans="1:57" s="59" customFormat="1" ht="13" hidden="1" customHeight="1">
      <c r="A51" s="117"/>
      <c r="B51" s="193"/>
      <c r="C51" s="111"/>
      <c r="D51" s="111"/>
      <c r="E51" s="255" t="b">
        <f t="shared" ref="E51:AZ51" ca="1" si="217">NOT(AND(E$36,E$38, E14="Always"))</f>
        <v>1</v>
      </c>
      <c r="F51" s="256" t="b">
        <f t="shared" ca="1" si="217"/>
        <v>1</v>
      </c>
      <c r="G51" s="257" t="b">
        <f t="shared" ca="1" si="217"/>
        <v>1</v>
      </c>
      <c r="H51" s="255" t="b">
        <f t="shared" ca="1" si="217"/>
        <v>1</v>
      </c>
      <c r="I51" s="256" t="b">
        <f t="shared" ca="1" si="217"/>
        <v>1</v>
      </c>
      <c r="J51" s="257" t="b">
        <f t="shared" ca="1" si="217"/>
        <v>1</v>
      </c>
      <c r="K51" s="255" t="b">
        <f t="shared" ca="1" si="217"/>
        <v>1</v>
      </c>
      <c r="L51" s="256" t="b">
        <f t="shared" ca="1" si="217"/>
        <v>1</v>
      </c>
      <c r="M51" s="257" t="b">
        <f t="shared" ca="1" si="217"/>
        <v>1</v>
      </c>
      <c r="N51" s="255" t="b">
        <f t="shared" ca="1" si="217"/>
        <v>1</v>
      </c>
      <c r="O51" s="256" t="b">
        <f t="shared" ca="1" si="217"/>
        <v>1</v>
      </c>
      <c r="P51" s="257" t="b">
        <f t="shared" ca="1" si="217"/>
        <v>1</v>
      </c>
      <c r="Q51" s="255" t="b">
        <f t="shared" ca="1" si="217"/>
        <v>1</v>
      </c>
      <c r="R51" s="256" t="b">
        <f t="shared" ca="1" si="217"/>
        <v>1</v>
      </c>
      <c r="S51" s="257" t="b">
        <f t="shared" ca="1" si="217"/>
        <v>1</v>
      </c>
      <c r="T51" s="255" t="b">
        <f t="shared" ca="1" si="217"/>
        <v>1</v>
      </c>
      <c r="U51" s="256" t="b">
        <f t="shared" ca="1" si="217"/>
        <v>1</v>
      </c>
      <c r="V51" s="257" t="b">
        <f t="shared" ca="1" si="217"/>
        <v>1</v>
      </c>
      <c r="W51" s="255" t="b">
        <f t="shared" ca="1" si="217"/>
        <v>1</v>
      </c>
      <c r="X51" s="256" t="b">
        <f t="shared" ca="1" si="217"/>
        <v>1</v>
      </c>
      <c r="Y51" s="257" t="b">
        <f t="shared" ca="1" si="217"/>
        <v>1</v>
      </c>
      <c r="Z51" s="255" t="b">
        <f t="shared" ca="1" si="217"/>
        <v>1</v>
      </c>
      <c r="AA51" s="256" t="b">
        <f t="shared" ca="1" si="217"/>
        <v>1</v>
      </c>
      <c r="AB51" s="257" t="b">
        <f t="shared" ca="1" si="217"/>
        <v>1</v>
      </c>
      <c r="AC51" s="255" t="b">
        <f t="shared" ca="1" si="217"/>
        <v>1</v>
      </c>
      <c r="AD51" s="256" t="b">
        <f t="shared" ca="1" si="217"/>
        <v>1</v>
      </c>
      <c r="AE51" s="257" t="b">
        <f t="shared" ca="1" si="217"/>
        <v>1</v>
      </c>
      <c r="AF51" s="255" t="b">
        <f t="shared" ca="1" si="217"/>
        <v>1</v>
      </c>
      <c r="AG51" s="256" t="b">
        <f t="shared" ca="1" si="217"/>
        <v>1</v>
      </c>
      <c r="AH51" s="257" t="b">
        <f t="shared" ca="1" si="217"/>
        <v>1</v>
      </c>
      <c r="AI51" s="255" t="b">
        <f t="shared" ca="1" si="217"/>
        <v>1</v>
      </c>
      <c r="AJ51" s="256" t="b">
        <f t="shared" ca="1" si="217"/>
        <v>1</v>
      </c>
      <c r="AK51" s="257" t="b">
        <f t="shared" ca="1" si="217"/>
        <v>1</v>
      </c>
      <c r="AL51" s="255" t="b">
        <f t="shared" ca="1" si="217"/>
        <v>1</v>
      </c>
      <c r="AM51" s="256" t="b">
        <f t="shared" ca="1" si="217"/>
        <v>1</v>
      </c>
      <c r="AN51" s="257" t="b">
        <f t="shared" ca="1" si="217"/>
        <v>1</v>
      </c>
      <c r="AO51" s="255" t="b">
        <f t="shared" ca="1" si="217"/>
        <v>1</v>
      </c>
      <c r="AP51" s="256" t="b">
        <f t="shared" ca="1" si="217"/>
        <v>1</v>
      </c>
      <c r="AQ51" s="257" t="b">
        <f t="shared" ca="1" si="217"/>
        <v>1</v>
      </c>
      <c r="AR51" s="255" t="b">
        <f t="shared" ca="1" si="217"/>
        <v>1</v>
      </c>
      <c r="AS51" s="256" t="b">
        <f t="shared" ca="1" si="217"/>
        <v>1</v>
      </c>
      <c r="AT51" s="257" t="b">
        <f t="shared" ca="1" si="217"/>
        <v>1</v>
      </c>
      <c r="AU51" s="255" t="b">
        <f t="shared" ca="1" si="217"/>
        <v>1</v>
      </c>
      <c r="AV51" s="256" t="b">
        <f t="shared" ca="1" si="217"/>
        <v>1</v>
      </c>
      <c r="AW51" s="257" t="b">
        <f t="shared" ca="1" si="217"/>
        <v>1</v>
      </c>
      <c r="AX51" s="255" t="b">
        <f t="shared" ca="1" si="217"/>
        <v>1</v>
      </c>
      <c r="AY51" s="256" t="b">
        <f t="shared" ca="1" si="217"/>
        <v>1</v>
      </c>
      <c r="AZ51" s="257" t="b">
        <f t="shared" ca="1" si="217"/>
        <v>1</v>
      </c>
      <c r="BC51" s="59" t="b">
        <f t="shared" ca="1" si="202"/>
        <v>1</v>
      </c>
      <c r="BD51" s="59" t="b">
        <f t="shared" ca="1" si="199"/>
        <v>1</v>
      </c>
      <c r="BE51" s="59" t="b">
        <f t="shared" ca="1" si="200"/>
        <v>1</v>
      </c>
    </row>
    <row r="52" spans="1:57" s="59" customFormat="1" ht="16" hidden="1" customHeight="1">
      <c r="A52" s="117"/>
      <c r="B52" s="193"/>
      <c r="C52" s="109" t="str">
        <f t="shared" ref="C52" si="218">C15</f>
        <v/>
      </c>
      <c r="D52" s="110"/>
      <c r="E52" s="252" t="b">
        <f t="shared" ref="E52:AZ52" ca="1" si="219">NOT(AND(E$36,E$38, E15="Always"))</f>
        <v>1</v>
      </c>
      <c r="F52" s="253" t="b">
        <f t="shared" ca="1" si="219"/>
        <v>1</v>
      </c>
      <c r="G52" s="254" t="b">
        <f t="shared" ca="1" si="219"/>
        <v>1</v>
      </c>
      <c r="H52" s="252" t="b">
        <f t="shared" ca="1" si="219"/>
        <v>1</v>
      </c>
      <c r="I52" s="253" t="b">
        <f t="shared" ca="1" si="219"/>
        <v>1</v>
      </c>
      <c r="J52" s="254" t="b">
        <f t="shared" ca="1" si="219"/>
        <v>1</v>
      </c>
      <c r="K52" s="252" t="b">
        <f t="shared" ca="1" si="219"/>
        <v>1</v>
      </c>
      <c r="L52" s="253" t="b">
        <f t="shared" ca="1" si="219"/>
        <v>1</v>
      </c>
      <c r="M52" s="254" t="b">
        <f t="shared" ca="1" si="219"/>
        <v>1</v>
      </c>
      <c r="N52" s="252" t="b">
        <f t="shared" ca="1" si="219"/>
        <v>1</v>
      </c>
      <c r="O52" s="253" t="b">
        <f t="shared" ca="1" si="219"/>
        <v>1</v>
      </c>
      <c r="P52" s="254" t="b">
        <f t="shared" ca="1" si="219"/>
        <v>1</v>
      </c>
      <c r="Q52" s="252" t="b">
        <f t="shared" ca="1" si="219"/>
        <v>1</v>
      </c>
      <c r="R52" s="253" t="b">
        <f t="shared" ca="1" si="219"/>
        <v>1</v>
      </c>
      <c r="S52" s="254" t="b">
        <f t="shared" ca="1" si="219"/>
        <v>1</v>
      </c>
      <c r="T52" s="252" t="b">
        <f t="shared" ca="1" si="219"/>
        <v>1</v>
      </c>
      <c r="U52" s="253" t="b">
        <f t="shared" ca="1" si="219"/>
        <v>1</v>
      </c>
      <c r="V52" s="254" t="b">
        <f t="shared" ca="1" si="219"/>
        <v>1</v>
      </c>
      <c r="W52" s="252" t="b">
        <f t="shared" ca="1" si="219"/>
        <v>1</v>
      </c>
      <c r="X52" s="253" t="b">
        <f t="shared" ca="1" si="219"/>
        <v>1</v>
      </c>
      <c r="Y52" s="254" t="b">
        <f t="shared" ca="1" si="219"/>
        <v>1</v>
      </c>
      <c r="Z52" s="252" t="b">
        <f t="shared" ca="1" si="219"/>
        <v>1</v>
      </c>
      <c r="AA52" s="253" t="b">
        <f t="shared" ca="1" si="219"/>
        <v>1</v>
      </c>
      <c r="AB52" s="254" t="b">
        <f t="shared" ca="1" si="219"/>
        <v>1</v>
      </c>
      <c r="AC52" s="252" t="b">
        <f t="shared" ca="1" si="219"/>
        <v>1</v>
      </c>
      <c r="AD52" s="253" t="b">
        <f t="shared" ca="1" si="219"/>
        <v>1</v>
      </c>
      <c r="AE52" s="254" t="b">
        <f t="shared" ca="1" si="219"/>
        <v>1</v>
      </c>
      <c r="AF52" s="252" t="b">
        <f t="shared" ca="1" si="219"/>
        <v>1</v>
      </c>
      <c r="AG52" s="253" t="b">
        <f t="shared" ca="1" si="219"/>
        <v>1</v>
      </c>
      <c r="AH52" s="254" t="b">
        <f t="shared" ca="1" si="219"/>
        <v>1</v>
      </c>
      <c r="AI52" s="252" t="b">
        <f t="shared" ca="1" si="219"/>
        <v>1</v>
      </c>
      <c r="AJ52" s="253" t="b">
        <f t="shared" ca="1" si="219"/>
        <v>1</v>
      </c>
      <c r="AK52" s="254" t="b">
        <f t="shared" ca="1" si="219"/>
        <v>1</v>
      </c>
      <c r="AL52" s="252" t="b">
        <f t="shared" ca="1" si="219"/>
        <v>1</v>
      </c>
      <c r="AM52" s="253" t="b">
        <f t="shared" ca="1" si="219"/>
        <v>1</v>
      </c>
      <c r="AN52" s="254" t="b">
        <f t="shared" ca="1" si="219"/>
        <v>1</v>
      </c>
      <c r="AO52" s="252" t="b">
        <f t="shared" ca="1" si="219"/>
        <v>1</v>
      </c>
      <c r="AP52" s="253" t="b">
        <f t="shared" ca="1" si="219"/>
        <v>1</v>
      </c>
      <c r="AQ52" s="254" t="b">
        <f t="shared" ca="1" si="219"/>
        <v>1</v>
      </c>
      <c r="AR52" s="252" t="b">
        <f t="shared" ca="1" si="219"/>
        <v>1</v>
      </c>
      <c r="AS52" s="253" t="b">
        <f t="shared" ca="1" si="219"/>
        <v>1</v>
      </c>
      <c r="AT52" s="254" t="b">
        <f t="shared" ca="1" si="219"/>
        <v>1</v>
      </c>
      <c r="AU52" s="252" t="b">
        <f t="shared" ca="1" si="219"/>
        <v>1</v>
      </c>
      <c r="AV52" s="253" t="b">
        <f t="shared" ca="1" si="219"/>
        <v>1</v>
      </c>
      <c r="AW52" s="254" t="b">
        <f t="shared" ca="1" si="219"/>
        <v>1</v>
      </c>
      <c r="AX52" s="252" t="b">
        <f t="shared" ca="1" si="219"/>
        <v>1</v>
      </c>
      <c r="AY52" s="253" t="b">
        <f t="shared" ca="1" si="219"/>
        <v>1</v>
      </c>
      <c r="AZ52" s="254" t="b">
        <f t="shared" ca="1" si="219"/>
        <v>1</v>
      </c>
      <c r="BC52" s="59" t="b">
        <f t="shared" ca="1" si="202"/>
        <v>1</v>
      </c>
      <c r="BD52" s="59" t="b">
        <f t="shared" ca="1" si="199"/>
        <v>1</v>
      </c>
      <c r="BE52" s="59" t="b">
        <f t="shared" ca="1" si="200"/>
        <v>1</v>
      </c>
    </row>
    <row r="53" spans="1:57" s="59" customFormat="1" ht="13" hidden="1" customHeight="1">
      <c r="A53" s="117"/>
      <c r="B53" s="194"/>
      <c r="C53" s="111"/>
      <c r="D53" s="111"/>
      <c r="E53" s="255" t="b">
        <f t="shared" ref="E53:AZ53" ca="1" si="220">NOT(AND(E$36,E$38, E16="Always"))</f>
        <v>1</v>
      </c>
      <c r="F53" s="256" t="b">
        <f t="shared" ca="1" si="220"/>
        <v>1</v>
      </c>
      <c r="G53" s="257" t="b">
        <f t="shared" ca="1" si="220"/>
        <v>1</v>
      </c>
      <c r="H53" s="255" t="b">
        <f t="shared" ca="1" si="220"/>
        <v>1</v>
      </c>
      <c r="I53" s="256" t="b">
        <f t="shared" ca="1" si="220"/>
        <v>1</v>
      </c>
      <c r="J53" s="257" t="b">
        <f t="shared" ca="1" si="220"/>
        <v>1</v>
      </c>
      <c r="K53" s="255" t="b">
        <f t="shared" ca="1" si="220"/>
        <v>1</v>
      </c>
      <c r="L53" s="256" t="b">
        <f t="shared" ca="1" si="220"/>
        <v>1</v>
      </c>
      <c r="M53" s="257" t="b">
        <f t="shared" ca="1" si="220"/>
        <v>1</v>
      </c>
      <c r="N53" s="255" t="b">
        <f t="shared" ca="1" si="220"/>
        <v>1</v>
      </c>
      <c r="O53" s="256" t="b">
        <f t="shared" ca="1" si="220"/>
        <v>1</v>
      </c>
      <c r="P53" s="257" t="b">
        <f t="shared" ca="1" si="220"/>
        <v>1</v>
      </c>
      <c r="Q53" s="255" t="b">
        <f t="shared" ca="1" si="220"/>
        <v>1</v>
      </c>
      <c r="R53" s="256" t="b">
        <f t="shared" ca="1" si="220"/>
        <v>1</v>
      </c>
      <c r="S53" s="257" t="b">
        <f t="shared" ca="1" si="220"/>
        <v>1</v>
      </c>
      <c r="T53" s="255" t="b">
        <f t="shared" ca="1" si="220"/>
        <v>1</v>
      </c>
      <c r="U53" s="256" t="b">
        <f t="shared" ca="1" si="220"/>
        <v>1</v>
      </c>
      <c r="V53" s="257" t="b">
        <f t="shared" ca="1" si="220"/>
        <v>1</v>
      </c>
      <c r="W53" s="255" t="b">
        <f t="shared" ca="1" si="220"/>
        <v>1</v>
      </c>
      <c r="X53" s="256" t="b">
        <f t="shared" ca="1" si="220"/>
        <v>1</v>
      </c>
      <c r="Y53" s="257" t="b">
        <f t="shared" ca="1" si="220"/>
        <v>1</v>
      </c>
      <c r="Z53" s="255" t="b">
        <f t="shared" ca="1" si="220"/>
        <v>1</v>
      </c>
      <c r="AA53" s="256" t="b">
        <f t="shared" ca="1" si="220"/>
        <v>1</v>
      </c>
      <c r="AB53" s="257" t="b">
        <f t="shared" ca="1" si="220"/>
        <v>1</v>
      </c>
      <c r="AC53" s="255" t="b">
        <f t="shared" ca="1" si="220"/>
        <v>1</v>
      </c>
      <c r="AD53" s="256" t="b">
        <f t="shared" ca="1" si="220"/>
        <v>1</v>
      </c>
      <c r="AE53" s="257" t="b">
        <f t="shared" ca="1" si="220"/>
        <v>1</v>
      </c>
      <c r="AF53" s="255" t="b">
        <f t="shared" ca="1" si="220"/>
        <v>1</v>
      </c>
      <c r="AG53" s="256" t="b">
        <f t="shared" ca="1" si="220"/>
        <v>1</v>
      </c>
      <c r="AH53" s="257" t="b">
        <f t="shared" ca="1" si="220"/>
        <v>1</v>
      </c>
      <c r="AI53" s="255" t="b">
        <f t="shared" ca="1" si="220"/>
        <v>1</v>
      </c>
      <c r="AJ53" s="256" t="b">
        <f t="shared" ca="1" si="220"/>
        <v>1</v>
      </c>
      <c r="AK53" s="257" t="b">
        <f t="shared" ca="1" si="220"/>
        <v>1</v>
      </c>
      <c r="AL53" s="255" t="b">
        <f t="shared" ca="1" si="220"/>
        <v>1</v>
      </c>
      <c r="AM53" s="256" t="b">
        <f t="shared" ca="1" si="220"/>
        <v>1</v>
      </c>
      <c r="AN53" s="257" t="b">
        <f t="shared" ca="1" si="220"/>
        <v>1</v>
      </c>
      <c r="AO53" s="255" t="b">
        <f t="shared" ca="1" si="220"/>
        <v>1</v>
      </c>
      <c r="AP53" s="256" t="b">
        <f t="shared" ca="1" si="220"/>
        <v>1</v>
      </c>
      <c r="AQ53" s="257" t="b">
        <f t="shared" ca="1" si="220"/>
        <v>1</v>
      </c>
      <c r="AR53" s="255" t="b">
        <f t="shared" ca="1" si="220"/>
        <v>1</v>
      </c>
      <c r="AS53" s="256" t="b">
        <f t="shared" ca="1" si="220"/>
        <v>1</v>
      </c>
      <c r="AT53" s="257" t="b">
        <f t="shared" ca="1" si="220"/>
        <v>1</v>
      </c>
      <c r="AU53" s="255" t="b">
        <f t="shared" ca="1" si="220"/>
        <v>1</v>
      </c>
      <c r="AV53" s="256" t="b">
        <f t="shared" ca="1" si="220"/>
        <v>1</v>
      </c>
      <c r="AW53" s="257" t="b">
        <f t="shared" ca="1" si="220"/>
        <v>1</v>
      </c>
      <c r="AX53" s="255" t="b">
        <f t="shared" ca="1" si="220"/>
        <v>1</v>
      </c>
      <c r="AY53" s="256" t="b">
        <f t="shared" ca="1" si="220"/>
        <v>1</v>
      </c>
      <c r="AZ53" s="257" t="b">
        <f t="shared" ca="1" si="220"/>
        <v>1</v>
      </c>
      <c r="BC53" s="59" t="b">
        <f t="shared" ca="1" si="202"/>
        <v>1</v>
      </c>
      <c r="BD53" s="59" t="b">
        <f t="shared" ca="1" si="199"/>
        <v>1</v>
      </c>
      <c r="BE53" s="59" t="b">
        <f t="shared" ca="1" si="200"/>
        <v>1</v>
      </c>
    </row>
    <row r="54" spans="1:57" s="86" customFormat="1" ht="13" hidden="1" customHeight="1">
      <c r="A54" s="259"/>
      <c r="B54" s="192"/>
      <c r="C54" s="109" t="str">
        <f>C17</f>
        <v/>
      </c>
      <c r="D54" s="110"/>
      <c r="E54" s="252" t="b">
        <f t="shared" ref="E54:AZ54" ca="1" si="221">NOT(AND(E$36,E$38, E17="Always"))</f>
        <v>1</v>
      </c>
      <c r="F54" s="253" t="b">
        <f t="shared" ca="1" si="221"/>
        <v>1</v>
      </c>
      <c r="G54" s="254" t="b">
        <f t="shared" ca="1" si="221"/>
        <v>1</v>
      </c>
      <c r="H54" s="252" t="b">
        <f t="shared" ca="1" si="221"/>
        <v>1</v>
      </c>
      <c r="I54" s="253" t="b">
        <f t="shared" ca="1" si="221"/>
        <v>1</v>
      </c>
      <c r="J54" s="254" t="b">
        <f t="shared" ca="1" si="221"/>
        <v>1</v>
      </c>
      <c r="K54" s="252" t="b">
        <f t="shared" ca="1" si="221"/>
        <v>1</v>
      </c>
      <c r="L54" s="253" t="b">
        <f t="shared" ca="1" si="221"/>
        <v>1</v>
      </c>
      <c r="M54" s="254" t="b">
        <f t="shared" ca="1" si="221"/>
        <v>1</v>
      </c>
      <c r="N54" s="252" t="b">
        <f t="shared" ca="1" si="221"/>
        <v>1</v>
      </c>
      <c r="O54" s="253" t="b">
        <f t="shared" ca="1" si="221"/>
        <v>1</v>
      </c>
      <c r="P54" s="254" t="b">
        <f t="shared" ca="1" si="221"/>
        <v>1</v>
      </c>
      <c r="Q54" s="252" t="b">
        <f t="shared" ca="1" si="221"/>
        <v>1</v>
      </c>
      <c r="R54" s="253" t="b">
        <f t="shared" ca="1" si="221"/>
        <v>1</v>
      </c>
      <c r="S54" s="254" t="b">
        <f t="shared" ca="1" si="221"/>
        <v>1</v>
      </c>
      <c r="T54" s="252" t="b">
        <f t="shared" ca="1" si="221"/>
        <v>1</v>
      </c>
      <c r="U54" s="253" t="b">
        <f t="shared" ca="1" si="221"/>
        <v>1</v>
      </c>
      <c r="V54" s="254" t="b">
        <f t="shared" ca="1" si="221"/>
        <v>1</v>
      </c>
      <c r="W54" s="252" t="b">
        <f t="shared" ca="1" si="221"/>
        <v>1</v>
      </c>
      <c r="X54" s="253" t="b">
        <f t="shared" ca="1" si="221"/>
        <v>1</v>
      </c>
      <c r="Y54" s="254" t="b">
        <f t="shared" ca="1" si="221"/>
        <v>1</v>
      </c>
      <c r="Z54" s="252" t="b">
        <f t="shared" ca="1" si="221"/>
        <v>1</v>
      </c>
      <c r="AA54" s="253" t="b">
        <f t="shared" ca="1" si="221"/>
        <v>1</v>
      </c>
      <c r="AB54" s="254" t="b">
        <f t="shared" ca="1" si="221"/>
        <v>1</v>
      </c>
      <c r="AC54" s="252" t="b">
        <f t="shared" ca="1" si="221"/>
        <v>1</v>
      </c>
      <c r="AD54" s="253" t="b">
        <f t="shared" ca="1" si="221"/>
        <v>1</v>
      </c>
      <c r="AE54" s="254" t="b">
        <f t="shared" ca="1" si="221"/>
        <v>1</v>
      </c>
      <c r="AF54" s="252" t="b">
        <f t="shared" ca="1" si="221"/>
        <v>1</v>
      </c>
      <c r="AG54" s="253" t="b">
        <f t="shared" ca="1" si="221"/>
        <v>1</v>
      </c>
      <c r="AH54" s="254" t="b">
        <f t="shared" ca="1" si="221"/>
        <v>1</v>
      </c>
      <c r="AI54" s="252" t="b">
        <f t="shared" ca="1" si="221"/>
        <v>1</v>
      </c>
      <c r="AJ54" s="253" t="b">
        <f t="shared" ca="1" si="221"/>
        <v>1</v>
      </c>
      <c r="AK54" s="254" t="b">
        <f t="shared" ca="1" si="221"/>
        <v>1</v>
      </c>
      <c r="AL54" s="252" t="b">
        <f t="shared" ca="1" si="221"/>
        <v>1</v>
      </c>
      <c r="AM54" s="253" t="b">
        <f t="shared" ca="1" si="221"/>
        <v>1</v>
      </c>
      <c r="AN54" s="254" t="b">
        <f t="shared" ca="1" si="221"/>
        <v>1</v>
      </c>
      <c r="AO54" s="252" t="b">
        <f t="shared" ca="1" si="221"/>
        <v>1</v>
      </c>
      <c r="AP54" s="253" t="b">
        <f t="shared" ca="1" si="221"/>
        <v>1</v>
      </c>
      <c r="AQ54" s="254" t="b">
        <f t="shared" ca="1" si="221"/>
        <v>1</v>
      </c>
      <c r="AR54" s="252" t="b">
        <f t="shared" ca="1" si="221"/>
        <v>1</v>
      </c>
      <c r="AS54" s="253" t="b">
        <f t="shared" ca="1" si="221"/>
        <v>1</v>
      </c>
      <c r="AT54" s="254" t="b">
        <f t="shared" ca="1" si="221"/>
        <v>1</v>
      </c>
      <c r="AU54" s="252" t="b">
        <f t="shared" ca="1" si="221"/>
        <v>1</v>
      </c>
      <c r="AV54" s="253" t="b">
        <f t="shared" ca="1" si="221"/>
        <v>1</v>
      </c>
      <c r="AW54" s="254" t="b">
        <f t="shared" ca="1" si="221"/>
        <v>1</v>
      </c>
      <c r="AX54" s="252" t="b">
        <f t="shared" ca="1" si="221"/>
        <v>1</v>
      </c>
      <c r="AY54" s="253" t="b">
        <f t="shared" ca="1" si="221"/>
        <v>1</v>
      </c>
      <c r="AZ54" s="254" t="b">
        <f t="shared" ca="1" si="221"/>
        <v>1</v>
      </c>
      <c r="BC54" s="86" t="b">
        <f ca="1">AND(E54,H54,K54,N54,Q54,T54,W54,Z54,AC54,AF54)</f>
        <v>1</v>
      </c>
      <c r="BD54" s="86" t="b">
        <f t="shared" ref="BD54:BD67" ca="1" si="222">AND(F54,I54,L54,O54,R54,U54,X54,AA54,AD54,AG54)</f>
        <v>1</v>
      </c>
      <c r="BE54" s="86" t="b">
        <f t="shared" ref="BE54:BE67" ca="1" si="223">AND(G54,J54,M54,P54,S54,V54,Y54,AB54,AE54,AH54)</f>
        <v>1</v>
      </c>
    </row>
    <row r="55" spans="1:57" s="86" customFormat="1" ht="13" hidden="1" customHeight="1">
      <c r="A55" s="259"/>
      <c r="B55" s="193"/>
      <c r="C55" s="111"/>
      <c r="D55" s="111"/>
      <c r="E55" s="255" t="b">
        <f t="shared" ref="E55:AZ55" ca="1" si="224">NOT(AND(E$36,E$38, E18="Always"))</f>
        <v>1</v>
      </c>
      <c r="F55" s="256" t="b">
        <f t="shared" ca="1" si="224"/>
        <v>1</v>
      </c>
      <c r="G55" s="257" t="b">
        <f t="shared" ca="1" si="224"/>
        <v>1</v>
      </c>
      <c r="H55" s="255" t="b">
        <f t="shared" ca="1" si="224"/>
        <v>1</v>
      </c>
      <c r="I55" s="256" t="b">
        <f t="shared" ca="1" si="224"/>
        <v>1</v>
      </c>
      <c r="J55" s="257" t="b">
        <f t="shared" ca="1" si="224"/>
        <v>1</v>
      </c>
      <c r="K55" s="255" t="b">
        <f t="shared" ca="1" si="224"/>
        <v>1</v>
      </c>
      <c r="L55" s="256" t="b">
        <f t="shared" ca="1" si="224"/>
        <v>1</v>
      </c>
      <c r="M55" s="257" t="b">
        <f t="shared" ca="1" si="224"/>
        <v>1</v>
      </c>
      <c r="N55" s="255" t="b">
        <f t="shared" ca="1" si="224"/>
        <v>1</v>
      </c>
      <c r="O55" s="256" t="b">
        <f t="shared" ca="1" si="224"/>
        <v>1</v>
      </c>
      <c r="P55" s="257" t="b">
        <f t="shared" ca="1" si="224"/>
        <v>1</v>
      </c>
      <c r="Q55" s="255" t="b">
        <f t="shared" ca="1" si="224"/>
        <v>1</v>
      </c>
      <c r="R55" s="256" t="b">
        <f t="shared" ca="1" si="224"/>
        <v>1</v>
      </c>
      <c r="S55" s="257" t="b">
        <f t="shared" ca="1" si="224"/>
        <v>1</v>
      </c>
      <c r="T55" s="255" t="b">
        <f t="shared" ca="1" si="224"/>
        <v>1</v>
      </c>
      <c r="U55" s="256" t="b">
        <f t="shared" ca="1" si="224"/>
        <v>1</v>
      </c>
      <c r="V55" s="257" t="b">
        <f t="shared" ca="1" si="224"/>
        <v>1</v>
      </c>
      <c r="W55" s="255" t="b">
        <f t="shared" ca="1" si="224"/>
        <v>1</v>
      </c>
      <c r="X55" s="256" t="b">
        <f t="shared" ca="1" si="224"/>
        <v>1</v>
      </c>
      <c r="Y55" s="257" t="b">
        <f t="shared" ca="1" si="224"/>
        <v>1</v>
      </c>
      <c r="Z55" s="255" t="b">
        <f t="shared" ca="1" si="224"/>
        <v>1</v>
      </c>
      <c r="AA55" s="256" t="b">
        <f t="shared" ca="1" si="224"/>
        <v>1</v>
      </c>
      <c r="AB55" s="257" t="b">
        <f t="shared" ca="1" si="224"/>
        <v>1</v>
      </c>
      <c r="AC55" s="255" t="b">
        <f t="shared" ca="1" si="224"/>
        <v>1</v>
      </c>
      <c r="AD55" s="256" t="b">
        <f t="shared" ca="1" si="224"/>
        <v>1</v>
      </c>
      <c r="AE55" s="257" t="b">
        <f t="shared" ca="1" si="224"/>
        <v>1</v>
      </c>
      <c r="AF55" s="255" t="b">
        <f t="shared" ca="1" si="224"/>
        <v>1</v>
      </c>
      <c r="AG55" s="256" t="b">
        <f t="shared" ca="1" si="224"/>
        <v>1</v>
      </c>
      <c r="AH55" s="257" t="b">
        <f t="shared" ca="1" si="224"/>
        <v>1</v>
      </c>
      <c r="AI55" s="255" t="b">
        <f t="shared" ca="1" si="224"/>
        <v>1</v>
      </c>
      <c r="AJ55" s="256" t="b">
        <f t="shared" ca="1" si="224"/>
        <v>1</v>
      </c>
      <c r="AK55" s="257" t="b">
        <f t="shared" ca="1" si="224"/>
        <v>1</v>
      </c>
      <c r="AL55" s="255" t="b">
        <f t="shared" ca="1" si="224"/>
        <v>1</v>
      </c>
      <c r="AM55" s="256" t="b">
        <f t="shared" ca="1" si="224"/>
        <v>1</v>
      </c>
      <c r="AN55" s="257" t="b">
        <f t="shared" ca="1" si="224"/>
        <v>1</v>
      </c>
      <c r="AO55" s="255" t="b">
        <f t="shared" ca="1" si="224"/>
        <v>1</v>
      </c>
      <c r="AP55" s="256" t="b">
        <f t="shared" ca="1" si="224"/>
        <v>1</v>
      </c>
      <c r="AQ55" s="257" t="b">
        <f t="shared" ca="1" si="224"/>
        <v>1</v>
      </c>
      <c r="AR55" s="255" t="b">
        <f t="shared" ca="1" si="224"/>
        <v>1</v>
      </c>
      <c r="AS55" s="256" t="b">
        <f t="shared" ca="1" si="224"/>
        <v>1</v>
      </c>
      <c r="AT55" s="257" t="b">
        <f t="shared" ca="1" si="224"/>
        <v>1</v>
      </c>
      <c r="AU55" s="255" t="b">
        <f t="shared" ca="1" si="224"/>
        <v>1</v>
      </c>
      <c r="AV55" s="256" t="b">
        <f t="shared" ca="1" si="224"/>
        <v>1</v>
      </c>
      <c r="AW55" s="257" t="b">
        <f t="shared" ca="1" si="224"/>
        <v>1</v>
      </c>
      <c r="AX55" s="255" t="b">
        <f t="shared" ca="1" si="224"/>
        <v>1</v>
      </c>
      <c r="AY55" s="256" t="b">
        <f t="shared" ca="1" si="224"/>
        <v>1</v>
      </c>
      <c r="AZ55" s="257" t="b">
        <f t="shared" ca="1" si="224"/>
        <v>1</v>
      </c>
      <c r="BC55" s="86" t="b">
        <f t="shared" ref="BC55:BC67" ca="1" si="225">AND(E55,H55,K55,N55,Q55,T55,W55,Z55,AC55,AF55)</f>
        <v>1</v>
      </c>
      <c r="BD55" s="86" t="b">
        <f t="shared" ca="1" si="222"/>
        <v>1</v>
      </c>
      <c r="BE55" s="86" t="b">
        <f t="shared" ca="1" si="223"/>
        <v>1</v>
      </c>
    </row>
    <row r="56" spans="1:57" s="86" customFormat="1" ht="13" hidden="1" customHeight="1">
      <c r="A56" s="259"/>
      <c r="B56" s="193"/>
      <c r="C56" s="109" t="str">
        <f t="shared" ref="C56" si="226">C19</f>
        <v/>
      </c>
      <c r="D56" s="110"/>
      <c r="E56" s="252" t="b">
        <f t="shared" ref="E56:AZ56" ca="1" si="227">NOT(AND(E$36,E$38, E19="Always"))</f>
        <v>1</v>
      </c>
      <c r="F56" s="253" t="b">
        <f t="shared" ca="1" si="227"/>
        <v>1</v>
      </c>
      <c r="G56" s="254" t="b">
        <f t="shared" ca="1" si="227"/>
        <v>1</v>
      </c>
      <c r="H56" s="252" t="b">
        <f t="shared" ca="1" si="227"/>
        <v>1</v>
      </c>
      <c r="I56" s="253" t="b">
        <f t="shared" ca="1" si="227"/>
        <v>1</v>
      </c>
      <c r="J56" s="254" t="b">
        <f t="shared" ca="1" si="227"/>
        <v>1</v>
      </c>
      <c r="K56" s="252" t="b">
        <f t="shared" ca="1" si="227"/>
        <v>1</v>
      </c>
      <c r="L56" s="253" t="b">
        <f t="shared" ca="1" si="227"/>
        <v>1</v>
      </c>
      <c r="M56" s="254" t="b">
        <f t="shared" ca="1" si="227"/>
        <v>1</v>
      </c>
      <c r="N56" s="252" t="b">
        <f t="shared" ca="1" si="227"/>
        <v>1</v>
      </c>
      <c r="O56" s="253" t="b">
        <f t="shared" ca="1" si="227"/>
        <v>1</v>
      </c>
      <c r="P56" s="254" t="b">
        <f t="shared" ca="1" si="227"/>
        <v>1</v>
      </c>
      <c r="Q56" s="252" t="b">
        <f t="shared" ca="1" si="227"/>
        <v>1</v>
      </c>
      <c r="R56" s="253" t="b">
        <f t="shared" ca="1" si="227"/>
        <v>1</v>
      </c>
      <c r="S56" s="254" t="b">
        <f t="shared" ca="1" si="227"/>
        <v>1</v>
      </c>
      <c r="T56" s="252" t="b">
        <f t="shared" ca="1" si="227"/>
        <v>1</v>
      </c>
      <c r="U56" s="253" t="b">
        <f t="shared" ca="1" si="227"/>
        <v>1</v>
      </c>
      <c r="V56" s="254" t="b">
        <f t="shared" ca="1" si="227"/>
        <v>1</v>
      </c>
      <c r="W56" s="252" t="b">
        <f t="shared" ca="1" si="227"/>
        <v>1</v>
      </c>
      <c r="X56" s="253" t="b">
        <f t="shared" ca="1" si="227"/>
        <v>1</v>
      </c>
      <c r="Y56" s="254" t="b">
        <f t="shared" ca="1" si="227"/>
        <v>1</v>
      </c>
      <c r="Z56" s="252" t="b">
        <f t="shared" ca="1" si="227"/>
        <v>1</v>
      </c>
      <c r="AA56" s="253" t="b">
        <f t="shared" ca="1" si="227"/>
        <v>1</v>
      </c>
      <c r="AB56" s="254" t="b">
        <f t="shared" ca="1" si="227"/>
        <v>1</v>
      </c>
      <c r="AC56" s="252" t="b">
        <f t="shared" ca="1" si="227"/>
        <v>1</v>
      </c>
      <c r="AD56" s="253" t="b">
        <f t="shared" ca="1" si="227"/>
        <v>1</v>
      </c>
      <c r="AE56" s="254" t="b">
        <f t="shared" ca="1" si="227"/>
        <v>1</v>
      </c>
      <c r="AF56" s="252" t="b">
        <f t="shared" ca="1" si="227"/>
        <v>1</v>
      </c>
      <c r="AG56" s="253" t="b">
        <f t="shared" ca="1" si="227"/>
        <v>1</v>
      </c>
      <c r="AH56" s="254" t="b">
        <f t="shared" ca="1" si="227"/>
        <v>1</v>
      </c>
      <c r="AI56" s="252" t="b">
        <f t="shared" ca="1" si="227"/>
        <v>1</v>
      </c>
      <c r="AJ56" s="253" t="b">
        <f t="shared" ca="1" si="227"/>
        <v>1</v>
      </c>
      <c r="AK56" s="254" t="b">
        <f t="shared" ca="1" si="227"/>
        <v>1</v>
      </c>
      <c r="AL56" s="252" t="b">
        <f t="shared" ca="1" si="227"/>
        <v>1</v>
      </c>
      <c r="AM56" s="253" t="b">
        <f t="shared" ca="1" si="227"/>
        <v>1</v>
      </c>
      <c r="AN56" s="254" t="b">
        <f t="shared" ca="1" si="227"/>
        <v>1</v>
      </c>
      <c r="AO56" s="252" t="b">
        <f t="shared" ca="1" si="227"/>
        <v>1</v>
      </c>
      <c r="AP56" s="253" t="b">
        <f t="shared" ca="1" si="227"/>
        <v>1</v>
      </c>
      <c r="AQ56" s="254" t="b">
        <f t="shared" ca="1" si="227"/>
        <v>1</v>
      </c>
      <c r="AR56" s="252" t="b">
        <f t="shared" ca="1" si="227"/>
        <v>1</v>
      </c>
      <c r="AS56" s="253" t="b">
        <f t="shared" ca="1" si="227"/>
        <v>1</v>
      </c>
      <c r="AT56" s="254" t="b">
        <f t="shared" ca="1" si="227"/>
        <v>1</v>
      </c>
      <c r="AU56" s="252" t="b">
        <f t="shared" ca="1" si="227"/>
        <v>1</v>
      </c>
      <c r="AV56" s="253" t="b">
        <f t="shared" ca="1" si="227"/>
        <v>1</v>
      </c>
      <c r="AW56" s="254" t="b">
        <f t="shared" ca="1" si="227"/>
        <v>1</v>
      </c>
      <c r="AX56" s="252" t="b">
        <f t="shared" ca="1" si="227"/>
        <v>1</v>
      </c>
      <c r="AY56" s="253" t="b">
        <f t="shared" ca="1" si="227"/>
        <v>1</v>
      </c>
      <c r="AZ56" s="254" t="b">
        <f t="shared" ca="1" si="227"/>
        <v>1</v>
      </c>
      <c r="BC56" s="86" t="b">
        <f t="shared" ca="1" si="225"/>
        <v>1</v>
      </c>
      <c r="BD56" s="86" t="b">
        <f t="shared" ca="1" si="222"/>
        <v>1</v>
      </c>
      <c r="BE56" s="86" t="b">
        <f t="shared" ca="1" si="223"/>
        <v>1</v>
      </c>
    </row>
    <row r="57" spans="1:57" s="86" customFormat="1" ht="13" hidden="1" customHeight="1">
      <c r="A57" s="259"/>
      <c r="B57" s="193"/>
      <c r="C57" s="111"/>
      <c r="D57" s="111"/>
      <c r="E57" s="255" t="b">
        <f t="shared" ref="E57:AZ57" ca="1" si="228">NOT(AND(E$36,E$38, E20="Always"))</f>
        <v>1</v>
      </c>
      <c r="F57" s="256" t="b">
        <f t="shared" ca="1" si="228"/>
        <v>1</v>
      </c>
      <c r="G57" s="257" t="b">
        <f t="shared" ca="1" si="228"/>
        <v>1</v>
      </c>
      <c r="H57" s="255" t="b">
        <f t="shared" ca="1" si="228"/>
        <v>1</v>
      </c>
      <c r="I57" s="256" t="b">
        <f t="shared" ca="1" si="228"/>
        <v>1</v>
      </c>
      <c r="J57" s="257" t="b">
        <f t="shared" ca="1" si="228"/>
        <v>1</v>
      </c>
      <c r="K57" s="255" t="b">
        <f t="shared" ca="1" si="228"/>
        <v>1</v>
      </c>
      <c r="L57" s="256" t="b">
        <f t="shared" ca="1" si="228"/>
        <v>1</v>
      </c>
      <c r="M57" s="257" t="b">
        <f t="shared" ca="1" si="228"/>
        <v>1</v>
      </c>
      <c r="N57" s="255" t="b">
        <f t="shared" ca="1" si="228"/>
        <v>1</v>
      </c>
      <c r="O57" s="256" t="b">
        <f t="shared" ca="1" si="228"/>
        <v>1</v>
      </c>
      <c r="P57" s="257" t="b">
        <f t="shared" ca="1" si="228"/>
        <v>1</v>
      </c>
      <c r="Q57" s="255" t="b">
        <f t="shared" ca="1" si="228"/>
        <v>1</v>
      </c>
      <c r="R57" s="256" t="b">
        <f t="shared" ca="1" si="228"/>
        <v>1</v>
      </c>
      <c r="S57" s="257" t="b">
        <f t="shared" ca="1" si="228"/>
        <v>1</v>
      </c>
      <c r="T57" s="255" t="b">
        <f t="shared" ca="1" si="228"/>
        <v>1</v>
      </c>
      <c r="U57" s="256" t="b">
        <f t="shared" ca="1" si="228"/>
        <v>1</v>
      </c>
      <c r="V57" s="257" t="b">
        <f t="shared" ca="1" si="228"/>
        <v>1</v>
      </c>
      <c r="W57" s="255" t="b">
        <f t="shared" ca="1" si="228"/>
        <v>1</v>
      </c>
      <c r="X57" s="256" t="b">
        <f t="shared" ca="1" si="228"/>
        <v>1</v>
      </c>
      <c r="Y57" s="257" t="b">
        <f t="shared" ca="1" si="228"/>
        <v>1</v>
      </c>
      <c r="Z57" s="255" t="b">
        <f t="shared" ca="1" si="228"/>
        <v>1</v>
      </c>
      <c r="AA57" s="256" t="b">
        <f t="shared" ca="1" si="228"/>
        <v>1</v>
      </c>
      <c r="AB57" s="257" t="b">
        <f t="shared" ca="1" si="228"/>
        <v>1</v>
      </c>
      <c r="AC57" s="255" t="b">
        <f t="shared" ca="1" si="228"/>
        <v>1</v>
      </c>
      <c r="AD57" s="256" t="b">
        <f t="shared" ca="1" si="228"/>
        <v>1</v>
      </c>
      <c r="AE57" s="257" t="b">
        <f t="shared" ca="1" si="228"/>
        <v>1</v>
      </c>
      <c r="AF57" s="255" t="b">
        <f t="shared" ca="1" si="228"/>
        <v>1</v>
      </c>
      <c r="AG57" s="256" t="b">
        <f t="shared" ca="1" si="228"/>
        <v>1</v>
      </c>
      <c r="AH57" s="257" t="b">
        <f t="shared" ca="1" si="228"/>
        <v>1</v>
      </c>
      <c r="AI57" s="255" t="b">
        <f t="shared" ca="1" si="228"/>
        <v>1</v>
      </c>
      <c r="AJ57" s="256" t="b">
        <f t="shared" ca="1" si="228"/>
        <v>1</v>
      </c>
      <c r="AK57" s="257" t="b">
        <f t="shared" ca="1" si="228"/>
        <v>1</v>
      </c>
      <c r="AL57" s="255" t="b">
        <f t="shared" ca="1" si="228"/>
        <v>1</v>
      </c>
      <c r="AM57" s="256" t="b">
        <f t="shared" ca="1" si="228"/>
        <v>1</v>
      </c>
      <c r="AN57" s="257" t="b">
        <f t="shared" ca="1" si="228"/>
        <v>1</v>
      </c>
      <c r="AO57" s="255" t="b">
        <f t="shared" ca="1" si="228"/>
        <v>1</v>
      </c>
      <c r="AP57" s="256" t="b">
        <f t="shared" ca="1" si="228"/>
        <v>1</v>
      </c>
      <c r="AQ57" s="257" t="b">
        <f t="shared" ca="1" si="228"/>
        <v>1</v>
      </c>
      <c r="AR57" s="255" t="b">
        <f t="shared" ca="1" si="228"/>
        <v>1</v>
      </c>
      <c r="AS57" s="256" t="b">
        <f t="shared" ca="1" si="228"/>
        <v>1</v>
      </c>
      <c r="AT57" s="257" t="b">
        <f t="shared" ca="1" si="228"/>
        <v>1</v>
      </c>
      <c r="AU57" s="255" t="b">
        <f t="shared" ca="1" si="228"/>
        <v>1</v>
      </c>
      <c r="AV57" s="256" t="b">
        <f t="shared" ca="1" si="228"/>
        <v>1</v>
      </c>
      <c r="AW57" s="257" t="b">
        <f t="shared" ca="1" si="228"/>
        <v>1</v>
      </c>
      <c r="AX57" s="255" t="b">
        <f t="shared" ca="1" si="228"/>
        <v>1</v>
      </c>
      <c r="AY57" s="256" t="b">
        <f t="shared" ca="1" si="228"/>
        <v>1</v>
      </c>
      <c r="AZ57" s="257" t="b">
        <f t="shared" ca="1" si="228"/>
        <v>1</v>
      </c>
      <c r="BC57" s="86" t="b">
        <f t="shared" ca="1" si="225"/>
        <v>1</v>
      </c>
      <c r="BD57" s="86" t="b">
        <f t="shared" ca="1" si="222"/>
        <v>1</v>
      </c>
      <c r="BE57" s="86" t="b">
        <f t="shared" ca="1" si="223"/>
        <v>1</v>
      </c>
    </row>
    <row r="58" spans="1:57" s="86" customFormat="1" ht="13" hidden="1" customHeight="1">
      <c r="A58" s="259"/>
      <c r="B58" s="193"/>
      <c r="C58" s="109" t="str">
        <f t="shared" ref="C58" si="229">C21</f>
        <v/>
      </c>
      <c r="D58" s="110"/>
      <c r="E58" s="252" t="b">
        <f t="shared" ref="E58:AZ58" ca="1" si="230">NOT(AND(E$36,E$38, E21="Always"))</f>
        <v>1</v>
      </c>
      <c r="F58" s="253" t="b">
        <f t="shared" ca="1" si="230"/>
        <v>1</v>
      </c>
      <c r="G58" s="254" t="b">
        <f t="shared" ca="1" si="230"/>
        <v>1</v>
      </c>
      <c r="H58" s="252" t="b">
        <f t="shared" ca="1" si="230"/>
        <v>1</v>
      </c>
      <c r="I58" s="253" t="b">
        <f t="shared" ca="1" si="230"/>
        <v>1</v>
      </c>
      <c r="J58" s="254" t="b">
        <f t="shared" ca="1" si="230"/>
        <v>1</v>
      </c>
      <c r="K58" s="252" t="b">
        <f t="shared" ca="1" si="230"/>
        <v>1</v>
      </c>
      <c r="L58" s="253" t="b">
        <f t="shared" ca="1" si="230"/>
        <v>1</v>
      </c>
      <c r="M58" s="254" t="b">
        <f t="shared" ca="1" si="230"/>
        <v>1</v>
      </c>
      <c r="N58" s="252" t="b">
        <f t="shared" ca="1" si="230"/>
        <v>1</v>
      </c>
      <c r="O58" s="253" t="b">
        <f t="shared" ca="1" si="230"/>
        <v>1</v>
      </c>
      <c r="P58" s="254" t="b">
        <f t="shared" ca="1" si="230"/>
        <v>1</v>
      </c>
      <c r="Q58" s="252" t="b">
        <f t="shared" ca="1" si="230"/>
        <v>1</v>
      </c>
      <c r="R58" s="253" t="b">
        <f t="shared" ca="1" si="230"/>
        <v>1</v>
      </c>
      <c r="S58" s="254" t="b">
        <f t="shared" ca="1" si="230"/>
        <v>1</v>
      </c>
      <c r="T58" s="252" t="b">
        <f t="shared" ca="1" si="230"/>
        <v>1</v>
      </c>
      <c r="U58" s="253" t="b">
        <f t="shared" ca="1" si="230"/>
        <v>1</v>
      </c>
      <c r="V58" s="254" t="b">
        <f t="shared" ca="1" si="230"/>
        <v>1</v>
      </c>
      <c r="W58" s="252" t="b">
        <f t="shared" ca="1" si="230"/>
        <v>1</v>
      </c>
      <c r="X58" s="253" t="b">
        <f t="shared" ca="1" si="230"/>
        <v>1</v>
      </c>
      <c r="Y58" s="254" t="b">
        <f t="shared" ca="1" si="230"/>
        <v>1</v>
      </c>
      <c r="Z58" s="252" t="b">
        <f t="shared" ca="1" si="230"/>
        <v>1</v>
      </c>
      <c r="AA58" s="253" t="b">
        <f t="shared" ca="1" si="230"/>
        <v>1</v>
      </c>
      <c r="AB58" s="254" t="b">
        <f t="shared" ca="1" si="230"/>
        <v>1</v>
      </c>
      <c r="AC58" s="252" t="b">
        <f t="shared" ca="1" si="230"/>
        <v>1</v>
      </c>
      <c r="AD58" s="253" t="b">
        <f t="shared" ca="1" si="230"/>
        <v>1</v>
      </c>
      <c r="AE58" s="254" t="b">
        <f t="shared" ca="1" si="230"/>
        <v>1</v>
      </c>
      <c r="AF58" s="252" t="b">
        <f t="shared" ca="1" si="230"/>
        <v>1</v>
      </c>
      <c r="AG58" s="253" t="b">
        <f t="shared" ca="1" si="230"/>
        <v>1</v>
      </c>
      <c r="AH58" s="254" t="b">
        <f t="shared" ca="1" si="230"/>
        <v>1</v>
      </c>
      <c r="AI58" s="252" t="b">
        <f t="shared" ca="1" si="230"/>
        <v>1</v>
      </c>
      <c r="AJ58" s="253" t="b">
        <f t="shared" ca="1" si="230"/>
        <v>1</v>
      </c>
      <c r="AK58" s="254" t="b">
        <f t="shared" ca="1" si="230"/>
        <v>1</v>
      </c>
      <c r="AL58" s="252" t="b">
        <f t="shared" ca="1" si="230"/>
        <v>1</v>
      </c>
      <c r="AM58" s="253" t="b">
        <f t="shared" ca="1" si="230"/>
        <v>1</v>
      </c>
      <c r="AN58" s="254" t="b">
        <f t="shared" ca="1" si="230"/>
        <v>1</v>
      </c>
      <c r="AO58" s="252" t="b">
        <f t="shared" ca="1" si="230"/>
        <v>1</v>
      </c>
      <c r="AP58" s="253" t="b">
        <f t="shared" ca="1" si="230"/>
        <v>1</v>
      </c>
      <c r="AQ58" s="254" t="b">
        <f t="shared" ca="1" si="230"/>
        <v>1</v>
      </c>
      <c r="AR58" s="252" t="b">
        <f t="shared" ca="1" si="230"/>
        <v>1</v>
      </c>
      <c r="AS58" s="253" t="b">
        <f t="shared" ca="1" si="230"/>
        <v>1</v>
      </c>
      <c r="AT58" s="254" t="b">
        <f t="shared" ca="1" si="230"/>
        <v>1</v>
      </c>
      <c r="AU58" s="252" t="b">
        <f t="shared" ca="1" si="230"/>
        <v>1</v>
      </c>
      <c r="AV58" s="253" t="b">
        <f t="shared" ca="1" si="230"/>
        <v>1</v>
      </c>
      <c r="AW58" s="254" t="b">
        <f t="shared" ca="1" si="230"/>
        <v>1</v>
      </c>
      <c r="AX58" s="252" t="b">
        <f t="shared" ca="1" si="230"/>
        <v>1</v>
      </c>
      <c r="AY58" s="253" t="b">
        <f t="shared" ca="1" si="230"/>
        <v>1</v>
      </c>
      <c r="AZ58" s="254" t="b">
        <f t="shared" ca="1" si="230"/>
        <v>1</v>
      </c>
      <c r="BC58" s="86" t="b">
        <f t="shared" ca="1" si="225"/>
        <v>1</v>
      </c>
      <c r="BD58" s="86" t="b">
        <f t="shared" ca="1" si="222"/>
        <v>1</v>
      </c>
      <c r="BE58" s="86" t="b">
        <f t="shared" ca="1" si="223"/>
        <v>1</v>
      </c>
    </row>
    <row r="59" spans="1:57" s="86" customFormat="1" ht="13" hidden="1" customHeight="1">
      <c r="A59" s="259"/>
      <c r="B59" s="193"/>
      <c r="C59" s="111"/>
      <c r="D59" s="111"/>
      <c r="E59" s="255" t="b">
        <f t="shared" ref="E59:AZ59" ca="1" si="231">NOT(AND(E$36,E$38, E22="Always"))</f>
        <v>1</v>
      </c>
      <c r="F59" s="256" t="b">
        <f t="shared" ca="1" si="231"/>
        <v>1</v>
      </c>
      <c r="G59" s="257" t="b">
        <f t="shared" ca="1" si="231"/>
        <v>1</v>
      </c>
      <c r="H59" s="255" t="b">
        <f t="shared" ca="1" si="231"/>
        <v>1</v>
      </c>
      <c r="I59" s="256" t="b">
        <f t="shared" ca="1" si="231"/>
        <v>1</v>
      </c>
      <c r="J59" s="257" t="b">
        <f t="shared" ca="1" si="231"/>
        <v>1</v>
      </c>
      <c r="K59" s="255" t="b">
        <f t="shared" ca="1" si="231"/>
        <v>1</v>
      </c>
      <c r="L59" s="256" t="b">
        <f t="shared" ca="1" si="231"/>
        <v>1</v>
      </c>
      <c r="M59" s="257" t="b">
        <f t="shared" ca="1" si="231"/>
        <v>1</v>
      </c>
      <c r="N59" s="255" t="b">
        <f t="shared" ca="1" si="231"/>
        <v>1</v>
      </c>
      <c r="O59" s="256" t="b">
        <f t="shared" ca="1" si="231"/>
        <v>1</v>
      </c>
      <c r="P59" s="257" t="b">
        <f t="shared" ca="1" si="231"/>
        <v>1</v>
      </c>
      <c r="Q59" s="255" t="b">
        <f t="shared" ca="1" si="231"/>
        <v>1</v>
      </c>
      <c r="R59" s="256" t="b">
        <f t="shared" ca="1" si="231"/>
        <v>1</v>
      </c>
      <c r="S59" s="257" t="b">
        <f t="shared" ca="1" si="231"/>
        <v>1</v>
      </c>
      <c r="T59" s="255" t="b">
        <f t="shared" ca="1" si="231"/>
        <v>1</v>
      </c>
      <c r="U59" s="256" t="b">
        <f t="shared" ca="1" si="231"/>
        <v>1</v>
      </c>
      <c r="V59" s="257" t="b">
        <f t="shared" ca="1" si="231"/>
        <v>1</v>
      </c>
      <c r="W59" s="255" t="b">
        <f t="shared" ca="1" si="231"/>
        <v>1</v>
      </c>
      <c r="X59" s="256" t="b">
        <f t="shared" ca="1" si="231"/>
        <v>1</v>
      </c>
      <c r="Y59" s="257" t="b">
        <f t="shared" ca="1" si="231"/>
        <v>1</v>
      </c>
      <c r="Z59" s="255" t="b">
        <f t="shared" ca="1" si="231"/>
        <v>1</v>
      </c>
      <c r="AA59" s="256" t="b">
        <f t="shared" ca="1" si="231"/>
        <v>1</v>
      </c>
      <c r="AB59" s="257" t="b">
        <f t="shared" ca="1" si="231"/>
        <v>1</v>
      </c>
      <c r="AC59" s="255" t="b">
        <f t="shared" ca="1" si="231"/>
        <v>1</v>
      </c>
      <c r="AD59" s="256" t="b">
        <f t="shared" ca="1" si="231"/>
        <v>1</v>
      </c>
      <c r="AE59" s="257" t="b">
        <f t="shared" ca="1" si="231"/>
        <v>1</v>
      </c>
      <c r="AF59" s="255" t="b">
        <f t="shared" ca="1" si="231"/>
        <v>1</v>
      </c>
      <c r="AG59" s="256" t="b">
        <f t="shared" ca="1" si="231"/>
        <v>1</v>
      </c>
      <c r="AH59" s="257" t="b">
        <f t="shared" ca="1" si="231"/>
        <v>1</v>
      </c>
      <c r="AI59" s="255" t="b">
        <f t="shared" ca="1" si="231"/>
        <v>1</v>
      </c>
      <c r="AJ59" s="256" t="b">
        <f t="shared" ca="1" si="231"/>
        <v>1</v>
      </c>
      <c r="AK59" s="257" t="b">
        <f t="shared" ca="1" si="231"/>
        <v>1</v>
      </c>
      <c r="AL59" s="255" t="b">
        <f t="shared" ca="1" si="231"/>
        <v>1</v>
      </c>
      <c r="AM59" s="256" t="b">
        <f t="shared" ca="1" si="231"/>
        <v>1</v>
      </c>
      <c r="AN59" s="257" t="b">
        <f t="shared" ca="1" si="231"/>
        <v>1</v>
      </c>
      <c r="AO59" s="255" t="b">
        <f t="shared" ca="1" si="231"/>
        <v>1</v>
      </c>
      <c r="AP59" s="256" t="b">
        <f t="shared" ca="1" si="231"/>
        <v>1</v>
      </c>
      <c r="AQ59" s="257" t="b">
        <f t="shared" ca="1" si="231"/>
        <v>1</v>
      </c>
      <c r="AR59" s="255" t="b">
        <f t="shared" ca="1" si="231"/>
        <v>1</v>
      </c>
      <c r="AS59" s="256" t="b">
        <f t="shared" ca="1" si="231"/>
        <v>1</v>
      </c>
      <c r="AT59" s="257" t="b">
        <f t="shared" ca="1" si="231"/>
        <v>1</v>
      </c>
      <c r="AU59" s="255" t="b">
        <f t="shared" ca="1" si="231"/>
        <v>1</v>
      </c>
      <c r="AV59" s="256" t="b">
        <f t="shared" ca="1" si="231"/>
        <v>1</v>
      </c>
      <c r="AW59" s="257" t="b">
        <f t="shared" ca="1" si="231"/>
        <v>1</v>
      </c>
      <c r="AX59" s="255" t="b">
        <f t="shared" ca="1" si="231"/>
        <v>1</v>
      </c>
      <c r="AY59" s="256" t="b">
        <f t="shared" ca="1" si="231"/>
        <v>1</v>
      </c>
      <c r="AZ59" s="257" t="b">
        <f t="shared" ca="1" si="231"/>
        <v>1</v>
      </c>
      <c r="BC59" s="86" t="b">
        <f t="shared" ca="1" si="225"/>
        <v>1</v>
      </c>
      <c r="BD59" s="86" t="b">
        <f t="shared" ca="1" si="222"/>
        <v>1</v>
      </c>
      <c r="BE59" s="86" t="b">
        <f t="shared" ca="1" si="223"/>
        <v>1</v>
      </c>
    </row>
    <row r="60" spans="1:57" s="86" customFormat="1" ht="16" hidden="1" customHeight="1">
      <c r="A60" s="259"/>
      <c r="B60" s="193"/>
      <c r="C60" s="109" t="str">
        <f t="shared" ref="C60" si="232">C23</f>
        <v/>
      </c>
      <c r="D60" s="110"/>
      <c r="E60" s="252" t="b">
        <f t="shared" ref="E60:AZ60" ca="1" si="233">NOT(AND(E$36,E$38, E23="Always"))</f>
        <v>1</v>
      </c>
      <c r="F60" s="253" t="b">
        <f t="shared" ca="1" si="233"/>
        <v>1</v>
      </c>
      <c r="G60" s="254" t="b">
        <f t="shared" ca="1" si="233"/>
        <v>1</v>
      </c>
      <c r="H60" s="252" t="b">
        <f t="shared" ca="1" si="233"/>
        <v>1</v>
      </c>
      <c r="I60" s="253" t="b">
        <f t="shared" ca="1" si="233"/>
        <v>1</v>
      </c>
      <c r="J60" s="254" t="b">
        <f t="shared" ca="1" si="233"/>
        <v>1</v>
      </c>
      <c r="K60" s="252" t="b">
        <f t="shared" ca="1" si="233"/>
        <v>1</v>
      </c>
      <c r="L60" s="253" t="b">
        <f t="shared" ca="1" si="233"/>
        <v>1</v>
      </c>
      <c r="M60" s="254" t="b">
        <f t="shared" ca="1" si="233"/>
        <v>1</v>
      </c>
      <c r="N60" s="252" t="b">
        <f t="shared" ca="1" si="233"/>
        <v>1</v>
      </c>
      <c r="O60" s="253" t="b">
        <f t="shared" ca="1" si="233"/>
        <v>1</v>
      </c>
      <c r="P60" s="254" t="b">
        <f t="shared" ca="1" si="233"/>
        <v>1</v>
      </c>
      <c r="Q60" s="252" t="b">
        <f t="shared" ca="1" si="233"/>
        <v>1</v>
      </c>
      <c r="R60" s="253" t="b">
        <f t="shared" ca="1" si="233"/>
        <v>1</v>
      </c>
      <c r="S60" s="254" t="b">
        <f t="shared" ca="1" si="233"/>
        <v>1</v>
      </c>
      <c r="T60" s="252" t="b">
        <f t="shared" ca="1" si="233"/>
        <v>1</v>
      </c>
      <c r="U60" s="253" t="b">
        <f t="shared" ca="1" si="233"/>
        <v>1</v>
      </c>
      <c r="V60" s="254" t="b">
        <f t="shared" ca="1" si="233"/>
        <v>1</v>
      </c>
      <c r="W60" s="252" t="b">
        <f t="shared" ca="1" si="233"/>
        <v>1</v>
      </c>
      <c r="X60" s="253" t="b">
        <f t="shared" ca="1" si="233"/>
        <v>1</v>
      </c>
      <c r="Y60" s="254" t="b">
        <f t="shared" ca="1" si="233"/>
        <v>1</v>
      </c>
      <c r="Z60" s="252" t="b">
        <f t="shared" ca="1" si="233"/>
        <v>1</v>
      </c>
      <c r="AA60" s="253" t="b">
        <f t="shared" ca="1" si="233"/>
        <v>1</v>
      </c>
      <c r="AB60" s="254" t="b">
        <f t="shared" ca="1" si="233"/>
        <v>1</v>
      </c>
      <c r="AC60" s="252" t="b">
        <f t="shared" ca="1" si="233"/>
        <v>1</v>
      </c>
      <c r="AD60" s="253" t="b">
        <f t="shared" ca="1" si="233"/>
        <v>1</v>
      </c>
      <c r="AE60" s="254" t="b">
        <f t="shared" ca="1" si="233"/>
        <v>1</v>
      </c>
      <c r="AF60" s="252" t="b">
        <f t="shared" ca="1" si="233"/>
        <v>1</v>
      </c>
      <c r="AG60" s="253" t="b">
        <f t="shared" ca="1" si="233"/>
        <v>1</v>
      </c>
      <c r="AH60" s="254" t="b">
        <f t="shared" ca="1" si="233"/>
        <v>1</v>
      </c>
      <c r="AI60" s="252" t="b">
        <f t="shared" ca="1" si="233"/>
        <v>1</v>
      </c>
      <c r="AJ60" s="253" t="b">
        <f t="shared" ca="1" si="233"/>
        <v>1</v>
      </c>
      <c r="AK60" s="254" t="b">
        <f t="shared" ca="1" si="233"/>
        <v>1</v>
      </c>
      <c r="AL60" s="252" t="b">
        <f t="shared" ca="1" si="233"/>
        <v>1</v>
      </c>
      <c r="AM60" s="253" t="b">
        <f t="shared" ca="1" si="233"/>
        <v>1</v>
      </c>
      <c r="AN60" s="254" t="b">
        <f t="shared" ca="1" si="233"/>
        <v>1</v>
      </c>
      <c r="AO60" s="252" t="b">
        <f t="shared" ca="1" si="233"/>
        <v>1</v>
      </c>
      <c r="AP60" s="253" t="b">
        <f t="shared" ca="1" si="233"/>
        <v>1</v>
      </c>
      <c r="AQ60" s="254" t="b">
        <f t="shared" ca="1" si="233"/>
        <v>1</v>
      </c>
      <c r="AR60" s="252" t="b">
        <f t="shared" ca="1" si="233"/>
        <v>1</v>
      </c>
      <c r="AS60" s="253" t="b">
        <f t="shared" ca="1" si="233"/>
        <v>1</v>
      </c>
      <c r="AT60" s="254" t="b">
        <f t="shared" ca="1" si="233"/>
        <v>1</v>
      </c>
      <c r="AU60" s="252" t="b">
        <f t="shared" ca="1" si="233"/>
        <v>1</v>
      </c>
      <c r="AV60" s="253" t="b">
        <f t="shared" ca="1" si="233"/>
        <v>1</v>
      </c>
      <c r="AW60" s="254" t="b">
        <f t="shared" ca="1" si="233"/>
        <v>1</v>
      </c>
      <c r="AX60" s="252" t="b">
        <f t="shared" ca="1" si="233"/>
        <v>1</v>
      </c>
      <c r="AY60" s="253" t="b">
        <f t="shared" ca="1" si="233"/>
        <v>1</v>
      </c>
      <c r="AZ60" s="254" t="b">
        <f t="shared" ca="1" si="233"/>
        <v>1</v>
      </c>
      <c r="BC60" s="86" t="b">
        <f t="shared" ca="1" si="225"/>
        <v>1</v>
      </c>
      <c r="BD60" s="86" t="b">
        <f t="shared" ca="1" si="222"/>
        <v>1</v>
      </c>
      <c r="BE60" s="86" t="b">
        <f t="shared" ca="1" si="223"/>
        <v>1</v>
      </c>
    </row>
    <row r="61" spans="1:57" s="86" customFormat="1" ht="13" hidden="1" customHeight="1">
      <c r="A61" s="259"/>
      <c r="B61" s="193"/>
      <c r="C61" s="111"/>
      <c r="D61" s="111"/>
      <c r="E61" s="255" t="b">
        <f t="shared" ref="E61:AZ61" ca="1" si="234">NOT(AND(E$36,E$38, E24="Always"))</f>
        <v>1</v>
      </c>
      <c r="F61" s="256" t="b">
        <f t="shared" ca="1" si="234"/>
        <v>1</v>
      </c>
      <c r="G61" s="257" t="b">
        <f t="shared" ca="1" si="234"/>
        <v>1</v>
      </c>
      <c r="H61" s="255" t="b">
        <f t="shared" ca="1" si="234"/>
        <v>1</v>
      </c>
      <c r="I61" s="256" t="b">
        <f t="shared" ca="1" si="234"/>
        <v>1</v>
      </c>
      <c r="J61" s="257" t="b">
        <f t="shared" ca="1" si="234"/>
        <v>1</v>
      </c>
      <c r="K61" s="255" t="b">
        <f t="shared" ca="1" si="234"/>
        <v>1</v>
      </c>
      <c r="L61" s="256" t="b">
        <f t="shared" ca="1" si="234"/>
        <v>1</v>
      </c>
      <c r="M61" s="257" t="b">
        <f t="shared" ca="1" si="234"/>
        <v>1</v>
      </c>
      <c r="N61" s="255" t="b">
        <f t="shared" ca="1" si="234"/>
        <v>1</v>
      </c>
      <c r="O61" s="256" t="b">
        <f t="shared" ca="1" si="234"/>
        <v>1</v>
      </c>
      <c r="P61" s="257" t="b">
        <f t="shared" ca="1" si="234"/>
        <v>1</v>
      </c>
      <c r="Q61" s="255" t="b">
        <f t="shared" ca="1" si="234"/>
        <v>1</v>
      </c>
      <c r="R61" s="256" t="b">
        <f t="shared" ca="1" si="234"/>
        <v>1</v>
      </c>
      <c r="S61" s="257" t="b">
        <f t="shared" ca="1" si="234"/>
        <v>1</v>
      </c>
      <c r="T61" s="255" t="b">
        <f t="shared" ca="1" si="234"/>
        <v>1</v>
      </c>
      <c r="U61" s="256" t="b">
        <f t="shared" ca="1" si="234"/>
        <v>1</v>
      </c>
      <c r="V61" s="257" t="b">
        <f t="shared" ca="1" si="234"/>
        <v>1</v>
      </c>
      <c r="W61" s="255" t="b">
        <f t="shared" ca="1" si="234"/>
        <v>1</v>
      </c>
      <c r="X61" s="256" t="b">
        <f t="shared" ca="1" si="234"/>
        <v>1</v>
      </c>
      <c r="Y61" s="257" t="b">
        <f t="shared" ca="1" si="234"/>
        <v>1</v>
      </c>
      <c r="Z61" s="255" t="b">
        <f t="shared" ca="1" si="234"/>
        <v>1</v>
      </c>
      <c r="AA61" s="256" t="b">
        <f t="shared" ca="1" si="234"/>
        <v>1</v>
      </c>
      <c r="AB61" s="257" t="b">
        <f t="shared" ca="1" si="234"/>
        <v>1</v>
      </c>
      <c r="AC61" s="255" t="b">
        <f t="shared" ca="1" si="234"/>
        <v>1</v>
      </c>
      <c r="AD61" s="256" t="b">
        <f t="shared" ca="1" si="234"/>
        <v>1</v>
      </c>
      <c r="AE61" s="257" t="b">
        <f t="shared" ca="1" si="234"/>
        <v>1</v>
      </c>
      <c r="AF61" s="255" t="b">
        <f t="shared" ca="1" si="234"/>
        <v>1</v>
      </c>
      <c r="AG61" s="256" t="b">
        <f t="shared" ca="1" si="234"/>
        <v>1</v>
      </c>
      <c r="AH61" s="257" t="b">
        <f t="shared" ca="1" si="234"/>
        <v>1</v>
      </c>
      <c r="AI61" s="255" t="b">
        <f t="shared" ca="1" si="234"/>
        <v>1</v>
      </c>
      <c r="AJ61" s="256" t="b">
        <f t="shared" ca="1" si="234"/>
        <v>1</v>
      </c>
      <c r="AK61" s="257" t="b">
        <f t="shared" ca="1" si="234"/>
        <v>1</v>
      </c>
      <c r="AL61" s="255" t="b">
        <f t="shared" ca="1" si="234"/>
        <v>1</v>
      </c>
      <c r="AM61" s="256" t="b">
        <f t="shared" ca="1" si="234"/>
        <v>1</v>
      </c>
      <c r="AN61" s="257" t="b">
        <f t="shared" ca="1" si="234"/>
        <v>1</v>
      </c>
      <c r="AO61" s="255" t="b">
        <f t="shared" ca="1" si="234"/>
        <v>1</v>
      </c>
      <c r="AP61" s="256" t="b">
        <f t="shared" ca="1" si="234"/>
        <v>1</v>
      </c>
      <c r="AQ61" s="257" t="b">
        <f t="shared" ca="1" si="234"/>
        <v>1</v>
      </c>
      <c r="AR61" s="255" t="b">
        <f t="shared" ca="1" si="234"/>
        <v>1</v>
      </c>
      <c r="AS61" s="256" t="b">
        <f t="shared" ca="1" si="234"/>
        <v>1</v>
      </c>
      <c r="AT61" s="257" t="b">
        <f t="shared" ca="1" si="234"/>
        <v>1</v>
      </c>
      <c r="AU61" s="255" t="b">
        <f t="shared" ca="1" si="234"/>
        <v>1</v>
      </c>
      <c r="AV61" s="256" t="b">
        <f t="shared" ca="1" si="234"/>
        <v>1</v>
      </c>
      <c r="AW61" s="257" t="b">
        <f t="shared" ca="1" si="234"/>
        <v>1</v>
      </c>
      <c r="AX61" s="255" t="b">
        <f t="shared" ca="1" si="234"/>
        <v>1</v>
      </c>
      <c r="AY61" s="256" t="b">
        <f t="shared" ca="1" si="234"/>
        <v>1</v>
      </c>
      <c r="AZ61" s="257" t="b">
        <f t="shared" ca="1" si="234"/>
        <v>1</v>
      </c>
      <c r="BC61" s="86" t="b">
        <f t="shared" ca="1" si="225"/>
        <v>1</v>
      </c>
      <c r="BD61" s="86" t="b">
        <f t="shared" ca="1" si="222"/>
        <v>1</v>
      </c>
      <c r="BE61" s="86" t="b">
        <f t="shared" ca="1" si="223"/>
        <v>1</v>
      </c>
    </row>
    <row r="62" spans="1:57" s="86" customFormat="1" ht="16" hidden="1" customHeight="1">
      <c r="A62" s="259"/>
      <c r="B62" s="193"/>
      <c r="C62" s="109" t="str">
        <f t="shared" ref="C62" si="235">C25</f>
        <v/>
      </c>
      <c r="D62" s="110"/>
      <c r="E62" s="252" t="b">
        <f t="shared" ref="E62:AZ62" ca="1" si="236">NOT(AND(E$36,E$38, E25="Always"))</f>
        <v>1</v>
      </c>
      <c r="F62" s="253" t="b">
        <f t="shared" ca="1" si="236"/>
        <v>1</v>
      </c>
      <c r="G62" s="254" t="b">
        <f t="shared" ca="1" si="236"/>
        <v>1</v>
      </c>
      <c r="H62" s="252" t="b">
        <f t="shared" ca="1" si="236"/>
        <v>1</v>
      </c>
      <c r="I62" s="253" t="b">
        <f t="shared" ca="1" si="236"/>
        <v>1</v>
      </c>
      <c r="J62" s="254" t="b">
        <f t="shared" ca="1" si="236"/>
        <v>1</v>
      </c>
      <c r="K62" s="252" t="b">
        <f t="shared" ca="1" si="236"/>
        <v>1</v>
      </c>
      <c r="L62" s="253" t="b">
        <f t="shared" ca="1" si="236"/>
        <v>1</v>
      </c>
      <c r="M62" s="254" t="b">
        <f t="shared" ca="1" si="236"/>
        <v>1</v>
      </c>
      <c r="N62" s="252" t="b">
        <f t="shared" ca="1" si="236"/>
        <v>1</v>
      </c>
      <c r="O62" s="253" t="b">
        <f t="shared" ca="1" si="236"/>
        <v>1</v>
      </c>
      <c r="P62" s="254" t="b">
        <f t="shared" ca="1" si="236"/>
        <v>1</v>
      </c>
      <c r="Q62" s="252" t="b">
        <f t="shared" ca="1" si="236"/>
        <v>1</v>
      </c>
      <c r="R62" s="253" t="b">
        <f t="shared" ca="1" si="236"/>
        <v>1</v>
      </c>
      <c r="S62" s="254" t="b">
        <f t="shared" ca="1" si="236"/>
        <v>1</v>
      </c>
      <c r="T62" s="252" t="b">
        <f t="shared" ca="1" si="236"/>
        <v>1</v>
      </c>
      <c r="U62" s="253" t="b">
        <f t="shared" ca="1" si="236"/>
        <v>1</v>
      </c>
      <c r="V62" s="254" t="b">
        <f t="shared" ca="1" si="236"/>
        <v>1</v>
      </c>
      <c r="W62" s="252" t="b">
        <f t="shared" ca="1" si="236"/>
        <v>1</v>
      </c>
      <c r="X62" s="253" t="b">
        <f t="shared" ca="1" si="236"/>
        <v>1</v>
      </c>
      <c r="Y62" s="254" t="b">
        <f t="shared" ca="1" si="236"/>
        <v>1</v>
      </c>
      <c r="Z62" s="252" t="b">
        <f t="shared" ca="1" si="236"/>
        <v>1</v>
      </c>
      <c r="AA62" s="253" t="b">
        <f t="shared" ca="1" si="236"/>
        <v>1</v>
      </c>
      <c r="AB62" s="254" t="b">
        <f t="shared" ca="1" si="236"/>
        <v>1</v>
      </c>
      <c r="AC62" s="252" t="b">
        <f t="shared" ca="1" si="236"/>
        <v>1</v>
      </c>
      <c r="AD62" s="253" t="b">
        <f t="shared" ca="1" si="236"/>
        <v>1</v>
      </c>
      <c r="AE62" s="254" t="b">
        <f t="shared" ca="1" si="236"/>
        <v>1</v>
      </c>
      <c r="AF62" s="252" t="b">
        <f t="shared" ca="1" si="236"/>
        <v>1</v>
      </c>
      <c r="AG62" s="253" t="b">
        <f t="shared" ca="1" si="236"/>
        <v>1</v>
      </c>
      <c r="AH62" s="254" t="b">
        <f t="shared" ca="1" si="236"/>
        <v>1</v>
      </c>
      <c r="AI62" s="252" t="b">
        <f t="shared" ca="1" si="236"/>
        <v>1</v>
      </c>
      <c r="AJ62" s="253" t="b">
        <f t="shared" ca="1" si="236"/>
        <v>1</v>
      </c>
      <c r="AK62" s="254" t="b">
        <f t="shared" ca="1" si="236"/>
        <v>1</v>
      </c>
      <c r="AL62" s="252" t="b">
        <f t="shared" ca="1" si="236"/>
        <v>1</v>
      </c>
      <c r="AM62" s="253" t="b">
        <f t="shared" ca="1" si="236"/>
        <v>1</v>
      </c>
      <c r="AN62" s="254" t="b">
        <f t="shared" ca="1" si="236"/>
        <v>1</v>
      </c>
      <c r="AO62" s="252" t="b">
        <f t="shared" ca="1" si="236"/>
        <v>1</v>
      </c>
      <c r="AP62" s="253" t="b">
        <f t="shared" ca="1" si="236"/>
        <v>1</v>
      </c>
      <c r="AQ62" s="254" t="b">
        <f t="shared" ca="1" si="236"/>
        <v>1</v>
      </c>
      <c r="AR62" s="252" t="b">
        <f t="shared" ca="1" si="236"/>
        <v>1</v>
      </c>
      <c r="AS62" s="253" t="b">
        <f t="shared" ca="1" si="236"/>
        <v>1</v>
      </c>
      <c r="AT62" s="254" t="b">
        <f t="shared" ca="1" si="236"/>
        <v>1</v>
      </c>
      <c r="AU62" s="252" t="b">
        <f t="shared" ca="1" si="236"/>
        <v>1</v>
      </c>
      <c r="AV62" s="253" t="b">
        <f t="shared" ca="1" si="236"/>
        <v>1</v>
      </c>
      <c r="AW62" s="254" t="b">
        <f t="shared" ca="1" si="236"/>
        <v>1</v>
      </c>
      <c r="AX62" s="252" t="b">
        <f t="shared" ca="1" si="236"/>
        <v>1</v>
      </c>
      <c r="AY62" s="253" t="b">
        <f t="shared" ca="1" si="236"/>
        <v>1</v>
      </c>
      <c r="AZ62" s="254" t="b">
        <f t="shared" ca="1" si="236"/>
        <v>1</v>
      </c>
      <c r="BC62" s="86" t="b">
        <f t="shared" ca="1" si="225"/>
        <v>1</v>
      </c>
      <c r="BD62" s="86" t="b">
        <f t="shared" ca="1" si="222"/>
        <v>1</v>
      </c>
      <c r="BE62" s="86" t="b">
        <f t="shared" ca="1" si="223"/>
        <v>1</v>
      </c>
    </row>
    <row r="63" spans="1:57" s="86" customFormat="1" ht="16" hidden="1" customHeight="1">
      <c r="A63" s="259"/>
      <c r="B63" s="193"/>
      <c r="C63" s="111"/>
      <c r="D63" s="111"/>
      <c r="E63" s="255" t="b">
        <f t="shared" ref="E63:AZ63" ca="1" si="237">NOT(AND(E$36,E$38, E26="Always"))</f>
        <v>1</v>
      </c>
      <c r="F63" s="256" t="b">
        <f t="shared" ca="1" si="237"/>
        <v>1</v>
      </c>
      <c r="G63" s="257" t="b">
        <f t="shared" ca="1" si="237"/>
        <v>1</v>
      </c>
      <c r="H63" s="255" t="b">
        <f t="shared" ca="1" si="237"/>
        <v>1</v>
      </c>
      <c r="I63" s="256" t="b">
        <f t="shared" ca="1" si="237"/>
        <v>1</v>
      </c>
      <c r="J63" s="257" t="b">
        <f t="shared" ca="1" si="237"/>
        <v>1</v>
      </c>
      <c r="K63" s="255" t="b">
        <f t="shared" ca="1" si="237"/>
        <v>1</v>
      </c>
      <c r="L63" s="256" t="b">
        <f t="shared" ca="1" si="237"/>
        <v>1</v>
      </c>
      <c r="M63" s="257" t="b">
        <f t="shared" ca="1" si="237"/>
        <v>1</v>
      </c>
      <c r="N63" s="255" t="b">
        <f t="shared" ca="1" si="237"/>
        <v>1</v>
      </c>
      <c r="O63" s="256" t="b">
        <f t="shared" ca="1" si="237"/>
        <v>1</v>
      </c>
      <c r="P63" s="257" t="b">
        <f t="shared" ca="1" si="237"/>
        <v>1</v>
      </c>
      <c r="Q63" s="255" t="b">
        <f t="shared" ca="1" si="237"/>
        <v>1</v>
      </c>
      <c r="R63" s="256" t="b">
        <f t="shared" ca="1" si="237"/>
        <v>1</v>
      </c>
      <c r="S63" s="257" t="b">
        <f t="shared" ca="1" si="237"/>
        <v>1</v>
      </c>
      <c r="T63" s="255" t="b">
        <f t="shared" ca="1" si="237"/>
        <v>1</v>
      </c>
      <c r="U63" s="256" t="b">
        <f t="shared" ca="1" si="237"/>
        <v>1</v>
      </c>
      <c r="V63" s="257" t="b">
        <f t="shared" ca="1" si="237"/>
        <v>1</v>
      </c>
      <c r="W63" s="255" t="b">
        <f t="shared" ca="1" si="237"/>
        <v>1</v>
      </c>
      <c r="X63" s="256" t="b">
        <f t="shared" ca="1" si="237"/>
        <v>1</v>
      </c>
      <c r="Y63" s="257" t="b">
        <f t="shared" ca="1" si="237"/>
        <v>1</v>
      </c>
      <c r="Z63" s="255" t="b">
        <f t="shared" ca="1" si="237"/>
        <v>1</v>
      </c>
      <c r="AA63" s="256" t="b">
        <f t="shared" ca="1" si="237"/>
        <v>1</v>
      </c>
      <c r="AB63" s="257" t="b">
        <f t="shared" ca="1" si="237"/>
        <v>1</v>
      </c>
      <c r="AC63" s="255" t="b">
        <f t="shared" ca="1" si="237"/>
        <v>1</v>
      </c>
      <c r="AD63" s="256" t="b">
        <f t="shared" ca="1" si="237"/>
        <v>1</v>
      </c>
      <c r="AE63" s="257" t="b">
        <f t="shared" ca="1" si="237"/>
        <v>1</v>
      </c>
      <c r="AF63" s="255" t="b">
        <f t="shared" ca="1" si="237"/>
        <v>1</v>
      </c>
      <c r="AG63" s="256" t="b">
        <f t="shared" ca="1" si="237"/>
        <v>1</v>
      </c>
      <c r="AH63" s="257" t="b">
        <f t="shared" ca="1" si="237"/>
        <v>1</v>
      </c>
      <c r="AI63" s="255" t="b">
        <f t="shared" ca="1" si="237"/>
        <v>1</v>
      </c>
      <c r="AJ63" s="256" t="b">
        <f t="shared" ca="1" si="237"/>
        <v>1</v>
      </c>
      <c r="AK63" s="257" t="b">
        <f t="shared" ca="1" si="237"/>
        <v>1</v>
      </c>
      <c r="AL63" s="255" t="b">
        <f t="shared" ca="1" si="237"/>
        <v>1</v>
      </c>
      <c r="AM63" s="256" t="b">
        <f t="shared" ca="1" si="237"/>
        <v>1</v>
      </c>
      <c r="AN63" s="257" t="b">
        <f t="shared" ca="1" si="237"/>
        <v>1</v>
      </c>
      <c r="AO63" s="255" t="b">
        <f t="shared" ca="1" si="237"/>
        <v>1</v>
      </c>
      <c r="AP63" s="256" t="b">
        <f t="shared" ca="1" si="237"/>
        <v>1</v>
      </c>
      <c r="AQ63" s="257" t="b">
        <f t="shared" ca="1" si="237"/>
        <v>1</v>
      </c>
      <c r="AR63" s="255" t="b">
        <f t="shared" ca="1" si="237"/>
        <v>1</v>
      </c>
      <c r="AS63" s="256" t="b">
        <f t="shared" ca="1" si="237"/>
        <v>1</v>
      </c>
      <c r="AT63" s="257" t="b">
        <f t="shared" ca="1" si="237"/>
        <v>1</v>
      </c>
      <c r="AU63" s="255" t="b">
        <f t="shared" ca="1" si="237"/>
        <v>1</v>
      </c>
      <c r="AV63" s="256" t="b">
        <f t="shared" ca="1" si="237"/>
        <v>1</v>
      </c>
      <c r="AW63" s="257" t="b">
        <f t="shared" ca="1" si="237"/>
        <v>1</v>
      </c>
      <c r="AX63" s="255" t="b">
        <f t="shared" ca="1" si="237"/>
        <v>1</v>
      </c>
      <c r="AY63" s="256" t="b">
        <f t="shared" ca="1" si="237"/>
        <v>1</v>
      </c>
      <c r="AZ63" s="257" t="b">
        <f t="shared" ca="1" si="237"/>
        <v>1</v>
      </c>
      <c r="BA63" s="67"/>
      <c r="BC63" s="86" t="b">
        <f t="shared" ca="1" si="225"/>
        <v>1</v>
      </c>
      <c r="BD63" s="86" t="b">
        <f t="shared" ca="1" si="222"/>
        <v>1</v>
      </c>
      <c r="BE63" s="86" t="b">
        <f t="shared" ca="1" si="223"/>
        <v>1</v>
      </c>
    </row>
    <row r="64" spans="1:57" s="86" customFormat="1" ht="13" hidden="1" customHeight="1">
      <c r="A64" s="259"/>
      <c r="B64" s="193"/>
      <c r="C64" s="109" t="str">
        <f t="shared" ref="C64" si="238">C27</f>
        <v/>
      </c>
      <c r="D64" s="110"/>
      <c r="E64" s="252" t="b">
        <f t="shared" ref="E64:AZ64" ca="1" si="239">NOT(AND(E$36,E$38, E27="Always"))</f>
        <v>1</v>
      </c>
      <c r="F64" s="253" t="b">
        <f t="shared" ca="1" si="239"/>
        <v>1</v>
      </c>
      <c r="G64" s="254" t="b">
        <f t="shared" ca="1" si="239"/>
        <v>1</v>
      </c>
      <c r="H64" s="252" t="b">
        <f t="shared" ca="1" si="239"/>
        <v>1</v>
      </c>
      <c r="I64" s="253" t="b">
        <f t="shared" ca="1" si="239"/>
        <v>1</v>
      </c>
      <c r="J64" s="254" t="b">
        <f t="shared" ca="1" si="239"/>
        <v>1</v>
      </c>
      <c r="K64" s="252" t="b">
        <f t="shared" ca="1" si="239"/>
        <v>1</v>
      </c>
      <c r="L64" s="253" t="b">
        <f t="shared" ca="1" si="239"/>
        <v>1</v>
      </c>
      <c r="M64" s="254" t="b">
        <f t="shared" ca="1" si="239"/>
        <v>1</v>
      </c>
      <c r="N64" s="252" t="b">
        <f t="shared" ca="1" si="239"/>
        <v>1</v>
      </c>
      <c r="O64" s="253" t="b">
        <f t="shared" ca="1" si="239"/>
        <v>1</v>
      </c>
      <c r="P64" s="254" t="b">
        <f t="shared" ca="1" si="239"/>
        <v>1</v>
      </c>
      <c r="Q64" s="252" t="b">
        <f t="shared" ca="1" si="239"/>
        <v>1</v>
      </c>
      <c r="R64" s="253" t="b">
        <f t="shared" ca="1" si="239"/>
        <v>1</v>
      </c>
      <c r="S64" s="254" t="b">
        <f t="shared" ca="1" si="239"/>
        <v>1</v>
      </c>
      <c r="T64" s="252" t="b">
        <f t="shared" ca="1" si="239"/>
        <v>1</v>
      </c>
      <c r="U64" s="253" t="b">
        <f t="shared" ca="1" si="239"/>
        <v>1</v>
      </c>
      <c r="V64" s="254" t="b">
        <f t="shared" ca="1" si="239"/>
        <v>1</v>
      </c>
      <c r="W64" s="252" t="b">
        <f t="shared" ca="1" si="239"/>
        <v>1</v>
      </c>
      <c r="X64" s="253" t="b">
        <f t="shared" ca="1" si="239"/>
        <v>1</v>
      </c>
      <c r="Y64" s="254" t="b">
        <f t="shared" ca="1" si="239"/>
        <v>1</v>
      </c>
      <c r="Z64" s="252" t="b">
        <f t="shared" ca="1" si="239"/>
        <v>1</v>
      </c>
      <c r="AA64" s="253" t="b">
        <f t="shared" ca="1" si="239"/>
        <v>1</v>
      </c>
      <c r="AB64" s="254" t="b">
        <f t="shared" ca="1" si="239"/>
        <v>1</v>
      </c>
      <c r="AC64" s="252" t="b">
        <f t="shared" ca="1" si="239"/>
        <v>1</v>
      </c>
      <c r="AD64" s="253" t="b">
        <f t="shared" ca="1" si="239"/>
        <v>1</v>
      </c>
      <c r="AE64" s="254" t="b">
        <f t="shared" ca="1" si="239"/>
        <v>1</v>
      </c>
      <c r="AF64" s="252" t="b">
        <f t="shared" ca="1" si="239"/>
        <v>1</v>
      </c>
      <c r="AG64" s="253" t="b">
        <f t="shared" ca="1" si="239"/>
        <v>1</v>
      </c>
      <c r="AH64" s="254" t="b">
        <f t="shared" ca="1" si="239"/>
        <v>1</v>
      </c>
      <c r="AI64" s="252" t="b">
        <f t="shared" ca="1" si="239"/>
        <v>1</v>
      </c>
      <c r="AJ64" s="253" t="b">
        <f t="shared" ca="1" si="239"/>
        <v>1</v>
      </c>
      <c r="AK64" s="254" t="b">
        <f t="shared" ca="1" si="239"/>
        <v>1</v>
      </c>
      <c r="AL64" s="252" t="b">
        <f t="shared" ca="1" si="239"/>
        <v>1</v>
      </c>
      <c r="AM64" s="253" t="b">
        <f t="shared" ca="1" si="239"/>
        <v>1</v>
      </c>
      <c r="AN64" s="254" t="b">
        <f t="shared" ca="1" si="239"/>
        <v>1</v>
      </c>
      <c r="AO64" s="252" t="b">
        <f t="shared" ca="1" si="239"/>
        <v>1</v>
      </c>
      <c r="AP64" s="253" t="b">
        <f t="shared" ca="1" si="239"/>
        <v>1</v>
      </c>
      <c r="AQ64" s="254" t="b">
        <f t="shared" ca="1" si="239"/>
        <v>1</v>
      </c>
      <c r="AR64" s="252" t="b">
        <f t="shared" ca="1" si="239"/>
        <v>1</v>
      </c>
      <c r="AS64" s="253" t="b">
        <f t="shared" ca="1" si="239"/>
        <v>1</v>
      </c>
      <c r="AT64" s="254" t="b">
        <f t="shared" ca="1" si="239"/>
        <v>1</v>
      </c>
      <c r="AU64" s="252" t="b">
        <f t="shared" ca="1" si="239"/>
        <v>1</v>
      </c>
      <c r="AV64" s="253" t="b">
        <f t="shared" ca="1" si="239"/>
        <v>1</v>
      </c>
      <c r="AW64" s="254" t="b">
        <f t="shared" ca="1" si="239"/>
        <v>1</v>
      </c>
      <c r="AX64" s="252" t="b">
        <f t="shared" ca="1" si="239"/>
        <v>1</v>
      </c>
      <c r="AY64" s="253" t="b">
        <f t="shared" ca="1" si="239"/>
        <v>1</v>
      </c>
      <c r="AZ64" s="254" t="b">
        <f t="shared" ca="1" si="239"/>
        <v>1</v>
      </c>
      <c r="BC64" s="86" t="b">
        <f t="shared" ca="1" si="225"/>
        <v>1</v>
      </c>
      <c r="BD64" s="86" t="b">
        <f t="shared" ca="1" si="222"/>
        <v>1</v>
      </c>
      <c r="BE64" s="86" t="b">
        <f t="shared" ca="1" si="223"/>
        <v>1</v>
      </c>
    </row>
    <row r="65" spans="1:57" s="86" customFormat="1" ht="13" hidden="1" customHeight="1">
      <c r="A65" s="259"/>
      <c r="B65" s="193"/>
      <c r="C65" s="111"/>
      <c r="D65" s="111"/>
      <c r="E65" s="255" t="b">
        <f t="shared" ref="E65:AZ65" ca="1" si="240">NOT(AND(E$36,E$38, E28="Always"))</f>
        <v>1</v>
      </c>
      <c r="F65" s="256" t="b">
        <f t="shared" ca="1" si="240"/>
        <v>1</v>
      </c>
      <c r="G65" s="257" t="b">
        <f t="shared" ca="1" si="240"/>
        <v>1</v>
      </c>
      <c r="H65" s="255" t="b">
        <f t="shared" ca="1" si="240"/>
        <v>1</v>
      </c>
      <c r="I65" s="256" t="b">
        <f t="shared" ca="1" si="240"/>
        <v>1</v>
      </c>
      <c r="J65" s="257" t="b">
        <f t="shared" ca="1" si="240"/>
        <v>1</v>
      </c>
      <c r="K65" s="255" t="b">
        <f t="shared" ca="1" si="240"/>
        <v>1</v>
      </c>
      <c r="L65" s="256" t="b">
        <f t="shared" ca="1" si="240"/>
        <v>1</v>
      </c>
      <c r="M65" s="257" t="b">
        <f t="shared" ca="1" si="240"/>
        <v>1</v>
      </c>
      <c r="N65" s="255" t="b">
        <f t="shared" ca="1" si="240"/>
        <v>1</v>
      </c>
      <c r="O65" s="256" t="b">
        <f t="shared" ca="1" si="240"/>
        <v>1</v>
      </c>
      <c r="P65" s="257" t="b">
        <f t="shared" ca="1" si="240"/>
        <v>1</v>
      </c>
      <c r="Q65" s="255" t="b">
        <f t="shared" ca="1" si="240"/>
        <v>1</v>
      </c>
      <c r="R65" s="256" t="b">
        <f t="shared" ca="1" si="240"/>
        <v>1</v>
      </c>
      <c r="S65" s="257" t="b">
        <f t="shared" ca="1" si="240"/>
        <v>1</v>
      </c>
      <c r="T65" s="255" t="b">
        <f t="shared" ca="1" si="240"/>
        <v>1</v>
      </c>
      <c r="U65" s="256" t="b">
        <f t="shared" ca="1" si="240"/>
        <v>1</v>
      </c>
      <c r="V65" s="257" t="b">
        <f t="shared" ca="1" si="240"/>
        <v>1</v>
      </c>
      <c r="W65" s="255" t="b">
        <f t="shared" ca="1" si="240"/>
        <v>1</v>
      </c>
      <c r="X65" s="256" t="b">
        <f t="shared" ca="1" si="240"/>
        <v>1</v>
      </c>
      <c r="Y65" s="257" t="b">
        <f t="shared" ca="1" si="240"/>
        <v>1</v>
      </c>
      <c r="Z65" s="255" t="b">
        <f t="shared" ca="1" si="240"/>
        <v>1</v>
      </c>
      <c r="AA65" s="256" t="b">
        <f t="shared" ca="1" si="240"/>
        <v>1</v>
      </c>
      <c r="AB65" s="257" t="b">
        <f t="shared" ca="1" si="240"/>
        <v>1</v>
      </c>
      <c r="AC65" s="255" t="b">
        <f t="shared" ca="1" si="240"/>
        <v>1</v>
      </c>
      <c r="AD65" s="256" t="b">
        <f t="shared" ca="1" si="240"/>
        <v>1</v>
      </c>
      <c r="AE65" s="257" t="b">
        <f t="shared" ca="1" si="240"/>
        <v>1</v>
      </c>
      <c r="AF65" s="255" t="b">
        <f t="shared" ca="1" si="240"/>
        <v>1</v>
      </c>
      <c r="AG65" s="256" t="b">
        <f t="shared" ca="1" si="240"/>
        <v>1</v>
      </c>
      <c r="AH65" s="257" t="b">
        <f t="shared" ca="1" si="240"/>
        <v>1</v>
      </c>
      <c r="AI65" s="255" t="b">
        <f t="shared" ca="1" si="240"/>
        <v>1</v>
      </c>
      <c r="AJ65" s="256" t="b">
        <f t="shared" ca="1" si="240"/>
        <v>1</v>
      </c>
      <c r="AK65" s="257" t="b">
        <f t="shared" ca="1" si="240"/>
        <v>1</v>
      </c>
      <c r="AL65" s="255" t="b">
        <f t="shared" ca="1" si="240"/>
        <v>1</v>
      </c>
      <c r="AM65" s="256" t="b">
        <f t="shared" ca="1" si="240"/>
        <v>1</v>
      </c>
      <c r="AN65" s="257" t="b">
        <f t="shared" ca="1" si="240"/>
        <v>1</v>
      </c>
      <c r="AO65" s="255" t="b">
        <f t="shared" ca="1" si="240"/>
        <v>1</v>
      </c>
      <c r="AP65" s="256" t="b">
        <f t="shared" ca="1" si="240"/>
        <v>1</v>
      </c>
      <c r="AQ65" s="257" t="b">
        <f t="shared" ca="1" si="240"/>
        <v>1</v>
      </c>
      <c r="AR65" s="255" t="b">
        <f t="shared" ca="1" si="240"/>
        <v>1</v>
      </c>
      <c r="AS65" s="256" t="b">
        <f t="shared" ca="1" si="240"/>
        <v>1</v>
      </c>
      <c r="AT65" s="257" t="b">
        <f t="shared" ca="1" si="240"/>
        <v>1</v>
      </c>
      <c r="AU65" s="255" t="b">
        <f t="shared" ca="1" si="240"/>
        <v>1</v>
      </c>
      <c r="AV65" s="256" t="b">
        <f t="shared" ca="1" si="240"/>
        <v>1</v>
      </c>
      <c r="AW65" s="257" t="b">
        <f t="shared" ca="1" si="240"/>
        <v>1</v>
      </c>
      <c r="AX65" s="255" t="b">
        <f t="shared" ca="1" si="240"/>
        <v>1</v>
      </c>
      <c r="AY65" s="256" t="b">
        <f t="shared" ca="1" si="240"/>
        <v>1</v>
      </c>
      <c r="AZ65" s="257" t="b">
        <f t="shared" ca="1" si="240"/>
        <v>1</v>
      </c>
      <c r="BC65" s="86" t="b">
        <f t="shared" ca="1" si="225"/>
        <v>1</v>
      </c>
      <c r="BD65" s="86" t="b">
        <f t="shared" ca="1" si="222"/>
        <v>1</v>
      </c>
      <c r="BE65" s="86" t="b">
        <f t="shared" ca="1" si="223"/>
        <v>1</v>
      </c>
    </row>
    <row r="66" spans="1:57" s="86" customFormat="1" ht="16" hidden="1" customHeight="1">
      <c r="A66" s="259"/>
      <c r="B66" s="193"/>
      <c r="C66" s="109" t="str">
        <f t="shared" ref="C66" si="241">C29</f>
        <v/>
      </c>
      <c r="D66" s="110"/>
      <c r="E66" s="252" t="b">
        <f t="shared" ref="E66:AZ66" ca="1" si="242">NOT(AND(E$36,E$38, E29="Always"))</f>
        <v>1</v>
      </c>
      <c r="F66" s="253" t="b">
        <f t="shared" ca="1" si="242"/>
        <v>1</v>
      </c>
      <c r="G66" s="254" t="b">
        <f t="shared" ca="1" si="242"/>
        <v>1</v>
      </c>
      <c r="H66" s="252" t="b">
        <f t="shared" ca="1" si="242"/>
        <v>1</v>
      </c>
      <c r="I66" s="253" t="b">
        <f t="shared" ca="1" si="242"/>
        <v>1</v>
      </c>
      <c r="J66" s="254" t="b">
        <f t="shared" ca="1" si="242"/>
        <v>1</v>
      </c>
      <c r="K66" s="252" t="b">
        <f t="shared" ca="1" si="242"/>
        <v>1</v>
      </c>
      <c r="L66" s="253" t="b">
        <f t="shared" ca="1" si="242"/>
        <v>1</v>
      </c>
      <c r="M66" s="254" t="b">
        <f t="shared" ca="1" si="242"/>
        <v>1</v>
      </c>
      <c r="N66" s="252" t="b">
        <f t="shared" ca="1" si="242"/>
        <v>1</v>
      </c>
      <c r="O66" s="253" t="b">
        <f t="shared" ca="1" si="242"/>
        <v>1</v>
      </c>
      <c r="P66" s="254" t="b">
        <f t="shared" ca="1" si="242"/>
        <v>1</v>
      </c>
      <c r="Q66" s="252" t="b">
        <f t="shared" ca="1" si="242"/>
        <v>1</v>
      </c>
      <c r="R66" s="253" t="b">
        <f t="shared" ca="1" si="242"/>
        <v>1</v>
      </c>
      <c r="S66" s="254" t="b">
        <f t="shared" ca="1" si="242"/>
        <v>1</v>
      </c>
      <c r="T66" s="252" t="b">
        <f t="shared" ca="1" si="242"/>
        <v>1</v>
      </c>
      <c r="U66" s="253" t="b">
        <f t="shared" ca="1" si="242"/>
        <v>1</v>
      </c>
      <c r="V66" s="254" t="b">
        <f t="shared" ca="1" si="242"/>
        <v>1</v>
      </c>
      <c r="W66" s="252" t="b">
        <f t="shared" ca="1" si="242"/>
        <v>1</v>
      </c>
      <c r="X66" s="253" t="b">
        <f t="shared" ca="1" si="242"/>
        <v>1</v>
      </c>
      <c r="Y66" s="254" t="b">
        <f t="shared" ca="1" si="242"/>
        <v>1</v>
      </c>
      <c r="Z66" s="252" t="b">
        <f t="shared" ca="1" si="242"/>
        <v>1</v>
      </c>
      <c r="AA66" s="253" t="b">
        <f t="shared" ca="1" si="242"/>
        <v>1</v>
      </c>
      <c r="AB66" s="254" t="b">
        <f t="shared" ca="1" si="242"/>
        <v>1</v>
      </c>
      <c r="AC66" s="252" t="b">
        <f t="shared" ca="1" si="242"/>
        <v>1</v>
      </c>
      <c r="AD66" s="253" t="b">
        <f t="shared" ca="1" si="242"/>
        <v>1</v>
      </c>
      <c r="AE66" s="254" t="b">
        <f t="shared" ca="1" si="242"/>
        <v>1</v>
      </c>
      <c r="AF66" s="252" t="b">
        <f t="shared" ca="1" si="242"/>
        <v>1</v>
      </c>
      <c r="AG66" s="253" t="b">
        <f t="shared" ca="1" si="242"/>
        <v>1</v>
      </c>
      <c r="AH66" s="254" t="b">
        <f t="shared" ca="1" si="242"/>
        <v>1</v>
      </c>
      <c r="AI66" s="252" t="b">
        <f t="shared" ca="1" si="242"/>
        <v>1</v>
      </c>
      <c r="AJ66" s="253" t="b">
        <f t="shared" ca="1" si="242"/>
        <v>1</v>
      </c>
      <c r="AK66" s="254" t="b">
        <f t="shared" ca="1" si="242"/>
        <v>1</v>
      </c>
      <c r="AL66" s="252" t="b">
        <f t="shared" ca="1" si="242"/>
        <v>1</v>
      </c>
      <c r="AM66" s="253" t="b">
        <f t="shared" ca="1" si="242"/>
        <v>1</v>
      </c>
      <c r="AN66" s="254" t="b">
        <f t="shared" ca="1" si="242"/>
        <v>1</v>
      </c>
      <c r="AO66" s="252" t="b">
        <f t="shared" ca="1" si="242"/>
        <v>1</v>
      </c>
      <c r="AP66" s="253" t="b">
        <f t="shared" ca="1" si="242"/>
        <v>1</v>
      </c>
      <c r="AQ66" s="254" t="b">
        <f t="shared" ca="1" si="242"/>
        <v>1</v>
      </c>
      <c r="AR66" s="252" t="b">
        <f t="shared" ca="1" si="242"/>
        <v>1</v>
      </c>
      <c r="AS66" s="253" t="b">
        <f t="shared" ca="1" si="242"/>
        <v>1</v>
      </c>
      <c r="AT66" s="254" t="b">
        <f t="shared" ca="1" si="242"/>
        <v>1</v>
      </c>
      <c r="AU66" s="252" t="b">
        <f t="shared" ca="1" si="242"/>
        <v>1</v>
      </c>
      <c r="AV66" s="253" t="b">
        <f t="shared" ca="1" si="242"/>
        <v>1</v>
      </c>
      <c r="AW66" s="254" t="b">
        <f t="shared" ca="1" si="242"/>
        <v>1</v>
      </c>
      <c r="AX66" s="252" t="b">
        <f t="shared" ca="1" si="242"/>
        <v>1</v>
      </c>
      <c r="AY66" s="253" t="b">
        <f t="shared" ca="1" si="242"/>
        <v>1</v>
      </c>
      <c r="AZ66" s="254" t="b">
        <f t="shared" ca="1" si="242"/>
        <v>1</v>
      </c>
      <c r="BC66" s="86" t="b">
        <f t="shared" ca="1" si="225"/>
        <v>1</v>
      </c>
      <c r="BD66" s="86" t="b">
        <f t="shared" ca="1" si="222"/>
        <v>1</v>
      </c>
      <c r="BE66" s="86" t="b">
        <f t="shared" ca="1" si="223"/>
        <v>1</v>
      </c>
    </row>
    <row r="67" spans="1:57" s="86" customFormat="1" ht="13" hidden="1" customHeight="1">
      <c r="A67" s="259"/>
      <c r="B67" s="194"/>
      <c r="C67" s="111"/>
      <c r="D67" s="111"/>
      <c r="E67" s="255" t="b">
        <f t="shared" ref="E67:AZ67" ca="1" si="243">NOT(AND(E$36,E$38, E30="Always"))</f>
        <v>1</v>
      </c>
      <c r="F67" s="256" t="b">
        <f t="shared" ca="1" si="243"/>
        <v>1</v>
      </c>
      <c r="G67" s="257" t="b">
        <f t="shared" ca="1" si="243"/>
        <v>1</v>
      </c>
      <c r="H67" s="255" t="b">
        <f t="shared" ca="1" si="243"/>
        <v>1</v>
      </c>
      <c r="I67" s="256" t="b">
        <f t="shared" ca="1" si="243"/>
        <v>1</v>
      </c>
      <c r="J67" s="257" t="b">
        <f t="shared" ca="1" si="243"/>
        <v>1</v>
      </c>
      <c r="K67" s="255" t="b">
        <f t="shared" ca="1" si="243"/>
        <v>1</v>
      </c>
      <c r="L67" s="256" t="b">
        <f t="shared" ca="1" si="243"/>
        <v>1</v>
      </c>
      <c r="M67" s="257" t="b">
        <f t="shared" ca="1" si="243"/>
        <v>1</v>
      </c>
      <c r="N67" s="255" t="b">
        <f t="shared" ca="1" si="243"/>
        <v>1</v>
      </c>
      <c r="O67" s="256" t="b">
        <f t="shared" ca="1" si="243"/>
        <v>1</v>
      </c>
      <c r="P67" s="257" t="b">
        <f t="shared" ca="1" si="243"/>
        <v>1</v>
      </c>
      <c r="Q67" s="255" t="b">
        <f t="shared" ca="1" si="243"/>
        <v>1</v>
      </c>
      <c r="R67" s="256" t="b">
        <f t="shared" ca="1" si="243"/>
        <v>1</v>
      </c>
      <c r="S67" s="257" t="b">
        <f t="shared" ca="1" si="243"/>
        <v>1</v>
      </c>
      <c r="T67" s="255" t="b">
        <f t="shared" ca="1" si="243"/>
        <v>1</v>
      </c>
      <c r="U67" s="256" t="b">
        <f t="shared" ca="1" si="243"/>
        <v>1</v>
      </c>
      <c r="V67" s="257" t="b">
        <f t="shared" ca="1" si="243"/>
        <v>1</v>
      </c>
      <c r="W67" s="255" t="b">
        <f t="shared" ca="1" si="243"/>
        <v>1</v>
      </c>
      <c r="X67" s="256" t="b">
        <f t="shared" ca="1" si="243"/>
        <v>1</v>
      </c>
      <c r="Y67" s="257" t="b">
        <f t="shared" ca="1" si="243"/>
        <v>1</v>
      </c>
      <c r="Z67" s="255" t="b">
        <f t="shared" ca="1" si="243"/>
        <v>1</v>
      </c>
      <c r="AA67" s="256" t="b">
        <f t="shared" ca="1" si="243"/>
        <v>1</v>
      </c>
      <c r="AB67" s="257" t="b">
        <f t="shared" ca="1" si="243"/>
        <v>1</v>
      </c>
      <c r="AC67" s="255" t="b">
        <f t="shared" ca="1" si="243"/>
        <v>1</v>
      </c>
      <c r="AD67" s="256" t="b">
        <f t="shared" ca="1" si="243"/>
        <v>1</v>
      </c>
      <c r="AE67" s="257" t="b">
        <f t="shared" ca="1" si="243"/>
        <v>1</v>
      </c>
      <c r="AF67" s="255" t="b">
        <f t="shared" ca="1" si="243"/>
        <v>1</v>
      </c>
      <c r="AG67" s="256" t="b">
        <f t="shared" ca="1" si="243"/>
        <v>1</v>
      </c>
      <c r="AH67" s="257" t="b">
        <f t="shared" ca="1" si="243"/>
        <v>1</v>
      </c>
      <c r="AI67" s="255" t="b">
        <f t="shared" ca="1" si="243"/>
        <v>1</v>
      </c>
      <c r="AJ67" s="256" t="b">
        <f t="shared" ca="1" si="243"/>
        <v>1</v>
      </c>
      <c r="AK67" s="257" t="b">
        <f t="shared" ca="1" si="243"/>
        <v>1</v>
      </c>
      <c r="AL67" s="255" t="b">
        <f t="shared" ca="1" si="243"/>
        <v>1</v>
      </c>
      <c r="AM67" s="256" t="b">
        <f t="shared" ca="1" si="243"/>
        <v>1</v>
      </c>
      <c r="AN67" s="257" t="b">
        <f t="shared" ca="1" si="243"/>
        <v>1</v>
      </c>
      <c r="AO67" s="255" t="b">
        <f t="shared" ca="1" si="243"/>
        <v>1</v>
      </c>
      <c r="AP67" s="256" t="b">
        <f t="shared" ca="1" si="243"/>
        <v>1</v>
      </c>
      <c r="AQ67" s="257" t="b">
        <f t="shared" ca="1" si="243"/>
        <v>1</v>
      </c>
      <c r="AR67" s="255" t="b">
        <f t="shared" ca="1" si="243"/>
        <v>1</v>
      </c>
      <c r="AS67" s="256" t="b">
        <f t="shared" ca="1" si="243"/>
        <v>1</v>
      </c>
      <c r="AT67" s="257" t="b">
        <f t="shared" ca="1" si="243"/>
        <v>1</v>
      </c>
      <c r="AU67" s="255" t="b">
        <f t="shared" ca="1" si="243"/>
        <v>1</v>
      </c>
      <c r="AV67" s="256" t="b">
        <f t="shared" ca="1" si="243"/>
        <v>1</v>
      </c>
      <c r="AW67" s="257" t="b">
        <f t="shared" ca="1" si="243"/>
        <v>1</v>
      </c>
      <c r="AX67" s="255" t="b">
        <f t="shared" ca="1" si="243"/>
        <v>1</v>
      </c>
      <c r="AY67" s="256" t="b">
        <f t="shared" ca="1" si="243"/>
        <v>1</v>
      </c>
      <c r="AZ67" s="257" t="b">
        <f t="shared" ca="1" si="243"/>
        <v>1</v>
      </c>
      <c r="BC67" s="86" t="b">
        <f t="shared" ca="1" si="225"/>
        <v>1</v>
      </c>
      <c r="BD67" s="86" t="b">
        <f t="shared" ca="1" si="222"/>
        <v>1</v>
      </c>
      <c r="BE67" s="86" t="b">
        <f t="shared" ca="1" si="223"/>
        <v>1</v>
      </c>
    </row>
    <row r="68" spans="1:57" s="86" customFormat="1" ht="13" hidden="1" customHeight="1">
      <c r="A68" s="259"/>
      <c r="B68" s="192"/>
      <c r="C68" s="109" t="str">
        <f>C31</f>
        <v/>
      </c>
      <c r="D68" s="110"/>
      <c r="E68" s="252" t="b">
        <f t="shared" ref="E68:AZ68" ca="1" si="244">NOT(AND(E$36,E$38, E31="Always"))</f>
        <v>1</v>
      </c>
      <c r="F68" s="253" t="b">
        <f t="shared" ca="1" si="244"/>
        <v>1</v>
      </c>
      <c r="G68" s="254" t="b">
        <f t="shared" ca="1" si="244"/>
        <v>1</v>
      </c>
      <c r="H68" s="252" t="b">
        <f t="shared" ca="1" si="244"/>
        <v>1</v>
      </c>
      <c r="I68" s="253" t="b">
        <f t="shared" ca="1" si="244"/>
        <v>1</v>
      </c>
      <c r="J68" s="254" t="b">
        <f t="shared" ca="1" si="244"/>
        <v>1</v>
      </c>
      <c r="K68" s="252" t="b">
        <f t="shared" ca="1" si="244"/>
        <v>1</v>
      </c>
      <c r="L68" s="253" t="b">
        <f t="shared" ca="1" si="244"/>
        <v>1</v>
      </c>
      <c r="M68" s="254" t="b">
        <f t="shared" ca="1" si="244"/>
        <v>1</v>
      </c>
      <c r="N68" s="252" t="b">
        <f t="shared" ca="1" si="244"/>
        <v>1</v>
      </c>
      <c r="O68" s="253" t="b">
        <f t="shared" ca="1" si="244"/>
        <v>1</v>
      </c>
      <c r="P68" s="254" t="b">
        <f t="shared" ca="1" si="244"/>
        <v>1</v>
      </c>
      <c r="Q68" s="252" t="b">
        <f t="shared" ca="1" si="244"/>
        <v>1</v>
      </c>
      <c r="R68" s="253" t="b">
        <f t="shared" ca="1" si="244"/>
        <v>1</v>
      </c>
      <c r="S68" s="254" t="b">
        <f t="shared" ca="1" si="244"/>
        <v>1</v>
      </c>
      <c r="T68" s="252" t="b">
        <f t="shared" ca="1" si="244"/>
        <v>1</v>
      </c>
      <c r="U68" s="253" t="b">
        <f t="shared" ca="1" si="244"/>
        <v>1</v>
      </c>
      <c r="V68" s="254" t="b">
        <f t="shared" ca="1" si="244"/>
        <v>1</v>
      </c>
      <c r="W68" s="252" t="b">
        <f t="shared" ca="1" si="244"/>
        <v>1</v>
      </c>
      <c r="X68" s="253" t="b">
        <f t="shared" ca="1" si="244"/>
        <v>1</v>
      </c>
      <c r="Y68" s="254" t="b">
        <f t="shared" ca="1" si="244"/>
        <v>1</v>
      </c>
      <c r="Z68" s="252" t="b">
        <f t="shared" ca="1" si="244"/>
        <v>1</v>
      </c>
      <c r="AA68" s="253" t="b">
        <f t="shared" ca="1" si="244"/>
        <v>1</v>
      </c>
      <c r="AB68" s="254" t="b">
        <f t="shared" ca="1" si="244"/>
        <v>1</v>
      </c>
      <c r="AC68" s="252" t="b">
        <f t="shared" ca="1" si="244"/>
        <v>1</v>
      </c>
      <c r="AD68" s="253" t="b">
        <f t="shared" ca="1" si="244"/>
        <v>1</v>
      </c>
      <c r="AE68" s="254" t="b">
        <f t="shared" ca="1" si="244"/>
        <v>1</v>
      </c>
      <c r="AF68" s="252" t="b">
        <f t="shared" ca="1" si="244"/>
        <v>1</v>
      </c>
      <c r="AG68" s="253" t="b">
        <f t="shared" ca="1" si="244"/>
        <v>1</v>
      </c>
      <c r="AH68" s="254" t="b">
        <f t="shared" ca="1" si="244"/>
        <v>1</v>
      </c>
      <c r="AI68" s="252" t="b">
        <f t="shared" ca="1" si="244"/>
        <v>1</v>
      </c>
      <c r="AJ68" s="253" t="b">
        <f t="shared" ca="1" si="244"/>
        <v>1</v>
      </c>
      <c r="AK68" s="254" t="b">
        <f t="shared" ca="1" si="244"/>
        <v>1</v>
      </c>
      <c r="AL68" s="252" t="b">
        <f t="shared" ca="1" si="244"/>
        <v>1</v>
      </c>
      <c r="AM68" s="253" t="b">
        <f t="shared" ca="1" si="244"/>
        <v>1</v>
      </c>
      <c r="AN68" s="254" t="b">
        <f t="shared" ca="1" si="244"/>
        <v>1</v>
      </c>
      <c r="AO68" s="252" t="b">
        <f t="shared" ca="1" si="244"/>
        <v>1</v>
      </c>
      <c r="AP68" s="253" t="b">
        <f t="shared" ca="1" si="244"/>
        <v>1</v>
      </c>
      <c r="AQ68" s="254" t="b">
        <f t="shared" ca="1" si="244"/>
        <v>1</v>
      </c>
      <c r="AR68" s="252" t="b">
        <f t="shared" ca="1" si="244"/>
        <v>1</v>
      </c>
      <c r="AS68" s="253" t="b">
        <f t="shared" ca="1" si="244"/>
        <v>1</v>
      </c>
      <c r="AT68" s="254" t="b">
        <f t="shared" ca="1" si="244"/>
        <v>1</v>
      </c>
      <c r="AU68" s="252" t="b">
        <f t="shared" ca="1" si="244"/>
        <v>1</v>
      </c>
      <c r="AV68" s="253" t="b">
        <f t="shared" ca="1" si="244"/>
        <v>1</v>
      </c>
      <c r="AW68" s="254" t="b">
        <f t="shared" ca="1" si="244"/>
        <v>1</v>
      </c>
      <c r="AX68" s="252" t="b">
        <f t="shared" ca="1" si="244"/>
        <v>1</v>
      </c>
      <c r="AY68" s="253" t="b">
        <f t="shared" ca="1" si="244"/>
        <v>1</v>
      </c>
      <c r="AZ68" s="254" t="b">
        <f t="shared" ca="1" si="244"/>
        <v>1</v>
      </c>
      <c r="BC68" s="86" t="b">
        <f ca="1">AND(E68,H68,K68,N68,Q68,T68,W68,Z68,AC68,AF68)</f>
        <v>1</v>
      </c>
      <c r="BD68" s="86" t="b">
        <f t="shared" ref="BD68:BD71" ca="1" si="245">AND(F68,I68,L68,O68,R68,U68,X68,AA68,AD68,AG68)</f>
        <v>1</v>
      </c>
      <c r="BE68" s="86" t="b">
        <f t="shared" ref="BE68:BE71" ca="1" si="246">AND(G68,J68,M68,P68,S68,V68,Y68,AB68,AE68,AH68)</f>
        <v>1</v>
      </c>
    </row>
    <row r="69" spans="1:57" s="86" customFormat="1" ht="13" hidden="1" customHeight="1">
      <c r="A69" s="259"/>
      <c r="B69" s="193"/>
      <c r="C69" s="111"/>
      <c r="D69" s="111"/>
      <c r="E69" s="255" t="b">
        <f t="shared" ref="E69:AZ69" ca="1" si="247">NOT(AND(E$36,E$38, E32="Always"))</f>
        <v>1</v>
      </c>
      <c r="F69" s="256" t="b">
        <f t="shared" ca="1" si="247"/>
        <v>1</v>
      </c>
      <c r="G69" s="257" t="b">
        <f t="shared" ca="1" si="247"/>
        <v>1</v>
      </c>
      <c r="H69" s="255" t="b">
        <f t="shared" ca="1" si="247"/>
        <v>1</v>
      </c>
      <c r="I69" s="256" t="b">
        <f t="shared" ca="1" si="247"/>
        <v>1</v>
      </c>
      <c r="J69" s="257" t="b">
        <f t="shared" ca="1" si="247"/>
        <v>1</v>
      </c>
      <c r="K69" s="255" t="b">
        <f t="shared" ca="1" si="247"/>
        <v>1</v>
      </c>
      <c r="L69" s="256" t="b">
        <f t="shared" ca="1" si="247"/>
        <v>1</v>
      </c>
      <c r="M69" s="257" t="b">
        <f t="shared" ca="1" si="247"/>
        <v>1</v>
      </c>
      <c r="N69" s="255" t="b">
        <f t="shared" ca="1" si="247"/>
        <v>1</v>
      </c>
      <c r="O69" s="256" t="b">
        <f t="shared" ca="1" si="247"/>
        <v>1</v>
      </c>
      <c r="P69" s="257" t="b">
        <f t="shared" ca="1" si="247"/>
        <v>1</v>
      </c>
      <c r="Q69" s="255" t="b">
        <f t="shared" ca="1" si="247"/>
        <v>1</v>
      </c>
      <c r="R69" s="256" t="b">
        <f t="shared" ca="1" si="247"/>
        <v>1</v>
      </c>
      <c r="S69" s="257" t="b">
        <f t="shared" ca="1" si="247"/>
        <v>1</v>
      </c>
      <c r="T69" s="255" t="b">
        <f t="shared" ca="1" si="247"/>
        <v>1</v>
      </c>
      <c r="U69" s="256" t="b">
        <f t="shared" ca="1" si="247"/>
        <v>1</v>
      </c>
      <c r="V69" s="257" t="b">
        <f t="shared" ca="1" si="247"/>
        <v>1</v>
      </c>
      <c r="W69" s="255" t="b">
        <f t="shared" ca="1" si="247"/>
        <v>1</v>
      </c>
      <c r="X69" s="256" t="b">
        <f t="shared" ca="1" si="247"/>
        <v>1</v>
      </c>
      <c r="Y69" s="257" t="b">
        <f t="shared" ca="1" si="247"/>
        <v>1</v>
      </c>
      <c r="Z69" s="255" t="b">
        <f t="shared" ca="1" si="247"/>
        <v>1</v>
      </c>
      <c r="AA69" s="256" t="b">
        <f t="shared" ca="1" si="247"/>
        <v>1</v>
      </c>
      <c r="AB69" s="257" t="b">
        <f t="shared" ca="1" si="247"/>
        <v>1</v>
      </c>
      <c r="AC69" s="255" t="b">
        <f t="shared" ca="1" si="247"/>
        <v>1</v>
      </c>
      <c r="AD69" s="256" t="b">
        <f t="shared" ca="1" si="247"/>
        <v>1</v>
      </c>
      <c r="AE69" s="257" t="b">
        <f t="shared" ca="1" si="247"/>
        <v>1</v>
      </c>
      <c r="AF69" s="255" t="b">
        <f t="shared" ca="1" si="247"/>
        <v>1</v>
      </c>
      <c r="AG69" s="256" t="b">
        <f t="shared" ca="1" si="247"/>
        <v>1</v>
      </c>
      <c r="AH69" s="257" t="b">
        <f t="shared" ca="1" si="247"/>
        <v>1</v>
      </c>
      <c r="AI69" s="255" t="b">
        <f t="shared" ca="1" si="247"/>
        <v>1</v>
      </c>
      <c r="AJ69" s="256" t="b">
        <f t="shared" ca="1" si="247"/>
        <v>1</v>
      </c>
      <c r="AK69" s="257" t="b">
        <f t="shared" ca="1" si="247"/>
        <v>1</v>
      </c>
      <c r="AL69" s="255" t="b">
        <f t="shared" ca="1" si="247"/>
        <v>1</v>
      </c>
      <c r="AM69" s="256" t="b">
        <f t="shared" ca="1" si="247"/>
        <v>1</v>
      </c>
      <c r="AN69" s="257" t="b">
        <f t="shared" ca="1" si="247"/>
        <v>1</v>
      </c>
      <c r="AO69" s="255" t="b">
        <f t="shared" ca="1" si="247"/>
        <v>1</v>
      </c>
      <c r="AP69" s="256" t="b">
        <f t="shared" ca="1" si="247"/>
        <v>1</v>
      </c>
      <c r="AQ69" s="257" t="b">
        <f t="shared" ca="1" si="247"/>
        <v>1</v>
      </c>
      <c r="AR69" s="255" t="b">
        <f t="shared" ca="1" si="247"/>
        <v>1</v>
      </c>
      <c r="AS69" s="256" t="b">
        <f t="shared" ca="1" si="247"/>
        <v>1</v>
      </c>
      <c r="AT69" s="257" t="b">
        <f t="shared" ca="1" si="247"/>
        <v>1</v>
      </c>
      <c r="AU69" s="255" t="b">
        <f t="shared" ca="1" si="247"/>
        <v>1</v>
      </c>
      <c r="AV69" s="256" t="b">
        <f t="shared" ca="1" si="247"/>
        <v>1</v>
      </c>
      <c r="AW69" s="257" t="b">
        <f t="shared" ca="1" si="247"/>
        <v>1</v>
      </c>
      <c r="AX69" s="255" t="b">
        <f t="shared" ca="1" si="247"/>
        <v>1</v>
      </c>
      <c r="AY69" s="256" t="b">
        <f t="shared" ca="1" si="247"/>
        <v>1</v>
      </c>
      <c r="AZ69" s="257" t="b">
        <f t="shared" ca="1" si="247"/>
        <v>1</v>
      </c>
      <c r="BC69" s="86" t="b">
        <f t="shared" ref="BC69:BC71" ca="1" si="248">AND(E69,H69,K69,N69,Q69,T69,W69,Z69,AC69,AF69)</f>
        <v>1</v>
      </c>
      <c r="BD69" s="86" t="b">
        <f t="shared" ca="1" si="245"/>
        <v>1</v>
      </c>
      <c r="BE69" s="86" t="b">
        <f t="shared" ca="1" si="246"/>
        <v>1</v>
      </c>
    </row>
    <row r="70" spans="1:57" s="86" customFormat="1" ht="13" hidden="1" customHeight="1">
      <c r="A70" s="259"/>
      <c r="B70" s="193"/>
      <c r="C70" s="109" t="str">
        <f t="shared" ref="C70" si="249">C33</f>
        <v/>
      </c>
      <c r="D70" s="110"/>
      <c r="E70" s="252" t="b">
        <f t="shared" ref="E70:AZ70" ca="1" si="250">NOT(AND(E$36,E$38, E33="Always"))</f>
        <v>1</v>
      </c>
      <c r="F70" s="253" t="b">
        <f t="shared" ca="1" si="250"/>
        <v>1</v>
      </c>
      <c r="G70" s="254" t="b">
        <f t="shared" ca="1" si="250"/>
        <v>1</v>
      </c>
      <c r="H70" s="252" t="b">
        <f t="shared" ca="1" si="250"/>
        <v>1</v>
      </c>
      <c r="I70" s="253" t="b">
        <f t="shared" ca="1" si="250"/>
        <v>1</v>
      </c>
      <c r="J70" s="254" t="b">
        <f t="shared" ca="1" si="250"/>
        <v>1</v>
      </c>
      <c r="K70" s="252" t="b">
        <f t="shared" ca="1" si="250"/>
        <v>1</v>
      </c>
      <c r="L70" s="253" t="b">
        <f t="shared" ca="1" si="250"/>
        <v>1</v>
      </c>
      <c r="M70" s="254" t="b">
        <f t="shared" ca="1" si="250"/>
        <v>1</v>
      </c>
      <c r="N70" s="252" t="b">
        <f t="shared" ca="1" si="250"/>
        <v>1</v>
      </c>
      <c r="O70" s="253" t="b">
        <f t="shared" ca="1" si="250"/>
        <v>1</v>
      </c>
      <c r="P70" s="254" t="b">
        <f t="shared" ca="1" si="250"/>
        <v>1</v>
      </c>
      <c r="Q70" s="252" t="b">
        <f t="shared" ca="1" si="250"/>
        <v>1</v>
      </c>
      <c r="R70" s="253" t="b">
        <f t="shared" ca="1" si="250"/>
        <v>1</v>
      </c>
      <c r="S70" s="254" t="b">
        <f t="shared" ca="1" si="250"/>
        <v>1</v>
      </c>
      <c r="T70" s="252" t="b">
        <f t="shared" ca="1" si="250"/>
        <v>1</v>
      </c>
      <c r="U70" s="253" t="b">
        <f t="shared" ca="1" si="250"/>
        <v>1</v>
      </c>
      <c r="V70" s="254" t="b">
        <f t="shared" ca="1" si="250"/>
        <v>1</v>
      </c>
      <c r="W70" s="252" t="b">
        <f t="shared" ca="1" si="250"/>
        <v>1</v>
      </c>
      <c r="X70" s="253" t="b">
        <f t="shared" ca="1" si="250"/>
        <v>1</v>
      </c>
      <c r="Y70" s="254" t="b">
        <f t="shared" ca="1" si="250"/>
        <v>1</v>
      </c>
      <c r="Z70" s="252" t="b">
        <f t="shared" ca="1" si="250"/>
        <v>1</v>
      </c>
      <c r="AA70" s="253" t="b">
        <f t="shared" ca="1" si="250"/>
        <v>1</v>
      </c>
      <c r="AB70" s="254" t="b">
        <f t="shared" ca="1" si="250"/>
        <v>1</v>
      </c>
      <c r="AC70" s="252" t="b">
        <f t="shared" ca="1" si="250"/>
        <v>1</v>
      </c>
      <c r="AD70" s="253" t="b">
        <f t="shared" ca="1" si="250"/>
        <v>1</v>
      </c>
      <c r="AE70" s="254" t="b">
        <f t="shared" ca="1" si="250"/>
        <v>1</v>
      </c>
      <c r="AF70" s="252" t="b">
        <f t="shared" ca="1" si="250"/>
        <v>1</v>
      </c>
      <c r="AG70" s="253" t="b">
        <f t="shared" ca="1" si="250"/>
        <v>1</v>
      </c>
      <c r="AH70" s="254" t="b">
        <f t="shared" ca="1" si="250"/>
        <v>1</v>
      </c>
      <c r="AI70" s="252" t="b">
        <f t="shared" ca="1" si="250"/>
        <v>1</v>
      </c>
      <c r="AJ70" s="253" t="b">
        <f t="shared" ca="1" si="250"/>
        <v>1</v>
      </c>
      <c r="AK70" s="254" t="b">
        <f t="shared" ca="1" si="250"/>
        <v>1</v>
      </c>
      <c r="AL70" s="252" t="b">
        <f t="shared" ca="1" si="250"/>
        <v>1</v>
      </c>
      <c r="AM70" s="253" t="b">
        <f t="shared" ca="1" si="250"/>
        <v>1</v>
      </c>
      <c r="AN70" s="254" t="b">
        <f t="shared" ca="1" si="250"/>
        <v>1</v>
      </c>
      <c r="AO70" s="252" t="b">
        <f t="shared" ca="1" si="250"/>
        <v>1</v>
      </c>
      <c r="AP70" s="253" t="b">
        <f t="shared" ca="1" si="250"/>
        <v>1</v>
      </c>
      <c r="AQ70" s="254" t="b">
        <f t="shared" ca="1" si="250"/>
        <v>1</v>
      </c>
      <c r="AR70" s="252" t="b">
        <f t="shared" ca="1" si="250"/>
        <v>1</v>
      </c>
      <c r="AS70" s="253" t="b">
        <f t="shared" ca="1" si="250"/>
        <v>1</v>
      </c>
      <c r="AT70" s="254" t="b">
        <f t="shared" ca="1" si="250"/>
        <v>1</v>
      </c>
      <c r="AU70" s="252" t="b">
        <f t="shared" ca="1" si="250"/>
        <v>1</v>
      </c>
      <c r="AV70" s="253" t="b">
        <f t="shared" ca="1" si="250"/>
        <v>1</v>
      </c>
      <c r="AW70" s="254" t="b">
        <f t="shared" ca="1" si="250"/>
        <v>1</v>
      </c>
      <c r="AX70" s="252" t="b">
        <f t="shared" ca="1" si="250"/>
        <v>1</v>
      </c>
      <c r="AY70" s="253" t="b">
        <f t="shared" ca="1" si="250"/>
        <v>1</v>
      </c>
      <c r="AZ70" s="254" t="b">
        <f t="shared" ca="1" si="250"/>
        <v>1</v>
      </c>
      <c r="BC70" s="86" t="b">
        <f t="shared" ca="1" si="248"/>
        <v>1</v>
      </c>
      <c r="BD70" s="86" t="b">
        <f t="shared" ca="1" si="245"/>
        <v>1</v>
      </c>
      <c r="BE70" s="86" t="b">
        <f t="shared" ca="1" si="246"/>
        <v>1</v>
      </c>
    </row>
    <row r="71" spans="1:57" s="86" customFormat="1" ht="13" hidden="1" customHeight="1">
      <c r="A71" s="259"/>
      <c r="B71" s="193"/>
      <c r="C71" s="111"/>
      <c r="D71" s="111"/>
      <c r="E71" s="255" t="b">
        <f t="shared" ref="E71:AZ71" ca="1" si="251">NOT(AND(E$36,E$38, E34="Always"))</f>
        <v>1</v>
      </c>
      <c r="F71" s="256" t="b">
        <f t="shared" ca="1" si="251"/>
        <v>1</v>
      </c>
      <c r="G71" s="257" t="b">
        <f t="shared" ca="1" si="251"/>
        <v>1</v>
      </c>
      <c r="H71" s="255" t="b">
        <f t="shared" ca="1" si="251"/>
        <v>1</v>
      </c>
      <c r="I71" s="256" t="b">
        <f t="shared" ca="1" si="251"/>
        <v>1</v>
      </c>
      <c r="J71" s="257" t="b">
        <f t="shared" ca="1" si="251"/>
        <v>1</v>
      </c>
      <c r="K71" s="255" t="b">
        <f t="shared" ca="1" si="251"/>
        <v>1</v>
      </c>
      <c r="L71" s="256" t="b">
        <f t="shared" ca="1" si="251"/>
        <v>1</v>
      </c>
      <c r="M71" s="257" t="b">
        <f t="shared" ca="1" si="251"/>
        <v>1</v>
      </c>
      <c r="N71" s="255" t="b">
        <f t="shared" ca="1" si="251"/>
        <v>1</v>
      </c>
      <c r="O71" s="256" t="b">
        <f t="shared" ca="1" si="251"/>
        <v>1</v>
      </c>
      <c r="P71" s="257" t="b">
        <f t="shared" ca="1" si="251"/>
        <v>1</v>
      </c>
      <c r="Q71" s="255" t="b">
        <f t="shared" ca="1" si="251"/>
        <v>1</v>
      </c>
      <c r="R71" s="256" t="b">
        <f t="shared" ca="1" si="251"/>
        <v>1</v>
      </c>
      <c r="S71" s="257" t="b">
        <f t="shared" ca="1" si="251"/>
        <v>1</v>
      </c>
      <c r="T71" s="255" t="b">
        <f t="shared" ca="1" si="251"/>
        <v>1</v>
      </c>
      <c r="U71" s="256" t="b">
        <f t="shared" ca="1" si="251"/>
        <v>1</v>
      </c>
      <c r="V71" s="257" t="b">
        <f t="shared" ca="1" si="251"/>
        <v>1</v>
      </c>
      <c r="W71" s="255" t="b">
        <f t="shared" ca="1" si="251"/>
        <v>1</v>
      </c>
      <c r="X71" s="256" t="b">
        <f t="shared" ca="1" si="251"/>
        <v>1</v>
      </c>
      <c r="Y71" s="257" t="b">
        <f t="shared" ca="1" si="251"/>
        <v>1</v>
      </c>
      <c r="Z71" s="255" t="b">
        <f t="shared" ca="1" si="251"/>
        <v>1</v>
      </c>
      <c r="AA71" s="256" t="b">
        <f t="shared" ca="1" si="251"/>
        <v>1</v>
      </c>
      <c r="AB71" s="257" t="b">
        <f t="shared" ca="1" si="251"/>
        <v>1</v>
      </c>
      <c r="AC71" s="255" t="b">
        <f t="shared" ca="1" si="251"/>
        <v>1</v>
      </c>
      <c r="AD71" s="256" t="b">
        <f t="shared" ca="1" si="251"/>
        <v>1</v>
      </c>
      <c r="AE71" s="257" t="b">
        <f t="shared" ca="1" si="251"/>
        <v>1</v>
      </c>
      <c r="AF71" s="255" t="b">
        <f t="shared" ca="1" si="251"/>
        <v>1</v>
      </c>
      <c r="AG71" s="256" t="b">
        <f t="shared" ca="1" si="251"/>
        <v>1</v>
      </c>
      <c r="AH71" s="257" t="b">
        <f t="shared" ca="1" si="251"/>
        <v>1</v>
      </c>
      <c r="AI71" s="255" t="b">
        <f t="shared" ca="1" si="251"/>
        <v>1</v>
      </c>
      <c r="AJ71" s="256" t="b">
        <f t="shared" ca="1" si="251"/>
        <v>1</v>
      </c>
      <c r="AK71" s="257" t="b">
        <f t="shared" ca="1" si="251"/>
        <v>1</v>
      </c>
      <c r="AL71" s="255" t="b">
        <f t="shared" ca="1" si="251"/>
        <v>1</v>
      </c>
      <c r="AM71" s="256" t="b">
        <f t="shared" ca="1" si="251"/>
        <v>1</v>
      </c>
      <c r="AN71" s="257" t="b">
        <f t="shared" ca="1" si="251"/>
        <v>1</v>
      </c>
      <c r="AO71" s="255" t="b">
        <f t="shared" ca="1" si="251"/>
        <v>1</v>
      </c>
      <c r="AP71" s="256" t="b">
        <f t="shared" ca="1" si="251"/>
        <v>1</v>
      </c>
      <c r="AQ71" s="257" t="b">
        <f t="shared" ca="1" si="251"/>
        <v>1</v>
      </c>
      <c r="AR71" s="255" t="b">
        <f t="shared" ca="1" si="251"/>
        <v>1</v>
      </c>
      <c r="AS71" s="256" t="b">
        <f t="shared" ca="1" si="251"/>
        <v>1</v>
      </c>
      <c r="AT71" s="257" t="b">
        <f t="shared" ca="1" si="251"/>
        <v>1</v>
      </c>
      <c r="AU71" s="255" t="b">
        <f t="shared" ca="1" si="251"/>
        <v>1</v>
      </c>
      <c r="AV71" s="256" t="b">
        <f t="shared" ca="1" si="251"/>
        <v>1</v>
      </c>
      <c r="AW71" s="257" t="b">
        <f t="shared" ca="1" si="251"/>
        <v>1</v>
      </c>
      <c r="AX71" s="255" t="b">
        <f t="shared" ca="1" si="251"/>
        <v>1</v>
      </c>
      <c r="AY71" s="256" t="b">
        <f t="shared" ca="1" si="251"/>
        <v>1</v>
      </c>
      <c r="AZ71" s="257" t="b">
        <f t="shared" ca="1" si="251"/>
        <v>1</v>
      </c>
      <c r="BC71" s="86" t="b">
        <f t="shared" ca="1" si="248"/>
        <v>1</v>
      </c>
      <c r="BD71" s="86" t="b">
        <f t="shared" ca="1" si="245"/>
        <v>1</v>
      </c>
      <c r="BE71" s="86" t="b">
        <f t="shared" ca="1" si="246"/>
        <v>1</v>
      </c>
    </row>
    <row r="72" spans="1:57" ht="16" hidden="1" customHeight="1"/>
    <row r="73" spans="1:57" s="59" customFormat="1" ht="13" hidden="1" customHeight="1">
      <c r="A73" s="116" t="s">
        <v>179</v>
      </c>
      <c r="B73" s="192"/>
      <c r="C73" s="109" t="str">
        <f>C3</f>
        <v/>
      </c>
      <c r="D73" s="110"/>
      <c r="E73" s="252" t="b">
        <f ca="1">AND(E$36,E3&lt;&gt;"Never")</f>
        <v>0</v>
      </c>
      <c r="F73" s="253" t="b">
        <f t="shared" ref="F73:AZ73" ca="1" si="252">AND(F$36,F3&lt;&gt;"Never")</f>
        <v>0</v>
      </c>
      <c r="G73" s="254" t="b">
        <f t="shared" ca="1" si="252"/>
        <v>0</v>
      </c>
      <c r="H73" s="252" t="b">
        <f t="shared" ca="1" si="252"/>
        <v>0</v>
      </c>
      <c r="I73" s="253" t="b">
        <f t="shared" ca="1" si="252"/>
        <v>0</v>
      </c>
      <c r="J73" s="254" t="b">
        <f t="shared" ca="1" si="252"/>
        <v>0</v>
      </c>
      <c r="K73" s="252" t="b">
        <f t="shared" ca="1" si="252"/>
        <v>0</v>
      </c>
      <c r="L73" s="253" t="b">
        <f t="shared" ca="1" si="252"/>
        <v>0</v>
      </c>
      <c r="M73" s="254" t="b">
        <f t="shared" ca="1" si="252"/>
        <v>0</v>
      </c>
      <c r="N73" s="252" t="b">
        <f t="shared" ca="1" si="252"/>
        <v>0</v>
      </c>
      <c r="O73" s="253" t="b">
        <f t="shared" ca="1" si="252"/>
        <v>0</v>
      </c>
      <c r="P73" s="254" t="b">
        <f t="shared" ca="1" si="252"/>
        <v>0</v>
      </c>
      <c r="Q73" s="252" t="b">
        <f t="shared" ca="1" si="252"/>
        <v>0</v>
      </c>
      <c r="R73" s="253" t="b">
        <f t="shared" ca="1" si="252"/>
        <v>0</v>
      </c>
      <c r="S73" s="254" t="b">
        <f t="shared" ca="1" si="252"/>
        <v>0</v>
      </c>
      <c r="T73" s="252" t="b">
        <f t="shared" ca="1" si="252"/>
        <v>0</v>
      </c>
      <c r="U73" s="253" t="b">
        <f t="shared" ca="1" si="252"/>
        <v>0</v>
      </c>
      <c r="V73" s="254" t="b">
        <f t="shared" ca="1" si="252"/>
        <v>0</v>
      </c>
      <c r="W73" s="252" t="b">
        <f t="shared" ca="1" si="252"/>
        <v>0</v>
      </c>
      <c r="X73" s="253" t="b">
        <f t="shared" ca="1" si="252"/>
        <v>0</v>
      </c>
      <c r="Y73" s="254" t="b">
        <f t="shared" ca="1" si="252"/>
        <v>0</v>
      </c>
      <c r="Z73" s="252" t="b">
        <f t="shared" ca="1" si="252"/>
        <v>0</v>
      </c>
      <c r="AA73" s="253" t="b">
        <f t="shared" ca="1" si="252"/>
        <v>0</v>
      </c>
      <c r="AB73" s="254" t="b">
        <f t="shared" ca="1" si="252"/>
        <v>0</v>
      </c>
      <c r="AC73" s="252" t="b">
        <f t="shared" ca="1" si="252"/>
        <v>0</v>
      </c>
      <c r="AD73" s="253" t="b">
        <f t="shared" ca="1" si="252"/>
        <v>0</v>
      </c>
      <c r="AE73" s="254" t="b">
        <f t="shared" ca="1" si="252"/>
        <v>0</v>
      </c>
      <c r="AF73" s="252" t="b">
        <f t="shared" ca="1" si="252"/>
        <v>0</v>
      </c>
      <c r="AG73" s="253" t="b">
        <f t="shared" ca="1" si="252"/>
        <v>0</v>
      </c>
      <c r="AH73" s="254" t="b">
        <f t="shared" ca="1" si="252"/>
        <v>0</v>
      </c>
      <c r="AI73" s="252" t="b">
        <f t="shared" ca="1" si="252"/>
        <v>0</v>
      </c>
      <c r="AJ73" s="253" t="b">
        <f t="shared" ca="1" si="252"/>
        <v>0</v>
      </c>
      <c r="AK73" s="254" t="b">
        <f t="shared" ca="1" si="252"/>
        <v>0</v>
      </c>
      <c r="AL73" s="252" t="b">
        <f t="shared" ca="1" si="252"/>
        <v>0</v>
      </c>
      <c r="AM73" s="253" t="b">
        <f t="shared" ca="1" si="252"/>
        <v>0</v>
      </c>
      <c r="AN73" s="254" t="b">
        <f t="shared" ca="1" si="252"/>
        <v>0</v>
      </c>
      <c r="AO73" s="252" t="b">
        <f t="shared" ca="1" si="252"/>
        <v>0</v>
      </c>
      <c r="AP73" s="253" t="b">
        <f t="shared" ca="1" si="252"/>
        <v>0</v>
      </c>
      <c r="AQ73" s="254" t="b">
        <f t="shared" ca="1" si="252"/>
        <v>0</v>
      </c>
      <c r="AR73" s="252" t="b">
        <f t="shared" ca="1" si="252"/>
        <v>0</v>
      </c>
      <c r="AS73" s="253" t="b">
        <f t="shared" ca="1" si="252"/>
        <v>0</v>
      </c>
      <c r="AT73" s="254" t="b">
        <f t="shared" ca="1" si="252"/>
        <v>0</v>
      </c>
      <c r="AU73" s="252" t="b">
        <f t="shared" ca="1" si="252"/>
        <v>0</v>
      </c>
      <c r="AV73" s="253" t="b">
        <f t="shared" ca="1" si="252"/>
        <v>0</v>
      </c>
      <c r="AW73" s="254" t="b">
        <f t="shared" ca="1" si="252"/>
        <v>0</v>
      </c>
      <c r="AX73" s="252" t="b">
        <f t="shared" ca="1" si="252"/>
        <v>0</v>
      </c>
      <c r="AY73" s="253" t="b">
        <f t="shared" ca="1" si="252"/>
        <v>0</v>
      </c>
      <c r="AZ73" s="254" t="b">
        <f t="shared" ca="1" si="252"/>
        <v>0</v>
      </c>
      <c r="BC73" s="59" t="b">
        <f ca="1">OR(E73,H73,K73,N73,Q73,T73,W73,Z73,AC73,AF73)</f>
        <v>0</v>
      </c>
      <c r="BD73" s="59" t="b">
        <f t="shared" ref="BD73:BD86" ca="1" si="253">OR(F73,I73,L73,O73,R73,U73,X73,AA73,AD73,AG73)</f>
        <v>0</v>
      </c>
      <c r="BE73" s="59" t="b">
        <f t="shared" ref="BE73:BE86" ca="1" si="254">OR(G73,J73,M73,P73,S73,V73,Y73,AB73,AE73,AH73)</f>
        <v>0</v>
      </c>
    </row>
    <row r="74" spans="1:57" s="59" customFormat="1" ht="13" hidden="1" customHeight="1">
      <c r="A74" s="117"/>
      <c r="B74" s="193"/>
      <c r="C74" s="111"/>
      <c r="D74" s="111"/>
      <c r="E74" s="255" t="b">
        <f t="shared" ref="E74:AZ74" ca="1" si="255">AND(E$36,E4&lt;&gt;"Never")</f>
        <v>0</v>
      </c>
      <c r="F74" s="256" t="b">
        <f t="shared" ca="1" si="255"/>
        <v>0</v>
      </c>
      <c r="G74" s="257" t="b">
        <f t="shared" ca="1" si="255"/>
        <v>0</v>
      </c>
      <c r="H74" s="255" t="b">
        <f t="shared" ca="1" si="255"/>
        <v>0</v>
      </c>
      <c r="I74" s="256" t="b">
        <f t="shared" ca="1" si="255"/>
        <v>0</v>
      </c>
      <c r="J74" s="257" t="b">
        <f t="shared" ca="1" si="255"/>
        <v>0</v>
      </c>
      <c r="K74" s="255" t="b">
        <f t="shared" ca="1" si="255"/>
        <v>0</v>
      </c>
      <c r="L74" s="256" t="b">
        <f t="shared" ca="1" si="255"/>
        <v>0</v>
      </c>
      <c r="M74" s="257" t="b">
        <f t="shared" ca="1" si="255"/>
        <v>0</v>
      </c>
      <c r="N74" s="255" t="b">
        <f t="shared" ca="1" si="255"/>
        <v>0</v>
      </c>
      <c r="O74" s="256" t="b">
        <f t="shared" ca="1" si="255"/>
        <v>0</v>
      </c>
      <c r="P74" s="257" t="b">
        <f t="shared" ca="1" si="255"/>
        <v>0</v>
      </c>
      <c r="Q74" s="255" t="b">
        <f t="shared" ca="1" si="255"/>
        <v>0</v>
      </c>
      <c r="R74" s="256" t="b">
        <f t="shared" ca="1" si="255"/>
        <v>0</v>
      </c>
      <c r="S74" s="257" t="b">
        <f t="shared" ca="1" si="255"/>
        <v>0</v>
      </c>
      <c r="T74" s="255" t="b">
        <f t="shared" ca="1" si="255"/>
        <v>0</v>
      </c>
      <c r="U74" s="256" t="b">
        <f t="shared" ca="1" si="255"/>
        <v>0</v>
      </c>
      <c r="V74" s="257" t="b">
        <f t="shared" ca="1" si="255"/>
        <v>0</v>
      </c>
      <c r="W74" s="255" t="b">
        <f t="shared" ca="1" si="255"/>
        <v>0</v>
      </c>
      <c r="X74" s="256" t="b">
        <f t="shared" ca="1" si="255"/>
        <v>0</v>
      </c>
      <c r="Y74" s="257" t="b">
        <f t="shared" ca="1" si="255"/>
        <v>0</v>
      </c>
      <c r="Z74" s="255" t="b">
        <f t="shared" ca="1" si="255"/>
        <v>0</v>
      </c>
      <c r="AA74" s="256" t="b">
        <f t="shared" ca="1" si="255"/>
        <v>0</v>
      </c>
      <c r="AB74" s="257" t="b">
        <f t="shared" ca="1" si="255"/>
        <v>0</v>
      </c>
      <c r="AC74" s="255" t="b">
        <f t="shared" ca="1" si="255"/>
        <v>0</v>
      </c>
      <c r="AD74" s="256" t="b">
        <f t="shared" ca="1" si="255"/>
        <v>0</v>
      </c>
      <c r="AE74" s="257" t="b">
        <f t="shared" ca="1" si="255"/>
        <v>0</v>
      </c>
      <c r="AF74" s="255" t="b">
        <f t="shared" ca="1" si="255"/>
        <v>0</v>
      </c>
      <c r="AG74" s="256" t="b">
        <f t="shared" ca="1" si="255"/>
        <v>0</v>
      </c>
      <c r="AH74" s="257" t="b">
        <f t="shared" ca="1" si="255"/>
        <v>0</v>
      </c>
      <c r="AI74" s="255" t="b">
        <f t="shared" ca="1" si="255"/>
        <v>0</v>
      </c>
      <c r="AJ74" s="256" t="b">
        <f t="shared" ca="1" si="255"/>
        <v>0</v>
      </c>
      <c r="AK74" s="257" t="b">
        <f t="shared" ca="1" si="255"/>
        <v>0</v>
      </c>
      <c r="AL74" s="255" t="b">
        <f t="shared" ca="1" si="255"/>
        <v>0</v>
      </c>
      <c r="AM74" s="256" t="b">
        <f t="shared" ca="1" si="255"/>
        <v>0</v>
      </c>
      <c r="AN74" s="257" t="b">
        <f t="shared" ca="1" si="255"/>
        <v>0</v>
      </c>
      <c r="AO74" s="255" t="b">
        <f t="shared" ca="1" si="255"/>
        <v>0</v>
      </c>
      <c r="AP74" s="256" t="b">
        <f t="shared" ca="1" si="255"/>
        <v>0</v>
      </c>
      <c r="AQ74" s="257" t="b">
        <f t="shared" ca="1" si="255"/>
        <v>0</v>
      </c>
      <c r="AR74" s="255" t="b">
        <f t="shared" ca="1" si="255"/>
        <v>0</v>
      </c>
      <c r="AS74" s="256" t="b">
        <f t="shared" ca="1" si="255"/>
        <v>0</v>
      </c>
      <c r="AT74" s="257" t="b">
        <f t="shared" ca="1" si="255"/>
        <v>0</v>
      </c>
      <c r="AU74" s="255" t="b">
        <f t="shared" ca="1" si="255"/>
        <v>0</v>
      </c>
      <c r="AV74" s="256" t="b">
        <f t="shared" ca="1" si="255"/>
        <v>0</v>
      </c>
      <c r="AW74" s="257" t="b">
        <f t="shared" ca="1" si="255"/>
        <v>0</v>
      </c>
      <c r="AX74" s="255" t="b">
        <f t="shared" ca="1" si="255"/>
        <v>0</v>
      </c>
      <c r="AY74" s="256" t="b">
        <f t="shared" ca="1" si="255"/>
        <v>0</v>
      </c>
      <c r="AZ74" s="257" t="b">
        <f t="shared" ca="1" si="255"/>
        <v>0</v>
      </c>
      <c r="BC74" s="59" t="b">
        <f t="shared" ref="BC74:BC86" ca="1" si="256">OR(E74,H74,K74,N74,Q74,T74,W74,Z74,AC74,AF74)</f>
        <v>0</v>
      </c>
      <c r="BD74" s="59" t="b">
        <f t="shared" ca="1" si="253"/>
        <v>0</v>
      </c>
      <c r="BE74" s="59" t="b">
        <f t="shared" ca="1" si="254"/>
        <v>0</v>
      </c>
    </row>
    <row r="75" spans="1:57" s="59" customFormat="1" ht="13" hidden="1" customHeight="1">
      <c r="A75" s="117"/>
      <c r="B75" s="193"/>
      <c r="C75" s="109" t="str">
        <f t="shared" ref="C75" si="257">C5</f>
        <v/>
      </c>
      <c r="D75" s="110"/>
      <c r="E75" s="252" t="b">
        <f t="shared" ref="E75:AZ75" ca="1" si="258">AND(E$36,E5&lt;&gt;"Never")</f>
        <v>0</v>
      </c>
      <c r="F75" s="253" t="b">
        <f t="shared" ca="1" si="258"/>
        <v>0</v>
      </c>
      <c r="G75" s="254" t="b">
        <f t="shared" ca="1" si="258"/>
        <v>0</v>
      </c>
      <c r="H75" s="252" t="b">
        <f t="shared" ca="1" si="258"/>
        <v>0</v>
      </c>
      <c r="I75" s="253" t="b">
        <f t="shared" ca="1" si="258"/>
        <v>0</v>
      </c>
      <c r="J75" s="254" t="b">
        <f t="shared" ca="1" si="258"/>
        <v>0</v>
      </c>
      <c r="K75" s="252" t="b">
        <f t="shared" ca="1" si="258"/>
        <v>0</v>
      </c>
      <c r="L75" s="253" t="b">
        <f t="shared" ca="1" si="258"/>
        <v>0</v>
      </c>
      <c r="M75" s="254" t="b">
        <f t="shared" ca="1" si="258"/>
        <v>0</v>
      </c>
      <c r="N75" s="252" t="b">
        <f t="shared" ca="1" si="258"/>
        <v>0</v>
      </c>
      <c r="O75" s="253" t="b">
        <f t="shared" ca="1" si="258"/>
        <v>0</v>
      </c>
      <c r="P75" s="254" t="b">
        <f t="shared" ca="1" si="258"/>
        <v>0</v>
      </c>
      <c r="Q75" s="252" t="b">
        <f t="shared" ca="1" si="258"/>
        <v>0</v>
      </c>
      <c r="R75" s="253" t="b">
        <f t="shared" ca="1" si="258"/>
        <v>0</v>
      </c>
      <c r="S75" s="254" t="b">
        <f t="shared" ca="1" si="258"/>
        <v>0</v>
      </c>
      <c r="T75" s="252" t="b">
        <f t="shared" ca="1" si="258"/>
        <v>0</v>
      </c>
      <c r="U75" s="253" t="b">
        <f t="shared" ca="1" si="258"/>
        <v>0</v>
      </c>
      <c r="V75" s="254" t="b">
        <f t="shared" ca="1" si="258"/>
        <v>0</v>
      </c>
      <c r="W75" s="252" t="b">
        <f t="shared" ca="1" si="258"/>
        <v>0</v>
      </c>
      <c r="X75" s="253" t="b">
        <f t="shared" ca="1" si="258"/>
        <v>0</v>
      </c>
      <c r="Y75" s="254" t="b">
        <f t="shared" ca="1" si="258"/>
        <v>0</v>
      </c>
      <c r="Z75" s="252" t="b">
        <f t="shared" ca="1" si="258"/>
        <v>0</v>
      </c>
      <c r="AA75" s="253" t="b">
        <f t="shared" ca="1" si="258"/>
        <v>0</v>
      </c>
      <c r="AB75" s="254" t="b">
        <f t="shared" ca="1" si="258"/>
        <v>0</v>
      </c>
      <c r="AC75" s="252" t="b">
        <f t="shared" ca="1" si="258"/>
        <v>0</v>
      </c>
      <c r="AD75" s="253" t="b">
        <f t="shared" ca="1" si="258"/>
        <v>0</v>
      </c>
      <c r="AE75" s="254" t="b">
        <f t="shared" ca="1" si="258"/>
        <v>0</v>
      </c>
      <c r="AF75" s="252" t="b">
        <f t="shared" ca="1" si="258"/>
        <v>0</v>
      </c>
      <c r="AG75" s="253" t="b">
        <f t="shared" ca="1" si="258"/>
        <v>0</v>
      </c>
      <c r="AH75" s="254" t="b">
        <f t="shared" ca="1" si="258"/>
        <v>0</v>
      </c>
      <c r="AI75" s="252" t="b">
        <f t="shared" ca="1" si="258"/>
        <v>0</v>
      </c>
      <c r="AJ75" s="253" t="b">
        <f t="shared" ca="1" si="258"/>
        <v>0</v>
      </c>
      <c r="AK75" s="254" t="b">
        <f t="shared" ca="1" si="258"/>
        <v>0</v>
      </c>
      <c r="AL75" s="252" t="b">
        <f t="shared" ca="1" si="258"/>
        <v>0</v>
      </c>
      <c r="AM75" s="253" t="b">
        <f t="shared" ca="1" si="258"/>
        <v>0</v>
      </c>
      <c r="AN75" s="254" t="b">
        <f t="shared" ca="1" si="258"/>
        <v>0</v>
      </c>
      <c r="AO75" s="252" t="b">
        <f t="shared" ca="1" si="258"/>
        <v>0</v>
      </c>
      <c r="AP75" s="253" t="b">
        <f t="shared" ca="1" si="258"/>
        <v>0</v>
      </c>
      <c r="AQ75" s="254" t="b">
        <f t="shared" ca="1" si="258"/>
        <v>0</v>
      </c>
      <c r="AR75" s="252" t="b">
        <f t="shared" ca="1" si="258"/>
        <v>0</v>
      </c>
      <c r="AS75" s="253" t="b">
        <f t="shared" ca="1" si="258"/>
        <v>0</v>
      </c>
      <c r="AT75" s="254" t="b">
        <f t="shared" ca="1" si="258"/>
        <v>0</v>
      </c>
      <c r="AU75" s="252" t="b">
        <f t="shared" ca="1" si="258"/>
        <v>0</v>
      </c>
      <c r="AV75" s="253" t="b">
        <f t="shared" ca="1" si="258"/>
        <v>0</v>
      </c>
      <c r="AW75" s="254" t="b">
        <f t="shared" ca="1" si="258"/>
        <v>0</v>
      </c>
      <c r="AX75" s="252" t="b">
        <f t="shared" ca="1" si="258"/>
        <v>0</v>
      </c>
      <c r="AY75" s="253" t="b">
        <f t="shared" ca="1" si="258"/>
        <v>0</v>
      </c>
      <c r="AZ75" s="254" t="b">
        <f t="shared" ca="1" si="258"/>
        <v>0</v>
      </c>
      <c r="BC75" s="59" t="b">
        <f t="shared" ca="1" si="256"/>
        <v>0</v>
      </c>
      <c r="BD75" s="59" t="b">
        <f t="shared" ca="1" si="253"/>
        <v>0</v>
      </c>
      <c r="BE75" s="59" t="b">
        <f t="shared" ca="1" si="254"/>
        <v>0</v>
      </c>
    </row>
    <row r="76" spans="1:57" s="59" customFormat="1" ht="13" hidden="1" customHeight="1">
      <c r="A76" s="117"/>
      <c r="B76" s="193"/>
      <c r="C76" s="111"/>
      <c r="D76" s="111"/>
      <c r="E76" s="255" t="b">
        <f t="shared" ref="E76:AZ76" ca="1" si="259">AND(E$36,E6&lt;&gt;"Never")</f>
        <v>0</v>
      </c>
      <c r="F76" s="256" t="b">
        <f t="shared" ca="1" si="259"/>
        <v>0</v>
      </c>
      <c r="G76" s="257" t="b">
        <f t="shared" ca="1" si="259"/>
        <v>0</v>
      </c>
      <c r="H76" s="255" t="b">
        <f t="shared" ca="1" si="259"/>
        <v>0</v>
      </c>
      <c r="I76" s="256" t="b">
        <f t="shared" ca="1" si="259"/>
        <v>0</v>
      </c>
      <c r="J76" s="257" t="b">
        <f t="shared" ca="1" si="259"/>
        <v>0</v>
      </c>
      <c r="K76" s="255" t="b">
        <f t="shared" ca="1" si="259"/>
        <v>0</v>
      </c>
      <c r="L76" s="256" t="b">
        <f t="shared" ca="1" si="259"/>
        <v>0</v>
      </c>
      <c r="M76" s="257" t="b">
        <f t="shared" ca="1" si="259"/>
        <v>0</v>
      </c>
      <c r="N76" s="255" t="b">
        <f t="shared" ca="1" si="259"/>
        <v>0</v>
      </c>
      <c r="O76" s="256" t="b">
        <f t="shared" ca="1" si="259"/>
        <v>0</v>
      </c>
      <c r="P76" s="257" t="b">
        <f t="shared" ca="1" si="259"/>
        <v>0</v>
      </c>
      <c r="Q76" s="255" t="b">
        <f t="shared" ca="1" si="259"/>
        <v>0</v>
      </c>
      <c r="R76" s="256" t="b">
        <f t="shared" ca="1" si="259"/>
        <v>0</v>
      </c>
      <c r="S76" s="257" t="b">
        <f t="shared" ca="1" si="259"/>
        <v>0</v>
      </c>
      <c r="T76" s="255" t="b">
        <f t="shared" ca="1" si="259"/>
        <v>0</v>
      </c>
      <c r="U76" s="256" t="b">
        <f t="shared" ca="1" si="259"/>
        <v>0</v>
      </c>
      <c r="V76" s="257" t="b">
        <f t="shared" ca="1" si="259"/>
        <v>0</v>
      </c>
      <c r="W76" s="255" t="b">
        <f t="shared" ca="1" si="259"/>
        <v>0</v>
      </c>
      <c r="X76" s="256" t="b">
        <f t="shared" ca="1" si="259"/>
        <v>0</v>
      </c>
      <c r="Y76" s="257" t="b">
        <f t="shared" ca="1" si="259"/>
        <v>0</v>
      </c>
      <c r="Z76" s="255" t="b">
        <f t="shared" ca="1" si="259"/>
        <v>0</v>
      </c>
      <c r="AA76" s="256" t="b">
        <f t="shared" ca="1" si="259"/>
        <v>0</v>
      </c>
      <c r="AB76" s="257" t="b">
        <f t="shared" ca="1" si="259"/>
        <v>0</v>
      </c>
      <c r="AC76" s="255" t="b">
        <f t="shared" ca="1" si="259"/>
        <v>0</v>
      </c>
      <c r="AD76" s="256" t="b">
        <f t="shared" ca="1" si="259"/>
        <v>0</v>
      </c>
      <c r="AE76" s="257" t="b">
        <f t="shared" ca="1" si="259"/>
        <v>0</v>
      </c>
      <c r="AF76" s="255" t="b">
        <f t="shared" ca="1" si="259"/>
        <v>0</v>
      </c>
      <c r="AG76" s="256" t="b">
        <f t="shared" ca="1" si="259"/>
        <v>0</v>
      </c>
      <c r="AH76" s="257" t="b">
        <f t="shared" ca="1" si="259"/>
        <v>0</v>
      </c>
      <c r="AI76" s="255" t="b">
        <f t="shared" ca="1" si="259"/>
        <v>0</v>
      </c>
      <c r="AJ76" s="256" t="b">
        <f t="shared" ca="1" si="259"/>
        <v>0</v>
      </c>
      <c r="AK76" s="257" t="b">
        <f t="shared" ca="1" si="259"/>
        <v>0</v>
      </c>
      <c r="AL76" s="255" t="b">
        <f t="shared" ca="1" si="259"/>
        <v>0</v>
      </c>
      <c r="AM76" s="256" t="b">
        <f t="shared" ca="1" si="259"/>
        <v>0</v>
      </c>
      <c r="AN76" s="257" t="b">
        <f t="shared" ca="1" si="259"/>
        <v>0</v>
      </c>
      <c r="AO76" s="255" t="b">
        <f t="shared" ca="1" si="259"/>
        <v>0</v>
      </c>
      <c r="AP76" s="256" t="b">
        <f t="shared" ca="1" si="259"/>
        <v>0</v>
      </c>
      <c r="AQ76" s="257" t="b">
        <f t="shared" ca="1" si="259"/>
        <v>0</v>
      </c>
      <c r="AR76" s="255" t="b">
        <f t="shared" ca="1" si="259"/>
        <v>0</v>
      </c>
      <c r="AS76" s="256" t="b">
        <f t="shared" ca="1" si="259"/>
        <v>0</v>
      </c>
      <c r="AT76" s="257" t="b">
        <f t="shared" ca="1" si="259"/>
        <v>0</v>
      </c>
      <c r="AU76" s="255" t="b">
        <f t="shared" ca="1" si="259"/>
        <v>0</v>
      </c>
      <c r="AV76" s="256" t="b">
        <f t="shared" ca="1" si="259"/>
        <v>0</v>
      </c>
      <c r="AW76" s="257" t="b">
        <f t="shared" ca="1" si="259"/>
        <v>0</v>
      </c>
      <c r="AX76" s="255" t="b">
        <f t="shared" ca="1" si="259"/>
        <v>0</v>
      </c>
      <c r="AY76" s="256" t="b">
        <f t="shared" ca="1" si="259"/>
        <v>0</v>
      </c>
      <c r="AZ76" s="257" t="b">
        <f t="shared" ca="1" si="259"/>
        <v>0</v>
      </c>
      <c r="BC76" s="59" t="b">
        <f t="shared" ca="1" si="256"/>
        <v>0</v>
      </c>
      <c r="BD76" s="59" t="b">
        <f t="shared" ca="1" si="253"/>
        <v>0</v>
      </c>
      <c r="BE76" s="59" t="b">
        <f t="shared" ca="1" si="254"/>
        <v>0</v>
      </c>
    </row>
    <row r="77" spans="1:57" s="59" customFormat="1" ht="16" hidden="1" customHeight="1">
      <c r="A77" s="117"/>
      <c r="B77" s="193"/>
      <c r="C77" s="109" t="str">
        <f t="shared" ref="C77" si="260">C7</f>
        <v/>
      </c>
      <c r="D77" s="110"/>
      <c r="E77" s="252" t="b">
        <f t="shared" ref="E77:AZ77" ca="1" si="261">AND(E$36,E7&lt;&gt;"Never")</f>
        <v>0</v>
      </c>
      <c r="F77" s="253" t="b">
        <f t="shared" ca="1" si="261"/>
        <v>0</v>
      </c>
      <c r="G77" s="254" t="b">
        <f t="shared" ca="1" si="261"/>
        <v>0</v>
      </c>
      <c r="H77" s="252" t="b">
        <f t="shared" ca="1" si="261"/>
        <v>0</v>
      </c>
      <c r="I77" s="253" t="b">
        <f t="shared" ca="1" si="261"/>
        <v>0</v>
      </c>
      <c r="J77" s="254" t="b">
        <f t="shared" ca="1" si="261"/>
        <v>0</v>
      </c>
      <c r="K77" s="252" t="b">
        <f t="shared" ca="1" si="261"/>
        <v>0</v>
      </c>
      <c r="L77" s="253" t="b">
        <f t="shared" ca="1" si="261"/>
        <v>0</v>
      </c>
      <c r="M77" s="254" t="b">
        <f t="shared" ca="1" si="261"/>
        <v>0</v>
      </c>
      <c r="N77" s="252" t="b">
        <f t="shared" ca="1" si="261"/>
        <v>0</v>
      </c>
      <c r="O77" s="253" t="b">
        <f t="shared" ca="1" si="261"/>
        <v>0</v>
      </c>
      <c r="P77" s="254" t="b">
        <f t="shared" ca="1" si="261"/>
        <v>0</v>
      </c>
      <c r="Q77" s="252" t="b">
        <f t="shared" ca="1" si="261"/>
        <v>0</v>
      </c>
      <c r="R77" s="253" t="b">
        <f t="shared" ca="1" si="261"/>
        <v>0</v>
      </c>
      <c r="S77" s="254" t="b">
        <f t="shared" ca="1" si="261"/>
        <v>0</v>
      </c>
      <c r="T77" s="252" t="b">
        <f t="shared" ca="1" si="261"/>
        <v>0</v>
      </c>
      <c r="U77" s="253" t="b">
        <f t="shared" ca="1" si="261"/>
        <v>0</v>
      </c>
      <c r="V77" s="254" t="b">
        <f t="shared" ca="1" si="261"/>
        <v>0</v>
      </c>
      <c r="W77" s="252" t="b">
        <f t="shared" ca="1" si="261"/>
        <v>0</v>
      </c>
      <c r="X77" s="253" t="b">
        <f t="shared" ca="1" si="261"/>
        <v>0</v>
      </c>
      <c r="Y77" s="254" t="b">
        <f t="shared" ca="1" si="261"/>
        <v>0</v>
      </c>
      <c r="Z77" s="252" t="b">
        <f t="shared" ca="1" si="261"/>
        <v>0</v>
      </c>
      <c r="AA77" s="253" t="b">
        <f t="shared" ca="1" si="261"/>
        <v>0</v>
      </c>
      <c r="AB77" s="254" t="b">
        <f t="shared" ca="1" si="261"/>
        <v>0</v>
      </c>
      <c r="AC77" s="252" t="b">
        <f t="shared" ca="1" si="261"/>
        <v>0</v>
      </c>
      <c r="AD77" s="253" t="b">
        <f t="shared" ca="1" si="261"/>
        <v>0</v>
      </c>
      <c r="AE77" s="254" t="b">
        <f t="shared" ca="1" si="261"/>
        <v>0</v>
      </c>
      <c r="AF77" s="252" t="b">
        <f t="shared" ca="1" si="261"/>
        <v>0</v>
      </c>
      <c r="AG77" s="253" t="b">
        <f t="shared" ca="1" si="261"/>
        <v>0</v>
      </c>
      <c r="AH77" s="254" t="b">
        <f t="shared" ca="1" si="261"/>
        <v>0</v>
      </c>
      <c r="AI77" s="252" t="b">
        <f t="shared" ca="1" si="261"/>
        <v>0</v>
      </c>
      <c r="AJ77" s="253" t="b">
        <f t="shared" ca="1" si="261"/>
        <v>0</v>
      </c>
      <c r="AK77" s="254" t="b">
        <f t="shared" ca="1" si="261"/>
        <v>0</v>
      </c>
      <c r="AL77" s="252" t="b">
        <f t="shared" ca="1" si="261"/>
        <v>0</v>
      </c>
      <c r="AM77" s="253" t="b">
        <f t="shared" ca="1" si="261"/>
        <v>0</v>
      </c>
      <c r="AN77" s="254" t="b">
        <f t="shared" ca="1" si="261"/>
        <v>0</v>
      </c>
      <c r="AO77" s="252" t="b">
        <f t="shared" ca="1" si="261"/>
        <v>0</v>
      </c>
      <c r="AP77" s="253" t="b">
        <f t="shared" ca="1" si="261"/>
        <v>0</v>
      </c>
      <c r="AQ77" s="254" t="b">
        <f t="shared" ca="1" si="261"/>
        <v>0</v>
      </c>
      <c r="AR77" s="252" t="b">
        <f t="shared" ca="1" si="261"/>
        <v>0</v>
      </c>
      <c r="AS77" s="253" t="b">
        <f t="shared" ca="1" si="261"/>
        <v>0</v>
      </c>
      <c r="AT77" s="254" t="b">
        <f t="shared" ca="1" si="261"/>
        <v>0</v>
      </c>
      <c r="AU77" s="252" t="b">
        <f t="shared" ca="1" si="261"/>
        <v>0</v>
      </c>
      <c r="AV77" s="253" t="b">
        <f t="shared" ca="1" si="261"/>
        <v>0</v>
      </c>
      <c r="AW77" s="254" t="b">
        <f t="shared" ca="1" si="261"/>
        <v>0</v>
      </c>
      <c r="AX77" s="252" t="b">
        <f t="shared" ca="1" si="261"/>
        <v>0</v>
      </c>
      <c r="AY77" s="253" t="b">
        <f t="shared" ca="1" si="261"/>
        <v>0</v>
      </c>
      <c r="AZ77" s="254" t="b">
        <f t="shared" ca="1" si="261"/>
        <v>0</v>
      </c>
      <c r="BC77" s="59" t="b">
        <f t="shared" ca="1" si="256"/>
        <v>0</v>
      </c>
      <c r="BD77" s="59" t="b">
        <f t="shared" ca="1" si="253"/>
        <v>0</v>
      </c>
      <c r="BE77" s="59" t="b">
        <f t="shared" ca="1" si="254"/>
        <v>0</v>
      </c>
    </row>
    <row r="78" spans="1:57" s="59" customFormat="1" ht="13" hidden="1" customHeight="1">
      <c r="A78" s="117"/>
      <c r="B78" s="193"/>
      <c r="C78" s="111"/>
      <c r="D78" s="111"/>
      <c r="E78" s="255" t="b">
        <f t="shared" ref="E78:AZ78" ca="1" si="262">AND(E$36,E8&lt;&gt;"Never")</f>
        <v>0</v>
      </c>
      <c r="F78" s="256" t="b">
        <f t="shared" ca="1" si="262"/>
        <v>0</v>
      </c>
      <c r="G78" s="257" t="b">
        <f t="shared" ca="1" si="262"/>
        <v>0</v>
      </c>
      <c r="H78" s="255" t="b">
        <f t="shared" ca="1" si="262"/>
        <v>0</v>
      </c>
      <c r="I78" s="256" t="b">
        <f t="shared" ca="1" si="262"/>
        <v>0</v>
      </c>
      <c r="J78" s="257" t="b">
        <f t="shared" ca="1" si="262"/>
        <v>0</v>
      </c>
      <c r="K78" s="255" t="b">
        <f t="shared" ca="1" si="262"/>
        <v>0</v>
      </c>
      <c r="L78" s="256" t="b">
        <f t="shared" ca="1" si="262"/>
        <v>0</v>
      </c>
      <c r="M78" s="257" t="b">
        <f t="shared" ca="1" si="262"/>
        <v>0</v>
      </c>
      <c r="N78" s="255" t="b">
        <f t="shared" ca="1" si="262"/>
        <v>0</v>
      </c>
      <c r="O78" s="256" t="b">
        <f t="shared" ca="1" si="262"/>
        <v>0</v>
      </c>
      <c r="P78" s="257" t="b">
        <f t="shared" ca="1" si="262"/>
        <v>0</v>
      </c>
      <c r="Q78" s="255" t="b">
        <f t="shared" ca="1" si="262"/>
        <v>0</v>
      </c>
      <c r="R78" s="256" t="b">
        <f t="shared" ca="1" si="262"/>
        <v>0</v>
      </c>
      <c r="S78" s="257" t="b">
        <f t="shared" ca="1" si="262"/>
        <v>0</v>
      </c>
      <c r="T78" s="255" t="b">
        <f t="shared" ca="1" si="262"/>
        <v>0</v>
      </c>
      <c r="U78" s="256" t="b">
        <f t="shared" ca="1" si="262"/>
        <v>0</v>
      </c>
      <c r="V78" s="257" t="b">
        <f t="shared" ca="1" si="262"/>
        <v>0</v>
      </c>
      <c r="W78" s="255" t="b">
        <f t="shared" ca="1" si="262"/>
        <v>0</v>
      </c>
      <c r="X78" s="256" t="b">
        <f t="shared" ca="1" si="262"/>
        <v>0</v>
      </c>
      <c r="Y78" s="257" t="b">
        <f t="shared" ca="1" si="262"/>
        <v>0</v>
      </c>
      <c r="Z78" s="255" t="b">
        <f t="shared" ca="1" si="262"/>
        <v>0</v>
      </c>
      <c r="AA78" s="256" t="b">
        <f t="shared" ca="1" si="262"/>
        <v>0</v>
      </c>
      <c r="AB78" s="257" t="b">
        <f t="shared" ca="1" si="262"/>
        <v>0</v>
      </c>
      <c r="AC78" s="255" t="b">
        <f t="shared" ca="1" si="262"/>
        <v>0</v>
      </c>
      <c r="AD78" s="256" t="b">
        <f t="shared" ca="1" si="262"/>
        <v>0</v>
      </c>
      <c r="AE78" s="257" t="b">
        <f t="shared" ca="1" si="262"/>
        <v>0</v>
      </c>
      <c r="AF78" s="255" t="b">
        <f t="shared" ca="1" si="262"/>
        <v>0</v>
      </c>
      <c r="AG78" s="256" t="b">
        <f t="shared" ca="1" si="262"/>
        <v>0</v>
      </c>
      <c r="AH78" s="257" t="b">
        <f t="shared" ca="1" si="262"/>
        <v>0</v>
      </c>
      <c r="AI78" s="255" t="b">
        <f t="shared" ca="1" si="262"/>
        <v>0</v>
      </c>
      <c r="AJ78" s="256" t="b">
        <f t="shared" ca="1" si="262"/>
        <v>0</v>
      </c>
      <c r="AK78" s="257" t="b">
        <f t="shared" ca="1" si="262"/>
        <v>0</v>
      </c>
      <c r="AL78" s="255" t="b">
        <f t="shared" ca="1" si="262"/>
        <v>0</v>
      </c>
      <c r="AM78" s="256" t="b">
        <f t="shared" ca="1" si="262"/>
        <v>0</v>
      </c>
      <c r="AN78" s="257" t="b">
        <f t="shared" ca="1" si="262"/>
        <v>0</v>
      </c>
      <c r="AO78" s="255" t="b">
        <f t="shared" ca="1" si="262"/>
        <v>0</v>
      </c>
      <c r="AP78" s="256" t="b">
        <f t="shared" ca="1" si="262"/>
        <v>0</v>
      </c>
      <c r="AQ78" s="257" t="b">
        <f t="shared" ca="1" si="262"/>
        <v>0</v>
      </c>
      <c r="AR78" s="255" t="b">
        <f t="shared" ca="1" si="262"/>
        <v>0</v>
      </c>
      <c r="AS78" s="256" t="b">
        <f t="shared" ca="1" si="262"/>
        <v>0</v>
      </c>
      <c r="AT78" s="257" t="b">
        <f t="shared" ca="1" si="262"/>
        <v>0</v>
      </c>
      <c r="AU78" s="255" t="b">
        <f t="shared" ca="1" si="262"/>
        <v>0</v>
      </c>
      <c r="AV78" s="256" t="b">
        <f t="shared" ca="1" si="262"/>
        <v>0</v>
      </c>
      <c r="AW78" s="257" t="b">
        <f t="shared" ca="1" si="262"/>
        <v>0</v>
      </c>
      <c r="AX78" s="255" t="b">
        <f t="shared" ca="1" si="262"/>
        <v>0</v>
      </c>
      <c r="AY78" s="256" t="b">
        <f t="shared" ca="1" si="262"/>
        <v>0</v>
      </c>
      <c r="AZ78" s="257" t="b">
        <f t="shared" ca="1" si="262"/>
        <v>0</v>
      </c>
      <c r="BC78" s="59" t="b">
        <f t="shared" ca="1" si="256"/>
        <v>0</v>
      </c>
      <c r="BD78" s="59" t="b">
        <f t="shared" ca="1" si="253"/>
        <v>0</v>
      </c>
      <c r="BE78" s="59" t="b">
        <f t="shared" ca="1" si="254"/>
        <v>0</v>
      </c>
    </row>
    <row r="79" spans="1:57" s="59" customFormat="1" ht="16" hidden="1" customHeight="1">
      <c r="A79" s="117"/>
      <c r="B79" s="193"/>
      <c r="C79" s="109" t="str">
        <f t="shared" ref="C79" si="263">C9</f>
        <v/>
      </c>
      <c r="D79" s="110"/>
      <c r="E79" s="252" t="b">
        <f t="shared" ref="E79:AZ79" ca="1" si="264">AND(E$36,E9&lt;&gt;"Never")</f>
        <v>0</v>
      </c>
      <c r="F79" s="253" t="b">
        <f t="shared" ca="1" si="264"/>
        <v>0</v>
      </c>
      <c r="G79" s="254" t="b">
        <f t="shared" ca="1" si="264"/>
        <v>0</v>
      </c>
      <c r="H79" s="252" t="b">
        <f t="shared" ca="1" si="264"/>
        <v>0</v>
      </c>
      <c r="I79" s="253" t="b">
        <f t="shared" ca="1" si="264"/>
        <v>0</v>
      </c>
      <c r="J79" s="254" t="b">
        <f t="shared" ca="1" si="264"/>
        <v>0</v>
      </c>
      <c r="K79" s="252" t="b">
        <f t="shared" ca="1" si="264"/>
        <v>0</v>
      </c>
      <c r="L79" s="253" t="b">
        <f t="shared" ca="1" si="264"/>
        <v>0</v>
      </c>
      <c r="M79" s="254" t="b">
        <f t="shared" ca="1" si="264"/>
        <v>0</v>
      </c>
      <c r="N79" s="252" t="b">
        <f t="shared" ca="1" si="264"/>
        <v>0</v>
      </c>
      <c r="O79" s="253" t="b">
        <f t="shared" ca="1" si="264"/>
        <v>0</v>
      </c>
      <c r="P79" s="254" t="b">
        <f t="shared" ca="1" si="264"/>
        <v>0</v>
      </c>
      <c r="Q79" s="252" t="b">
        <f t="shared" ca="1" si="264"/>
        <v>0</v>
      </c>
      <c r="R79" s="253" t="b">
        <f t="shared" ca="1" si="264"/>
        <v>0</v>
      </c>
      <c r="S79" s="254" t="b">
        <f t="shared" ca="1" si="264"/>
        <v>0</v>
      </c>
      <c r="T79" s="252" t="b">
        <f t="shared" ca="1" si="264"/>
        <v>0</v>
      </c>
      <c r="U79" s="253" t="b">
        <f t="shared" ca="1" si="264"/>
        <v>0</v>
      </c>
      <c r="V79" s="254" t="b">
        <f t="shared" ca="1" si="264"/>
        <v>0</v>
      </c>
      <c r="W79" s="252" t="b">
        <f t="shared" ca="1" si="264"/>
        <v>0</v>
      </c>
      <c r="X79" s="253" t="b">
        <f t="shared" ca="1" si="264"/>
        <v>0</v>
      </c>
      <c r="Y79" s="254" t="b">
        <f t="shared" ca="1" si="264"/>
        <v>0</v>
      </c>
      <c r="Z79" s="252" t="b">
        <f t="shared" ca="1" si="264"/>
        <v>0</v>
      </c>
      <c r="AA79" s="253" t="b">
        <f t="shared" ca="1" si="264"/>
        <v>0</v>
      </c>
      <c r="AB79" s="254" t="b">
        <f t="shared" ca="1" si="264"/>
        <v>0</v>
      </c>
      <c r="AC79" s="252" t="b">
        <f t="shared" ca="1" si="264"/>
        <v>0</v>
      </c>
      <c r="AD79" s="253" t="b">
        <f t="shared" ca="1" si="264"/>
        <v>0</v>
      </c>
      <c r="AE79" s="254" t="b">
        <f t="shared" ca="1" si="264"/>
        <v>0</v>
      </c>
      <c r="AF79" s="252" t="b">
        <f t="shared" ca="1" si="264"/>
        <v>0</v>
      </c>
      <c r="AG79" s="253" t="b">
        <f t="shared" ca="1" si="264"/>
        <v>0</v>
      </c>
      <c r="AH79" s="254" t="b">
        <f t="shared" ca="1" si="264"/>
        <v>0</v>
      </c>
      <c r="AI79" s="252" t="b">
        <f t="shared" ca="1" si="264"/>
        <v>0</v>
      </c>
      <c r="AJ79" s="253" t="b">
        <f t="shared" ca="1" si="264"/>
        <v>0</v>
      </c>
      <c r="AK79" s="254" t="b">
        <f t="shared" ca="1" si="264"/>
        <v>0</v>
      </c>
      <c r="AL79" s="252" t="b">
        <f t="shared" ca="1" si="264"/>
        <v>0</v>
      </c>
      <c r="AM79" s="253" t="b">
        <f t="shared" ca="1" si="264"/>
        <v>0</v>
      </c>
      <c r="AN79" s="254" t="b">
        <f t="shared" ca="1" si="264"/>
        <v>0</v>
      </c>
      <c r="AO79" s="252" t="b">
        <f t="shared" ca="1" si="264"/>
        <v>0</v>
      </c>
      <c r="AP79" s="253" t="b">
        <f t="shared" ca="1" si="264"/>
        <v>0</v>
      </c>
      <c r="AQ79" s="254" t="b">
        <f t="shared" ca="1" si="264"/>
        <v>0</v>
      </c>
      <c r="AR79" s="252" t="b">
        <f t="shared" ca="1" si="264"/>
        <v>0</v>
      </c>
      <c r="AS79" s="253" t="b">
        <f t="shared" ca="1" si="264"/>
        <v>0</v>
      </c>
      <c r="AT79" s="254" t="b">
        <f t="shared" ca="1" si="264"/>
        <v>0</v>
      </c>
      <c r="AU79" s="252" t="b">
        <f t="shared" ca="1" si="264"/>
        <v>0</v>
      </c>
      <c r="AV79" s="253" t="b">
        <f t="shared" ca="1" si="264"/>
        <v>0</v>
      </c>
      <c r="AW79" s="254" t="b">
        <f t="shared" ca="1" si="264"/>
        <v>0</v>
      </c>
      <c r="AX79" s="252" t="b">
        <f t="shared" ca="1" si="264"/>
        <v>0</v>
      </c>
      <c r="AY79" s="253" t="b">
        <f t="shared" ca="1" si="264"/>
        <v>0</v>
      </c>
      <c r="AZ79" s="254" t="b">
        <f t="shared" ca="1" si="264"/>
        <v>0</v>
      </c>
      <c r="BC79" s="59" t="b">
        <f t="shared" ca="1" si="256"/>
        <v>0</v>
      </c>
      <c r="BD79" s="59" t="b">
        <f t="shared" ca="1" si="253"/>
        <v>0</v>
      </c>
      <c r="BE79" s="59" t="b">
        <f t="shared" ca="1" si="254"/>
        <v>0</v>
      </c>
    </row>
    <row r="80" spans="1:57" s="59" customFormat="1" ht="13" hidden="1" customHeight="1">
      <c r="A80" s="117"/>
      <c r="B80" s="193"/>
      <c r="C80" s="111"/>
      <c r="D80" s="111"/>
      <c r="E80" s="255" t="b">
        <f t="shared" ref="E80:AZ80" ca="1" si="265">AND(E$36,E10&lt;&gt;"Never")</f>
        <v>0</v>
      </c>
      <c r="F80" s="256" t="b">
        <f t="shared" ca="1" si="265"/>
        <v>0</v>
      </c>
      <c r="G80" s="257" t="b">
        <f t="shared" ca="1" si="265"/>
        <v>0</v>
      </c>
      <c r="H80" s="255" t="b">
        <f t="shared" ca="1" si="265"/>
        <v>0</v>
      </c>
      <c r="I80" s="256" t="b">
        <f t="shared" ca="1" si="265"/>
        <v>0</v>
      </c>
      <c r="J80" s="257" t="b">
        <f t="shared" ca="1" si="265"/>
        <v>0</v>
      </c>
      <c r="K80" s="255" t="b">
        <f t="shared" ca="1" si="265"/>
        <v>0</v>
      </c>
      <c r="L80" s="256" t="b">
        <f t="shared" ca="1" si="265"/>
        <v>0</v>
      </c>
      <c r="M80" s="257" t="b">
        <f t="shared" ca="1" si="265"/>
        <v>0</v>
      </c>
      <c r="N80" s="255" t="b">
        <f t="shared" ca="1" si="265"/>
        <v>0</v>
      </c>
      <c r="O80" s="256" t="b">
        <f t="shared" ca="1" si="265"/>
        <v>0</v>
      </c>
      <c r="P80" s="257" t="b">
        <f t="shared" ca="1" si="265"/>
        <v>0</v>
      </c>
      <c r="Q80" s="255" t="b">
        <f t="shared" ca="1" si="265"/>
        <v>0</v>
      </c>
      <c r="R80" s="256" t="b">
        <f t="shared" ca="1" si="265"/>
        <v>0</v>
      </c>
      <c r="S80" s="257" t="b">
        <f t="shared" ca="1" si="265"/>
        <v>0</v>
      </c>
      <c r="T80" s="255" t="b">
        <f t="shared" ca="1" si="265"/>
        <v>0</v>
      </c>
      <c r="U80" s="256" t="b">
        <f t="shared" ca="1" si="265"/>
        <v>0</v>
      </c>
      <c r="V80" s="257" t="b">
        <f t="shared" ca="1" si="265"/>
        <v>0</v>
      </c>
      <c r="W80" s="255" t="b">
        <f t="shared" ca="1" si="265"/>
        <v>0</v>
      </c>
      <c r="X80" s="256" t="b">
        <f t="shared" ca="1" si="265"/>
        <v>0</v>
      </c>
      <c r="Y80" s="257" t="b">
        <f t="shared" ca="1" si="265"/>
        <v>0</v>
      </c>
      <c r="Z80" s="255" t="b">
        <f t="shared" ca="1" si="265"/>
        <v>0</v>
      </c>
      <c r="AA80" s="256" t="b">
        <f t="shared" ca="1" si="265"/>
        <v>0</v>
      </c>
      <c r="AB80" s="257" t="b">
        <f t="shared" ca="1" si="265"/>
        <v>0</v>
      </c>
      <c r="AC80" s="255" t="b">
        <f t="shared" ca="1" si="265"/>
        <v>0</v>
      </c>
      <c r="AD80" s="256" t="b">
        <f t="shared" ca="1" si="265"/>
        <v>0</v>
      </c>
      <c r="AE80" s="257" t="b">
        <f t="shared" ca="1" si="265"/>
        <v>0</v>
      </c>
      <c r="AF80" s="255" t="b">
        <f t="shared" ca="1" si="265"/>
        <v>0</v>
      </c>
      <c r="AG80" s="256" t="b">
        <f t="shared" ca="1" si="265"/>
        <v>0</v>
      </c>
      <c r="AH80" s="257" t="b">
        <f t="shared" ca="1" si="265"/>
        <v>0</v>
      </c>
      <c r="AI80" s="255" t="b">
        <f t="shared" ca="1" si="265"/>
        <v>0</v>
      </c>
      <c r="AJ80" s="256" t="b">
        <f t="shared" ca="1" si="265"/>
        <v>0</v>
      </c>
      <c r="AK80" s="257" t="b">
        <f t="shared" ca="1" si="265"/>
        <v>0</v>
      </c>
      <c r="AL80" s="255" t="b">
        <f t="shared" ca="1" si="265"/>
        <v>0</v>
      </c>
      <c r="AM80" s="256" t="b">
        <f t="shared" ca="1" si="265"/>
        <v>0</v>
      </c>
      <c r="AN80" s="257" t="b">
        <f t="shared" ca="1" si="265"/>
        <v>0</v>
      </c>
      <c r="AO80" s="255" t="b">
        <f t="shared" ca="1" si="265"/>
        <v>0</v>
      </c>
      <c r="AP80" s="256" t="b">
        <f t="shared" ca="1" si="265"/>
        <v>0</v>
      </c>
      <c r="AQ80" s="257" t="b">
        <f t="shared" ca="1" si="265"/>
        <v>0</v>
      </c>
      <c r="AR80" s="255" t="b">
        <f t="shared" ca="1" si="265"/>
        <v>0</v>
      </c>
      <c r="AS80" s="256" t="b">
        <f t="shared" ca="1" si="265"/>
        <v>0</v>
      </c>
      <c r="AT80" s="257" t="b">
        <f t="shared" ca="1" si="265"/>
        <v>0</v>
      </c>
      <c r="AU80" s="255" t="b">
        <f t="shared" ca="1" si="265"/>
        <v>0</v>
      </c>
      <c r="AV80" s="256" t="b">
        <f t="shared" ca="1" si="265"/>
        <v>0</v>
      </c>
      <c r="AW80" s="257" t="b">
        <f t="shared" ca="1" si="265"/>
        <v>0</v>
      </c>
      <c r="AX80" s="255" t="b">
        <f t="shared" ca="1" si="265"/>
        <v>0</v>
      </c>
      <c r="AY80" s="256" t="b">
        <f t="shared" ca="1" si="265"/>
        <v>0</v>
      </c>
      <c r="AZ80" s="257" t="b">
        <f t="shared" ca="1" si="265"/>
        <v>0</v>
      </c>
      <c r="BC80" s="59" t="b">
        <f t="shared" ca="1" si="256"/>
        <v>0</v>
      </c>
      <c r="BD80" s="59" t="b">
        <f t="shared" ca="1" si="253"/>
        <v>0</v>
      </c>
      <c r="BE80" s="59" t="b">
        <f t="shared" ca="1" si="254"/>
        <v>0</v>
      </c>
    </row>
    <row r="81" spans="1:57" s="59" customFormat="1" ht="16" hidden="1" customHeight="1">
      <c r="A81" s="117"/>
      <c r="B81" s="193"/>
      <c r="C81" s="109" t="str">
        <f t="shared" ref="C81" si="266">C11</f>
        <v/>
      </c>
      <c r="D81" s="110"/>
      <c r="E81" s="252" t="b">
        <f t="shared" ref="E81:AZ81" ca="1" si="267">AND(E$36,E11&lt;&gt;"Never")</f>
        <v>0</v>
      </c>
      <c r="F81" s="253" t="b">
        <f t="shared" ca="1" si="267"/>
        <v>0</v>
      </c>
      <c r="G81" s="254" t="b">
        <f t="shared" ca="1" si="267"/>
        <v>0</v>
      </c>
      <c r="H81" s="252" t="b">
        <f t="shared" ca="1" si="267"/>
        <v>0</v>
      </c>
      <c r="I81" s="253" t="b">
        <f t="shared" ca="1" si="267"/>
        <v>0</v>
      </c>
      <c r="J81" s="254" t="b">
        <f t="shared" ca="1" si="267"/>
        <v>0</v>
      </c>
      <c r="K81" s="252" t="b">
        <f t="shared" ca="1" si="267"/>
        <v>0</v>
      </c>
      <c r="L81" s="253" t="b">
        <f t="shared" ca="1" si="267"/>
        <v>0</v>
      </c>
      <c r="M81" s="254" t="b">
        <f t="shared" ca="1" si="267"/>
        <v>0</v>
      </c>
      <c r="N81" s="252" t="b">
        <f t="shared" ca="1" si="267"/>
        <v>0</v>
      </c>
      <c r="O81" s="253" t="b">
        <f t="shared" ca="1" si="267"/>
        <v>0</v>
      </c>
      <c r="P81" s="254" t="b">
        <f t="shared" ca="1" si="267"/>
        <v>0</v>
      </c>
      <c r="Q81" s="252" t="b">
        <f t="shared" ca="1" si="267"/>
        <v>0</v>
      </c>
      <c r="R81" s="253" t="b">
        <f t="shared" ca="1" si="267"/>
        <v>0</v>
      </c>
      <c r="S81" s="254" t="b">
        <f t="shared" ca="1" si="267"/>
        <v>0</v>
      </c>
      <c r="T81" s="252" t="b">
        <f t="shared" ca="1" si="267"/>
        <v>0</v>
      </c>
      <c r="U81" s="253" t="b">
        <f t="shared" ca="1" si="267"/>
        <v>0</v>
      </c>
      <c r="V81" s="254" t="b">
        <f t="shared" ca="1" si="267"/>
        <v>0</v>
      </c>
      <c r="W81" s="252" t="b">
        <f t="shared" ca="1" si="267"/>
        <v>0</v>
      </c>
      <c r="X81" s="253" t="b">
        <f t="shared" ca="1" si="267"/>
        <v>0</v>
      </c>
      <c r="Y81" s="254" t="b">
        <f t="shared" ca="1" si="267"/>
        <v>0</v>
      </c>
      <c r="Z81" s="252" t="b">
        <f t="shared" ca="1" si="267"/>
        <v>0</v>
      </c>
      <c r="AA81" s="253" t="b">
        <f t="shared" ca="1" si="267"/>
        <v>0</v>
      </c>
      <c r="AB81" s="254" t="b">
        <f t="shared" ca="1" si="267"/>
        <v>0</v>
      </c>
      <c r="AC81" s="252" t="b">
        <f t="shared" ca="1" si="267"/>
        <v>0</v>
      </c>
      <c r="AD81" s="253" t="b">
        <f t="shared" ca="1" si="267"/>
        <v>0</v>
      </c>
      <c r="AE81" s="254" t="b">
        <f t="shared" ca="1" si="267"/>
        <v>0</v>
      </c>
      <c r="AF81" s="252" t="b">
        <f t="shared" ca="1" si="267"/>
        <v>0</v>
      </c>
      <c r="AG81" s="253" t="b">
        <f t="shared" ca="1" si="267"/>
        <v>0</v>
      </c>
      <c r="AH81" s="254" t="b">
        <f t="shared" ca="1" si="267"/>
        <v>0</v>
      </c>
      <c r="AI81" s="252" t="b">
        <f t="shared" ca="1" si="267"/>
        <v>0</v>
      </c>
      <c r="AJ81" s="253" t="b">
        <f t="shared" ca="1" si="267"/>
        <v>0</v>
      </c>
      <c r="AK81" s="254" t="b">
        <f t="shared" ca="1" si="267"/>
        <v>0</v>
      </c>
      <c r="AL81" s="252" t="b">
        <f t="shared" ca="1" si="267"/>
        <v>0</v>
      </c>
      <c r="AM81" s="253" t="b">
        <f t="shared" ca="1" si="267"/>
        <v>0</v>
      </c>
      <c r="AN81" s="254" t="b">
        <f t="shared" ca="1" si="267"/>
        <v>0</v>
      </c>
      <c r="AO81" s="252" t="b">
        <f t="shared" ca="1" si="267"/>
        <v>0</v>
      </c>
      <c r="AP81" s="253" t="b">
        <f t="shared" ca="1" si="267"/>
        <v>0</v>
      </c>
      <c r="AQ81" s="254" t="b">
        <f t="shared" ca="1" si="267"/>
        <v>0</v>
      </c>
      <c r="AR81" s="252" t="b">
        <f t="shared" ca="1" si="267"/>
        <v>0</v>
      </c>
      <c r="AS81" s="253" t="b">
        <f t="shared" ca="1" si="267"/>
        <v>0</v>
      </c>
      <c r="AT81" s="254" t="b">
        <f t="shared" ca="1" si="267"/>
        <v>0</v>
      </c>
      <c r="AU81" s="252" t="b">
        <f t="shared" ca="1" si="267"/>
        <v>0</v>
      </c>
      <c r="AV81" s="253" t="b">
        <f t="shared" ca="1" si="267"/>
        <v>0</v>
      </c>
      <c r="AW81" s="254" t="b">
        <f t="shared" ca="1" si="267"/>
        <v>0</v>
      </c>
      <c r="AX81" s="252" t="b">
        <f t="shared" ca="1" si="267"/>
        <v>0</v>
      </c>
      <c r="AY81" s="253" t="b">
        <f t="shared" ca="1" si="267"/>
        <v>0</v>
      </c>
      <c r="AZ81" s="254" t="b">
        <f t="shared" ca="1" si="267"/>
        <v>0</v>
      </c>
      <c r="BC81" s="59" t="b">
        <f t="shared" ca="1" si="256"/>
        <v>0</v>
      </c>
      <c r="BD81" s="59" t="b">
        <f t="shared" ca="1" si="253"/>
        <v>0</v>
      </c>
      <c r="BE81" s="59" t="b">
        <f t="shared" ca="1" si="254"/>
        <v>0</v>
      </c>
    </row>
    <row r="82" spans="1:57" s="59" customFormat="1" ht="16" hidden="1" customHeight="1">
      <c r="A82" s="117"/>
      <c r="B82" s="193"/>
      <c r="C82" s="111"/>
      <c r="D82" s="111"/>
      <c r="E82" s="255" t="b">
        <f t="shared" ref="E82:AZ82" ca="1" si="268">AND(E$36,E12&lt;&gt;"Never")</f>
        <v>0</v>
      </c>
      <c r="F82" s="256" t="b">
        <f t="shared" ca="1" si="268"/>
        <v>0</v>
      </c>
      <c r="G82" s="257" t="b">
        <f t="shared" ca="1" si="268"/>
        <v>0</v>
      </c>
      <c r="H82" s="255" t="b">
        <f t="shared" ca="1" si="268"/>
        <v>0</v>
      </c>
      <c r="I82" s="256" t="b">
        <f t="shared" ca="1" si="268"/>
        <v>0</v>
      </c>
      <c r="J82" s="257" t="b">
        <f t="shared" ca="1" si="268"/>
        <v>0</v>
      </c>
      <c r="K82" s="255" t="b">
        <f t="shared" ca="1" si="268"/>
        <v>0</v>
      </c>
      <c r="L82" s="256" t="b">
        <f t="shared" ca="1" si="268"/>
        <v>0</v>
      </c>
      <c r="M82" s="257" t="b">
        <f t="shared" ca="1" si="268"/>
        <v>0</v>
      </c>
      <c r="N82" s="255" t="b">
        <f t="shared" ca="1" si="268"/>
        <v>0</v>
      </c>
      <c r="O82" s="256" t="b">
        <f t="shared" ca="1" si="268"/>
        <v>0</v>
      </c>
      <c r="P82" s="257" t="b">
        <f t="shared" ca="1" si="268"/>
        <v>0</v>
      </c>
      <c r="Q82" s="255" t="b">
        <f t="shared" ca="1" si="268"/>
        <v>0</v>
      </c>
      <c r="R82" s="256" t="b">
        <f t="shared" ca="1" si="268"/>
        <v>0</v>
      </c>
      <c r="S82" s="257" t="b">
        <f t="shared" ca="1" si="268"/>
        <v>0</v>
      </c>
      <c r="T82" s="255" t="b">
        <f t="shared" ca="1" si="268"/>
        <v>0</v>
      </c>
      <c r="U82" s="256" t="b">
        <f t="shared" ca="1" si="268"/>
        <v>0</v>
      </c>
      <c r="V82" s="257" t="b">
        <f t="shared" ca="1" si="268"/>
        <v>0</v>
      </c>
      <c r="W82" s="255" t="b">
        <f t="shared" ca="1" si="268"/>
        <v>0</v>
      </c>
      <c r="X82" s="256" t="b">
        <f t="shared" ca="1" si="268"/>
        <v>0</v>
      </c>
      <c r="Y82" s="257" t="b">
        <f t="shared" ca="1" si="268"/>
        <v>0</v>
      </c>
      <c r="Z82" s="255" t="b">
        <f t="shared" ca="1" si="268"/>
        <v>0</v>
      </c>
      <c r="AA82" s="256" t="b">
        <f t="shared" ca="1" si="268"/>
        <v>0</v>
      </c>
      <c r="AB82" s="257" t="b">
        <f t="shared" ca="1" si="268"/>
        <v>0</v>
      </c>
      <c r="AC82" s="255" t="b">
        <f t="shared" ca="1" si="268"/>
        <v>0</v>
      </c>
      <c r="AD82" s="256" t="b">
        <f t="shared" ca="1" si="268"/>
        <v>0</v>
      </c>
      <c r="AE82" s="257" t="b">
        <f t="shared" ca="1" si="268"/>
        <v>0</v>
      </c>
      <c r="AF82" s="255" t="b">
        <f t="shared" ca="1" si="268"/>
        <v>0</v>
      </c>
      <c r="AG82" s="256" t="b">
        <f t="shared" ca="1" si="268"/>
        <v>0</v>
      </c>
      <c r="AH82" s="257" t="b">
        <f t="shared" ca="1" si="268"/>
        <v>0</v>
      </c>
      <c r="AI82" s="255" t="b">
        <f t="shared" ca="1" si="268"/>
        <v>0</v>
      </c>
      <c r="AJ82" s="256" t="b">
        <f t="shared" ca="1" si="268"/>
        <v>0</v>
      </c>
      <c r="AK82" s="257" t="b">
        <f t="shared" ca="1" si="268"/>
        <v>0</v>
      </c>
      <c r="AL82" s="255" t="b">
        <f t="shared" ca="1" si="268"/>
        <v>0</v>
      </c>
      <c r="AM82" s="256" t="b">
        <f t="shared" ca="1" si="268"/>
        <v>0</v>
      </c>
      <c r="AN82" s="257" t="b">
        <f t="shared" ca="1" si="268"/>
        <v>0</v>
      </c>
      <c r="AO82" s="255" t="b">
        <f t="shared" ca="1" si="268"/>
        <v>0</v>
      </c>
      <c r="AP82" s="256" t="b">
        <f t="shared" ca="1" si="268"/>
        <v>0</v>
      </c>
      <c r="AQ82" s="257" t="b">
        <f t="shared" ca="1" si="268"/>
        <v>0</v>
      </c>
      <c r="AR82" s="255" t="b">
        <f t="shared" ca="1" si="268"/>
        <v>0</v>
      </c>
      <c r="AS82" s="256" t="b">
        <f t="shared" ca="1" si="268"/>
        <v>0</v>
      </c>
      <c r="AT82" s="257" t="b">
        <f t="shared" ca="1" si="268"/>
        <v>0</v>
      </c>
      <c r="AU82" s="255" t="b">
        <f t="shared" ca="1" si="268"/>
        <v>0</v>
      </c>
      <c r="AV82" s="256" t="b">
        <f t="shared" ca="1" si="268"/>
        <v>0</v>
      </c>
      <c r="AW82" s="257" t="b">
        <f t="shared" ca="1" si="268"/>
        <v>0</v>
      </c>
      <c r="AX82" s="255" t="b">
        <f t="shared" ca="1" si="268"/>
        <v>0</v>
      </c>
      <c r="AY82" s="256" t="b">
        <f t="shared" ca="1" si="268"/>
        <v>0</v>
      </c>
      <c r="AZ82" s="257" t="b">
        <f t="shared" ca="1" si="268"/>
        <v>0</v>
      </c>
      <c r="BA82" s="67"/>
      <c r="BC82" s="59" t="b">
        <f t="shared" ca="1" si="256"/>
        <v>0</v>
      </c>
      <c r="BD82" s="59" t="b">
        <f t="shared" ca="1" si="253"/>
        <v>0</v>
      </c>
      <c r="BE82" s="59" t="b">
        <f t="shared" ca="1" si="254"/>
        <v>0</v>
      </c>
    </row>
    <row r="83" spans="1:57" s="59" customFormat="1" ht="16" hidden="1" customHeight="1">
      <c r="A83" s="117"/>
      <c r="B83" s="193"/>
      <c r="C83" s="109" t="str">
        <f t="shared" ref="C83" si="269">C13</f>
        <v/>
      </c>
      <c r="D83" s="110"/>
      <c r="E83" s="252" t="b">
        <f t="shared" ref="E83:AZ83" ca="1" si="270">AND(E$36,E13&lt;&gt;"Never")</f>
        <v>0</v>
      </c>
      <c r="F83" s="253" t="b">
        <f t="shared" ca="1" si="270"/>
        <v>0</v>
      </c>
      <c r="G83" s="254" t="b">
        <f t="shared" ca="1" si="270"/>
        <v>0</v>
      </c>
      <c r="H83" s="252" t="b">
        <f t="shared" ca="1" si="270"/>
        <v>0</v>
      </c>
      <c r="I83" s="253" t="b">
        <f t="shared" ca="1" si="270"/>
        <v>0</v>
      </c>
      <c r="J83" s="254" t="b">
        <f t="shared" ca="1" si="270"/>
        <v>0</v>
      </c>
      <c r="K83" s="252" t="b">
        <f t="shared" ca="1" si="270"/>
        <v>0</v>
      </c>
      <c r="L83" s="253" t="b">
        <f t="shared" ca="1" si="270"/>
        <v>0</v>
      </c>
      <c r="M83" s="254" t="b">
        <f t="shared" ca="1" si="270"/>
        <v>0</v>
      </c>
      <c r="N83" s="252" t="b">
        <f t="shared" ca="1" si="270"/>
        <v>0</v>
      </c>
      <c r="O83" s="253" t="b">
        <f t="shared" ca="1" si="270"/>
        <v>0</v>
      </c>
      <c r="P83" s="254" t="b">
        <f t="shared" ca="1" si="270"/>
        <v>0</v>
      </c>
      <c r="Q83" s="252" t="b">
        <f t="shared" ca="1" si="270"/>
        <v>0</v>
      </c>
      <c r="R83" s="253" t="b">
        <f t="shared" ca="1" si="270"/>
        <v>0</v>
      </c>
      <c r="S83" s="254" t="b">
        <f t="shared" ca="1" si="270"/>
        <v>0</v>
      </c>
      <c r="T83" s="252" t="b">
        <f t="shared" ca="1" si="270"/>
        <v>0</v>
      </c>
      <c r="U83" s="253" t="b">
        <f t="shared" ca="1" si="270"/>
        <v>0</v>
      </c>
      <c r="V83" s="254" t="b">
        <f t="shared" ca="1" si="270"/>
        <v>0</v>
      </c>
      <c r="W83" s="252" t="b">
        <f t="shared" ca="1" si="270"/>
        <v>0</v>
      </c>
      <c r="X83" s="253" t="b">
        <f t="shared" ca="1" si="270"/>
        <v>0</v>
      </c>
      <c r="Y83" s="254" t="b">
        <f t="shared" ca="1" si="270"/>
        <v>0</v>
      </c>
      <c r="Z83" s="252" t="b">
        <f t="shared" ca="1" si="270"/>
        <v>0</v>
      </c>
      <c r="AA83" s="253" t="b">
        <f t="shared" ca="1" si="270"/>
        <v>0</v>
      </c>
      <c r="AB83" s="254" t="b">
        <f t="shared" ca="1" si="270"/>
        <v>0</v>
      </c>
      <c r="AC83" s="252" t="b">
        <f t="shared" ca="1" si="270"/>
        <v>0</v>
      </c>
      <c r="AD83" s="253" t="b">
        <f t="shared" ca="1" si="270"/>
        <v>0</v>
      </c>
      <c r="AE83" s="254" t="b">
        <f t="shared" ca="1" si="270"/>
        <v>0</v>
      </c>
      <c r="AF83" s="252" t="b">
        <f t="shared" ca="1" si="270"/>
        <v>0</v>
      </c>
      <c r="AG83" s="253" t="b">
        <f t="shared" ca="1" si="270"/>
        <v>0</v>
      </c>
      <c r="AH83" s="254" t="b">
        <f t="shared" ca="1" si="270"/>
        <v>0</v>
      </c>
      <c r="AI83" s="252" t="b">
        <f t="shared" ca="1" si="270"/>
        <v>0</v>
      </c>
      <c r="AJ83" s="253" t="b">
        <f t="shared" ca="1" si="270"/>
        <v>0</v>
      </c>
      <c r="AK83" s="254" t="b">
        <f t="shared" ca="1" si="270"/>
        <v>0</v>
      </c>
      <c r="AL83" s="252" t="b">
        <f t="shared" ca="1" si="270"/>
        <v>0</v>
      </c>
      <c r="AM83" s="253" t="b">
        <f t="shared" ca="1" si="270"/>
        <v>0</v>
      </c>
      <c r="AN83" s="254" t="b">
        <f t="shared" ca="1" si="270"/>
        <v>0</v>
      </c>
      <c r="AO83" s="252" t="b">
        <f t="shared" ca="1" si="270"/>
        <v>0</v>
      </c>
      <c r="AP83" s="253" t="b">
        <f t="shared" ca="1" si="270"/>
        <v>0</v>
      </c>
      <c r="AQ83" s="254" t="b">
        <f t="shared" ca="1" si="270"/>
        <v>0</v>
      </c>
      <c r="AR83" s="252" t="b">
        <f t="shared" ca="1" si="270"/>
        <v>0</v>
      </c>
      <c r="AS83" s="253" t="b">
        <f t="shared" ca="1" si="270"/>
        <v>0</v>
      </c>
      <c r="AT83" s="254" t="b">
        <f t="shared" ca="1" si="270"/>
        <v>0</v>
      </c>
      <c r="AU83" s="252" t="b">
        <f t="shared" ca="1" si="270"/>
        <v>0</v>
      </c>
      <c r="AV83" s="253" t="b">
        <f t="shared" ca="1" si="270"/>
        <v>0</v>
      </c>
      <c r="AW83" s="254" t="b">
        <f t="shared" ca="1" si="270"/>
        <v>0</v>
      </c>
      <c r="AX83" s="252" t="b">
        <f t="shared" ca="1" si="270"/>
        <v>0</v>
      </c>
      <c r="AY83" s="253" t="b">
        <f t="shared" ca="1" si="270"/>
        <v>0</v>
      </c>
      <c r="AZ83" s="254" t="b">
        <f t="shared" ca="1" si="270"/>
        <v>0</v>
      </c>
      <c r="BC83" s="59" t="b">
        <f t="shared" ca="1" si="256"/>
        <v>0</v>
      </c>
      <c r="BD83" s="59" t="b">
        <f t="shared" ca="1" si="253"/>
        <v>0</v>
      </c>
      <c r="BE83" s="59" t="b">
        <f t="shared" ca="1" si="254"/>
        <v>0</v>
      </c>
    </row>
    <row r="84" spans="1:57" s="59" customFormat="1" ht="13" hidden="1" customHeight="1">
      <c r="A84" s="117"/>
      <c r="B84" s="193"/>
      <c r="C84" s="111"/>
      <c r="D84" s="111"/>
      <c r="E84" s="255" t="b">
        <f t="shared" ref="E84:AZ84" ca="1" si="271">AND(E$36,E14&lt;&gt;"Never")</f>
        <v>0</v>
      </c>
      <c r="F84" s="256" t="b">
        <f t="shared" ca="1" si="271"/>
        <v>0</v>
      </c>
      <c r="G84" s="257" t="b">
        <f t="shared" ca="1" si="271"/>
        <v>0</v>
      </c>
      <c r="H84" s="255" t="b">
        <f t="shared" ca="1" si="271"/>
        <v>0</v>
      </c>
      <c r="I84" s="256" t="b">
        <f t="shared" ca="1" si="271"/>
        <v>0</v>
      </c>
      <c r="J84" s="257" t="b">
        <f t="shared" ca="1" si="271"/>
        <v>0</v>
      </c>
      <c r="K84" s="255" t="b">
        <f t="shared" ca="1" si="271"/>
        <v>0</v>
      </c>
      <c r="L84" s="256" t="b">
        <f t="shared" ca="1" si="271"/>
        <v>0</v>
      </c>
      <c r="M84" s="257" t="b">
        <f t="shared" ca="1" si="271"/>
        <v>0</v>
      </c>
      <c r="N84" s="255" t="b">
        <f t="shared" ca="1" si="271"/>
        <v>0</v>
      </c>
      <c r="O84" s="256" t="b">
        <f t="shared" ca="1" si="271"/>
        <v>0</v>
      </c>
      <c r="P84" s="257" t="b">
        <f t="shared" ca="1" si="271"/>
        <v>0</v>
      </c>
      <c r="Q84" s="255" t="b">
        <f t="shared" ca="1" si="271"/>
        <v>0</v>
      </c>
      <c r="R84" s="256" t="b">
        <f t="shared" ca="1" si="271"/>
        <v>0</v>
      </c>
      <c r="S84" s="257" t="b">
        <f t="shared" ca="1" si="271"/>
        <v>0</v>
      </c>
      <c r="T84" s="255" t="b">
        <f t="shared" ca="1" si="271"/>
        <v>0</v>
      </c>
      <c r="U84" s="256" t="b">
        <f t="shared" ca="1" si="271"/>
        <v>0</v>
      </c>
      <c r="V84" s="257" t="b">
        <f t="shared" ca="1" si="271"/>
        <v>0</v>
      </c>
      <c r="W84" s="255" t="b">
        <f t="shared" ca="1" si="271"/>
        <v>0</v>
      </c>
      <c r="X84" s="256" t="b">
        <f t="shared" ca="1" si="271"/>
        <v>0</v>
      </c>
      <c r="Y84" s="257" t="b">
        <f t="shared" ca="1" si="271"/>
        <v>0</v>
      </c>
      <c r="Z84" s="255" t="b">
        <f t="shared" ca="1" si="271"/>
        <v>0</v>
      </c>
      <c r="AA84" s="256" t="b">
        <f t="shared" ca="1" si="271"/>
        <v>0</v>
      </c>
      <c r="AB84" s="257" t="b">
        <f t="shared" ca="1" si="271"/>
        <v>0</v>
      </c>
      <c r="AC84" s="255" t="b">
        <f t="shared" ca="1" si="271"/>
        <v>0</v>
      </c>
      <c r="AD84" s="256" t="b">
        <f t="shared" ca="1" si="271"/>
        <v>0</v>
      </c>
      <c r="AE84" s="257" t="b">
        <f t="shared" ca="1" si="271"/>
        <v>0</v>
      </c>
      <c r="AF84" s="255" t="b">
        <f t="shared" ca="1" si="271"/>
        <v>0</v>
      </c>
      <c r="AG84" s="256" t="b">
        <f t="shared" ca="1" si="271"/>
        <v>0</v>
      </c>
      <c r="AH84" s="257" t="b">
        <f t="shared" ca="1" si="271"/>
        <v>0</v>
      </c>
      <c r="AI84" s="255" t="b">
        <f t="shared" ca="1" si="271"/>
        <v>0</v>
      </c>
      <c r="AJ84" s="256" t="b">
        <f t="shared" ca="1" si="271"/>
        <v>0</v>
      </c>
      <c r="AK84" s="257" t="b">
        <f t="shared" ca="1" si="271"/>
        <v>0</v>
      </c>
      <c r="AL84" s="255" t="b">
        <f t="shared" ca="1" si="271"/>
        <v>0</v>
      </c>
      <c r="AM84" s="256" t="b">
        <f t="shared" ca="1" si="271"/>
        <v>0</v>
      </c>
      <c r="AN84" s="257" t="b">
        <f t="shared" ca="1" si="271"/>
        <v>0</v>
      </c>
      <c r="AO84" s="255" t="b">
        <f t="shared" ca="1" si="271"/>
        <v>0</v>
      </c>
      <c r="AP84" s="256" t="b">
        <f t="shared" ca="1" si="271"/>
        <v>0</v>
      </c>
      <c r="AQ84" s="257" t="b">
        <f t="shared" ca="1" si="271"/>
        <v>0</v>
      </c>
      <c r="AR84" s="255" t="b">
        <f t="shared" ca="1" si="271"/>
        <v>0</v>
      </c>
      <c r="AS84" s="256" t="b">
        <f t="shared" ca="1" si="271"/>
        <v>0</v>
      </c>
      <c r="AT84" s="257" t="b">
        <f t="shared" ca="1" si="271"/>
        <v>0</v>
      </c>
      <c r="AU84" s="255" t="b">
        <f t="shared" ca="1" si="271"/>
        <v>0</v>
      </c>
      <c r="AV84" s="256" t="b">
        <f t="shared" ca="1" si="271"/>
        <v>0</v>
      </c>
      <c r="AW84" s="257" t="b">
        <f t="shared" ca="1" si="271"/>
        <v>0</v>
      </c>
      <c r="AX84" s="255" t="b">
        <f t="shared" ca="1" si="271"/>
        <v>0</v>
      </c>
      <c r="AY84" s="256" t="b">
        <f t="shared" ca="1" si="271"/>
        <v>0</v>
      </c>
      <c r="AZ84" s="257" t="b">
        <f t="shared" ca="1" si="271"/>
        <v>0</v>
      </c>
      <c r="BC84" s="59" t="b">
        <f t="shared" ca="1" si="256"/>
        <v>0</v>
      </c>
      <c r="BD84" s="59" t="b">
        <f t="shared" ca="1" si="253"/>
        <v>0</v>
      </c>
      <c r="BE84" s="59" t="b">
        <f t="shared" ca="1" si="254"/>
        <v>0</v>
      </c>
    </row>
    <row r="85" spans="1:57" s="59" customFormat="1" ht="16" hidden="1" customHeight="1">
      <c r="A85" s="117"/>
      <c r="B85" s="193"/>
      <c r="C85" s="109" t="str">
        <f t="shared" ref="C85" si="272">C15</f>
        <v/>
      </c>
      <c r="D85" s="110"/>
      <c r="E85" s="252" t="b">
        <f t="shared" ref="E85:AZ85" ca="1" si="273">AND(E$36,E15&lt;&gt;"Never")</f>
        <v>0</v>
      </c>
      <c r="F85" s="253" t="b">
        <f t="shared" ca="1" si="273"/>
        <v>0</v>
      </c>
      <c r="G85" s="254" t="b">
        <f t="shared" ca="1" si="273"/>
        <v>0</v>
      </c>
      <c r="H85" s="252" t="b">
        <f t="shared" ca="1" si="273"/>
        <v>0</v>
      </c>
      <c r="I85" s="253" t="b">
        <f t="shared" ca="1" si="273"/>
        <v>0</v>
      </c>
      <c r="J85" s="254" t="b">
        <f t="shared" ca="1" si="273"/>
        <v>0</v>
      </c>
      <c r="K85" s="252" t="b">
        <f t="shared" ca="1" si="273"/>
        <v>0</v>
      </c>
      <c r="L85" s="253" t="b">
        <f t="shared" ca="1" si="273"/>
        <v>0</v>
      </c>
      <c r="M85" s="254" t="b">
        <f t="shared" ca="1" si="273"/>
        <v>0</v>
      </c>
      <c r="N85" s="252" t="b">
        <f t="shared" ca="1" si="273"/>
        <v>0</v>
      </c>
      <c r="O85" s="253" t="b">
        <f t="shared" ca="1" si="273"/>
        <v>0</v>
      </c>
      <c r="P85" s="254" t="b">
        <f t="shared" ca="1" si="273"/>
        <v>0</v>
      </c>
      <c r="Q85" s="252" t="b">
        <f t="shared" ca="1" si="273"/>
        <v>0</v>
      </c>
      <c r="R85" s="253" t="b">
        <f t="shared" ca="1" si="273"/>
        <v>0</v>
      </c>
      <c r="S85" s="254" t="b">
        <f t="shared" ca="1" si="273"/>
        <v>0</v>
      </c>
      <c r="T85" s="252" t="b">
        <f t="shared" ca="1" si="273"/>
        <v>0</v>
      </c>
      <c r="U85" s="253" t="b">
        <f t="shared" ca="1" si="273"/>
        <v>0</v>
      </c>
      <c r="V85" s="254" t="b">
        <f t="shared" ca="1" si="273"/>
        <v>0</v>
      </c>
      <c r="W85" s="252" t="b">
        <f t="shared" ca="1" si="273"/>
        <v>0</v>
      </c>
      <c r="X85" s="253" t="b">
        <f t="shared" ca="1" si="273"/>
        <v>0</v>
      </c>
      <c r="Y85" s="254" t="b">
        <f t="shared" ca="1" si="273"/>
        <v>0</v>
      </c>
      <c r="Z85" s="252" t="b">
        <f t="shared" ca="1" si="273"/>
        <v>0</v>
      </c>
      <c r="AA85" s="253" t="b">
        <f t="shared" ca="1" si="273"/>
        <v>0</v>
      </c>
      <c r="AB85" s="254" t="b">
        <f t="shared" ca="1" si="273"/>
        <v>0</v>
      </c>
      <c r="AC85" s="252" t="b">
        <f t="shared" ca="1" si="273"/>
        <v>0</v>
      </c>
      <c r="AD85" s="253" t="b">
        <f t="shared" ca="1" si="273"/>
        <v>0</v>
      </c>
      <c r="AE85" s="254" t="b">
        <f t="shared" ca="1" si="273"/>
        <v>0</v>
      </c>
      <c r="AF85" s="252" t="b">
        <f t="shared" ca="1" si="273"/>
        <v>0</v>
      </c>
      <c r="AG85" s="253" t="b">
        <f t="shared" ca="1" si="273"/>
        <v>0</v>
      </c>
      <c r="AH85" s="254" t="b">
        <f t="shared" ca="1" si="273"/>
        <v>0</v>
      </c>
      <c r="AI85" s="252" t="b">
        <f t="shared" ca="1" si="273"/>
        <v>0</v>
      </c>
      <c r="AJ85" s="253" t="b">
        <f t="shared" ca="1" si="273"/>
        <v>0</v>
      </c>
      <c r="AK85" s="254" t="b">
        <f t="shared" ca="1" si="273"/>
        <v>0</v>
      </c>
      <c r="AL85" s="252" t="b">
        <f t="shared" ca="1" si="273"/>
        <v>0</v>
      </c>
      <c r="AM85" s="253" t="b">
        <f t="shared" ca="1" si="273"/>
        <v>0</v>
      </c>
      <c r="AN85" s="254" t="b">
        <f t="shared" ca="1" si="273"/>
        <v>0</v>
      </c>
      <c r="AO85" s="252" t="b">
        <f t="shared" ca="1" si="273"/>
        <v>0</v>
      </c>
      <c r="AP85" s="253" t="b">
        <f t="shared" ca="1" si="273"/>
        <v>0</v>
      </c>
      <c r="AQ85" s="254" t="b">
        <f t="shared" ca="1" si="273"/>
        <v>0</v>
      </c>
      <c r="AR85" s="252" t="b">
        <f t="shared" ca="1" si="273"/>
        <v>0</v>
      </c>
      <c r="AS85" s="253" t="b">
        <f t="shared" ca="1" si="273"/>
        <v>0</v>
      </c>
      <c r="AT85" s="254" t="b">
        <f t="shared" ca="1" si="273"/>
        <v>0</v>
      </c>
      <c r="AU85" s="252" t="b">
        <f t="shared" ca="1" si="273"/>
        <v>0</v>
      </c>
      <c r="AV85" s="253" t="b">
        <f t="shared" ca="1" si="273"/>
        <v>0</v>
      </c>
      <c r="AW85" s="254" t="b">
        <f t="shared" ca="1" si="273"/>
        <v>0</v>
      </c>
      <c r="AX85" s="252" t="b">
        <f t="shared" ca="1" si="273"/>
        <v>0</v>
      </c>
      <c r="AY85" s="253" t="b">
        <f t="shared" ca="1" si="273"/>
        <v>0</v>
      </c>
      <c r="AZ85" s="254" t="b">
        <f t="shared" ca="1" si="273"/>
        <v>0</v>
      </c>
      <c r="BC85" s="59" t="b">
        <f t="shared" ca="1" si="256"/>
        <v>0</v>
      </c>
      <c r="BD85" s="59" t="b">
        <f t="shared" ca="1" si="253"/>
        <v>0</v>
      </c>
      <c r="BE85" s="59" t="b">
        <f t="shared" ca="1" si="254"/>
        <v>0</v>
      </c>
    </row>
    <row r="86" spans="1:57" s="59" customFormat="1" ht="13" hidden="1" customHeight="1">
      <c r="A86" s="117"/>
      <c r="B86" s="194"/>
      <c r="C86" s="111"/>
      <c r="D86" s="111"/>
      <c r="E86" s="255" t="b">
        <f t="shared" ref="E86:AZ86" ca="1" si="274">AND(E$36,E16&lt;&gt;"Never")</f>
        <v>0</v>
      </c>
      <c r="F86" s="256" t="b">
        <f t="shared" ca="1" si="274"/>
        <v>0</v>
      </c>
      <c r="G86" s="257" t="b">
        <f t="shared" ca="1" si="274"/>
        <v>0</v>
      </c>
      <c r="H86" s="255" t="b">
        <f t="shared" ca="1" si="274"/>
        <v>0</v>
      </c>
      <c r="I86" s="256" t="b">
        <f t="shared" ca="1" si="274"/>
        <v>0</v>
      </c>
      <c r="J86" s="257" t="b">
        <f t="shared" ca="1" si="274"/>
        <v>0</v>
      </c>
      <c r="K86" s="255" t="b">
        <f t="shared" ca="1" si="274"/>
        <v>0</v>
      </c>
      <c r="L86" s="256" t="b">
        <f t="shared" ca="1" si="274"/>
        <v>0</v>
      </c>
      <c r="M86" s="257" t="b">
        <f t="shared" ca="1" si="274"/>
        <v>0</v>
      </c>
      <c r="N86" s="255" t="b">
        <f t="shared" ca="1" si="274"/>
        <v>0</v>
      </c>
      <c r="O86" s="256" t="b">
        <f t="shared" ca="1" si="274"/>
        <v>0</v>
      </c>
      <c r="P86" s="257" t="b">
        <f t="shared" ca="1" si="274"/>
        <v>0</v>
      </c>
      <c r="Q86" s="255" t="b">
        <f t="shared" ca="1" si="274"/>
        <v>0</v>
      </c>
      <c r="R86" s="256" t="b">
        <f t="shared" ca="1" si="274"/>
        <v>0</v>
      </c>
      <c r="S86" s="257" t="b">
        <f t="shared" ca="1" si="274"/>
        <v>0</v>
      </c>
      <c r="T86" s="255" t="b">
        <f t="shared" ca="1" si="274"/>
        <v>0</v>
      </c>
      <c r="U86" s="256" t="b">
        <f t="shared" ca="1" si="274"/>
        <v>0</v>
      </c>
      <c r="V86" s="257" t="b">
        <f t="shared" ca="1" si="274"/>
        <v>0</v>
      </c>
      <c r="W86" s="255" t="b">
        <f t="shared" ca="1" si="274"/>
        <v>0</v>
      </c>
      <c r="X86" s="256" t="b">
        <f t="shared" ca="1" si="274"/>
        <v>0</v>
      </c>
      <c r="Y86" s="257" t="b">
        <f t="shared" ca="1" si="274"/>
        <v>0</v>
      </c>
      <c r="Z86" s="255" t="b">
        <f t="shared" ca="1" si="274"/>
        <v>0</v>
      </c>
      <c r="AA86" s="256" t="b">
        <f t="shared" ca="1" si="274"/>
        <v>0</v>
      </c>
      <c r="AB86" s="257" t="b">
        <f t="shared" ca="1" si="274"/>
        <v>0</v>
      </c>
      <c r="AC86" s="255" t="b">
        <f t="shared" ca="1" si="274"/>
        <v>0</v>
      </c>
      <c r="AD86" s="256" t="b">
        <f t="shared" ca="1" si="274"/>
        <v>0</v>
      </c>
      <c r="AE86" s="257" t="b">
        <f t="shared" ca="1" si="274"/>
        <v>0</v>
      </c>
      <c r="AF86" s="255" t="b">
        <f t="shared" ca="1" si="274"/>
        <v>0</v>
      </c>
      <c r="AG86" s="256" t="b">
        <f t="shared" ca="1" si="274"/>
        <v>0</v>
      </c>
      <c r="AH86" s="257" t="b">
        <f t="shared" ca="1" si="274"/>
        <v>0</v>
      </c>
      <c r="AI86" s="255" t="b">
        <f t="shared" ca="1" si="274"/>
        <v>0</v>
      </c>
      <c r="AJ86" s="256" t="b">
        <f t="shared" ca="1" si="274"/>
        <v>0</v>
      </c>
      <c r="AK86" s="257" t="b">
        <f t="shared" ca="1" si="274"/>
        <v>0</v>
      </c>
      <c r="AL86" s="255" t="b">
        <f t="shared" ca="1" si="274"/>
        <v>0</v>
      </c>
      <c r="AM86" s="256" t="b">
        <f t="shared" ca="1" si="274"/>
        <v>0</v>
      </c>
      <c r="AN86" s="257" t="b">
        <f t="shared" ca="1" si="274"/>
        <v>0</v>
      </c>
      <c r="AO86" s="255" t="b">
        <f t="shared" ca="1" si="274"/>
        <v>0</v>
      </c>
      <c r="AP86" s="256" t="b">
        <f t="shared" ca="1" si="274"/>
        <v>0</v>
      </c>
      <c r="AQ86" s="257" t="b">
        <f t="shared" ca="1" si="274"/>
        <v>0</v>
      </c>
      <c r="AR86" s="255" t="b">
        <f t="shared" ca="1" si="274"/>
        <v>0</v>
      </c>
      <c r="AS86" s="256" t="b">
        <f t="shared" ca="1" si="274"/>
        <v>0</v>
      </c>
      <c r="AT86" s="257" t="b">
        <f t="shared" ca="1" si="274"/>
        <v>0</v>
      </c>
      <c r="AU86" s="255" t="b">
        <f t="shared" ca="1" si="274"/>
        <v>0</v>
      </c>
      <c r="AV86" s="256" t="b">
        <f t="shared" ca="1" si="274"/>
        <v>0</v>
      </c>
      <c r="AW86" s="257" t="b">
        <f t="shared" ca="1" si="274"/>
        <v>0</v>
      </c>
      <c r="AX86" s="255" t="b">
        <f t="shared" ca="1" si="274"/>
        <v>0</v>
      </c>
      <c r="AY86" s="256" t="b">
        <f t="shared" ca="1" si="274"/>
        <v>0</v>
      </c>
      <c r="AZ86" s="257" t="b">
        <f t="shared" ca="1" si="274"/>
        <v>0</v>
      </c>
      <c r="BC86" s="59" t="b">
        <f t="shared" ca="1" si="256"/>
        <v>0</v>
      </c>
      <c r="BD86" s="59" t="b">
        <f t="shared" ca="1" si="253"/>
        <v>0</v>
      </c>
      <c r="BE86" s="59" t="b">
        <f t="shared" ca="1" si="254"/>
        <v>0</v>
      </c>
    </row>
    <row r="87" spans="1:57" s="86" customFormat="1" ht="13" hidden="1" customHeight="1">
      <c r="A87" s="259"/>
      <c r="B87" s="192"/>
      <c r="C87" s="109" t="str">
        <f>C17</f>
        <v/>
      </c>
      <c r="D87" s="110"/>
      <c r="E87" s="252" t="b">
        <f t="shared" ref="E87:AZ87" ca="1" si="275">AND(E$36,E17&lt;&gt;"Never")</f>
        <v>0</v>
      </c>
      <c r="F87" s="253" t="b">
        <f t="shared" ca="1" si="275"/>
        <v>0</v>
      </c>
      <c r="G87" s="254" t="b">
        <f t="shared" ca="1" si="275"/>
        <v>0</v>
      </c>
      <c r="H87" s="252" t="b">
        <f t="shared" ca="1" si="275"/>
        <v>0</v>
      </c>
      <c r="I87" s="253" t="b">
        <f t="shared" ca="1" si="275"/>
        <v>0</v>
      </c>
      <c r="J87" s="254" t="b">
        <f t="shared" ca="1" si="275"/>
        <v>0</v>
      </c>
      <c r="K87" s="252" t="b">
        <f t="shared" ca="1" si="275"/>
        <v>0</v>
      </c>
      <c r="L87" s="253" t="b">
        <f t="shared" ca="1" si="275"/>
        <v>0</v>
      </c>
      <c r="M87" s="254" t="b">
        <f t="shared" ca="1" si="275"/>
        <v>0</v>
      </c>
      <c r="N87" s="252" t="b">
        <f t="shared" ca="1" si="275"/>
        <v>0</v>
      </c>
      <c r="O87" s="253" t="b">
        <f t="shared" ca="1" si="275"/>
        <v>0</v>
      </c>
      <c r="P87" s="254" t="b">
        <f t="shared" ca="1" si="275"/>
        <v>0</v>
      </c>
      <c r="Q87" s="252" t="b">
        <f t="shared" ca="1" si="275"/>
        <v>0</v>
      </c>
      <c r="R87" s="253" t="b">
        <f t="shared" ca="1" si="275"/>
        <v>0</v>
      </c>
      <c r="S87" s="254" t="b">
        <f t="shared" ca="1" si="275"/>
        <v>0</v>
      </c>
      <c r="T87" s="252" t="b">
        <f t="shared" ca="1" si="275"/>
        <v>0</v>
      </c>
      <c r="U87" s="253" t="b">
        <f t="shared" ca="1" si="275"/>
        <v>0</v>
      </c>
      <c r="V87" s="254" t="b">
        <f t="shared" ca="1" si="275"/>
        <v>0</v>
      </c>
      <c r="W87" s="252" t="b">
        <f t="shared" ca="1" si="275"/>
        <v>0</v>
      </c>
      <c r="X87" s="253" t="b">
        <f t="shared" ca="1" si="275"/>
        <v>0</v>
      </c>
      <c r="Y87" s="254" t="b">
        <f t="shared" ca="1" si="275"/>
        <v>0</v>
      </c>
      <c r="Z87" s="252" t="b">
        <f t="shared" ca="1" si="275"/>
        <v>0</v>
      </c>
      <c r="AA87" s="253" t="b">
        <f t="shared" ca="1" si="275"/>
        <v>0</v>
      </c>
      <c r="AB87" s="254" t="b">
        <f t="shared" ca="1" si="275"/>
        <v>0</v>
      </c>
      <c r="AC87" s="252" t="b">
        <f t="shared" ca="1" si="275"/>
        <v>0</v>
      </c>
      <c r="AD87" s="253" t="b">
        <f t="shared" ca="1" si="275"/>
        <v>0</v>
      </c>
      <c r="AE87" s="254" t="b">
        <f t="shared" ca="1" si="275"/>
        <v>0</v>
      </c>
      <c r="AF87" s="252" t="b">
        <f t="shared" ca="1" si="275"/>
        <v>0</v>
      </c>
      <c r="AG87" s="253" t="b">
        <f t="shared" ca="1" si="275"/>
        <v>0</v>
      </c>
      <c r="AH87" s="254" t="b">
        <f t="shared" ca="1" si="275"/>
        <v>0</v>
      </c>
      <c r="AI87" s="252" t="b">
        <f t="shared" ca="1" si="275"/>
        <v>0</v>
      </c>
      <c r="AJ87" s="253" t="b">
        <f t="shared" ca="1" si="275"/>
        <v>0</v>
      </c>
      <c r="AK87" s="254" t="b">
        <f t="shared" ca="1" si="275"/>
        <v>0</v>
      </c>
      <c r="AL87" s="252" t="b">
        <f t="shared" ca="1" si="275"/>
        <v>0</v>
      </c>
      <c r="AM87" s="253" t="b">
        <f t="shared" ca="1" si="275"/>
        <v>0</v>
      </c>
      <c r="AN87" s="254" t="b">
        <f t="shared" ca="1" si="275"/>
        <v>0</v>
      </c>
      <c r="AO87" s="252" t="b">
        <f t="shared" ca="1" si="275"/>
        <v>0</v>
      </c>
      <c r="AP87" s="253" t="b">
        <f t="shared" ca="1" si="275"/>
        <v>0</v>
      </c>
      <c r="AQ87" s="254" t="b">
        <f t="shared" ca="1" si="275"/>
        <v>0</v>
      </c>
      <c r="AR87" s="252" t="b">
        <f t="shared" ca="1" si="275"/>
        <v>0</v>
      </c>
      <c r="AS87" s="253" t="b">
        <f t="shared" ca="1" si="275"/>
        <v>0</v>
      </c>
      <c r="AT87" s="254" t="b">
        <f t="shared" ca="1" si="275"/>
        <v>0</v>
      </c>
      <c r="AU87" s="252" t="b">
        <f t="shared" ca="1" si="275"/>
        <v>0</v>
      </c>
      <c r="AV87" s="253" t="b">
        <f t="shared" ca="1" si="275"/>
        <v>0</v>
      </c>
      <c r="AW87" s="254" t="b">
        <f t="shared" ca="1" si="275"/>
        <v>0</v>
      </c>
      <c r="AX87" s="252" t="b">
        <f t="shared" ca="1" si="275"/>
        <v>0</v>
      </c>
      <c r="AY87" s="253" t="b">
        <f t="shared" ca="1" si="275"/>
        <v>0</v>
      </c>
      <c r="AZ87" s="254" t="b">
        <f t="shared" ca="1" si="275"/>
        <v>0</v>
      </c>
      <c r="BC87" s="86" t="b">
        <f ca="1">OR(E87,H87,K87,N87,Q87,T87,W87,Z87,AC87,AF87)</f>
        <v>0</v>
      </c>
      <c r="BD87" s="86" t="b">
        <f t="shared" ref="BD87:BD104" ca="1" si="276">OR(F87,I87,L87,O87,R87,U87,X87,AA87,AD87,AG87)</f>
        <v>0</v>
      </c>
      <c r="BE87" s="86" t="b">
        <f t="shared" ref="BE87:BE104" ca="1" si="277">OR(G87,J87,M87,P87,S87,V87,Y87,AB87,AE87,AH87)</f>
        <v>0</v>
      </c>
    </row>
    <row r="88" spans="1:57" s="86" customFormat="1" ht="13" hidden="1" customHeight="1">
      <c r="A88" s="259"/>
      <c r="B88" s="193"/>
      <c r="C88" s="111"/>
      <c r="D88" s="111"/>
      <c r="E88" s="255" t="b">
        <f t="shared" ref="E88:AZ88" ca="1" si="278">AND(E$36,E18&lt;&gt;"Never")</f>
        <v>0</v>
      </c>
      <c r="F88" s="256" t="b">
        <f t="shared" ca="1" si="278"/>
        <v>0</v>
      </c>
      <c r="G88" s="257" t="b">
        <f t="shared" ca="1" si="278"/>
        <v>0</v>
      </c>
      <c r="H88" s="255" t="b">
        <f t="shared" ca="1" si="278"/>
        <v>0</v>
      </c>
      <c r="I88" s="256" t="b">
        <f t="shared" ca="1" si="278"/>
        <v>0</v>
      </c>
      <c r="J88" s="257" t="b">
        <f t="shared" ca="1" si="278"/>
        <v>0</v>
      </c>
      <c r="K88" s="255" t="b">
        <f t="shared" ca="1" si="278"/>
        <v>0</v>
      </c>
      <c r="L88" s="256" t="b">
        <f t="shared" ca="1" si="278"/>
        <v>0</v>
      </c>
      <c r="M88" s="257" t="b">
        <f t="shared" ca="1" si="278"/>
        <v>0</v>
      </c>
      <c r="N88" s="255" t="b">
        <f t="shared" ca="1" si="278"/>
        <v>0</v>
      </c>
      <c r="O88" s="256" t="b">
        <f t="shared" ca="1" si="278"/>
        <v>0</v>
      </c>
      <c r="P88" s="257" t="b">
        <f t="shared" ca="1" si="278"/>
        <v>0</v>
      </c>
      <c r="Q88" s="255" t="b">
        <f t="shared" ca="1" si="278"/>
        <v>0</v>
      </c>
      <c r="R88" s="256" t="b">
        <f t="shared" ca="1" si="278"/>
        <v>0</v>
      </c>
      <c r="S88" s="257" t="b">
        <f t="shared" ca="1" si="278"/>
        <v>0</v>
      </c>
      <c r="T88" s="255" t="b">
        <f t="shared" ca="1" si="278"/>
        <v>0</v>
      </c>
      <c r="U88" s="256" t="b">
        <f t="shared" ca="1" si="278"/>
        <v>0</v>
      </c>
      <c r="V88" s="257" t="b">
        <f t="shared" ca="1" si="278"/>
        <v>0</v>
      </c>
      <c r="W88" s="255" t="b">
        <f t="shared" ca="1" si="278"/>
        <v>0</v>
      </c>
      <c r="X88" s="256" t="b">
        <f t="shared" ca="1" si="278"/>
        <v>0</v>
      </c>
      <c r="Y88" s="257" t="b">
        <f t="shared" ca="1" si="278"/>
        <v>0</v>
      </c>
      <c r="Z88" s="255" t="b">
        <f t="shared" ca="1" si="278"/>
        <v>0</v>
      </c>
      <c r="AA88" s="256" t="b">
        <f t="shared" ca="1" si="278"/>
        <v>0</v>
      </c>
      <c r="AB88" s="257" t="b">
        <f t="shared" ca="1" si="278"/>
        <v>0</v>
      </c>
      <c r="AC88" s="255" t="b">
        <f t="shared" ca="1" si="278"/>
        <v>0</v>
      </c>
      <c r="AD88" s="256" t="b">
        <f t="shared" ca="1" si="278"/>
        <v>0</v>
      </c>
      <c r="AE88" s="257" t="b">
        <f t="shared" ca="1" si="278"/>
        <v>0</v>
      </c>
      <c r="AF88" s="255" t="b">
        <f t="shared" ca="1" si="278"/>
        <v>0</v>
      </c>
      <c r="AG88" s="256" t="b">
        <f t="shared" ca="1" si="278"/>
        <v>0</v>
      </c>
      <c r="AH88" s="257" t="b">
        <f t="shared" ca="1" si="278"/>
        <v>0</v>
      </c>
      <c r="AI88" s="255" t="b">
        <f t="shared" ca="1" si="278"/>
        <v>0</v>
      </c>
      <c r="AJ88" s="256" t="b">
        <f t="shared" ca="1" si="278"/>
        <v>0</v>
      </c>
      <c r="AK88" s="257" t="b">
        <f t="shared" ca="1" si="278"/>
        <v>0</v>
      </c>
      <c r="AL88" s="255" t="b">
        <f t="shared" ca="1" si="278"/>
        <v>0</v>
      </c>
      <c r="AM88" s="256" t="b">
        <f t="shared" ca="1" si="278"/>
        <v>0</v>
      </c>
      <c r="AN88" s="257" t="b">
        <f t="shared" ca="1" si="278"/>
        <v>0</v>
      </c>
      <c r="AO88" s="255" t="b">
        <f t="shared" ca="1" si="278"/>
        <v>0</v>
      </c>
      <c r="AP88" s="256" t="b">
        <f t="shared" ca="1" si="278"/>
        <v>0</v>
      </c>
      <c r="AQ88" s="257" t="b">
        <f t="shared" ca="1" si="278"/>
        <v>0</v>
      </c>
      <c r="AR88" s="255" t="b">
        <f t="shared" ca="1" si="278"/>
        <v>0</v>
      </c>
      <c r="AS88" s="256" t="b">
        <f t="shared" ca="1" si="278"/>
        <v>0</v>
      </c>
      <c r="AT88" s="257" t="b">
        <f t="shared" ca="1" si="278"/>
        <v>0</v>
      </c>
      <c r="AU88" s="255" t="b">
        <f t="shared" ca="1" si="278"/>
        <v>0</v>
      </c>
      <c r="AV88" s="256" t="b">
        <f t="shared" ca="1" si="278"/>
        <v>0</v>
      </c>
      <c r="AW88" s="257" t="b">
        <f t="shared" ca="1" si="278"/>
        <v>0</v>
      </c>
      <c r="AX88" s="255" t="b">
        <f t="shared" ca="1" si="278"/>
        <v>0</v>
      </c>
      <c r="AY88" s="256" t="b">
        <f t="shared" ca="1" si="278"/>
        <v>0</v>
      </c>
      <c r="AZ88" s="257" t="b">
        <f t="shared" ca="1" si="278"/>
        <v>0</v>
      </c>
      <c r="BC88" s="86" t="b">
        <f t="shared" ref="BC88:BC100" ca="1" si="279">OR(E88,H88,K88,N88,Q88,T88,W88,Z88,AC88,AF88)</f>
        <v>0</v>
      </c>
      <c r="BD88" s="86" t="b">
        <f t="shared" ca="1" si="276"/>
        <v>0</v>
      </c>
      <c r="BE88" s="86" t="b">
        <f t="shared" ca="1" si="277"/>
        <v>0</v>
      </c>
    </row>
    <row r="89" spans="1:57" s="86" customFormat="1" ht="13" hidden="1" customHeight="1">
      <c r="A89" s="259"/>
      <c r="B89" s="193"/>
      <c r="C89" s="109" t="str">
        <f t="shared" ref="C89" si="280">C19</f>
        <v/>
      </c>
      <c r="D89" s="110"/>
      <c r="E89" s="252" t="b">
        <f t="shared" ref="E89:AZ89" ca="1" si="281">AND(E$36,E19&lt;&gt;"Never")</f>
        <v>0</v>
      </c>
      <c r="F89" s="253" t="b">
        <f t="shared" ca="1" si="281"/>
        <v>0</v>
      </c>
      <c r="G89" s="254" t="b">
        <f t="shared" ca="1" si="281"/>
        <v>0</v>
      </c>
      <c r="H89" s="252" t="b">
        <f t="shared" ca="1" si="281"/>
        <v>0</v>
      </c>
      <c r="I89" s="253" t="b">
        <f t="shared" ca="1" si="281"/>
        <v>0</v>
      </c>
      <c r="J89" s="254" t="b">
        <f t="shared" ca="1" si="281"/>
        <v>0</v>
      </c>
      <c r="K89" s="252" t="b">
        <f t="shared" ca="1" si="281"/>
        <v>0</v>
      </c>
      <c r="L89" s="253" t="b">
        <f t="shared" ca="1" si="281"/>
        <v>0</v>
      </c>
      <c r="M89" s="254" t="b">
        <f t="shared" ca="1" si="281"/>
        <v>0</v>
      </c>
      <c r="N89" s="252" t="b">
        <f t="shared" ca="1" si="281"/>
        <v>0</v>
      </c>
      <c r="O89" s="253" t="b">
        <f t="shared" ca="1" si="281"/>
        <v>0</v>
      </c>
      <c r="P89" s="254" t="b">
        <f t="shared" ca="1" si="281"/>
        <v>0</v>
      </c>
      <c r="Q89" s="252" t="b">
        <f t="shared" ca="1" si="281"/>
        <v>0</v>
      </c>
      <c r="R89" s="253" t="b">
        <f t="shared" ca="1" si="281"/>
        <v>0</v>
      </c>
      <c r="S89" s="254" t="b">
        <f t="shared" ca="1" si="281"/>
        <v>0</v>
      </c>
      <c r="T89" s="252" t="b">
        <f t="shared" ca="1" si="281"/>
        <v>0</v>
      </c>
      <c r="U89" s="253" t="b">
        <f t="shared" ca="1" si="281"/>
        <v>0</v>
      </c>
      <c r="V89" s="254" t="b">
        <f t="shared" ca="1" si="281"/>
        <v>0</v>
      </c>
      <c r="W89" s="252" t="b">
        <f t="shared" ca="1" si="281"/>
        <v>0</v>
      </c>
      <c r="X89" s="253" t="b">
        <f t="shared" ca="1" si="281"/>
        <v>0</v>
      </c>
      <c r="Y89" s="254" t="b">
        <f t="shared" ca="1" si="281"/>
        <v>0</v>
      </c>
      <c r="Z89" s="252" t="b">
        <f t="shared" ca="1" si="281"/>
        <v>0</v>
      </c>
      <c r="AA89" s="253" t="b">
        <f t="shared" ca="1" si="281"/>
        <v>0</v>
      </c>
      <c r="AB89" s="254" t="b">
        <f t="shared" ca="1" si="281"/>
        <v>0</v>
      </c>
      <c r="AC89" s="252" t="b">
        <f t="shared" ca="1" si="281"/>
        <v>0</v>
      </c>
      <c r="AD89" s="253" t="b">
        <f t="shared" ca="1" si="281"/>
        <v>0</v>
      </c>
      <c r="AE89" s="254" t="b">
        <f t="shared" ca="1" si="281"/>
        <v>0</v>
      </c>
      <c r="AF89" s="252" t="b">
        <f t="shared" ca="1" si="281"/>
        <v>0</v>
      </c>
      <c r="AG89" s="253" t="b">
        <f t="shared" ca="1" si="281"/>
        <v>0</v>
      </c>
      <c r="AH89" s="254" t="b">
        <f t="shared" ca="1" si="281"/>
        <v>0</v>
      </c>
      <c r="AI89" s="252" t="b">
        <f t="shared" ca="1" si="281"/>
        <v>0</v>
      </c>
      <c r="AJ89" s="253" t="b">
        <f t="shared" ca="1" si="281"/>
        <v>0</v>
      </c>
      <c r="AK89" s="254" t="b">
        <f t="shared" ca="1" si="281"/>
        <v>0</v>
      </c>
      <c r="AL89" s="252" t="b">
        <f t="shared" ca="1" si="281"/>
        <v>0</v>
      </c>
      <c r="AM89" s="253" t="b">
        <f t="shared" ca="1" si="281"/>
        <v>0</v>
      </c>
      <c r="AN89" s="254" t="b">
        <f t="shared" ca="1" si="281"/>
        <v>0</v>
      </c>
      <c r="AO89" s="252" t="b">
        <f t="shared" ca="1" si="281"/>
        <v>0</v>
      </c>
      <c r="AP89" s="253" t="b">
        <f t="shared" ca="1" si="281"/>
        <v>0</v>
      </c>
      <c r="AQ89" s="254" t="b">
        <f t="shared" ca="1" si="281"/>
        <v>0</v>
      </c>
      <c r="AR89" s="252" t="b">
        <f t="shared" ca="1" si="281"/>
        <v>0</v>
      </c>
      <c r="AS89" s="253" t="b">
        <f t="shared" ca="1" si="281"/>
        <v>0</v>
      </c>
      <c r="AT89" s="254" t="b">
        <f t="shared" ca="1" si="281"/>
        <v>0</v>
      </c>
      <c r="AU89" s="252" t="b">
        <f t="shared" ca="1" si="281"/>
        <v>0</v>
      </c>
      <c r="AV89" s="253" t="b">
        <f t="shared" ca="1" si="281"/>
        <v>0</v>
      </c>
      <c r="AW89" s="254" t="b">
        <f t="shared" ca="1" si="281"/>
        <v>0</v>
      </c>
      <c r="AX89" s="252" t="b">
        <f t="shared" ca="1" si="281"/>
        <v>0</v>
      </c>
      <c r="AY89" s="253" t="b">
        <f t="shared" ca="1" si="281"/>
        <v>0</v>
      </c>
      <c r="AZ89" s="254" t="b">
        <f t="shared" ca="1" si="281"/>
        <v>0</v>
      </c>
      <c r="BC89" s="86" t="b">
        <f t="shared" ca="1" si="279"/>
        <v>0</v>
      </c>
      <c r="BD89" s="86" t="b">
        <f t="shared" ca="1" si="276"/>
        <v>0</v>
      </c>
      <c r="BE89" s="86" t="b">
        <f t="shared" ca="1" si="277"/>
        <v>0</v>
      </c>
    </row>
    <row r="90" spans="1:57" s="86" customFormat="1" ht="13" hidden="1" customHeight="1">
      <c r="A90" s="259"/>
      <c r="B90" s="193"/>
      <c r="C90" s="111"/>
      <c r="D90" s="111"/>
      <c r="E90" s="255" t="b">
        <f t="shared" ref="E90:AZ90" ca="1" si="282">AND(E$36,E20&lt;&gt;"Never")</f>
        <v>0</v>
      </c>
      <c r="F90" s="256" t="b">
        <f t="shared" ca="1" si="282"/>
        <v>0</v>
      </c>
      <c r="G90" s="257" t="b">
        <f t="shared" ca="1" si="282"/>
        <v>0</v>
      </c>
      <c r="H90" s="255" t="b">
        <f t="shared" ca="1" si="282"/>
        <v>0</v>
      </c>
      <c r="I90" s="256" t="b">
        <f t="shared" ca="1" si="282"/>
        <v>0</v>
      </c>
      <c r="J90" s="257" t="b">
        <f t="shared" ca="1" si="282"/>
        <v>0</v>
      </c>
      <c r="K90" s="255" t="b">
        <f t="shared" ca="1" si="282"/>
        <v>0</v>
      </c>
      <c r="L90" s="256" t="b">
        <f t="shared" ca="1" si="282"/>
        <v>0</v>
      </c>
      <c r="M90" s="257" t="b">
        <f t="shared" ca="1" si="282"/>
        <v>0</v>
      </c>
      <c r="N90" s="255" t="b">
        <f t="shared" ca="1" si="282"/>
        <v>0</v>
      </c>
      <c r="O90" s="256" t="b">
        <f t="shared" ca="1" si="282"/>
        <v>0</v>
      </c>
      <c r="P90" s="257" t="b">
        <f t="shared" ca="1" si="282"/>
        <v>0</v>
      </c>
      <c r="Q90" s="255" t="b">
        <f t="shared" ca="1" si="282"/>
        <v>0</v>
      </c>
      <c r="R90" s="256" t="b">
        <f t="shared" ca="1" si="282"/>
        <v>0</v>
      </c>
      <c r="S90" s="257" t="b">
        <f t="shared" ca="1" si="282"/>
        <v>0</v>
      </c>
      <c r="T90" s="255" t="b">
        <f t="shared" ca="1" si="282"/>
        <v>0</v>
      </c>
      <c r="U90" s="256" t="b">
        <f t="shared" ca="1" si="282"/>
        <v>0</v>
      </c>
      <c r="V90" s="257" t="b">
        <f t="shared" ca="1" si="282"/>
        <v>0</v>
      </c>
      <c r="W90" s="255" t="b">
        <f t="shared" ca="1" si="282"/>
        <v>0</v>
      </c>
      <c r="X90" s="256" t="b">
        <f t="shared" ca="1" si="282"/>
        <v>0</v>
      </c>
      <c r="Y90" s="257" t="b">
        <f t="shared" ca="1" si="282"/>
        <v>0</v>
      </c>
      <c r="Z90" s="255" t="b">
        <f t="shared" ca="1" si="282"/>
        <v>0</v>
      </c>
      <c r="AA90" s="256" t="b">
        <f t="shared" ca="1" si="282"/>
        <v>0</v>
      </c>
      <c r="AB90" s="257" t="b">
        <f t="shared" ca="1" si="282"/>
        <v>0</v>
      </c>
      <c r="AC90" s="255" t="b">
        <f t="shared" ca="1" si="282"/>
        <v>0</v>
      </c>
      <c r="AD90" s="256" t="b">
        <f t="shared" ca="1" si="282"/>
        <v>0</v>
      </c>
      <c r="AE90" s="257" t="b">
        <f t="shared" ca="1" si="282"/>
        <v>0</v>
      </c>
      <c r="AF90" s="255" t="b">
        <f t="shared" ca="1" si="282"/>
        <v>0</v>
      </c>
      <c r="AG90" s="256" t="b">
        <f t="shared" ca="1" si="282"/>
        <v>0</v>
      </c>
      <c r="AH90" s="257" t="b">
        <f t="shared" ca="1" si="282"/>
        <v>0</v>
      </c>
      <c r="AI90" s="255" t="b">
        <f t="shared" ca="1" si="282"/>
        <v>0</v>
      </c>
      <c r="AJ90" s="256" t="b">
        <f t="shared" ca="1" si="282"/>
        <v>0</v>
      </c>
      <c r="AK90" s="257" t="b">
        <f t="shared" ca="1" si="282"/>
        <v>0</v>
      </c>
      <c r="AL90" s="255" t="b">
        <f t="shared" ca="1" si="282"/>
        <v>0</v>
      </c>
      <c r="AM90" s="256" t="b">
        <f t="shared" ca="1" si="282"/>
        <v>0</v>
      </c>
      <c r="AN90" s="257" t="b">
        <f t="shared" ca="1" si="282"/>
        <v>0</v>
      </c>
      <c r="AO90" s="255" t="b">
        <f t="shared" ca="1" si="282"/>
        <v>0</v>
      </c>
      <c r="AP90" s="256" t="b">
        <f t="shared" ca="1" si="282"/>
        <v>0</v>
      </c>
      <c r="AQ90" s="257" t="b">
        <f t="shared" ca="1" si="282"/>
        <v>0</v>
      </c>
      <c r="AR90" s="255" t="b">
        <f t="shared" ca="1" si="282"/>
        <v>0</v>
      </c>
      <c r="AS90" s="256" t="b">
        <f t="shared" ca="1" si="282"/>
        <v>0</v>
      </c>
      <c r="AT90" s="257" t="b">
        <f t="shared" ca="1" si="282"/>
        <v>0</v>
      </c>
      <c r="AU90" s="255" t="b">
        <f t="shared" ca="1" si="282"/>
        <v>0</v>
      </c>
      <c r="AV90" s="256" t="b">
        <f t="shared" ca="1" si="282"/>
        <v>0</v>
      </c>
      <c r="AW90" s="257" t="b">
        <f t="shared" ca="1" si="282"/>
        <v>0</v>
      </c>
      <c r="AX90" s="255" t="b">
        <f t="shared" ca="1" si="282"/>
        <v>0</v>
      </c>
      <c r="AY90" s="256" t="b">
        <f t="shared" ca="1" si="282"/>
        <v>0</v>
      </c>
      <c r="AZ90" s="257" t="b">
        <f t="shared" ca="1" si="282"/>
        <v>0</v>
      </c>
      <c r="BC90" s="86" t="b">
        <f t="shared" ca="1" si="279"/>
        <v>0</v>
      </c>
      <c r="BD90" s="86" t="b">
        <f t="shared" ca="1" si="276"/>
        <v>0</v>
      </c>
      <c r="BE90" s="86" t="b">
        <f t="shared" ca="1" si="277"/>
        <v>0</v>
      </c>
    </row>
    <row r="91" spans="1:57" s="86" customFormat="1" ht="16" hidden="1" customHeight="1">
      <c r="A91" s="259"/>
      <c r="B91" s="193"/>
      <c r="C91" s="109" t="str">
        <f t="shared" ref="C91" si="283">C21</f>
        <v/>
      </c>
      <c r="D91" s="110"/>
      <c r="E91" s="252" t="b">
        <f t="shared" ref="E91:AZ91" ca="1" si="284">AND(E$36,E21&lt;&gt;"Never")</f>
        <v>0</v>
      </c>
      <c r="F91" s="253" t="b">
        <f t="shared" ca="1" si="284"/>
        <v>0</v>
      </c>
      <c r="G91" s="254" t="b">
        <f t="shared" ca="1" si="284"/>
        <v>0</v>
      </c>
      <c r="H91" s="252" t="b">
        <f t="shared" ca="1" si="284"/>
        <v>0</v>
      </c>
      <c r="I91" s="253" t="b">
        <f t="shared" ca="1" si="284"/>
        <v>0</v>
      </c>
      <c r="J91" s="254" t="b">
        <f t="shared" ca="1" si="284"/>
        <v>0</v>
      </c>
      <c r="K91" s="252" t="b">
        <f t="shared" ca="1" si="284"/>
        <v>0</v>
      </c>
      <c r="L91" s="253" t="b">
        <f t="shared" ca="1" si="284"/>
        <v>0</v>
      </c>
      <c r="M91" s="254" t="b">
        <f t="shared" ca="1" si="284"/>
        <v>0</v>
      </c>
      <c r="N91" s="252" t="b">
        <f t="shared" ca="1" si="284"/>
        <v>0</v>
      </c>
      <c r="O91" s="253" t="b">
        <f t="shared" ca="1" si="284"/>
        <v>0</v>
      </c>
      <c r="P91" s="254" t="b">
        <f t="shared" ca="1" si="284"/>
        <v>0</v>
      </c>
      <c r="Q91" s="252" t="b">
        <f t="shared" ca="1" si="284"/>
        <v>0</v>
      </c>
      <c r="R91" s="253" t="b">
        <f t="shared" ca="1" si="284"/>
        <v>0</v>
      </c>
      <c r="S91" s="254" t="b">
        <f t="shared" ca="1" si="284"/>
        <v>0</v>
      </c>
      <c r="T91" s="252" t="b">
        <f t="shared" ca="1" si="284"/>
        <v>0</v>
      </c>
      <c r="U91" s="253" t="b">
        <f t="shared" ca="1" si="284"/>
        <v>0</v>
      </c>
      <c r="V91" s="254" t="b">
        <f t="shared" ca="1" si="284"/>
        <v>0</v>
      </c>
      <c r="W91" s="252" t="b">
        <f t="shared" ca="1" si="284"/>
        <v>0</v>
      </c>
      <c r="X91" s="253" t="b">
        <f t="shared" ca="1" si="284"/>
        <v>0</v>
      </c>
      <c r="Y91" s="254" t="b">
        <f t="shared" ca="1" si="284"/>
        <v>0</v>
      </c>
      <c r="Z91" s="252" t="b">
        <f t="shared" ca="1" si="284"/>
        <v>0</v>
      </c>
      <c r="AA91" s="253" t="b">
        <f t="shared" ca="1" si="284"/>
        <v>0</v>
      </c>
      <c r="AB91" s="254" t="b">
        <f t="shared" ca="1" si="284"/>
        <v>0</v>
      </c>
      <c r="AC91" s="252" t="b">
        <f t="shared" ca="1" si="284"/>
        <v>0</v>
      </c>
      <c r="AD91" s="253" t="b">
        <f t="shared" ca="1" si="284"/>
        <v>0</v>
      </c>
      <c r="AE91" s="254" t="b">
        <f t="shared" ca="1" si="284"/>
        <v>0</v>
      </c>
      <c r="AF91" s="252" t="b">
        <f t="shared" ca="1" si="284"/>
        <v>0</v>
      </c>
      <c r="AG91" s="253" t="b">
        <f t="shared" ca="1" si="284"/>
        <v>0</v>
      </c>
      <c r="AH91" s="254" t="b">
        <f t="shared" ca="1" si="284"/>
        <v>0</v>
      </c>
      <c r="AI91" s="252" t="b">
        <f t="shared" ca="1" si="284"/>
        <v>0</v>
      </c>
      <c r="AJ91" s="253" t="b">
        <f t="shared" ca="1" si="284"/>
        <v>0</v>
      </c>
      <c r="AK91" s="254" t="b">
        <f t="shared" ca="1" si="284"/>
        <v>0</v>
      </c>
      <c r="AL91" s="252" t="b">
        <f t="shared" ca="1" si="284"/>
        <v>0</v>
      </c>
      <c r="AM91" s="253" t="b">
        <f t="shared" ca="1" si="284"/>
        <v>0</v>
      </c>
      <c r="AN91" s="254" t="b">
        <f t="shared" ca="1" si="284"/>
        <v>0</v>
      </c>
      <c r="AO91" s="252" t="b">
        <f t="shared" ca="1" si="284"/>
        <v>0</v>
      </c>
      <c r="AP91" s="253" t="b">
        <f t="shared" ca="1" si="284"/>
        <v>0</v>
      </c>
      <c r="AQ91" s="254" t="b">
        <f t="shared" ca="1" si="284"/>
        <v>0</v>
      </c>
      <c r="AR91" s="252" t="b">
        <f t="shared" ca="1" si="284"/>
        <v>0</v>
      </c>
      <c r="AS91" s="253" t="b">
        <f t="shared" ca="1" si="284"/>
        <v>0</v>
      </c>
      <c r="AT91" s="254" t="b">
        <f t="shared" ca="1" si="284"/>
        <v>0</v>
      </c>
      <c r="AU91" s="252" t="b">
        <f t="shared" ca="1" si="284"/>
        <v>0</v>
      </c>
      <c r="AV91" s="253" t="b">
        <f t="shared" ca="1" si="284"/>
        <v>0</v>
      </c>
      <c r="AW91" s="254" t="b">
        <f t="shared" ca="1" si="284"/>
        <v>0</v>
      </c>
      <c r="AX91" s="252" t="b">
        <f t="shared" ca="1" si="284"/>
        <v>0</v>
      </c>
      <c r="AY91" s="253" t="b">
        <f t="shared" ca="1" si="284"/>
        <v>0</v>
      </c>
      <c r="AZ91" s="254" t="b">
        <f t="shared" ca="1" si="284"/>
        <v>0</v>
      </c>
      <c r="BC91" s="86" t="b">
        <f t="shared" ca="1" si="279"/>
        <v>0</v>
      </c>
      <c r="BD91" s="86" t="b">
        <f t="shared" ca="1" si="276"/>
        <v>0</v>
      </c>
      <c r="BE91" s="86" t="b">
        <f t="shared" ca="1" si="277"/>
        <v>0</v>
      </c>
    </row>
    <row r="92" spans="1:57" s="86" customFormat="1" ht="13" hidden="1" customHeight="1">
      <c r="A92" s="259"/>
      <c r="B92" s="193"/>
      <c r="C92" s="111"/>
      <c r="D92" s="111"/>
      <c r="E92" s="255" t="b">
        <f t="shared" ref="E92:AZ92" ca="1" si="285">AND(E$36,E22&lt;&gt;"Never")</f>
        <v>0</v>
      </c>
      <c r="F92" s="256" t="b">
        <f t="shared" ca="1" si="285"/>
        <v>0</v>
      </c>
      <c r="G92" s="257" t="b">
        <f t="shared" ca="1" si="285"/>
        <v>0</v>
      </c>
      <c r="H92" s="255" t="b">
        <f t="shared" ca="1" si="285"/>
        <v>0</v>
      </c>
      <c r="I92" s="256" t="b">
        <f t="shared" ca="1" si="285"/>
        <v>0</v>
      </c>
      <c r="J92" s="257" t="b">
        <f t="shared" ca="1" si="285"/>
        <v>0</v>
      </c>
      <c r="K92" s="255" t="b">
        <f t="shared" ca="1" si="285"/>
        <v>0</v>
      </c>
      <c r="L92" s="256" t="b">
        <f t="shared" ca="1" si="285"/>
        <v>0</v>
      </c>
      <c r="M92" s="257" t="b">
        <f t="shared" ca="1" si="285"/>
        <v>0</v>
      </c>
      <c r="N92" s="255" t="b">
        <f t="shared" ca="1" si="285"/>
        <v>0</v>
      </c>
      <c r="O92" s="256" t="b">
        <f t="shared" ca="1" si="285"/>
        <v>0</v>
      </c>
      <c r="P92" s="257" t="b">
        <f t="shared" ca="1" si="285"/>
        <v>0</v>
      </c>
      <c r="Q92" s="255" t="b">
        <f t="shared" ca="1" si="285"/>
        <v>0</v>
      </c>
      <c r="R92" s="256" t="b">
        <f t="shared" ca="1" si="285"/>
        <v>0</v>
      </c>
      <c r="S92" s="257" t="b">
        <f t="shared" ca="1" si="285"/>
        <v>0</v>
      </c>
      <c r="T92" s="255" t="b">
        <f t="shared" ca="1" si="285"/>
        <v>0</v>
      </c>
      <c r="U92" s="256" t="b">
        <f t="shared" ca="1" si="285"/>
        <v>0</v>
      </c>
      <c r="V92" s="257" t="b">
        <f t="shared" ca="1" si="285"/>
        <v>0</v>
      </c>
      <c r="W92" s="255" t="b">
        <f t="shared" ca="1" si="285"/>
        <v>0</v>
      </c>
      <c r="X92" s="256" t="b">
        <f t="shared" ca="1" si="285"/>
        <v>0</v>
      </c>
      <c r="Y92" s="257" t="b">
        <f t="shared" ca="1" si="285"/>
        <v>0</v>
      </c>
      <c r="Z92" s="255" t="b">
        <f t="shared" ca="1" si="285"/>
        <v>0</v>
      </c>
      <c r="AA92" s="256" t="b">
        <f t="shared" ca="1" si="285"/>
        <v>0</v>
      </c>
      <c r="AB92" s="257" t="b">
        <f t="shared" ca="1" si="285"/>
        <v>0</v>
      </c>
      <c r="AC92" s="255" t="b">
        <f t="shared" ca="1" si="285"/>
        <v>0</v>
      </c>
      <c r="AD92" s="256" t="b">
        <f t="shared" ca="1" si="285"/>
        <v>0</v>
      </c>
      <c r="AE92" s="257" t="b">
        <f t="shared" ca="1" si="285"/>
        <v>0</v>
      </c>
      <c r="AF92" s="255" t="b">
        <f t="shared" ca="1" si="285"/>
        <v>0</v>
      </c>
      <c r="AG92" s="256" t="b">
        <f t="shared" ca="1" si="285"/>
        <v>0</v>
      </c>
      <c r="AH92" s="257" t="b">
        <f t="shared" ca="1" si="285"/>
        <v>0</v>
      </c>
      <c r="AI92" s="255" t="b">
        <f t="shared" ca="1" si="285"/>
        <v>0</v>
      </c>
      <c r="AJ92" s="256" t="b">
        <f t="shared" ca="1" si="285"/>
        <v>0</v>
      </c>
      <c r="AK92" s="257" t="b">
        <f t="shared" ca="1" si="285"/>
        <v>0</v>
      </c>
      <c r="AL92" s="255" t="b">
        <f t="shared" ca="1" si="285"/>
        <v>0</v>
      </c>
      <c r="AM92" s="256" t="b">
        <f t="shared" ca="1" si="285"/>
        <v>0</v>
      </c>
      <c r="AN92" s="257" t="b">
        <f t="shared" ca="1" si="285"/>
        <v>0</v>
      </c>
      <c r="AO92" s="255" t="b">
        <f t="shared" ca="1" si="285"/>
        <v>0</v>
      </c>
      <c r="AP92" s="256" t="b">
        <f t="shared" ca="1" si="285"/>
        <v>0</v>
      </c>
      <c r="AQ92" s="257" t="b">
        <f t="shared" ca="1" si="285"/>
        <v>0</v>
      </c>
      <c r="AR92" s="255" t="b">
        <f t="shared" ca="1" si="285"/>
        <v>0</v>
      </c>
      <c r="AS92" s="256" t="b">
        <f t="shared" ca="1" si="285"/>
        <v>0</v>
      </c>
      <c r="AT92" s="257" t="b">
        <f t="shared" ca="1" si="285"/>
        <v>0</v>
      </c>
      <c r="AU92" s="255" t="b">
        <f t="shared" ca="1" si="285"/>
        <v>0</v>
      </c>
      <c r="AV92" s="256" t="b">
        <f t="shared" ca="1" si="285"/>
        <v>0</v>
      </c>
      <c r="AW92" s="257" t="b">
        <f t="shared" ca="1" si="285"/>
        <v>0</v>
      </c>
      <c r="AX92" s="255" t="b">
        <f t="shared" ca="1" si="285"/>
        <v>0</v>
      </c>
      <c r="AY92" s="256" t="b">
        <f t="shared" ca="1" si="285"/>
        <v>0</v>
      </c>
      <c r="AZ92" s="257" t="b">
        <f t="shared" ca="1" si="285"/>
        <v>0</v>
      </c>
      <c r="BC92" s="86" t="b">
        <f t="shared" ca="1" si="279"/>
        <v>0</v>
      </c>
      <c r="BD92" s="86" t="b">
        <f t="shared" ca="1" si="276"/>
        <v>0</v>
      </c>
      <c r="BE92" s="86" t="b">
        <f t="shared" ca="1" si="277"/>
        <v>0</v>
      </c>
    </row>
    <row r="93" spans="1:57" s="86" customFormat="1" ht="16" hidden="1" customHeight="1">
      <c r="A93" s="259"/>
      <c r="B93" s="193"/>
      <c r="C93" s="109" t="str">
        <f t="shared" ref="C93" si="286">C23</f>
        <v/>
      </c>
      <c r="D93" s="110"/>
      <c r="E93" s="252" t="b">
        <f t="shared" ref="E93:AZ93" ca="1" si="287">AND(E$36,E23&lt;&gt;"Never")</f>
        <v>0</v>
      </c>
      <c r="F93" s="253" t="b">
        <f t="shared" ca="1" si="287"/>
        <v>0</v>
      </c>
      <c r="G93" s="254" t="b">
        <f t="shared" ca="1" si="287"/>
        <v>0</v>
      </c>
      <c r="H93" s="252" t="b">
        <f t="shared" ca="1" si="287"/>
        <v>0</v>
      </c>
      <c r="I93" s="253" t="b">
        <f t="shared" ca="1" si="287"/>
        <v>0</v>
      </c>
      <c r="J93" s="254" t="b">
        <f t="shared" ca="1" si="287"/>
        <v>0</v>
      </c>
      <c r="K93" s="252" t="b">
        <f t="shared" ca="1" si="287"/>
        <v>0</v>
      </c>
      <c r="L93" s="253" t="b">
        <f t="shared" ca="1" si="287"/>
        <v>0</v>
      </c>
      <c r="M93" s="254" t="b">
        <f t="shared" ca="1" si="287"/>
        <v>0</v>
      </c>
      <c r="N93" s="252" t="b">
        <f t="shared" ca="1" si="287"/>
        <v>0</v>
      </c>
      <c r="O93" s="253" t="b">
        <f t="shared" ca="1" si="287"/>
        <v>0</v>
      </c>
      <c r="P93" s="254" t="b">
        <f t="shared" ca="1" si="287"/>
        <v>0</v>
      </c>
      <c r="Q93" s="252" t="b">
        <f t="shared" ca="1" si="287"/>
        <v>0</v>
      </c>
      <c r="R93" s="253" t="b">
        <f t="shared" ca="1" si="287"/>
        <v>0</v>
      </c>
      <c r="S93" s="254" t="b">
        <f t="shared" ca="1" si="287"/>
        <v>0</v>
      </c>
      <c r="T93" s="252" t="b">
        <f t="shared" ca="1" si="287"/>
        <v>0</v>
      </c>
      <c r="U93" s="253" t="b">
        <f t="shared" ca="1" si="287"/>
        <v>0</v>
      </c>
      <c r="V93" s="254" t="b">
        <f t="shared" ca="1" si="287"/>
        <v>0</v>
      </c>
      <c r="W93" s="252" t="b">
        <f t="shared" ca="1" si="287"/>
        <v>0</v>
      </c>
      <c r="X93" s="253" t="b">
        <f t="shared" ca="1" si="287"/>
        <v>0</v>
      </c>
      <c r="Y93" s="254" t="b">
        <f t="shared" ca="1" si="287"/>
        <v>0</v>
      </c>
      <c r="Z93" s="252" t="b">
        <f t="shared" ca="1" si="287"/>
        <v>0</v>
      </c>
      <c r="AA93" s="253" t="b">
        <f t="shared" ca="1" si="287"/>
        <v>0</v>
      </c>
      <c r="AB93" s="254" t="b">
        <f t="shared" ca="1" si="287"/>
        <v>0</v>
      </c>
      <c r="AC93" s="252" t="b">
        <f t="shared" ca="1" si="287"/>
        <v>0</v>
      </c>
      <c r="AD93" s="253" t="b">
        <f t="shared" ca="1" si="287"/>
        <v>0</v>
      </c>
      <c r="AE93" s="254" t="b">
        <f t="shared" ca="1" si="287"/>
        <v>0</v>
      </c>
      <c r="AF93" s="252" t="b">
        <f t="shared" ca="1" si="287"/>
        <v>0</v>
      </c>
      <c r="AG93" s="253" t="b">
        <f t="shared" ca="1" si="287"/>
        <v>0</v>
      </c>
      <c r="AH93" s="254" t="b">
        <f t="shared" ca="1" si="287"/>
        <v>0</v>
      </c>
      <c r="AI93" s="252" t="b">
        <f t="shared" ca="1" si="287"/>
        <v>0</v>
      </c>
      <c r="AJ93" s="253" t="b">
        <f t="shared" ca="1" si="287"/>
        <v>0</v>
      </c>
      <c r="AK93" s="254" t="b">
        <f t="shared" ca="1" si="287"/>
        <v>0</v>
      </c>
      <c r="AL93" s="252" t="b">
        <f t="shared" ca="1" si="287"/>
        <v>0</v>
      </c>
      <c r="AM93" s="253" t="b">
        <f t="shared" ca="1" si="287"/>
        <v>0</v>
      </c>
      <c r="AN93" s="254" t="b">
        <f t="shared" ca="1" si="287"/>
        <v>0</v>
      </c>
      <c r="AO93" s="252" t="b">
        <f t="shared" ca="1" si="287"/>
        <v>0</v>
      </c>
      <c r="AP93" s="253" t="b">
        <f t="shared" ca="1" si="287"/>
        <v>0</v>
      </c>
      <c r="AQ93" s="254" t="b">
        <f t="shared" ca="1" si="287"/>
        <v>0</v>
      </c>
      <c r="AR93" s="252" t="b">
        <f t="shared" ca="1" si="287"/>
        <v>0</v>
      </c>
      <c r="AS93" s="253" t="b">
        <f t="shared" ca="1" si="287"/>
        <v>0</v>
      </c>
      <c r="AT93" s="254" t="b">
        <f t="shared" ca="1" si="287"/>
        <v>0</v>
      </c>
      <c r="AU93" s="252" t="b">
        <f t="shared" ca="1" si="287"/>
        <v>0</v>
      </c>
      <c r="AV93" s="253" t="b">
        <f t="shared" ca="1" si="287"/>
        <v>0</v>
      </c>
      <c r="AW93" s="254" t="b">
        <f t="shared" ca="1" si="287"/>
        <v>0</v>
      </c>
      <c r="AX93" s="252" t="b">
        <f t="shared" ca="1" si="287"/>
        <v>0</v>
      </c>
      <c r="AY93" s="253" t="b">
        <f t="shared" ca="1" si="287"/>
        <v>0</v>
      </c>
      <c r="AZ93" s="254" t="b">
        <f t="shared" ca="1" si="287"/>
        <v>0</v>
      </c>
      <c r="BC93" s="86" t="b">
        <f t="shared" ca="1" si="279"/>
        <v>0</v>
      </c>
      <c r="BD93" s="86" t="b">
        <f t="shared" ca="1" si="276"/>
        <v>0</v>
      </c>
      <c r="BE93" s="86" t="b">
        <f t="shared" ca="1" si="277"/>
        <v>0</v>
      </c>
    </row>
    <row r="94" spans="1:57" s="86" customFormat="1" ht="13" hidden="1" customHeight="1">
      <c r="A94" s="259"/>
      <c r="B94" s="193"/>
      <c r="C94" s="111"/>
      <c r="D94" s="111"/>
      <c r="E94" s="255" t="b">
        <f t="shared" ref="E94:AZ94" ca="1" si="288">AND(E$36,E24&lt;&gt;"Never")</f>
        <v>0</v>
      </c>
      <c r="F94" s="256" t="b">
        <f t="shared" ca="1" si="288"/>
        <v>0</v>
      </c>
      <c r="G94" s="257" t="b">
        <f t="shared" ca="1" si="288"/>
        <v>0</v>
      </c>
      <c r="H94" s="255" t="b">
        <f t="shared" ca="1" si="288"/>
        <v>0</v>
      </c>
      <c r="I94" s="256" t="b">
        <f t="shared" ca="1" si="288"/>
        <v>0</v>
      </c>
      <c r="J94" s="257" t="b">
        <f t="shared" ca="1" si="288"/>
        <v>0</v>
      </c>
      <c r="K94" s="255" t="b">
        <f t="shared" ca="1" si="288"/>
        <v>0</v>
      </c>
      <c r="L94" s="256" t="b">
        <f t="shared" ca="1" si="288"/>
        <v>0</v>
      </c>
      <c r="M94" s="257" t="b">
        <f t="shared" ca="1" si="288"/>
        <v>0</v>
      </c>
      <c r="N94" s="255" t="b">
        <f t="shared" ca="1" si="288"/>
        <v>0</v>
      </c>
      <c r="O94" s="256" t="b">
        <f t="shared" ca="1" si="288"/>
        <v>0</v>
      </c>
      <c r="P94" s="257" t="b">
        <f t="shared" ca="1" si="288"/>
        <v>0</v>
      </c>
      <c r="Q94" s="255" t="b">
        <f t="shared" ca="1" si="288"/>
        <v>0</v>
      </c>
      <c r="R94" s="256" t="b">
        <f t="shared" ca="1" si="288"/>
        <v>0</v>
      </c>
      <c r="S94" s="257" t="b">
        <f t="shared" ca="1" si="288"/>
        <v>0</v>
      </c>
      <c r="T94" s="255" t="b">
        <f t="shared" ca="1" si="288"/>
        <v>0</v>
      </c>
      <c r="U94" s="256" t="b">
        <f t="shared" ca="1" si="288"/>
        <v>0</v>
      </c>
      <c r="V94" s="257" t="b">
        <f t="shared" ca="1" si="288"/>
        <v>0</v>
      </c>
      <c r="W94" s="255" t="b">
        <f t="shared" ca="1" si="288"/>
        <v>0</v>
      </c>
      <c r="X94" s="256" t="b">
        <f t="shared" ca="1" si="288"/>
        <v>0</v>
      </c>
      <c r="Y94" s="257" t="b">
        <f t="shared" ca="1" si="288"/>
        <v>0</v>
      </c>
      <c r="Z94" s="255" t="b">
        <f t="shared" ca="1" si="288"/>
        <v>0</v>
      </c>
      <c r="AA94" s="256" t="b">
        <f t="shared" ca="1" si="288"/>
        <v>0</v>
      </c>
      <c r="AB94" s="257" t="b">
        <f t="shared" ca="1" si="288"/>
        <v>0</v>
      </c>
      <c r="AC94" s="255" t="b">
        <f t="shared" ca="1" si="288"/>
        <v>0</v>
      </c>
      <c r="AD94" s="256" t="b">
        <f t="shared" ca="1" si="288"/>
        <v>0</v>
      </c>
      <c r="AE94" s="257" t="b">
        <f t="shared" ca="1" si="288"/>
        <v>0</v>
      </c>
      <c r="AF94" s="255" t="b">
        <f t="shared" ca="1" si="288"/>
        <v>0</v>
      </c>
      <c r="AG94" s="256" t="b">
        <f t="shared" ca="1" si="288"/>
        <v>0</v>
      </c>
      <c r="AH94" s="257" t="b">
        <f t="shared" ca="1" si="288"/>
        <v>0</v>
      </c>
      <c r="AI94" s="255" t="b">
        <f t="shared" ca="1" si="288"/>
        <v>0</v>
      </c>
      <c r="AJ94" s="256" t="b">
        <f t="shared" ca="1" si="288"/>
        <v>0</v>
      </c>
      <c r="AK94" s="257" t="b">
        <f t="shared" ca="1" si="288"/>
        <v>0</v>
      </c>
      <c r="AL94" s="255" t="b">
        <f t="shared" ca="1" si="288"/>
        <v>0</v>
      </c>
      <c r="AM94" s="256" t="b">
        <f t="shared" ca="1" si="288"/>
        <v>0</v>
      </c>
      <c r="AN94" s="257" t="b">
        <f t="shared" ca="1" si="288"/>
        <v>0</v>
      </c>
      <c r="AO94" s="255" t="b">
        <f t="shared" ca="1" si="288"/>
        <v>0</v>
      </c>
      <c r="AP94" s="256" t="b">
        <f t="shared" ca="1" si="288"/>
        <v>0</v>
      </c>
      <c r="AQ94" s="257" t="b">
        <f t="shared" ca="1" si="288"/>
        <v>0</v>
      </c>
      <c r="AR94" s="255" t="b">
        <f t="shared" ca="1" si="288"/>
        <v>0</v>
      </c>
      <c r="AS94" s="256" t="b">
        <f t="shared" ca="1" si="288"/>
        <v>0</v>
      </c>
      <c r="AT94" s="257" t="b">
        <f t="shared" ca="1" si="288"/>
        <v>0</v>
      </c>
      <c r="AU94" s="255" t="b">
        <f t="shared" ca="1" si="288"/>
        <v>0</v>
      </c>
      <c r="AV94" s="256" t="b">
        <f t="shared" ca="1" si="288"/>
        <v>0</v>
      </c>
      <c r="AW94" s="257" t="b">
        <f t="shared" ca="1" si="288"/>
        <v>0</v>
      </c>
      <c r="AX94" s="255" t="b">
        <f t="shared" ca="1" si="288"/>
        <v>0</v>
      </c>
      <c r="AY94" s="256" t="b">
        <f t="shared" ca="1" si="288"/>
        <v>0</v>
      </c>
      <c r="AZ94" s="257" t="b">
        <f t="shared" ca="1" si="288"/>
        <v>0</v>
      </c>
      <c r="BC94" s="86" t="b">
        <f t="shared" ca="1" si="279"/>
        <v>0</v>
      </c>
      <c r="BD94" s="86" t="b">
        <f t="shared" ca="1" si="276"/>
        <v>0</v>
      </c>
      <c r="BE94" s="86" t="b">
        <f t="shared" ca="1" si="277"/>
        <v>0</v>
      </c>
    </row>
    <row r="95" spans="1:57" s="86" customFormat="1" ht="16" hidden="1" customHeight="1">
      <c r="A95" s="259"/>
      <c r="B95" s="193"/>
      <c r="C95" s="109" t="str">
        <f t="shared" ref="C95" si="289">C25</f>
        <v/>
      </c>
      <c r="D95" s="110"/>
      <c r="E95" s="252" t="b">
        <f t="shared" ref="E95:AZ95" ca="1" si="290">AND(E$36,E25&lt;&gt;"Never")</f>
        <v>0</v>
      </c>
      <c r="F95" s="253" t="b">
        <f t="shared" ca="1" si="290"/>
        <v>0</v>
      </c>
      <c r="G95" s="254" t="b">
        <f t="shared" ca="1" si="290"/>
        <v>0</v>
      </c>
      <c r="H95" s="252" t="b">
        <f t="shared" ca="1" si="290"/>
        <v>0</v>
      </c>
      <c r="I95" s="253" t="b">
        <f t="shared" ca="1" si="290"/>
        <v>0</v>
      </c>
      <c r="J95" s="254" t="b">
        <f t="shared" ca="1" si="290"/>
        <v>0</v>
      </c>
      <c r="K95" s="252" t="b">
        <f t="shared" ca="1" si="290"/>
        <v>0</v>
      </c>
      <c r="L95" s="253" t="b">
        <f t="shared" ca="1" si="290"/>
        <v>0</v>
      </c>
      <c r="M95" s="254" t="b">
        <f t="shared" ca="1" si="290"/>
        <v>0</v>
      </c>
      <c r="N95" s="252" t="b">
        <f t="shared" ca="1" si="290"/>
        <v>0</v>
      </c>
      <c r="O95" s="253" t="b">
        <f t="shared" ca="1" si="290"/>
        <v>0</v>
      </c>
      <c r="P95" s="254" t="b">
        <f t="shared" ca="1" si="290"/>
        <v>0</v>
      </c>
      <c r="Q95" s="252" t="b">
        <f t="shared" ca="1" si="290"/>
        <v>0</v>
      </c>
      <c r="R95" s="253" t="b">
        <f t="shared" ca="1" si="290"/>
        <v>0</v>
      </c>
      <c r="S95" s="254" t="b">
        <f t="shared" ca="1" si="290"/>
        <v>0</v>
      </c>
      <c r="T95" s="252" t="b">
        <f t="shared" ca="1" si="290"/>
        <v>0</v>
      </c>
      <c r="U95" s="253" t="b">
        <f t="shared" ca="1" si="290"/>
        <v>0</v>
      </c>
      <c r="V95" s="254" t="b">
        <f t="shared" ca="1" si="290"/>
        <v>0</v>
      </c>
      <c r="W95" s="252" t="b">
        <f t="shared" ca="1" si="290"/>
        <v>0</v>
      </c>
      <c r="X95" s="253" t="b">
        <f t="shared" ca="1" si="290"/>
        <v>0</v>
      </c>
      <c r="Y95" s="254" t="b">
        <f t="shared" ca="1" si="290"/>
        <v>0</v>
      </c>
      <c r="Z95" s="252" t="b">
        <f t="shared" ca="1" si="290"/>
        <v>0</v>
      </c>
      <c r="AA95" s="253" t="b">
        <f t="shared" ca="1" si="290"/>
        <v>0</v>
      </c>
      <c r="AB95" s="254" t="b">
        <f t="shared" ca="1" si="290"/>
        <v>0</v>
      </c>
      <c r="AC95" s="252" t="b">
        <f t="shared" ca="1" si="290"/>
        <v>0</v>
      </c>
      <c r="AD95" s="253" t="b">
        <f t="shared" ca="1" si="290"/>
        <v>0</v>
      </c>
      <c r="AE95" s="254" t="b">
        <f t="shared" ca="1" si="290"/>
        <v>0</v>
      </c>
      <c r="AF95" s="252" t="b">
        <f t="shared" ca="1" si="290"/>
        <v>0</v>
      </c>
      <c r="AG95" s="253" t="b">
        <f t="shared" ca="1" si="290"/>
        <v>0</v>
      </c>
      <c r="AH95" s="254" t="b">
        <f t="shared" ca="1" si="290"/>
        <v>0</v>
      </c>
      <c r="AI95" s="252" t="b">
        <f t="shared" ca="1" si="290"/>
        <v>0</v>
      </c>
      <c r="AJ95" s="253" t="b">
        <f t="shared" ca="1" si="290"/>
        <v>0</v>
      </c>
      <c r="AK95" s="254" t="b">
        <f t="shared" ca="1" si="290"/>
        <v>0</v>
      </c>
      <c r="AL95" s="252" t="b">
        <f t="shared" ca="1" si="290"/>
        <v>0</v>
      </c>
      <c r="AM95" s="253" t="b">
        <f t="shared" ca="1" si="290"/>
        <v>0</v>
      </c>
      <c r="AN95" s="254" t="b">
        <f t="shared" ca="1" si="290"/>
        <v>0</v>
      </c>
      <c r="AO95" s="252" t="b">
        <f t="shared" ca="1" si="290"/>
        <v>0</v>
      </c>
      <c r="AP95" s="253" t="b">
        <f t="shared" ca="1" si="290"/>
        <v>0</v>
      </c>
      <c r="AQ95" s="254" t="b">
        <f t="shared" ca="1" si="290"/>
        <v>0</v>
      </c>
      <c r="AR95" s="252" t="b">
        <f t="shared" ca="1" si="290"/>
        <v>0</v>
      </c>
      <c r="AS95" s="253" t="b">
        <f t="shared" ca="1" si="290"/>
        <v>0</v>
      </c>
      <c r="AT95" s="254" t="b">
        <f t="shared" ca="1" si="290"/>
        <v>0</v>
      </c>
      <c r="AU95" s="252" t="b">
        <f t="shared" ca="1" si="290"/>
        <v>0</v>
      </c>
      <c r="AV95" s="253" t="b">
        <f t="shared" ca="1" si="290"/>
        <v>0</v>
      </c>
      <c r="AW95" s="254" t="b">
        <f t="shared" ca="1" si="290"/>
        <v>0</v>
      </c>
      <c r="AX95" s="252" t="b">
        <f t="shared" ca="1" si="290"/>
        <v>0</v>
      </c>
      <c r="AY95" s="253" t="b">
        <f t="shared" ca="1" si="290"/>
        <v>0</v>
      </c>
      <c r="AZ95" s="254" t="b">
        <f t="shared" ca="1" si="290"/>
        <v>0</v>
      </c>
      <c r="BC95" s="86" t="b">
        <f t="shared" ca="1" si="279"/>
        <v>0</v>
      </c>
      <c r="BD95" s="86" t="b">
        <f t="shared" ca="1" si="276"/>
        <v>0</v>
      </c>
      <c r="BE95" s="86" t="b">
        <f t="shared" ca="1" si="277"/>
        <v>0</v>
      </c>
    </row>
    <row r="96" spans="1:57" s="86" customFormat="1" ht="16" hidden="1" customHeight="1">
      <c r="A96" s="259"/>
      <c r="B96" s="193"/>
      <c r="C96" s="111"/>
      <c r="D96" s="111"/>
      <c r="E96" s="255" t="b">
        <f t="shared" ref="E96:AZ96" ca="1" si="291">AND(E$36,E26&lt;&gt;"Never")</f>
        <v>0</v>
      </c>
      <c r="F96" s="256" t="b">
        <f t="shared" ca="1" si="291"/>
        <v>0</v>
      </c>
      <c r="G96" s="257" t="b">
        <f t="shared" ca="1" si="291"/>
        <v>0</v>
      </c>
      <c r="H96" s="255" t="b">
        <f t="shared" ca="1" si="291"/>
        <v>0</v>
      </c>
      <c r="I96" s="256" t="b">
        <f t="shared" ca="1" si="291"/>
        <v>0</v>
      </c>
      <c r="J96" s="257" t="b">
        <f t="shared" ca="1" si="291"/>
        <v>0</v>
      </c>
      <c r="K96" s="255" t="b">
        <f t="shared" ca="1" si="291"/>
        <v>0</v>
      </c>
      <c r="L96" s="256" t="b">
        <f t="shared" ca="1" si="291"/>
        <v>0</v>
      </c>
      <c r="M96" s="257" t="b">
        <f t="shared" ca="1" si="291"/>
        <v>0</v>
      </c>
      <c r="N96" s="255" t="b">
        <f t="shared" ca="1" si="291"/>
        <v>0</v>
      </c>
      <c r="O96" s="256" t="b">
        <f t="shared" ca="1" si="291"/>
        <v>0</v>
      </c>
      <c r="P96" s="257" t="b">
        <f t="shared" ca="1" si="291"/>
        <v>0</v>
      </c>
      <c r="Q96" s="255" t="b">
        <f t="shared" ca="1" si="291"/>
        <v>0</v>
      </c>
      <c r="R96" s="256" t="b">
        <f t="shared" ca="1" si="291"/>
        <v>0</v>
      </c>
      <c r="S96" s="257" t="b">
        <f t="shared" ca="1" si="291"/>
        <v>0</v>
      </c>
      <c r="T96" s="255" t="b">
        <f t="shared" ca="1" si="291"/>
        <v>0</v>
      </c>
      <c r="U96" s="256" t="b">
        <f t="shared" ca="1" si="291"/>
        <v>0</v>
      </c>
      <c r="V96" s="257" t="b">
        <f t="shared" ca="1" si="291"/>
        <v>0</v>
      </c>
      <c r="W96" s="255" t="b">
        <f t="shared" ca="1" si="291"/>
        <v>0</v>
      </c>
      <c r="X96" s="256" t="b">
        <f t="shared" ca="1" si="291"/>
        <v>0</v>
      </c>
      <c r="Y96" s="257" t="b">
        <f t="shared" ca="1" si="291"/>
        <v>0</v>
      </c>
      <c r="Z96" s="255" t="b">
        <f t="shared" ca="1" si="291"/>
        <v>0</v>
      </c>
      <c r="AA96" s="256" t="b">
        <f t="shared" ca="1" si="291"/>
        <v>0</v>
      </c>
      <c r="AB96" s="257" t="b">
        <f t="shared" ca="1" si="291"/>
        <v>0</v>
      </c>
      <c r="AC96" s="255" t="b">
        <f t="shared" ca="1" si="291"/>
        <v>0</v>
      </c>
      <c r="AD96" s="256" t="b">
        <f t="shared" ca="1" si="291"/>
        <v>0</v>
      </c>
      <c r="AE96" s="257" t="b">
        <f t="shared" ca="1" si="291"/>
        <v>0</v>
      </c>
      <c r="AF96" s="255" t="b">
        <f t="shared" ca="1" si="291"/>
        <v>0</v>
      </c>
      <c r="AG96" s="256" t="b">
        <f t="shared" ca="1" si="291"/>
        <v>0</v>
      </c>
      <c r="AH96" s="257" t="b">
        <f t="shared" ca="1" si="291"/>
        <v>0</v>
      </c>
      <c r="AI96" s="255" t="b">
        <f t="shared" ca="1" si="291"/>
        <v>0</v>
      </c>
      <c r="AJ96" s="256" t="b">
        <f t="shared" ca="1" si="291"/>
        <v>0</v>
      </c>
      <c r="AK96" s="257" t="b">
        <f t="shared" ca="1" si="291"/>
        <v>0</v>
      </c>
      <c r="AL96" s="255" t="b">
        <f t="shared" ca="1" si="291"/>
        <v>0</v>
      </c>
      <c r="AM96" s="256" t="b">
        <f t="shared" ca="1" si="291"/>
        <v>0</v>
      </c>
      <c r="AN96" s="257" t="b">
        <f t="shared" ca="1" si="291"/>
        <v>0</v>
      </c>
      <c r="AO96" s="255" t="b">
        <f t="shared" ca="1" si="291"/>
        <v>0</v>
      </c>
      <c r="AP96" s="256" t="b">
        <f t="shared" ca="1" si="291"/>
        <v>0</v>
      </c>
      <c r="AQ96" s="257" t="b">
        <f t="shared" ca="1" si="291"/>
        <v>0</v>
      </c>
      <c r="AR96" s="255" t="b">
        <f t="shared" ca="1" si="291"/>
        <v>0</v>
      </c>
      <c r="AS96" s="256" t="b">
        <f t="shared" ca="1" si="291"/>
        <v>0</v>
      </c>
      <c r="AT96" s="257" t="b">
        <f t="shared" ca="1" si="291"/>
        <v>0</v>
      </c>
      <c r="AU96" s="255" t="b">
        <f t="shared" ca="1" si="291"/>
        <v>0</v>
      </c>
      <c r="AV96" s="256" t="b">
        <f t="shared" ca="1" si="291"/>
        <v>0</v>
      </c>
      <c r="AW96" s="257" t="b">
        <f t="shared" ca="1" si="291"/>
        <v>0</v>
      </c>
      <c r="AX96" s="255" t="b">
        <f t="shared" ca="1" si="291"/>
        <v>0</v>
      </c>
      <c r="AY96" s="256" t="b">
        <f t="shared" ca="1" si="291"/>
        <v>0</v>
      </c>
      <c r="AZ96" s="257" t="b">
        <f t="shared" ca="1" si="291"/>
        <v>0</v>
      </c>
      <c r="BA96" s="67"/>
      <c r="BC96" s="86" t="b">
        <f t="shared" ca="1" si="279"/>
        <v>0</v>
      </c>
      <c r="BD96" s="86" t="b">
        <f t="shared" ca="1" si="276"/>
        <v>0</v>
      </c>
      <c r="BE96" s="86" t="b">
        <f t="shared" ca="1" si="277"/>
        <v>0</v>
      </c>
    </row>
    <row r="97" spans="1:57" s="86" customFormat="1" ht="16" hidden="1" customHeight="1">
      <c r="A97" s="259"/>
      <c r="B97" s="193"/>
      <c r="C97" s="109" t="str">
        <f t="shared" ref="C97" si="292">C27</f>
        <v/>
      </c>
      <c r="D97" s="110"/>
      <c r="E97" s="252" t="b">
        <f t="shared" ref="E97:AZ97" ca="1" si="293">AND(E$36,E27&lt;&gt;"Never")</f>
        <v>0</v>
      </c>
      <c r="F97" s="253" t="b">
        <f t="shared" ca="1" si="293"/>
        <v>0</v>
      </c>
      <c r="G97" s="254" t="b">
        <f t="shared" ca="1" si="293"/>
        <v>0</v>
      </c>
      <c r="H97" s="252" t="b">
        <f t="shared" ca="1" si="293"/>
        <v>0</v>
      </c>
      <c r="I97" s="253" t="b">
        <f t="shared" ca="1" si="293"/>
        <v>0</v>
      </c>
      <c r="J97" s="254" t="b">
        <f t="shared" ca="1" si="293"/>
        <v>0</v>
      </c>
      <c r="K97" s="252" t="b">
        <f t="shared" ca="1" si="293"/>
        <v>0</v>
      </c>
      <c r="L97" s="253" t="b">
        <f t="shared" ca="1" si="293"/>
        <v>0</v>
      </c>
      <c r="M97" s="254" t="b">
        <f t="shared" ca="1" si="293"/>
        <v>0</v>
      </c>
      <c r="N97" s="252" t="b">
        <f t="shared" ca="1" si="293"/>
        <v>0</v>
      </c>
      <c r="O97" s="253" t="b">
        <f t="shared" ca="1" si="293"/>
        <v>0</v>
      </c>
      <c r="P97" s="254" t="b">
        <f t="shared" ca="1" si="293"/>
        <v>0</v>
      </c>
      <c r="Q97" s="252" t="b">
        <f t="shared" ca="1" si="293"/>
        <v>0</v>
      </c>
      <c r="R97" s="253" t="b">
        <f t="shared" ca="1" si="293"/>
        <v>0</v>
      </c>
      <c r="S97" s="254" t="b">
        <f t="shared" ca="1" si="293"/>
        <v>0</v>
      </c>
      <c r="T97" s="252" t="b">
        <f t="shared" ca="1" si="293"/>
        <v>0</v>
      </c>
      <c r="U97" s="253" t="b">
        <f t="shared" ca="1" si="293"/>
        <v>0</v>
      </c>
      <c r="V97" s="254" t="b">
        <f t="shared" ca="1" si="293"/>
        <v>0</v>
      </c>
      <c r="W97" s="252" t="b">
        <f t="shared" ca="1" si="293"/>
        <v>0</v>
      </c>
      <c r="X97" s="253" t="b">
        <f t="shared" ca="1" si="293"/>
        <v>0</v>
      </c>
      <c r="Y97" s="254" t="b">
        <f t="shared" ca="1" si="293"/>
        <v>0</v>
      </c>
      <c r="Z97" s="252" t="b">
        <f t="shared" ca="1" si="293"/>
        <v>0</v>
      </c>
      <c r="AA97" s="253" t="b">
        <f t="shared" ca="1" si="293"/>
        <v>0</v>
      </c>
      <c r="AB97" s="254" t="b">
        <f t="shared" ca="1" si="293"/>
        <v>0</v>
      </c>
      <c r="AC97" s="252" t="b">
        <f t="shared" ca="1" si="293"/>
        <v>0</v>
      </c>
      <c r="AD97" s="253" t="b">
        <f t="shared" ca="1" si="293"/>
        <v>0</v>
      </c>
      <c r="AE97" s="254" t="b">
        <f t="shared" ca="1" si="293"/>
        <v>0</v>
      </c>
      <c r="AF97" s="252" t="b">
        <f t="shared" ca="1" si="293"/>
        <v>0</v>
      </c>
      <c r="AG97" s="253" t="b">
        <f t="shared" ca="1" si="293"/>
        <v>0</v>
      </c>
      <c r="AH97" s="254" t="b">
        <f t="shared" ca="1" si="293"/>
        <v>0</v>
      </c>
      <c r="AI97" s="252" t="b">
        <f t="shared" ca="1" si="293"/>
        <v>0</v>
      </c>
      <c r="AJ97" s="253" t="b">
        <f t="shared" ca="1" si="293"/>
        <v>0</v>
      </c>
      <c r="AK97" s="254" t="b">
        <f t="shared" ca="1" si="293"/>
        <v>0</v>
      </c>
      <c r="AL97" s="252" t="b">
        <f t="shared" ca="1" si="293"/>
        <v>0</v>
      </c>
      <c r="AM97" s="253" t="b">
        <f t="shared" ca="1" si="293"/>
        <v>0</v>
      </c>
      <c r="AN97" s="254" t="b">
        <f t="shared" ca="1" si="293"/>
        <v>0</v>
      </c>
      <c r="AO97" s="252" t="b">
        <f t="shared" ca="1" si="293"/>
        <v>0</v>
      </c>
      <c r="AP97" s="253" t="b">
        <f t="shared" ca="1" si="293"/>
        <v>0</v>
      </c>
      <c r="AQ97" s="254" t="b">
        <f t="shared" ca="1" si="293"/>
        <v>0</v>
      </c>
      <c r="AR97" s="252" t="b">
        <f t="shared" ca="1" si="293"/>
        <v>0</v>
      </c>
      <c r="AS97" s="253" t="b">
        <f t="shared" ca="1" si="293"/>
        <v>0</v>
      </c>
      <c r="AT97" s="254" t="b">
        <f t="shared" ca="1" si="293"/>
        <v>0</v>
      </c>
      <c r="AU97" s="252" t="b">
        <f t="shared" ca="1" si="293"/>
        <v>0</v>
      </c>
      <c r="AV97" s="253" t="b">
        <f t="shared" ca="1" si="293"/>
        <v>0</v>
      </c>
      <c r="AW97" s="254" t="b">
        <f t="shared" ca="1" si="293"/>
        <v>0</v>
      </c>
      <c r="AX97" s="252" t="b">
        <f t="shared" ca="1" si="293"/>
        <v>0</v>
      </c>
      <c r="AY97" s="253" t="b">
        <f t="shared" ca="1" si="293"/>
        <v>0</v>
      </c>
      <c r="AZ97" s="254" t="b">
        <f t="shared" ca="1" si="293"/>
        <v>0</v>
      </c>
      <c r="BC97" s="86" t="b">
        <f t="shared" ca="1" si="279"/>
        <v>0</v>
      </c>
      <c r="BD97" s="86" t="b">
        <f t="shared" ca="1" si="276"/>
        <v>0</v>
      </c>
      <c r="BE97" s="86" t="b">
        <f t="shared" ca="1" si="277"/>
        <v>0</v>
      </c>
    </row>
    <row r="98" spans="1:57" s="86" customFormat="1" ht="13" hidden="1" customHeight="1">
      <c r="A98" s="259"/>
      <c r="B98" s="193"/>
      <c r="C98" s="111"/>
      <c r="D98" s="111"/>
      <c r="E98" s="255" t="b">
        <f t="shared" ref="E98:AZ98" ca="1" si="294">AND(E$36,E28&lt;&gt;"Never")</f>
        <v>0</v>
      </c>
      <c r="F98" s="256" t="b">
        <f t="shared" ca="1" si="294"/>
        <v>0</v>
      </c>
      <c r="G98" s="257" t="b">
        <f t="shared" ca="1" si="294"/>
        <v>0</v>
      </c>
      <c r="H98" s="255" t="b">
        <f t="shared" ca="1" si="294"/>
        <v>0</v>
      </c>
      <c r="I98" s="256" t="b">
        <f t="shared" ca="1" si="294"/>
        <v>0</v>
      </c>
      <c r="J98" s="257" t="b">
        <f t="shared" ca="1" si="294"/>
        <v>0</v>
      </c>
      <c r="K98" s="255" t="b">
        <f t="shared" ca="1" si="294"/>
        <v>0</v>
      </c>
      <c r="L98" s="256" t="b">
        <f t="shared" ca="1" si="294"/>
        <v>0</v>
      </c>
      <c r="M98" s="257" t="b">
        <f t="shared" ca="1" si="294"/>
        <v>0</v>
      </c>
      <c r="N98" s="255" t="b">
        <f t="shared" ca="1" si="294"/>
        <v>0</v>
      </c>
      <c r="O98" s="256" t="b">
        <f t="shared" ca="1" si="294"/>
        <v>0</v>
      </c>
      <c r="P98" s="257" t="b">
        <f t="shared" ca="1" si="294"/>
        <v>0</v>
      </c>
      <c r="Q98" s="255" t="b">
        <f t="shared" ca="1" si="294"/>
        <v>0</v>
      </c>
      <c r="R98" s="256" t="b">
        <f t="shared" ca="1" si="294"/>
        <v>0</v>
      </c>
      <c r="S98" s="257" t="b">
        <f t="shared" ca="1" si="294"/>
        <v>0</v>
      </c>
      <c r="T98" s="255" t="b">
        <f t="shared" ca="1" si="294"/>
        <v>0</v>
      </c>
      <c r="U98" s="256" t="b">
        <f t="shared" ca="1" si="294"/>
        <v>0</v>
      </c>
      <c r="V98" s="257" t="b">
        <f t="shared" ca="1" si="294"/>
        <v>0</v>
      </c>
      <c r="W98" s="255" t="b">
        <f t="shared" ca="1" si="294"/>
        <v>0</v>
      </c>
      <c r="X98" s="256" t="b">
        <f t="shared" ca="1" si="294"/>
        <v>0</v>
      </c>
      <c r="Y98" s="257" t="b">
        <f t="shared" ca="1" si="294"/>
        <v>0</v>
      </c>
      <c r="Z98" s="255" t="b">
        <f t="shared" ca="1" si="294"/>
        <v>0</v>
      </c>
      <c r="AA98" s="256" t="b">
        <f t="shared" ca="1" si="294"/>
        <v>0</v>
      </c>
      <c r="AB98" s="257" t="b">
        <f t="shared" ca="1" si="294"/>
        <v>0</v>
      </c>
      <c r="AC98" s="255" t="b">
        <f t="shared" ca="1" si="294"/>
        <v>0</v>
      </c>
      <c r="AD98" s="256" t="b">
        <f t="shared" ca="1" si="294"/>
        <v>0</v>
      </c>
      <c r="AE98" s="257" t="b">
        <f t="shared" ca="1" si="294"/>
        <v>0</v>
      </c>
      <c r="AF98" s="255" t="b">
        <f t="shared" ca="1" si="294"/>
        <v>0</v>
      </c>
      <c r="AG98" s="256" t="b">
        <f t="shared" ca="1" si="294"/>
        <v>0</v>
      </c>
      <c r="AH98" s="257" t="b">
        <f t="shared" ca="1" si="294"/>
        <v>0</v>
      </c>
      <c r="AI98" s="255" t="b">
        <f t="shared" ca="1" si="294"/>
        <v>0</v>
      </c>
      <c r="AJ98" s="256" t="b">
        <f t="shared" ca="1" si="294"/>
        <v>0</v>
      </c>
      <c r="AK98" s="257" t="b">
        <f t="shared" ca="1" si="294"/>
        <v>0</v>
      </c>
      <c r="AL98" s="255" t="b">
        <f t="shared" ca="1" si="294"/>
        <v>0</v>
      </c>
      <c r="AM98" s="256" t="b">
        <f t="shared" ca="1" si="294"/>
        <v>0</v>
      </c>
      <c r="AN98" s="257" t="b">
        <f t="shared" ca="1" si="294"/>
        <v>0</v>
      </c>
      <c r="AO98" s="255" t="b">
        <f t="shared" ca="1" si="294"/>
        <v>0</v>
      </c>
      <c r="AP98" s="256" t="b">
        <f t="shared" ca="1" si="294"/>
        <v>0</v>
      </c>
      <c r="AQ98" s="257" t="b">
        <f t="shared" ca="1" si="294"/>
        <v>0</v>
      </c>
      <c r="AR98" s="255" t="b">
        <f t="shared" ca="1" si="294"/>
        <v>0</v>
      </c>
      <c r="AS98" s="256" t="b">
        <f t="shared" ca="1" si="294"/>
        <v>0</v>
      </c>
      <c r="AT98" s="257" t="b">
        <f t="shared" ca="1" si="294"/>
        <v>0</v>
      </c>
      <c r="AU98" s="255" t="b">
        <f t="shared" ca="1" si="294"/>
        <v>0</v>
      </c>
      <c r="AV98" s="256" t="b">
        <f t="shared" ca="1" si="294"/>
        <v>0</v>
      </c>
      <c r="AW98" s="257" t="b">
        <f t="shared" ca="1" si="294"/>
        <v>0</v>
      </c>
      <c r="AX98" s="255" t="b">
        <f t="shared" ca="1" si="294"/>
        <v>0</v>
      </c>
      <c r="AY98" s="256" t="b">
        <f t="shared" ca="1" si="294"/>
        <v>0</v>
      </c>
      <c r="AZ98" s="257" t="b">
        <f t="shared" ca="1" si="294"/>
        <v>0</v>
      </c>
      <c r="BC98" s="86" t="b">
        <f t="shared" ca="1" si="279"/>
        <v>0</v>
      </c>
      <c r="BD98" s="86" t="b">
        <f t="shared" ca="1" si="276"/>
        <v>0</v>
      </c>
      <c r="BE98" s="86" t="b">
        <f t="shared" ca="1" si="277"/>
        <v>0</v>
      </c>
    </row>
    <row r="99" spans="1:57" s="86" customFormat="1" ht="16" hidden="1" customHeight="1">
      <c r="A99" s="259"/>
      <c r="B99" s="193"/>
      <c r="C99" s="109" t="str">
        <f t="shared" ref="C99" si="295">C29</f>
        <v/>
      </c>
      <c r="D99" s="110"/>
      <c r="E99" s="252" t="b">
        <f t="shared" ref="E99:AZ99" ca="1" si="296">AND(E$36,E29&lt;&gt;"Never")</f>
        <v>0</v>
      </c>
      <c r="F99" s="253" t="b">
        <f t="shared" ca="1" si="296"/>
        <v>0</v>
      </c>
      <c r="G99" s="254" t="b">
        <f t="shared" ca="1" si="296"/>
        <v>0</v>
      </c>
      <c r="H99" s="252" t="b">
        <f t="shared" ca="1" si="296"/>
        <v>0</v>
      </c>
      <c r="I99" s="253" t="b">
        <f t="shared" ca="1" si="296"/>
        <v>0</v>
      </c>
      <c r="J99" s="254" t="b">
        <f t="shared" ca="1" si="296"/>
        <v>0</v>
      </c>
      <c r="K99" s="252" t="b">
        <f t="shared" ca="1" si="296"/>
        <v>0</v>
      </c>
      <c r="L99" s="253" t="b">
        <f t="shared" ca="1" si="296"/>
        <v>0</v>
      </c>
      <c r="M99" s="254" t="b">
        <f t="shared" ca="1" si="296"/>
        <v>0</v>
      </c>
      <c r="N99" s="252" t="b">
        <f t="shared" ca="1" si="296"/>
        <v>0</v>
      </c>
      <c r="O99" s="253" t="b">
        <f t="shared" ca="1" si="296"/>
        <v>0</v>
      </c>
      <c r="P99" s="254" t="b">
        <f t="shared" ca="1" si="296"/>
        <v>0</v>
      </c>
      <c r="Q99" s="252" t="b">
        <f t="shared" ca="1" si="296"/>
        <v>0</v>
      </c>
      <c r="R99" s="253" t="b">
        <f t="shared" ca="1" si="296"/>
        <v>0</v>
      </c>
      <c r="S99" s="254" t="b">
        <f t="shared" ca="1" si="296"/>
        <v>0</v>
      </c>
      <c r="T99" s="252" t="b">
        <f t="shared" ca="1" si="296"/>
        <v>0</v>
      </c>
      <c r="U99" s="253" t="b">
        <f t="shared" ca="1" si="296"/>
        <v>0</v>
      </c>
      <c r="V99" s="254" t="b">
        <f t="shared" ca="1" si="296"/>
        <v>0</v>
      </c>
      <c r="W99" s="252" t="b">
        <f t="shared" ca="1" si="296"/>
        <v>0</v>
      </c>
      <c r="X99" s="253" t="b">
        <f t="shared" ca="1" si="296"/>
        <v>0</v>
      </c>
      <c r="Y99" s="254" t="b">
        <f t="shared" ca="1" si="296"/>
        <v>0</v>
      </c>
      <c r="Z99" s="252" t="b">
        <f t="shared" ca="1" si="296"/>
        <v>0</v>
      </c>
      <c r="AA99" s="253" t="b">
        <f t="shared" ca="1" si="296"/>
        <v>0</v>
      </c>
      <c r="AB99" s="254" t="b">
        <f t="shared" ca="1" si="296"/>
        <v>0</v>
      </c>
      <c r="AC99" s="252" t="b">
        <f t="shared" ca="1" si="296"/>
        <v>0</v>
      </c>
      <c r="AD99" s="253" t="b">
        <f t="shared" ca="1" si="296"/>
        <v>0</v>
      </c>
      <c r="AE99" s="254" t="b">
        <f t="shared" ca="1" si="296"/>
        <v>0</v>
      </c>
      <c r="AF99" s="252" t="b">
        <f t="shared" ca="1" si="296"/>
        <v>0</v>
      </c>
      <c r="AG99" s="253" t="b">
        <f t="shared" ca="1" si="296"/>
        <v>0</v>
      </c>
      <c r="AH99" s="254" t="b">
        <f t="shared" ca="1" si="296"/>
        <v>0</v>
      </c>
      <c r="AI99" s="252" t="b">
        <f t="shared" ca="1" si="296"/>
        <v>0</v>
      </c>
      <c r="AJ99" s="253" t="b">
        <f t="shared" ca="1" si="296"/>
        <v>0</v>
      </c>
      <c r="AK99" s="254" t="b">
        <f t="shared" ca="1" si="296"/>
        <v>0</v>
      </c>
      <c r="AL99" s="252" t="b">
        <f t="shared" ca="1" si="296"/>
        <v>0</v>
      </c>
      <c r="AM99" s="253" t="b">
        <f t="shared" ca="1" si="296"/>
        <v>0</v>
      </c>
      <c r="AN99" s="254" t="b">
        <f t="shared" ca="1" si="296"/>
        <v>0</v>
      </c>
      <c r="AO99" s="252" t="b">
        <f t="shared" ca="1" si="296"/>
        <v>0</v>
      </c>
      <c r="AP99" s="253" t="b">
        <f t="shared" ca="1" si="296"/>
        <v>0</v>
      </c>
      <c r="AQ99" s="254" t="b">
        <f t="shared" ca="1" si="296"/>
        <v>0</v>
      </c>
      <c r="AR99" s="252" t="b">
        <f t="shared" ca="1" si="296"/>
        <v>0</v>
      </c>
      <c r="AS99" s="253" t="b">
        <f t="shared" ca="1" si="296"/>
        <v>0</v>
      </c>
      <c r="AT99" s="254" t="b">
        <f t="shared" ca="1" si="296"/>
        <v>0</v>
      </c>
      <c r="AU99" s="252" t="b">
        <f t="shared" ca="1" si="296"/>
        <v>0</v>
      </c>
      <c r="AV99" s="253" t="b">
        <f t="shared" ca="1" si="296"/>
        <v>0</v>
      </c>
      <c r="AW99" s="254" t="b">
        <f t="shared" ca="1" si="296"/>
        <v>0</v>
      </c>
      <c r="AX99" s="252" t="b">
        <f t="shared" ca="1" si="296"/>
        <v>0</v>
      </c>
      <c r="AY99" s="253" t="b">
        <f t="shared" ca="1" si="296"/>
        <v>0</v>
      </c>
      <c r="AZ99" s="254" t="b">
        <f t="shared" ca="1" si="296"/>
        <v>0</v>
      </c>
      <c r="BC99" s="86" t="b">
        <f t="shared" ca="1" si="279"/>
        <v>0</v>
      </c>
      <c r="BD99" s="86" t="b">
        <f t="shared" ca="1" si="276"/>
        <v>0</v>
      </c>
      <c r="BE99" s="86" t="b">
        <f t="shared" ca="1" si="277"/>
        <v>0</v>
      </c>
    </row>
    <row r="100" spans="1:57" s="86" customFormat="1" ht="13" hidden="1" customHeight="1">
      <c r="A100" s="259"/>
      <c r="B100" s="194"/>
      <c r="C100" s="111"/>
      <c r="D100" s="111"/>
      <c r="E100" s="255" t="b">
        <f t="shared" ref="E100:AZ100" ca="1" si="297">AND(E$36,E30&lt;&gt;"Never")</f>
        <v>0</v>
      </c>
      <c r="F100" s="256" t="b">
        <f t="shared" ca="1" si="297"/>
        <v>0</v>
      </c>
      <c r="G100" s="257" t="b">
        <f t="shared" ca="1" si="297"/>
        <v>0</v>
      </c>
      <c r="H100" s="255" t="b">
        <f t="shared" ca="1" si="297"/>
        <v>0</v>
      </c>
      <c r="I100" s="256" t="b">
        <f t="shared" ca="1" si="297"/>
        <v>0</v>
      </c>
      <c r="J100" s="257" t="b">
        <f t="shared" ca="1" si="297"/>
        <v>0</v>
      </c>
      <c r="K100" s="255" t="b">
        <f t="shared" ca="1" si="297"/>
        <v>0</v>
      </c>
      <c r="L100" s="256" t="b">
        <f t="shared" ca="1" si="297"/>
        <v>0</v>
      </c>
      <c r="M100" s="257" t="b">
        <f t="shared" ca="1" si="297"/>
        <v>0</v>
      </c>
      <c r="N100" s="255" t="b">
        <f t="shared" ca="1" si="297"/>
        <v>0</v>
      </c>
      <c r="O100" s="256" t="b">
        <f t="shared" ca="1" si="297"/>
        <v>0</v>
      </c>
      <c r="P100" s="257" t="b">
        <f t="shared" ca="1" si="297"/>
        <v>0</v>
      </c>
      <c r="Q100" s="255" t="b">
        <f t="shared" ca="1" si="297"/>
        <v>0</v>
      </c>
      <c r="R100" s="256" t="b">
        <f t="shared" ca="1" si="297"/>
        <v>0</v>
      </c>
      <c r="S100" s="257" t="b">
        <f t="shared" ca="1" si="297"/>
        <v>0</v>
      </c>
      <c r="T100" s="255" t="b">
        <f t="shared" ca="1" si="297"/>
        <v>0</v>
      </c>
      <c r="U100" s="256" t="b">
        <f t="shared" ca="1" si="297"/>
        <v>0</v>
      </c>
      <c r="V100" s="257" t="b">
        <f t="shared" ca="1" si="297"/>
        <v>0</v>
      </c>
      <c r="W100" s="255" t="b">
        <f t="shared" ca="1" si="297"/>
        <v>0</v>
      </c>
      <c r="X100" s="256" t="b">
        <f t="shared" ca="1" si="297"/>
        <v>0</v>
      </c>
      <c r="Y100" s="257" t="b">
        <f t="shared" ca="1" si="297"/>
        <v>0</v>
      </c>
      <c r="Z100" s="255" t="b">
        <f t="shared" ca="1" si="297"/>
        <v>0</v>
      </c>
      <c r="AA100" s="256" t="b">
        <f t="shared" ca="1" si="297"/>
        <v>0</v>
      </c>
      <c r="AB100" s="257" t="b">
        <f t="shared" ca="1" si="297"/>
        <v>0</v>
      </c>
      <c r="AC100" s="255" t="b">
        <f t="shared" ca="1" si="297"/>
        <v>0</v>
      </c>
      <c r="AD100" s="256" t="b">
        <f t="shared" ca="1" si="297"/>
        <v>0</v>
      </c>
      <c r="AE100" s="257" t="b">
        <f t="shared" ca="1" si="297"/>
        <v>0</v>
      </c>
      <c r="AF100" s="255" t="b">
        <f t="shared" ca="1" si="297"/>
        <v>0</v>
      </c>
      <c r="AG100" s="256" t="b">
        <f t="shared" ca="1" si="297"/>
        <v>0</v>
      </c>
      <c r="AH100" s="257" t="b">
        <f t="shared" ca="1" si="297"/>
        <v>0</v>
      </c>
      <c r="AI100" s="255" t="b">
        <f t="shared" ca="1" si="297"/>
        <v>0</v>
      </c>
      <c r="AJ100" s="256" t="b">
        <f t="shared" ca="1" si="297"/>
        <v>0</v>
      </c>
      <c r="AK100" s="257" t="b">
        <f t="shared" ca="1" si="297"/>
        <v>0</v>
      </c>
      <c r="AL100" s="255" t="b">
        <f t="shared" ca="1" si="297"/>
        <v>0</v>
      </c>
      <c r="AM100" s="256" t="b">
        <f t="shared" ca="1" si="297"/>
        <v>0</v>
      </c>
      <c r="AN100" s="257" t="b">
        <f t="shared" ca="1" si="297"/>
        <v>0</v>
      </c>
      <c r="AO100" s="255" t="b">
        <f t="shared" ca="1" si="297"/>
        <v>0</v>
      </c>
      <c r="AP100" s="256" t="b">
        <f t="shared" ca="1" si="297"/>
        <v>0</v>
      </c>
      <c r="AQ100" s="257" t="b">
        <f t="shared" ca="1" si="297"/>
        <v>0</v>
      </c>
      <c r="AR100" s="255" t="b">
        <f t="shared" ca="1" si="297"/>
        <v>0</v>
      </c>
      <c r="AS100" s="256" t="b">
        <f t="shared" ca="1" si="297"/>
        <v>0</v>
      </c>
      <c r="AT100" s="257" t="b">
        <f t="shared" ca="1" si="297"/>
        <v>0</v>
      </c>
      <c r="AU100" s="255" t="b">
        <f t="shared" ca="1" si="297"/>
        <v>0</v>
      </c>
      <c r="AV100" s="256" t="b">
        <f t="shared" ca="1" si="297"/>
        <v>0</v>
      </c>
      <c r="AW100" s="257" t="b">
        <f t="shared" ca="1" si="297"/>
        <v>0</v>
      </c>
      <c r="AX100" s="255" t="b">
        <f t="shared" ca="1" si="297"/>
        <v>0</v>
      </c>
      <c r="AY100" s="256" t="b">
        <f t="shared" ca="1" si="297"/>
        <v>0</v>
      </c>
      <c r="AZ100" s="257" t="b">
        <f t="shared" ca="1" si="297"/>
        <v>0</v>
      </c>
      <c r="BC100" s="86" t="b">
        <f t="shared" ca="1" si="279"/>
        <v>0</v>
      </c>
      <c r="BD100" s="86" t="b">
        <f t="shared" ca="1" si="276"/>
        <v>0</v>
      </c>
      <c r="BE100" s="86" t="b">
        <f t="shared" ca="1" si="277"/>
        <v>0</v>
      </c>
    </row>
    <row r="101" spans="1:57" s="86" customFormat="1" ht="13" hidden="1" customHeight="1">
      <c r="A101" s="259"/>
      <c r="B101" s="192"/>
      <c r="C101" s="109" t="str">
        <f>C31</f>
        <v/>
      </c>
      <c r="D101" s="110"/>
      <c r="E101" s="252" t="b">
        <f t="shared" ref="E101:AZ101" ca="1" si="298">AND(E$36,E31&lt;&gt;"Never")</f>
        <v>0</v>
      </c>
      <c r="F101" s="253" t="b">
        <f t="shared" ca="1" si="298"/>
        <v>0</v>
      </c>
      <c r="G101" s="254" t="b">
        <f t="shared" ca="1" si="298"/>
        <v>0</v>
      </c>
      <c r="H101" s="252" t="b">
        <f t="shared" ca="1" si="298"/>
        <v>0</v>
      </c>
      <c r="I101" s="253" t="b">
        <f t="shared" ca="1" si="298"/>
        <v>0</v>
      </c>
      <c r="J101" s="254" t="b">
        <f t="shared" ca="1" si="298"/>
        <v>0</v>
      </c>
      <c r="K101" s="252" t="b">
        <f t="shared" ca="1" si="298"/>
        <v>0</v>
      </c>
      <c r="L101" s="253" t="b">
        <f t="shared" ca="1" si="298"/>
        <v>0</v>
      </c>
      <c r="M101" s="254" t="b">
        <f t="shared" ca="1" si="298"/>
        <v>0</v>
      </c>
      <c r="N101" s="252" t="b">
        <f t="shared" ca="1" si="298"/>
        <v>0</v>
      </c>
      <c r="O101" s="253" t="b">
        <f t="shared" ca="1" si="298"/>
        <v>0</v>
      </c>
      <c r="P101" s="254" t="b">
        <f t="shared" ca="1" si="298"/>
        <v>0</v>
      </c>
      <c r="Q101" s="252" t="b">
        <f t="shared" ca="1" si="298"/>
        <v>0</v>
      </c>
      <c r="R101" s="253" t="b">
        <f t="shared" ca="1" si="298"/>
        <v>0</v>
      </c>
      <c r="S101" s="254" t="b">
        <f t="shared" ca="1" si="298"/>
        <v>0</v>
      </c>
      <c r="T101" s="252" t="b">
        <f t="shared" ca="1" si="298"/>
        <v>0</v>
      </c>
      <c r="U101" s="253" t="b">
        <f t="shared" ca="1" si="298"/>
        <v>0</v>
      </c>
      <c r="V101" s="254" t="b">
        <f t="shared" ca="1" si="298"/>
        <v>0</v>
      </c>
      <c r="W101" s="252" t="b">
        <f t="shared" ca="1" si="298"/>
        <v>0</v>
      </c>
      <c r="X101" s="253" t="b">
        <f t="shared" ca="1" si="298"/>
        <v>0</v>
      </c>
      <c r="Y101" s="254" t="b">
        <f t="shared" ca="1" si="298"/>
        <v>0</v>
      </c>
      <c r="Z101" s="252" t="b">
        <f t="shared" ca="1" si="298"/>
        <v>0</v>
      </c>
      <c r="AA101" s="253" t="b">
        <f t="shared" ca="1" si="298"/>
        <v>0</v>
      </c>
      <c r="AB101" s="254" t="b">
        <f t="shared" ca="1" si="298"/>
        <v>0</v>
      </c>
      <c r="AC101" s="252" t="b">
        <f t="shared" ca="1" si="298"/>
        <v>0</v>
      </c>
      <c r="AD101" s="253" t="b">
        <f t="shared" ca="1" si="298"/>
        <v>0</v>
      </c>
      <c r="AE101" s="254" t="b">
        <f t="shared" ca="1" si="298"/>
        <v>0</v>
      </c>
      <c r="AF101" s="252" t="b">
        <f t="shared" ca="1" si="298"/>
        <v>0</v>
      </c>
      <c r="AG101" s="253" t="b">
        <f t="shared" ca="1" si="298"/>
        <v>0</v>
      </c>
      <c r="AH101" s="254" t="b">
        <f t="shared" ca="1" si="298"/>
        <v>0</v>
      </c>
      <c r="AI101" s="252" t="b">
        <f t="shared" ca="1" si="298"/>
        <v>0</v>
      </c>
      <c r="AJ101" s="253" t="b">
        <f t="shared" ca="1" si="298"/>
        <v>0</v>
      </c>
      <c r="AK101" s="254" t="b">
        <f t="shared" ca="1" si="298"/>
        <v>0</v>
      </c>
      <c r="AL101" s="252" t="b">
        <f t="shared" ca="1" si="298"/>
        <v>0</v>
      </c>
      <c r="AM101" s="253" t="b">
        <f t="shared" ca="1" si="298"/>
        <v>0</v>
      </c>
      <c r="AN101" s="254" t="b">
        <f t="shared" ca="1" si="298"/>
        <v>0</v>
      </c>
      <c r="AO101" s="252" t="b">
        <f t="shared" ca="1" si="298"/>
        <v>0</v>
      </c>
      <c r="AP101" s="253" t="b">
        <f t="shared" ca="1" si="298"/>
        <v>0</v>
      </c>
      <c r="AQ101" s="254" t="b">
        <f t="shared" ca="1" si="298"/>
        <v>0</v>
      </c>
      <c r="AR101" s="252" t="b">
        <f t="shared" ca="1" si="298"/>
        <v>0</v>
      </c>
      <c r="AS101" s="253" t="b">
        <f t="shared" ca="1" si="298"/>
        <v>0</v>
      </c>
      <c r="AT101" s="254" t="b">
        <f t="shared" ca="1" si="298"/>
        <v>0</v>
      </c>
      <c r="AU101" s="252" t="b">
        <f t="shared" ca="1" si="298"/>
        <v>0</v>
      </c>
      <c r="AV101" s="253" t="b">
        <f t="shared" ca="1" si="298"/>
        <v>0</v>
      </c>
      <c r="AW101" s="254" t="b">
        <f t="shared" ca="1" si="298"/>
        <v>0</v>
      </c>
      <c r="AX101" s="252" t="b">
        <f t="shared" ca="1" si="298"/>
        <v>0</v>
      </c>
      <c r="AY101" s="253" t="b">
        <f t="shared" ca="1" si="298"/>
        <v>0</v>
      </c>
      <c r="AZ101" s="254" t="b">
        <f t="shared" ca="1" si="298"/>
        <v>0</v>
      </c>
      <c r="BC101" s="86" t="b">
        <f ca="1">OR(E101,H101,K101,N101,Q101,T101,W101,Z101,AC101,AF101)</f>
        <v>0</v>
      </c>
      <c r="BD101" s="86" t="b">
        <f t="shared" ca="1" si="276"/>
        <v>0</v>
      </c>
      <c r="BE101" s="86" t="b">
        <f t="shared" ca="1" si="277"/>
        <v>0</v>
      </c>
    </row>
    <row r="102" spans="1:57" s="86" customFormat="1" ht="13" hidden="1" customHeight="1">
      <c r="A102" s="259"/>
      <c r="B102" s="193"/>
      <c r="C102" s="111"/>
      <c r="D102" s="111"/>
      <c r="E102" s="255" t="b">
        <f t="shared" ref="E102:AZ102" ca="1" si="299">AND(E$36,E32&lt;&gt;"Never")</f>
        <v>0</v>
      </c>
      <c r="F102" s="256" t="b">
        <f t="shared" ca="1" si="299"/>
        <v>0</v>
      </c>
      <c r="G102" s="257" t="b">
        <f t="shared" ca="1" si="299"/>
        <v>0</v>
      </c>
      <c r="H102" s="255" t="b">
        <f t="shared" ca="1" si="299"/>
        <v>0</v>
      </c>
      <c r="I102" s="256" t="b">
        <f t="shared" ca="1" si="299"/>
        <v>0</v>
      </c>
      <c r="J102" s="257" t="b">
        <f t="shared" ca="1" si="299"/>
        <v>0</v>
      </c>
      <c r="K102" s="255" t="b">
        <f t="shared" ca="1" si="299"/>
        <v>0</v>
      </c>
      <c r="L102" s="256" t="b">
        <f t="shared" ca="1" si="299"/>
        <v>0</v>
      </c>
      <c r="M102" s="257" t="b">
        <f t="shared" ca="1" si="299"/>
        <v>0</v>
      </c>
      <c r="N102" s="255" t="b">
        <f t="shared" ca="1" si="299"/>
        <v>0</v>
      </c>
      <c r="O102" s="256" t="b">
        <f t="shared" ca="1" si="299"/>
        <v>0</v>
      </c>
      <c r="P102" s="257" t="b">
        <f t="shared" ca="1" si="299"/>
        <v>0</v>
      </c>
      <c r="Q102" s="255" t="b">
        <f t="shared" ca="1" si="299"/>
        <v>0</v>
      </c>
      <c r="R102" s="256" t="b">
        <f t="shared" ca="1" si="299"/>
        <v>0</v>
      </c>
      <c r="S102" s="257" t="b">
        <f t="shared" ca="1" si="299"/>
        <v>0</v>
      </c>
      <c r="T102" s="255" t="b">
        <f t="shared" ca="1" si="299"/>
        <v>0</v>
      </c>
      <c r="U102" s="256" t="b">
        <f t="shared" ca="1" si="299"/>
        <v>0</v>
      </c>
      <c r="V102" s="257" t="b">
        <f t="shared" ca="1" si="299"/>
        <v>0</v>
      </c>
      <c r="W102" s="255" t="b">
        <f t="shared" ca="1" si="299"/>
        <v>0</v>
      </c>
      <c r="X102" s="256" t="b">
        <f t="shared" ca="1" si="299"/>
        <v>0</v>
      </c>
      <c r="Y102" s="257" t="b">
        <f t="shared" ca="1" si="299"/>
        <v>0</v>
      </c>
      <c r="Z102" s="255" t="b">
        <f t="shared" ca="1" si="299"/>
        <v>0</v>
      </c>
      <c r="AA102" s="256" t="b">
        <f t="shared" ca="1" si="299"/>
        <v>0</v>
      </c>
      <c r="AB102" s="257" t="b">
        <f t="shared" ca="1" si="299"/>
        <v>0</v>
      </c>
      <c r="AC102" s="255" t="b">
        <f t="shared" ca="1" si="299"/>
        <v>0</v>
      </c>
      <c r="AD102" s="256" t="b">
        <f t="shared" ca="1" si="299"/>
        <v>0</v>
      </c>
      <c r="AE102" s="257" t="b">
        <f t="shared" ca="1" si="299"/>
        <v>0</v>
      </c>
      <c r="AF102" s="255" t="b">
        <f t="shared" ca="1" si="299"/>
        <v>0</v>
      </c>
      <c r="AG102" s="256" t="b">
        <f t="shared" ca="1" si="299"/>
        <v>0</v>
      </c>
      <c r="AH102" s="257" t="b">
        <f t="shared" ca="1" si="299"/>
        <v>0</v>
      </c>
      <c r="AI102" s="255" t="b">
        <f t="shared" ca="1" si="299"/>
        <v>0</v>
      </c>
      <c r="AJ102" s="256" t="b">
        <f t="shared" ca="1" si="299"/>
        <v>0</v>
      </c>
      <c r="AK102" s="257" t="b">
        <f t="shared" ca="1" si="299"/>
        <v>0</v>
      </c>
      <c r="AL102" s="255" t="b">
        <f t="shared" ca="1" si="299"/>
        <v>0</v>
      </c>
      <c r="AM102" s="256" t="b">
        <f t="shared" ca="1" si="299"/>
        <v>0</v>
      </c>
      <c r="AN102" s="257" t="b">
        <f t="shared" ca="1" si="299"/>
        <v>0</v>
      </c>
      <c r="AO102" s="255" t="b">
        <f t="shared" ca="1" si="299"/>
        <v>0</v>
      </c>
      <c r="AP102" s="256" t="b">
        <f t="shared" ca="1" si="299"/>
        <v>0</v>
      </c>
      <c r="AQ102" s="257" t="b">
        <f t="shared" ca="1" si="299"/>
        <v>0</v>
      </c>
      <c r="AR102" s="255" t="b">
        <f t="shared" ca="1" si="299"/>
        <v>0</v>
      </c>
      <c r="AS102" s="256" t="b">
        <f t="shared" ca="1" si="299"/>
        <v>0</v>
      </c>
      <c r="AT102" s="257" t="b">
        <f t="shared" ca="1" si="299"/>
        <v>0</v>
      </c>
      <c r="AU102" s="255" t="b">
        <f t="shared" ca="1" si="299"/>
        <v>0</v>
      </c>
      <c r="AV102" s="256" t="b">
        <f t="shared" ca="1" si="299"/>
        <v>0</v>
      </c>
      <c r="AW102" s="257" t="b">
        <f t="shared" ca="1" si="299"/>
        <v>0</v>
      </c>
      <c r="AX102" s="255" t="b">
        <f t="shared" ca="1" si="299"/>
        <v>0</v>
      </c>
      <c r="AY102" s="256" t="b">
        <f t="shared" ca="1" si="299"/>
        <v>0</v>
      </c>
      <c r="AZ102" s="257" t="b">
        <f t="shared" ca="1" si="299"/>
        <v>0</v>
      </c>
      <c r="BC102" s="86" t="b">
        <f t="shared" ref="BC102:BC104" ca="1" si="300">OR(E102,H102,K102,N102,Q102,T102,W102,Z102,AC102,AF102)</f>
        <v>0</v>
      </c>
      <c r="BD102" s="86" t="b">
        <f t="shared" ca="1" si="276"/>
        <v>0</v>
      </c>
      <c r="BE102" s="86" t="b">
        <f t="shared" ca="1" si="277"/>
        <v>0</v>
      </c>
    </row>
    <row r="103" spans="1:57" s="86" customFormat="1" ht="13" hidden="1" customHeight="1">
      <c r="A103" s="259"/>
      <c r="B103" s="193"/>
      <c r="C103" s="109" t="str">
        <f t="shared" ref="C103" si="301">C33</f>
        <v/>
      </c>
      <c r="D103" s="110"/>
      <c r="E103" s="252" t="b">
        <f t="shared" ref="E103:AZ103" ca="1" si="302">AND(E$36,E33&lt;&gt;"Never")</f>
        <v>0</v>
      </c>
      <c r="F103" s="253" t="b">
        <f t="shared" ca="1" si="302"/>
        <v>0</v>
      </c>
      <c r="G103" s="254" t="b">
        <f t="shared" ca="1" si="302"/>
        <v>0</v>
      </c>
      <c r="H103" s="252" t="b">
        <f t="shared" ca="1" si="302"/>
        <v>0</v>
      </c>
      <c r="I103" s="253" t="b">
        <f t="shared" ca="1" si="302"/>
        <v>0</v>
      </c>
      <c r="J103" s="254" t="b">
        <f t="shared" ca="1" si="302"/>
        <v>0</v>
      </c>
      <c r="K103" s="252" t="b">
        <f t="shared" ca="1" si="302"/>
        <v>0</v>
      </c>
      <c r="L103" s="253" t="b">
        <f t="shared" ca="1" si="302"/>
        <v>0</v>
      </c>
      <c r="M103" s="254" t="b">
        <f t="shared" ca="1" si="302"/>
        <v>0</v>
      </c>
      <c r="N103" s="252" t="b">
        <f t="shared" ca="1" si="302"/>
        <v>0</v>
      </c>
      <c r="O103" s="253" t="b">
        <f t="shared" ca="1" si="302"/>
        <v>0</v>
      </c>
      <c r="P103" s="254" t="b">
        <f t="shared" ca="1" si="302"/>
        <v>0</v>
      </c>
      <c r="Q103" s="252" t="b">
        <f t="shared" ca="1" si="302"/>
        <v>0</v>
      </c>
      <c r="R103" s="253" t="b">
        <f t="shared" ca="1" si="302"/>
        <v>0</v>
      </c>
      <c r="S103" s="254" t="b">
        <f t="shared" ca="1" si="302"/>
        <v>0</v>
      </c>
      <c r="T103" s="252" t="b">
        <f t="shared" ca="1" si="302"/>
        <v>0</v>
      </c>
      <c r="U103" s="253" t="b">
        <f t="shared" ca="1" si="302"/>
        <v>0</v>
      </c>
      <c r="V103" s="254" t="b">
        <f t="shared" ca="1" si="302"/>
        <v>0</v>
      </c>
      <c r="W103" s="252" t="b">
        <f t="shared" ca="1" si="302"/>
        <v>0</v>
      </c>
      <c r="X103" s="253" t="b">
        <f t="shared" ca="1" si="302"/>
        <v>0</v>
      </c>
      <c r="Y103" s="254" t="b">
        <f t="shared" ca="1" si="302"/>
        <v>0</v>
      </c>
      <c r="Z103" s="252" t="b">
        <f t="shared" ca="1" si="302"/>
        <v>0</v>
      </c>
      <c r="AA103" s="253" t="b">
        <f t="shared" ca="1" si="302"/>
        <v>0</v>
      </c>
      <c r="AB103" s="254" t="b">
        <f t="shared" ca="1" si="302"/>
        <v>0</v>
      </c>
      <c r="AC103" s="252" t="b">
        <f t="shared" ca="1" si="302"/>
        <v>0</v>
      </c>
      <c r="AD103" s="253" t="b">
        <f t="shared" ca="1" si="302"/>
        <v>0</v>
      </c>
      <c r="AE103" s="254" t="b">
        <f t="shared" ca="1" si="302"/>
        <v>0</v>
      </c>
      <c r="AF103" s="252" t="b">
        <f t="shared" ca="1" si="302"/>
        <v>0</v>
      </c>
      <c r="AG103" s="253" t="b">
        <f t="shared" ca="1" si="302"/>
        <v>0</v>
      </c>
      <c r="AH103" s="254" t="b">
        <f t="shared" ca="1" si="302"/>
        <v>0</v>
      </c>
      <c r="AI103" s="252" t="b">
        <f t="shared" ca="1" si="302"/>
        <v>0</v>
      </c>
      <c r="AJ103" s="253" t="b">
        <f t="shared" ca="1" si="302"/>
        <v>0</v>
      </c>
      <c r="AK103" s="254" t="b">
        <f t="shared" ca="1" si="302"/>
        <v>0</v>
      </c>
      <c r="AL103" s="252" t="b">
        <f t="shared" ca="1" si="302"/>
        <v>0</v>
      </c>
      <c r="AM103" s="253" t="b">
        <f t="shared" ca="1" si="302"/>
        <v>0</v>
      </c>
      <c r="AN103" s="254" t="b">
        <f t="shared" ca="1" si="302"/>
        <v>0</v>
      </c>
      <c r="AO103" s="252" t="b">
        <f t="shared" ca="1" si="302"/>
        <v>0</v>
      </c>
      <c r="AP103" s="253" t="b">
        <f t="shared" ca="1" si="302"/>
        <v>0</v>
      </c>
      <c r="AQ103" s="254" t="b">
        <f t="shared" ca="1" si="302"/>
        <v>0</v>
      </c>
      <c r="AR103" s="252" t="b">
        <f t="shared" ca="1" si="302"/>
        <v>0</v>
      </c>
      <c r="AS103" s="253" t="b">
        <f t="shared" ca="1" si="302"/>
        <v>0</v>
      </c>
      <c r="AT103" s="254" t="b">
        <f t="shared" ca="1" si="302"/>
        <v>0</v>
      </c>
      <c r="AU103" s="252" t="b">
        <f t="shared" ca="1" si="302"/>
        <v>0</v>
      </c>
      <c r="AV103" s="253" t="b">
        <f t="shared" ca="1" si="302"/>
        <v>0</v>
      </c>
      <c r="AW103" s="254" t="b">
        <f t="shared" ca="1" si="302"/>
        <v>0</v>
      </c>
      <c r="AX103" s="252" t="b">
        <f t="shared" ca="1" si="302"/>
        <v>0</v>
      </c>
      <c r="AY103" s="253" t="b">
        <f t="shared" ca="1" si="302"/>
        <v>0</v>
      </c>
      <c r="AZ103" s="254" t="b">
        <f t="shared" ca="1" si="302"/>
        <v>0</v>
      </c>
      <c r="BC103" s="86" t="b">
        <f t="shared" ca="1" si="300"/>
        <v>0</v>
      </c>
      <c r="BD103" s="86" t="b">
        <f t="shared" ca="1" si="276"/>
        <v>0</v>
      </c>
      <c r="BE103" s="86" t="b">
        <f t="shared" ca="1" si="277"/>
        <v>0</v>
      </c>
    </row>
    <row r="104" spans="1:57" s="86" customFormat="1" ht="13" hidden="1" customHeight="1">
      <c r="A104" s="259"/>
      <c r="B104" s="193"/>
      <c r="C104" s="111"/>
      <c r="D104" s="111"/>
      <c r="E104" s="255" t="b">
        <f t="shared" ref="E104:AZ104" ca="1" si="303">AND(E$36,E34&lt;&gt;"Never")</f>
        <v>0</v>
      </c>
      <c r="F104" s="256" t="b">
        <f t="shared" ca="1" si="303"/>
        <v>0</v>
      </c>
      <c r="G104" s="257" t="b">
        <f t="shared" ca="1" si="303"/>
        <v>0</v>
      </c>
      <c r="H104" s="255" t="b">
        <f t="shared" ca="1" si="303"/>
        <v>0</v>
      </c>
      <c r="I104" s="256" t="b">
        <f t="shared" ca="1" si="303"/>
        <v>0</v>
      </c>
      <c r="J104" s="257" t="b">
        <f t="shared" ca="1" si="303"/>
        <v>0</v>
      </c>
      <c r="K104" s="255" t="b">
        <f t="shared" ca="1" si="303"/>
        <v>0</v>
      </c>
      <c r="L104" s="256" t="b">
        <f t="shared" ca="1" si="303"/>
        <v>0</v>
      </c>
      <c r="M104" s="257" t="b">
        <f t="shared" ca="1" si="303"/>
        <v>0</v>
      </c>
      <c r="N104" s="255" t="b">
        <f t="shared" ca="1" si="303"/>
        <v>0</v>
      </c>
      <c r="O104" s="256" t="b">
        <f t="shared" ca="1" si="303"/>
        <v>0</v>
      </c>
      <c r="P104" s="257" t="b">
        <f t="shared" ca="1" si="303"/>
        <v>0</v>
      </c>
      <c r="Q104" s="255" t="b">
        <f t="shared" ca="1" si="303"/>
        <v>0</v>
      </c>
      <c r="R104" s="256" t="b">
        <f t="shared" ca="1" si="303"/>
        <v>0</v>
      </c>
      <c r="S104" s="257" t="b">
        <f t="shared" ca="1" si="303"/>
        <v>0</v>
      </c>
      <c r="T104" s="255" t="b">
        <f t="shared" ca="1" si="303"/>
        <v>0</v>
      </c>
      <c r="U104" s="256" t="b">
        <f t="shared" ca="1" si="303"/>
        <v>0</v>
      </c>
      <c r="V104" s="257" t="b">
        <f t="shared" ca="1" si="303"/>
        <v>0</v>
      </c>
      <c r="W104" s="255" t="b">
        <f t="shared" ca="1" si="303"/>
        <v>0</v>
      </c>
      <c r="X104" s="256" t="b">
        <f t="shared" ca="1" si="303"/>
        <v>0</v>
      </c>
      <c r="Y104" s="257" t="b">
        <f t="shared" ca="1" si="303"/>
        <v>0</v>
      </c>
      <c r="Z104" s="255" t="b">
        <f t="shared" ca="1" si="303"/>
        <v>0</v>
      </c>
      <c r="AA104" s="256" t="b">
        <f t="shared" ca="1" si="303"/>
        <v>0</v>
      </c>
      <c r="AB104" s="257" t="b">
        <f t="shared" ca="1" si="303"/>
        <v>0</v>
      </c>
      <c r="AC104" s="255" t="b">
        <f t="shared" ca="1" si="303"/>
        <v>0</v>
      </c>
      <c r="AD104" s="256" t="b">
        <f t="shared" ca="1" si="303"/>
        <v>0</v>
      </c>
      <c r="AE104" s="257" t="b">
        <f t="shared" ca="1" si="303"/>
        <v>0</v>
      </c>
      <c r="AF104" s="255" t="b">
        <f t="shared" ca="1" si="303"/>
        <v>0</v>
      </c>
      <c r="AG104" s="256" t="b">
        <f t="shared" ca="1" si="303"/>
        <v>0</v>
      </c>
      <c r="AH104" s="257" t="b">
        <f t="shared" ca="1" si="303"/>
        <v>0</v>
      </c>
      <c r="AI104" s="255" t="b">
        <f t="shared" ca="1" si="303"/>
        <v>0</v>
      </c>
      <c r="AJ104" s="256" t="b">
        <f t="shared" ca="1" si="303"/>
        <v>0</v>
      </c>
      <c r="AK104" s="257" t="b">
        <f t="shared" ca="1" si="303"/>
        <v>0</v>
      </c>
      <c r="AL104" s="255" t="b">
        <f t="shared" ca="1" si="303"/>
        <v>0</v>
      </c>
      <c r="AM104" s="256" t="b">
        <f t="shared" ca="1" si="303"/>
        <v>0</v>
      </c>
      <c r="AN104" s="257" t="b">
        <f t="shared" ca="1" si="303"/>
        <v>0</v>
      </c>
      <c r="AO104" s="255" t="b">
        <f t="shared" ca="1" si="303"/>
        <v>0</v>
      </c>
      <c r="AP104" s="256" t="b">
        <f t="shared" ca="1" si="303"/>
        <v>0</v>
      </c>
      <c r="AQ104" s="257" t="b">
        <f t="shared" ca="1" si="303"/>
        <v>0</v>
      </c>
      <c r="AR104" s="255" t="b">
        <f t="shared" ca="1" si="303"/>
        <v>0</v>
      </c>
      <c r="AS104" s="256" t="b">
        <f t="shared" ca="1" si="303"/>
        <v>0</v>
      </c>
      <c r="AT104" s="257" t="b">
        <f t="shared" ca="1" si="303"/>
        <v>0</v>
      </c>
      <c r="AU104" s="255" t="b">
        <f t="shared" ca="1" si="303"/>
        <v>0</v>
      </c>
      <c r="AV104" s="256" t="b">
        <f t="shared" ca="1" si="303"/>
        <v>0</v>
      </c>
      <c r="AW104" s="257" t="b">
        <f t="shared" ca="1" si="303"/>
        <v>0</v>
      </c>
      <c r="AX104" s="255" t="b">
        <f t="shared" ca="1" si="303"/>
        <v>0</v>
      </c>
      <c r="AY104" s="256" t="b">
        <f t="shared" ca="1" si="303"/>
        <v>0</v>
      </c>
      <c r="AZ104" s="257" t="b">
        <f t="shared" ca="1" si="303"/>
        <v>0</v>
      </c>
      <c r="BC104" s="86" t="b">
        <f t="shared" ca="1" si="300"/>
        <v>0</v>
      </c>
      <c r="BD104" s="86" t="b">
        <f t="shared" ca="1" si="276"/>
        <v>0</v>
      </c>
      <c r="BE104" s="86" t="b">
        <f t="shared" ca="1" si="277"/>
        <v>0</v>
      </c>
    </row>
  </sheetData>
  <sheetCalcPr fullCalcOnLoad="1"/>
  <customSheetViews>
    <customSheetView guid="{84D0062F-E24C-1042-BEC0-180BA21EDB45}" hiddenRows="1" hiddenColumns="1">
      <pane xSplit="3" ySplit="2.020833333333333" topLeftCell="D3" activePane="bottomRight" state="frozenSplit"/>
      <selection pane="bottomRight" activeCell="D3" sqref="D3"/>
    </customSheetView>
    <customSheetView guid="{1CBD0A3B-4E80-E546-8A3E-3D62C1B954D3}" hiddenRows="1" hiddenColumns="1">
      <pane xSplit="3" ySplit="2.020833333333333" topLeftCell="D3" activePane="bottomRight" state="frozenSplit"/>
      <selection pane="bottomRight" activeCell="D3" sqref="D3"/>
    </customSheetView>
    <customSheetView guid="{035162AC-8B54-6346-A453-EBA156EAC58E}" hiddenRows="1" hiddenColumns="1">
      <pane xSplit="3" ySplit="2.020833333333333" topLeftCell="D3" activePane="bottomRight" state="frozenSplit"/>
      <selection pane="bottomRight" activeCell="D3" sqref="D3"/>
    </customSheetView>
    <customSheetView guid="{5D31E53A-9EAC-2C40-B229-6491FB34D9C0}" hiddenRows="1" hiddenColumns="1">
      <pane xSplit="3" ySplit="2.020833333333333" topLeftCell="D3" activePane="bottomRight" state="frozenSplit"/>
      <selection pane="bottomRight" activeCell="D3" sqref="D3"/>
    </customSheetView>
    <customSheetView guid="{6ACAD6C7-4295-9849-8334-05264E60A5A5}" hiddenRows="1" hiddenColumns="1">
      <pane xSplit="3" ySplit="2.020833333333333" topLeftCell="D3" activePane="bottomRight" state="frozenSplit"/>
      <selection pane="bottomRight" activeCell="D3" sqref="D3"/>
    </customSheetView>
    <customSheetView guid="{7B9B8920-6698-344C-AC43-8A8B049D4428}" hiddenRows="1" hiddenColumns="1">
      <pane xSplit="3" ySplit="2.020833333333333" topLeftCell="D3" activePane="bottomRight" state="frozenSplit"/>
      <selection pane="bottomRight" activeCell="D3" sqref="D3"/>
    </customSheetView>
  </customSheetViews>
  <mergeCells count="106">
    <mergeCell ref="A3:A34"/>
    <mergeCell ref="C54:D55"/>
    <mergeCell ref="C56:D57"/>
    <mergeCell ref="C58:D59"/>
    <mergeCell ref="C60:D61"/>
    <mergeCell ref="C62:D63"/>
    <mergeCell ref="C64:D65"/>
    <mergeCell ref="C66:D67"/>
    <mergeCell ref="A40:A71"/>
    <mergeCell ref="C68:D69"/>
    <mergeCell ref="C70:D71"/>
    <mergeCell ref="C87:D88"/>
    <mergeCell ref="C89:D90"/>
    <mergeCell ref="C91:D92"/>
    <mergeCell ref="C93:D94"/>
    <mergeCell ref="C95:D96"/>
    <mergeCell ref="C97:D98"/>
    <mergeCell ref="C99:D100"/>
    <mergeCell ref="A73:A104"/>
    <mergeCell ref="C101:D102"/>
    <mergeCell ref="C103:D104"/>
    <mergeCell ref="E1:AZ1"/>
    <mergeCell ref="B1:B2"/>
    <mergeCell ref="B3:B4"/>
    <mergeCell ref="B5:B6"/>
    <mergeCell ref="B7:B8"/>
    <mergeCell ref="C3:D4"/>
    <mergeCell ref="C5:D6"/>
    <mergeCell ref="C7:D8"/>
    <mergeCell ref="AL2:AN2"/>
    <mergeCell ref="AO2:AQ2"/>
    <mergeCell ref="AR2:AT2"/>
    <mergeCell ref="AU2:AW2"/>
    <mergeCell ref="AX2:AZ2"/>
    <mergeCell ref="B9:B10"/>
    <mergeCell ref="B11:B12"/>
    <mergeCell ref="B13:B14"/>
    <mergeCell ref="B15:B16"/>
    <mergeCell ref="B17:B18"/>
    <mergeCell ref="B19:B20"/>
    <mergeCell ref="B21:B22"/>
    <mergeCell ref="B23:B24"/>
    <mergeCell ref="B25:B26"/>
    <mergeCell ref="B27:B28"/>
    <mergeCell ref="B29:B30"/>
    <mergeCell ref="BB25:BB26"/>
    <mergeCell ref="BB27:BB28"/>
    <mergeCell ref="BB29:BB30"/>
    <mergeCell ref="C11:D12"/>
    <mergeCell ref="C13:D14"/>
    <mergeCell ref="C15:D16"/>
    <mergeCell ref="C17:D18"/>
    <mergeCell ref="C19:D20"/>
    <mergeCell ref="C21:D22"/>
    <mergeCell ref="C23:D24"/>
    <mergeCell ref="C25:D26"/>
    <mergeCell ref="C27:D28"/>
    <mergeCell ref="C29:D30"/>
    <mergeCell ref="BB19:BB20"/>
    <mergeCell ref="BB21:BB22"/>
    <mergeCell ref="BB23:BB24"/>
    <mergeCell ref="B31:B32"/>
    <mergeCell ref="C31:D32"/>
    <mergeCell ref="BB31:BB32"/>
    <mergeCell ref="B33:B34"/>
    <mergeCell ref="C33:D34"/>
    <mergeCell ref="BB33:BB34"/>
    <mergeCell ref="C46:D47"/>
    <mergeCell ref="C48:D49"/>
    <mergeCell ref="BC1:BE2"/>
    <mergeCell ref="A36:D36"/>
    <mergeCell ref="BB3:BB4"/>
    <mergeCell ref="BB5:BB6"/>
    <mergeCell ref="BB7:BB8"/>
    <mergeCell ref="BB9:BB10"/>
    <mergeCell ref="BB11:BB12"/>
    <mergeCell ref="BB13:BB14"/>
    <mergeCell ref="BB15:BB16"/>
    <mergeCell ref="BB1:BB2"/>
    <mergeCell ref="BB17:BB18"/>
    <mergeCell ref="AI2:AK2"/>
    <mergeCell ref="Z2:AB2"/>
    <mergeCell ref="AC2:AE2"/>
    <mergeCell ref="AF2:AH2"/>
    <mergeCell ref="E2:G2"/>
    <mergeCell ref="H2:J2"/>
    <mergeCell ref="K2:M2"/>
    <mergeCell ref="N2:P2"/>
    <mergeCell ref="Q2:S2"/>
    <mergeCell ref="T2:V2"/>
    <mergeCell ref="W2:Y2"/>
    <mergeCell ref="C50:D51"/>
    <mergeCell ref="C52:D53"/>
    <mergeCell ref="C73:D74"/>
    <mergeCell ref="C75:D76"/>
    <mergeCell ref="C77:D78"/>
    <mergeCell ref="C79:D80"/>
    <mergeCell ref="C81:D82"/>
    <mergeCell ref="C83:D84"/>
    <mergeCell ref="C85:D86"/>
    <mergeCell ref="A37:D37"/>
    <mergeCell ref="A38:D38"/>
    <mergeCell ref="C9:D10"/>
    <mergeCell ref="C44:D45"/>
    <mergeCell ref="C40:D41"/>
    <mergeCell ref="C42:D43"/>
  </mergeCells>
  <phoneticPr fontId="4" type="noConversion"/>
  <conditionalFormatting sqref="E3:E34 H3:H34 K3:K34 N3:N34 Q3:Q34 T3:T34 W3:W34 Z3:Z34 AC3:AC34 AF3:AF34 AI3:AI34 AL3:AL34 AO3:AO34 AR3:AR34 AU3:AU34 AX3:AX34">
    <cfRule type="expression" dxfId="74" priority="0" stopIfTrue="1">
      <formula>OR(NOT(E$36),NOT($BC3))</formula>
    </cfRule>
    <cfRule type="cellIs" dxfId="73" priority="0" stopIfTrue="1" operator="equal">
      <formula>"Always"</formula>
    </cfRule>
    <cfRule type="cellIs" dxfId="72" priority="0" stopIfTrue="1" operator="equal">
      <formula>"Never"</formula>
    </cfRule>
  </conditionalFormatting>
  <conditionalFormatting sqref="F3:F34 I3:I34 L3:L34 O3:O34 R3:R34 U3:U34 X3:X34 AA3:AA34 AD3:AD34 AG3:AG34 AJ3:AJ34 AM3:AM34 AP3:AP34 AS3:AS34 AV3:AV34 AY3:AY34">
    <cfRule type="expression" dxfId="71" priority="0" stopIfTrue="1">
      <formula>OR(NOT(F$36),NOT($BD3))</formula>
    </cfRule>
    <cfRule type="cellIs" dxfId="70" priority="0" stopIfTrue="1" operator="equal">
      <formula>"Always"</formula>
    </cfRule>
    <cfRule type="cellIs" dxfId="69" priority="0" stopIfTrue="1" operator="equal">
      <formula>"Never"</formula>
    </cfRule>
  </conditionalFormatting>
  <conditionalFormatting sqref="G3:G34 J3:J34 M3:M34 P3:P34 S3:S34 V3:V34 Y3:Y34 AB3:AB34 AE3:AE34 AH3:AH34 AK3:AK34 AN3:AN34 AQ3:AQ34 AT3:AT34 AW3:AW34 AZ3:AZ34">
    <cfRule type="expression" dxfId="68" priority="0" stopIfTrue="1">
      <formula>OR(NOT(G$36),NOT($BE3))</formula>
    </cfRule>
    <cfRule type="cellIs" dxfId="67" priority="0" stopIfTrue="1" operator="equal">
      <formula>"Always"</formula>
    </cfRule>
    <cfRule type="cellIs" dxfId="66" priority="0" stopIfTrue="1" operator="equal">
      <formula>"Never"</formula>
    </cfRule>
  </conditionalFormatting>
  <dataValidations count="1">
    <dataValidation type="list" allowBlank="1" showInputMessage="1" showErrorMessage="1" sqref="E3:AZ34">
      <formula1>"Always, Never"</formula1>
    </dataValidation>
  </dataValidations>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B64"/>
  <sheetViews>
    <sheetView workbookViewId="0">
      <pane ySplit="3" topLeftCell="A4" activePane="bottomLeft" state="frozen"/>
      <selection pane="bottomLeft" activeCell="B5" sqref="B5"/>
    </sheetView>
  </sheetViews>
  <sheetFormatPr baseColWidth="10" defaultRowHeight="13"/>
  <cols>
    <col min="1" max="1" width="3.85546875" style="31" customWidth="1"/>
    <col min="2" max="2" width="17" style="3" bestFit="1" customWidth="1"/>
    <col min="3" max="3" width="36.7109375" style="3" bestFit="1" customWidth="1"/>
    <col min="4" max="4" width="3.42578125" style="3" customWidth="1"/>
    <col min="5" max="6" width="10.7109375" style="3"/>
    <col min="7" max="7" width="32" style="228" customWidth="1"/>
    <col min="8" max="8" width="10.7109375" style="3"/>
    <col min="9" max="11" width="5" style="57" hidden="1" customWidth="1"/>
    <col min="12" max="12" width="6.140625" style="57" hidden="1" customWidth="1"/>
    <col min="13" max="13" width="0" style="3" hidden="1" customWidth="1"/>
    <col min="14" max="14" width="5" style="57" hidden="1" customWidth="1"/>
    <col min="15" max="15" width="5.7109375" style="57" hidden="1" customWidth="1"/>
    <col min="16" max="17" width="5" style="57" hidden="1" customWidth="1"/>
    <col min="18" max="18" width="6.140625" style="57" hidden="1" customWidth="1"/>
    <col min="19" max="19" width="10.7109375" style="3"/>
    <col min="20" max="20" width="10.7109375" style="9" customWidth="1"/>
    <col min="21" max="16384" width="10.7109375" style="3"/>
  </cols>
  <sheetData>
    <row r="1" spans="1:20" s="75" customFormat="1" ht="13" customHeight="1">
      <c r="A1" s="104" t="s">
        <v>154</v>
      </c>
      <c r="B1" s="106" t="s">
        <v>244</v>
      </c>
      <c r="C1" s="119" t="s">
        <v>245</v>
      </c>
      <c r="D1" s="222" t="s">
        <v>195</v>
      </c>
      <c r="E1" s="106" t="s">
        <v>170</v>
      </c>
      <c r="F1" s="106" t="s">
        <v>171</v>
      </c>
      <c r="G1" s="106" t="s">
        <v>290</v>
      </c>
      <c r="H1" s="140"/>
      <c r="I1" s="163" t="s">
        <v>12</v>
      </c>
      <c r="J1" s="164"/>
      <c r="K1" s="164"/>
      <c r="L1" s="165"/>
      <c r="M1" s="85"/>
      <c r="N1" s="100" t="s">
        <v>13</v>
      </c>
      <c r="O1" s="98"/>
      <c r="P1" s="98"/>
      <c r="Q1" s="98"/>
      <c r="R1" s="99"/>
      <c r="S1" s="85"/>
      <c r="T1" s="22"/>
    </row>
    <row r="2" spans="1:20" s="75" customFormat="1" ht="13" customHeight="1">
      <c r="A2" s="182"/>
      <c r="B2" s="183"/>
      <c r="C2" s="129"/>
      <c r="D2" s="223"/>
      <c r="E2" s="183"/>
      <c r="F2" s="183"/>
      <c r="G2" s="183"/>
      <c r="H2" s="140"/>
      <c r="I2" s="139"/>
      <c r="J2" s="114"/>
      <c r="K2" s="114"/>
      <c r="L2" s="115"/>
      <c r="M2" s="85"/>
      <c r="N2" s="100" t="s">
        <v>114</v>
      </c>
      <c r="O2" s="98"/>
      <c r="P2" s="98"/>
      <c r="Q2" s="99"/>
      <c r="R2" s="167">
        <v>1</v>
      </c>
      <c r="S2" s="85"/>
      <c r="T2" s="22"/>
    </row>
    <row r="3" spans="1:20" s="28" customFormat="1" ht="78" customHeight="1">
      <c r="A3" s="130"/>
      <c r="B3" s="131"/>
      <c r="C3" s="220"/>
      <c r="D3" s="224"/>
      <c r="E3" s="131"/>
      <c r="F3" s="131"/>
      <c r="G3" s="131"/>
      <c r="H3" s="221"/>
      <c r="I3" s="89" t="s">
        <v>112</v>
      </c>
      <c r="J3" s="89" t="s">
        <v>110</v>
      </c>
      <c r="K3" s="89" t="s">
        <v>111</v>
      </c>
      <c r="L3" s="89" t="s">
        <v>148</v>
      </c>
      <c r="M3" s="188"/>
      <c r="N3" s="55" t="s">
        <v>113</v>
      </c>
      <c r="O3" s="89" t="s">
        <v>214</v>
      </c>
      <c r="P3" s="89" t="s">
        <v>132</v>
      </c>
      <c r="Q3" s="89" t="s">
        <v>252</v>
      </c>
      <c r="R3" s="89" t="s">
        <v>148</v>
      </c>
      <c r="S3" s="188"/>
      <c r="T3" s="18"/>
    </row>
    <row r="4" spans="1:20" s="86" customFormat="1" ht="13" hidden="1" customHeight="1">
      <c r="A4" s="189"/>
      <c r="B4" s="83"/>
      <c r="C4" s="64"/>
      <c r="D4" s="225"/>
      <c r="E4" s="83"/>
      <c r="F4" s="83"/>
      <c r="G4" s="83"/>
      <c r="H4" s="190"/>
      <c r="I4" s="56"/>
      <c r="J4" s="56"/>
      <c r="K4" s="56"/>
      <c r="L4" s="56"/>
      <c r="M4" s="190"/>
      <c r="N4" s="56"/>
      <c r="O4" s="56"/>
      <c r="P4" s="56">
        <v>0</v>
      </c>
      <c r="Q4" s="56"/>
      <c r="R4" s="56"/>
      <c r="S4" s="190"/>
      <c r="T4" s="181"/>
    </row>
    <row r="5" spans="1:20" ht="13" customHeight="1">
      <c r="A5" s="1"/>
      <c r="B5" s="77"/>
      <c r="C5" s="78"/>
      <c r="D5" s="226"/>
      <c r="E5" s="1"/>
      <c r="F5" s="1"/>
      <c r="G5" s="1"/>
      <c r="I5" s="56">
        <f t="array" ref="I5">MATCH(0,COUNTIF(J$4:J4,RawConnectionNames),0)</f>
        <v>1</v>
      </c>
      <c r="J5" s="56">
        <f>INDEX(RawConnectionNames,I5)</f>
        <v>0</v>
      </c>
      <c r="K5" s="56" t="e">
        <f t="shared" ref="K5:K10" si="0">IF(J5&lt;&gt;0,TRUE,#N/A)</f>
        <v>#N/A</v>
      </c>
      <c r="L5" s="56" t="str">
        <f>IF(ISNA(K5),"",J5)</f>
        <v/>
      </c>
      <c r="N5" s="56">
        <f>INDEX(ConnectionControlBits,$I5,R$2)</f>
        <v>0</v>
      </c>
      <c r="O5" s="56" t="e">
        <f ca="1">MATCH(1,OFFSET(N$5:N$37,P4,0,,1),0)</f>
        <v>#N/A</v>
      </c>
      <c r="P5" s="56" t="e">
        <f ca="1">P4+O5</f>
        <v>#N/A</v>
      </c>
      <c r="Q5" s="56" t="e">
        <f ca="1">INDEX(ConnectionNames,P5,1)</f>
        <v>#N/A</v>
      </c>
      <c r="R5" s="56" t="str">
        <f ca="1">IF(ISNA(Q5),"",Q5)</f>
        <v/>
      </c>
    </row>
    <row r="6" spans="1:20" ht="13" customHeight="1">
      <c r="A6" s="1"/>
      <c r="B6" s="77"/>
      <c r="C6" s="78"/>
      <c r="D6" s="226"/>
      <c r="E6" s="1"/>
      <c r="F6" s="1"/>
      <c r="G6" s="1"/>
      <c r="I6" s="56" t="e">
        <f t="array" ref="I6">MATCH(0,COUNTIF(J$4:J5,RawConnectionNames),0)</f>
        <v>#N/A</v>
      </c>
      <c r="J6" s="56" t="e">
        <f t="shared" ref="J6:J64" si="1">INDEX(RawConnectionNames,I6)</f>
        <v>#N/A</v>
      </c>
      <c r="K6" s="56" t="e">
        <f t="shared" si="0"/>
        <v>#N/A</v>
      </c>
      <c r="L6" s="56" t="str">
        <f t="shared" ref="L6:L64" si="2">IF(ISNA(K6),"",J6)</f>
        <v/>
      </c>
      <c r="N6" s="56" t="e">
        <f t="shared" ref="N6:N64" si="3">INDEX(ConnectionControlBits,$I6,R$2)</f>
        <v>#N/A</v>
      </c>
      <c r="O6" s="56" t="e">
        <f t="shared" ref="O6:O64" ca="1" si="4">MATCH(1,OFFSET(N$5:N$37,P5,0,,1),0)</f>
        <v>#N/A</v>
      </c>
      <c r="P6" s="56" t="e">
        <f t="shared" ref="P6:P64" ca="1" si="5">P5+O6</f>
        <v>#N/A</v>
      </c>
      <c r="Q6" s="56" t="e">
        <f t="shared" ref="Q6:Q64" ca="1" si="6">INDEX(ConnectionNames,P6,1)</f>
        <v>#N/A</v>
      </c>
      <c r="R6" s="56" t="str">
        <f t="shared" ref="R6:R64" ca="1" si="7">IF(ISNA(Q6),"",Q6)</f>
        <v/>
      </c>
    </row>
    <row r="7" spans="1:20" ht="13" customHeight="1">
      <c r="A7" s="1"/>
      <c r="B7" s="77"/>
      <c r="C7" s="78"/>
      <c r="D7" s="226"/>
      <c r="E7" s="1"/>
      <c r="F7" s="1"/>
      <c r="G7" s="1"/>
      <c r="I7" s="56" t="e">
        <f t="array" ref="I7">MATCH(0,COUNTIF(J$4:J6,RawConnectionNames),0)</f>
        <v>#N/A</v>
      </c>
      <c r="J7" s="56" t="e">
        <f t="shared" si="1"/>
        <v>#N/A</v>
      </c>
      <c r="K7" s="56" t="e">
        <f t="shared" si="0"/>
        <v>#N/A</v>
      </c>
      <c r="L7" s="56" t="str">
        <f t="shared" si="2"/>
        <v/>
      </c>
      <c r="N7" s="56" t="e">
        <f t="shared" si="3"/>
        <v>#N/A</v>
      </c>
      <c r="O7" s="56" t="e">
        <f t="shared" ca="1" si="4"/>
        <v>#N/A</v>
      </c>
      <c r="P7" s="56" t="e">
        <f t="shared" ca="1" si="5"/>
        <v>#N/A</v>
      </c>
      <c r="Q7" s="56" t="e">
        <f t="shared" ca="1" si="6"/>
        <v>#N/A</v>
      </c>
      <c r="R7" s="56" t="str">
        <f t="shared" ca="1" si="7"/>
        <v/>
      </c>
    </row>
    <row r="8" spans="1:20">
      <c r="A8" s="1"/>
      <c r="B8" s="77"/>
      <c r="C8" s="78"/>
      <c r="D8" s="226"/>
      <c r="E8" s="1"/>
      <c r="F8" s="1"/>
      <c r="G8" s="1"/>
      <c r="I8" s="56" t="e">
        <f t="array" ref="I8">MATCH(0,COUNTIF(J$4:J7,RawConnectionNames),0)</f>
        <v>#N/A</v>
      </c>
      <c r="J8" s="56" t="e">
        <f t="shared" si="1"/>
        <v>#N/A</v>
      </c>
      <c r="K8" s="56" t="e">
        <f t="shared" si="0"/>
        <v>#N/A</v>
      </c>
      <c r="L8" s="56" t="str">
        <f t="shared" si="2"/>
        <v/>
      </c>
      <c r="N8" s="56" t="e">
        <f t="shared" si="3"/>
        <v>#N/A</v>
      </c>
      <c r="O8" s="56" t="e">
        <f t="shared" ca="1" si="4"/>
        <v>#N/A</v>
      </c>
      <c r="P8" s="56" t="e">
        <f t="shared" ca="1" si="5"/>
        <v>#N/A</v>
      </c>
      <c r="Q8" s="56" t="e">
        <f t="shared" ca="1" si="6"/>
        <v>#N/A</v>
      </c>
      <c r="R8" s="56" t="str">
        <f t="shared" ca="1" si="7"/>
        <v/>
      </c>
    </row>
    <row r="9" spans="1:20">
      <c r="A9" s="1"/>
      <c r="B9" s="77"/>
      <c r="C9" s="78"/>
      <c r="D9" s="226"/>
      <c r="E9" s="1"/>
      <c r="F9" s="1"/>
      <c r="G9" s="1"/>
      <c r="I9" s="56" t="e">
        <f t="array" ref="I9">MATCH(0,COUNTIF(J$4:J8,RawConnectionNames),0)</f>
        <v>#N/A</v>
      </c>
      <c r="J9" s="56" t="e">
        <f t="shared" si="1"/>
        <v>#N/A</v>
      </c>
      <c r="K9" s="56" t="e">
        <f t="shared" si="0"/>
        <v>#N/A</v>
      </c>
      <c r="L9" s="56" t="str">
        <f t="shared" si="2"/>
        <v/>
      </c>
      <c r="N9" s="56" t="e">
        <f t="shared" si="3"/>
        <v>#N/A</v>
      </c>
      <c r="O9" s="56" t="e">
        <f t="shared" ca="1" si="4"/>
        <v>#N/A</v>
      </c>
      <c r="P9" s="56" t="e">
        <f t="shared" ca="1" si="5"/>
        <v>#N/A</v>
      </c>
      <c r="Q9" s="56" t="e">
        <f t="shared" ca="1" si="6"/>
        <v>#N/A</v>
      </c>
      <c r="R9" s="56" t="str">
        <f t="shared" ca="1" si="7"/>
        <v/>
      </c>
    </row>
    <row r="10" spans="1:20">
      <c r="A10" s="1"/>
      <c r="B10" s="77"/>
      <c r="C10" s="78"/>
      <c r="D10" s="226"/>
      <c r="E10" s="1"/>
      <c r="F10" s="1"/>
      <c r="G10" s="1"/>
      <c r="I10" s="56" t="e">
        <f t="array" ref="I10">MATCH(0,COUNTIF(J$4:J9,RawConnectionNames),0)</f>
        <v>#N/A</v>
      </c>
      <c r="J10" s="56" t="e">
        <f t="shared" si="1"/>
        <v>#N/A</v>
      </c>
      <c r="K10" s="56" t="e">
        <f t="shared" si="0"/>
        <v>#N/A</v>
      </c>
      <c r="L10" s="56" t="str">
        <f t="shared" si="2"/>
        <v/>
      </c>
      <c r="N10" s="56" t="e">
        <f t="shared" si="3"/>
        <v>#N/A</v>
      </c>
      <c r="O10" s="56" t="e">
        <f t="shared" ca="1" si="4"/>
        <v>#N/A</v>
      </c>
      <c r="P10" s="56" t="e">
        <f t="shared" ca="1" si="5"/>
        <v>#N/A</v>
      </c>
      <c r="Q10" s="56" t="e">
        <f t="shared" ca="1" si="6"/>
        <v>#N/A</v>
      </c>
      <c r="R10" s="56" t="str">
        <f t="shared" ca="1" si="7"/>
        <v/>
      </c>
    </row>
    <row r="11" spans="1:20">
      <c r="A11" s="1"/>
      <c r="B11" s="77"/>
      <c r="C11" s="78"/>
      <c r="D11" s="226"/>
      <c r="E11" s="1"/>
      <c r="F11" s="1"/>
      <c r="G11" s="1"/>
      <c r="I11" s="56" t="e">
        <f t="array" ref="I11">MATCH(0,COUNTIF(J$4:J10,RawConnectionNames),0)</f>
        <v>#N/A</v>
      </c>
      <c r="J11" s="56" t="e">
        <f t="shared" si="1"/>
        <v>#N/A</v>
      </c>
      <c r="K11" s="56" t="e">
        <f>IF(J11&lt;&gt;0,TRUE,#N/A)</f>
        <v>#N/A</v>
      </c>
      <c r="L11" s="56" t="str">
        <f t="shared" si="2"/>
        <v/>
      </c>
      <c r="N11" s="56" t="e">
        <f t="shared" si="3"/>
        <v>#N/A</v>
      </c>
      <c r="O11" s="56" t="e">
        <f t="shared" ca="1" si="4"/>
        <v>#N/A</v>
      </c>
      <c r="P11" s="56" t="e">
        <f t="shared" ca="1" si="5"/>
        <v>#N/A</v>
      </c>
      <c r="Q11" s="56" t="e">
        <f t="shared" ca="1" si="6"/>
        <v>#N/A</v>
      </c>
      <c r="R11" s="56" t="str">
        <f t="shared" ca="1" si="7"/>
        <v/>
      </c>
    </row>
    <row r="12" spans="1:20">
      <c r="A12" s="1"/>
      <c r="B12" s="77"/>
      <c r="C12" s="78"/>
      <c r="D12" s="226"/>
      <c r="E12" s="1"/>
      <c r="F12" s="1"/>
      <c r="G12" s="1"/>
      <c r="I12" s="56" t="e">
        <f t="array" ref="I12">MATCH(0,COUNTIF(J$4:J11,RawConnectionNames),0)</f>
        <v>#N/A</v>
      </c>
      <c r="J12" s="56" t="e">
        <f t="shared" si="1"/>
        <v>#N/A</v>
      </c>
      <c r="K12" s="56" t="e">
        <f t="shared" ref="K12:K64" si="8">IF(J12&lt;&gt;0,TRUE,#N/A)</f>
        <v>#N/A</v>
      </c>
      <c r="L12" s="56" t="str">
        <f t="shared" si="2"/>
        <v/>
      </c>
      <c r="N12" s="56" t="e">
        <f t="shared" si="3"/>
        <v>#N/A</v>
      </c>
      <c r="O12" s="56" t="e">
        <f t="shared" ca="1" si="4"/>
        <v>#N/A</v>
      </c>
      <c r="P12" s="56" t="e">
        <f t="shared" ca="1" si="5"/>
        <v>#N/A</v>
      </c>
      <c r="Q12" s="56" t="e">
        <f t="shared" ca="1" si="6"/>
        <v>#N/A</v>
      </c>
      <c r="R12" s="56" t="str">
        <f t="shared" ca="1" si="7"/>
        <v/>
      </c>
    </row>
    <row r="13" spans="1:20">
      <c r="A13" s="1"/>
      <c r="B13" s="77"/>
      <c r="C13" s="78"/>
      <c r="D13" s="226"/>
      <c r="E13" s="1"/>
      <c r="F13" s="1"/>
      <c r="G13" s="1"/>
      <c r="I13" s="56" t="e">
        <f t="array" ref="I13">MATCH(0,COUNTIF(J$4:J12,RawConnectionNames),0)</f>
        <v>#N/A</v>
      </c>
      <c r="J13" s="56" t="e">
        <f t="shared" si="1"/>
        <v>#N/A</v>
      </c>
      <c r="K13" s="56" t="e">
        <f t="shared" si="8"/>
        <v>#N/A</v>
      </c>
      <c r="L13" s="56" t="str">
        <f t="shared" si="2"/>
        <v/>
      </c>
      <c r="N13" s="56" t="e">
        <f t="shared" si="3"/>
        <v>#N/A</v>
      </c>
      <c r="O13" s="56" t="e">
        <f t="shared" ca="1" si="4"/>
        <v>#N/A</v>
      </c>
      <c r="P13" s="56" t="e">
        <f ca="1">P12+O13</f>
        <v>#N/A</v>
      </c>
      <c r="Q13" s="56" t="e">
        <f t="shared" ca="1" si="6"/>
        <v>#N/A</v>
      </c>
      <c r="R13" s="56" t="str">
        <f t="shared" ca="1" si="7"/>
        <v/>
      </c>
    </row>
    <row r="14" spans="1:20">
      <c r="A14" s="1"/>
      <c r="B14" s="77"/>
      <c r="C14" s="78"/>
      <c r="D14" s="226"/>
      <c r="E14" s="1"/>
      <c r="F14" s="1"/>
      <c r="G14" s="1"/>
      <c r="I14" s="56" t="e">
        <f t="array" ref="I14">MATCH(0,COUNTIF(J$4:J13,RawConnectionNames),0)</f>
        <v>#N/A</v>
      </c>
      <c r="J14" s="56" t="e">
        <f t="shared" si="1"/>
        <v>#N/A</v>
      </c>
      <c r="K14" s="56" t="e">
        <f t="shared" si="8"/>
        <v>#N/A</v>
      </c>
      <c r="L14" s="56" t="str">
        <f t="shared" si="2"/>
        <v/>
      </c>
      <c r="N14" s="56" t="e">
        <f t="shared" si="3"/>
        <v>#N/A</v>
      </c>
      <c r="O14" s="56" t="e">
        <f t="shared" ca="1" si="4"/>
        <v>#N/A</v>
      </c>
      <c r="P14" s="56" t="e">
        <f t="shared" ca="1" si="5"/>
        <v>#N/A</v>
      </c>
      <c r="Q14" s="56" t="e">
        <f t="shared" ca="1" si="6"/>
        <v>#N/A</v>
      </c>
      <c r="R14" s="56" t="str">
        <f t="shared" ca="1" si="7"/>
        <v/>
      </c>
    </row>
    <row r="15" spans="1:20">
      <c r="A15" s="1"/>
      <c r="B15" s="77"/>
      <c r="C15" s="78"/>
      <c r="D15" s="226"/>
      <c r="E15" s="1"/>
      <c r="F15" s="1"/>
      <c r="G15" s="1"/>
      <c r="I15" s="56" t="e">
        <f t="array" ref="I15">MATCH(0,COUNTIF(J$4:J14,RawConnectionNames),0)</f>
        <v>#N/A</v>
      </c>
      <c r="J15" s="56" t="e">
        <f t="shared" si="1"/>
        <v>#N/A</v>
      </c>
      <c r="K15" s="56" t="e">
        <f t="shared" si="8"/>
        <v>#N/A</v>
      </c>
      <c r="L15" s="56" t="str">
        <f t="shared" si="2"/>
        <v/>
      </c>
      <c r="N15" s="56" t="e">
        <f t="shared" si="3"/>
        <v>#N/A</v>
      </c>
      <c r="O15" s="56" t="e">
        <f t="shared" ca="1" si="4"/>
        <v>#N/A</v>
      </c>
      <c r="P15" s="56" t="e">
        <f t="shared" ca="1" si="5"/>
        <v>#N/A</v>
      </c>
      <c r="Q15" s="56" t="e">
        <f t="shared" ca="1" si="6"/>
        <v>#N/A</v>
      </c>
      <c r="R15" s="56" t="str">
        <f t="shared" ca="1" si="7"/>
        <v/>
      </c>
    </row>
    <row r="16" spans="1:20">
      <c r="A16" s="1"/>
      <c r="B16" s="77"/>
      <c r="C16" s="78"/>
      <c r="D16" s="226"/>
      <c r="E16" s="1"/>
      <c r="F16" s="1"/>
      <c r="G16" s="1"/>
      <c r="I16" s="56" t="e">
        <f t="array" ref="I16">MATCH(0,COUNTIF(J$4:J15,RawConnectionNames),0)</f>
        <v>#N/A</v>
      </c>
      <c r="J16" s="56" t="e">
        <f t="shared" si="1"/>
        <v>#N/A</v>
      </c>
      <c r="K16" s="56" t="e">
        <f t="shared" si="8"/>
        <v>#N/A</v>
      </c>
      <c r="L16" s="56" t="str">
        <f t="shared" si="2"/>
        <v/>
      </c>
      <c r="N16" s="56" t="e">
        <f t="shared" si="3"/>
        <v>#N/A</v>
      </c>
      <c r="O16" s="56" t="e">
        <f t="shared" ca="1" si="4"/>
        <v>#N/A</v>
      </c>
      <c r="P16" s="56" t="e">
        <f t="shared" ca="1" si="5"/>
        <v>#N/A</v>
      </c>
      <c r="Q16" s="56" t="e">
        <f t="shared" ca="1" si="6"/>
        <v>#N/A</v>
      </c>
      <c r="R16" s="56" t="str">
        <f t="shared" ca="1" si="7"/>
        <v/>
      </c>
    </row>
    <row r="17" spans="1:18">
      <c r="A17" s="1"/>
      <c r="B17" s="77"/>
      <c r="C17" s="78"/>
      <c r="D17" s="226"/>
      <c r="E17" s="1"/>
      <c r="F17" s="1"/>
      <c r="G17" s="1"/>
      <c r="I17" s="56" t="e">
        <f t="array" ref="I17">MATCH(0,COUNTIF(J$4:J16,RawConnectionNames),0)</f>
        <v>#N/A</v>
      </c>
      <c r="J17" s="56" t="e">
        <f t="shared" si="1"/>
        <v>#N/A</v>
      </c>
      <c r="K17" s="56" t="e">
        <f t="shared" si="8"/>
        <v>#N/A</v>
      </c>
      <c r="L17" s="56" t="str">
        <f t="shared" si="2"/>
        <v/>
      </c>
      <c r="N17" s="56" t="e">
        <f t="shared" si="3"/>
        <v>#N/A</v>
      </c>
      <c r="O17" s="56" t="e">
        <f t="shared" ca="1" si="4"/>
        <v>#N/A</v>
      </c>
      <c r="P17" s="56" t="e">
        <f t="shared" ca="1" si="5"/>
        <v>#N/A</v>
      </c>
      <c r="Q17" s="56" t="e">
        <f t="shared" ca="1" si="6"/>
        <v>#N/A</v>
      </c>
      <c r="R17" s="56" t="str">
        <f t="shared" ca="1" si="7"/>
        <v/>
      </c>
    </row>
    <row r="18" spans="1:18">
      <c r="A18" s="1"/>
      <c r="B18" s="77"/>
      <c r="C18" s="78"/>
      <c r="D18" s="226"/>
      <c r="E18" s="1"/>
      <c r="F18" s="1"/>
      <c r="G18" s="1"/>
      <c r="I18" s="56" t="e">
        <f t="array" ref="I18">MATCH(0,COUNTIF(J$4:J17,RawConnectionNames),0)</f>
        <v>#N/A</v>
      </c>
      <c r="J18" s="56" t="e">
        <f t="shared" si="1"/>
        <v>#N/A</v>
      </c>
      <c r="K18" s="56" t="e">
        <f t="shared" si="8"/>
        <v>#N/A</v>
      </c>
      <c r="L18" s="56" t="str">
        <f t="shared" si="2"/>
        <v/>
      </c>
      <c r="N18" s="56" t="e">
        <f t="shared" si="3"/>
        <v>#N/A</v>
      </c>
      <c r="O18" s="56" t="e">
        <f t="shared" ca="1" si="4"/>
        <v>#N/A</v>
      </c>
      <c r="P18" s="56" t="e">
        <f t="shared" ca="1" si="5"/>
        <v>#N/A</v>
      </c>
      <c r="Q18" s="56" t="e">
        <f t="shared" ca="1" si="6"/>
        <v>#N/A</v>
      </c>
      <c r="R18" s="56" t="str">
        <f t="shared" ca="1" si="7"/>
        <v/>
      </c>
    </row>
    <row r="19" spans="1:18">
      <c r="A19" s="1"/>
      <c r="B19" s="77"/>
      <c r="C19" s="78"/>
      <c r="D19" s="226"/>
      <c r="E19" s="1"/>
      <c r="F19" s="1"/>
      <c r="G19" s="1"/>
      <c r="I19" s="56" t="e">
        <f t="array" ref="I19">MATCH(0,COUNTIF(J$4:J18,RawConnectionNames),0)</f>
        <v>#N/A</v>
      </c>
      <c r="J19" s="56" t="e">
        <f t="shared" si="1"/>
        <v>#N/A</v>
      </c>
      <c r="K19" s="56" t="e">
        <f t="shared" si="8"/>
        <v>#N/A</v>
      </c>
      <c r="L19" s="56" t="str">
        <f t="shared" si="2"/>
        <v/>
      </c>
      <c r="N19" s="56" t="e">
        <f t="shared" si="3"/>
        <v>#N/A</v>
      </c>
      <c r="O19" s="56" t="e">
        <f t="shared" ca="1" si="4"/>
        <v>#N/A</v>
      </c>
      <c r="P19" s="56" t="e">
        <f t="shared" ca="1" si="5"/>
        <v>#N/A</v>
      </c>
      <c r="Q19" s="56" t="e">
        <f t="shared" ca="1" si="6"/>
        <v>#N/A</v>
      </c>
      <c r="R19" s="56" t="str">
        <f t="shared" ca="1" si="7"/>
        <v/>
      </c>
    </row>
    <row r="20" spans="1:18">
      <c r="A20" s="1"/>
      <c r="B20" s="77"/>
      <c r="C20" s="78"/>
      <c r="D20" s="226"/>
      <c r="E20" s="1"/>
      <c r="F20" s="1"/>
      <c r="G20" s="1"/>
      <c r="I20" s="56" t="e">
        <f t="array" ref="I20">MATCH(0,COUNTIF(J$4:J19,RawConnectionNames),0)</f>
        <v>#N/A</v>
      </c>
      <c r="J20" s="56" t="e">
        <f t="shared" si="1"/>
        <v>#N/A</v>
      </c>
      <c r="K20" s="56" t="e">
        <f t="shared" si="8"/>
        <v>#N/A</v>
      </c>
      <c r="L20" s="56" t="str">
        <f t="shared" si="2"/>
        <v/>
      </c>
      <c r="N20" s="56" t="e">
        <f t="shared" si="3"/>
        <v>#N/A</v>
      </c>
      <c r="O20" s="56" t="e">
        <f t="shared" ca="1" si="4"/>
        <v>#N/A</v>
      </c>
      <c r="P20" s="56" t="e">
        <f t="shared" ca="1" si="5"/>
        <v>#N/A</v>
      </c>
      <c r="Q20" s="56" t="e">
        <f t="shared" ca="1" si="6"/>
        <v>#N/A</v>
      </c>
      <c r="R20" s="56" t="str">
        <f t="shared" ca="1" si="7"/>
        <v/>
      </c>
    </row>
    <row r="21" spans="1:18">
      <c r="A21" s="1"/>
      <c r="B21" s="77"/>
      <c r="C21" s="78"/>
      <c r="D21" s="226"/>
      <c r="E21" s="1"/>
      <c r="F21" s="1"/>
      <c r="G21" s="1"/>
      <c r="I21" s="56" t="e">
        <f t="array" ref="I21">MATCH(0,COUNTIF(J$4:J20,RawConnectionNames),0)</f>
        <v>#N/A</v>
      </c>
      <c r="J21" s="56" t="e">
        <f t="shared" si="1"/>
        <v>#N/A</v>
      </c>
      <c r="K21" s="56" t="e">
        <f t="shared" si="8"/>
        <v>#N/A</v>
      </c>
      <c r="L21" s="56" t="str">
        <f t="shared" si="2"/>
        <v/>
      </c>
      <c r="N21" s="56" t="e">
        <f t="shared" si="3"/>
        <v>#N/A</v>
      </c>
      <c r="O21" s="56" t="e">
        <f t="shared" ca="1" si="4"/>
        <v>#N/A</v>
      </c>
      <c r="P21" s="56" t="e">
        <f t="shared" ca="1" si="5"/>
        <v>#N/A</v>
      </c>
      <c r="Q21" s="56" t="e">
        <f t="shared" ca="1" si="6"/>
        <v>#N/A</v>
      </c>
      <c r="R21" s="56" t="str">
        <f t="shared" ca="1" si="7"/>
        <v/>
      </c>
    </row>
    <row r="22" spans="1:18">
      <c r="A22" s="1"/>
      <c r="B22" s="77"/>
      <c r="C22" s="78"/>
      <c r="D22" s="226"/>
      <c r="E22" s="1"/>
      <c r="F22" s="1"/>
      <c r="G22" s="1"/>
      <c r="I22" s="56" t="e">
        <f t="array" ref="I22">MATCH(0,COUNTIF(J$4:J21,RawConnectionNames),0)</f>
        <v>#N/A</v>
      </c>
      <c r="J22" s="56" t="e">
        <f t="shared" si="1"/>
        <v>#N/A</v>
      </c>
      <c r="K22" s="56" t="e">
        <f t="shared" si="8"/>
        <v>#N/A</v>
      </c>
      <c r="L22" s="56" t="str">
        <f t="shared" si="2"/>
        <v/>
      </c>
      <c r="N22" s="56" t="e">
        <f t="shared" si="3"/>
        <v>#N/A</v>
      </c>
      <c r="O22" s="56" t="e">
        <f t="shared" ca="1" si="4"/>
        <v>#N/A</v>
      </c>
      <c r="P22" s="56" t="e">
        <f t="shared" ca="1" si="5"/>
        <v>#N/A</v>
      </c>
      <c r="Q22" s="56" t="e">
        <f t="shared" ca="1" si="6"/>
        <v>#N/A</v>
      </c>
      <c r="R22" s="56" t="str">
        <f t="shared" ca="1" si="7"/>
        <v/>
      </c>
    </row>
    <row r="23" spans="1:18">
      <c r="A23" s="1"/>
      <c r="B23" s="77"/>
      <c r="C23" s="78"/>
      <c r="D23" s="226"/>
      <c r="E23" s="1"/>
      <c r="F23" s="1"/>
      <c r="G23" s="1"/>
      <c r="I23" s="56" t="e">
        <f t="array" ref="I23">MATCH(0,COUNTIF(J$4:J22,RawConnectionNames),0)</f>
        <v>#N/A</v>
      </c>
      <c r="J23" s="56" t="e">
        <f t="shared" si="1"/>
        <v>#N/A</v>
      </c>
      <c r="K23" s="56" t="e">
        <f t="shared" si="8"/>
        <v>#N/A</v>
      </c>
      <c r="L23" s="56" t="str">
        <f t="shared" si="2"/>
        <v/>
      </c>
      <c r="N23" s="56" t="e">
        <f t="shared" si="3"/>
        <v>#N/A</v>
      </c>
      <c r="O23" s="56" t="e">
        <f t="shared" ca="1" si="4"/>
        <v>#N/A</v>
      </c>
      <c r="P23" s="56" t="e">
        <f t="shared" ca="1" si="5"/>
        <v>#N/A</v>
      </c>
      <c r="Q23" s="56" t="e">
        <f t="shared" ca="1" si="6"/>
        <v>#N/A</v>
      </c>
      <c r="R23" s="56" t="str">
        <f t="shared" ca="1" si="7"/>
        <v/>
      </c>
    </row>
    <row r="24" spans="1:18">
      <c r="A24" s="1"/>
      <c r="B24" s="77"/>
      <c r="C24" s="78"/>
      <c r="D24" s="226"/>
      <c r="E24" s="1"/>
      <c r="F24" s="1"/>
      <c r="G24" s="1"/>
      <c r="I24" s="56" t="e">
        <f t="array" ref="I24">MATCH(0,COUNTIF(J$4:J23,RawConnectionNames),0)</f>
        <v>#N/A</v>
      </c>
      <c r="J24" s="56" t="e">
        <f t="shared" si="1"/>
        <v>#N/A</v>
      </c>
      <c r="K24" s="56" t="e">
        <f t="shared" si="8"/>
        <v>#N/A</v>
      </c>
      <c r="L24" s="56" t="str">
        <f t="shared" si="2"/>
        <v/>
      </c>
      <c r="N24" s="56" t="e">
        <f t="shared" si="3"/>
        <v>#N/A</v>
      </c>
      <c r="O24" s="56" t="e">
        <f t="shared" ca="1" si="4"/>
        <v>#N/A</v>
      </c>
      <c r="P24" s="56" t="e">
        <f t="shared" ca="1" si="5"/>
        <v>#N/A</v>
      </c>
      <c r="Q24" s="56" t="e">
        <f t="shared" ca="1" si="6"/>
        <v>#N/A</v>
      </c>
      <c r="R24" s="56" t="str">
        <f t="shared" ca="1" si="7"/>
        <v/>
      </c>
    </row>
    <row r="25" spans="1:18">
      <c r="A25" s="1"/>
      <c r="B25" s="77"/>
      <c r="C25" s="78"/>
      <c r="D25" s="226"/>
      <c r="E25" s="1"/>
      <c r="F25" s="1"/>
      <c r="G25" s="1"/>
      <c r="I25" s="56" t="e">
        <f t="array" ref="I25">MATCH(0,COUNTIF(J$4:J24,RawConnectionNames),0)</f>
        <v>#N/A</v>
      </c>
      <c r="J25" s="56" t="e">
        <f t="shared" si="1"/>
        <v>#N/A</v>
      </c>
      <c r="K25" s="56" t="e">
        <f t="shared" si="8"/>
        <v>#N/A</v>
      </c>
      <c r="L25" s="56" t="str">
        <f t="shared" si="2"/>
        <v/>
      </c>
      <c r="N25" s="56" t="e">
        <f t="shared" si="3"/>
        <v>#N/A</v>
      </c>
      <c r="O25" s="56" t="e">
        <f t="shared" ca="1" si="4"/>
        <v>#N/A</v>
      </c>
      <c r="P25" s="56" t="e">
        <f t="shared" ca="1" si="5"/>
        <v>#N/A</v>
      </c>
      <c r="Q25" s="56" t="e">
        <f t="shared" ca="1" si="6"/>
        <v>#N/A</v>
      </c>
      <c r="R25" s="56" t="str">
        <f t="shared" ca="1" si="7"/>
        <v/>
      </c>
    </row>
    <row r="26" spans="1:18">
      <c r="A26" s="1"/>
      <c r="B26" s="77"/>
      <c r="C26" s="78"/>
      <c r="D26" s="226"/>
      <c r="E26" s="1"/>
      <c r="F26" s="1"/>
      <c r="G26" s="1"/>
      <c r="I26" s="56" t="e">
        <f t="array" ref="I26">MATCH(0,COUNTIF(J$4:J25,RawConnectionNames),0)</f>
        <v>#N/A</v>
      </c>
      <c r="J26" s="56" t="e">
        <f t="shared" si="1"/>
        <v>#N/A</v>
      </c>
      <c r="K26" s="56" t="e">
        <f t="shared" si="8"/>
        <v>#N/A</v>
      </c>
      <c r="L26" s="56" t="str">
        <f t="shared" si="2"/>
        <v/>
      </c>
      <c r="N26" s="56" t="e">
        <f t="shared" si="3"/>
        <v>#N/A</v>
      </c>
      <c r="O26" s="56" t="e">
        <f t="shared" ca="1" si="4"/>
        <v>#N/A</v>
      </c>
      <c r="P26" s="56" t="e">
        <f t="shared" ca="1" si="5"/>
        <v>#N/A</v>
      </c>
      <c r="Q26" s="56" t="e">
        <f t="shared" ca="1" si="6"/>
        <v>#N/A</v>
      </c>
      <c r="R26" s="56" t="str">
        <f t="shared" ca="1" si="7"/>
        <v/>
      </c>
    </row>
    <row r="27" spans="1:18">
      <c r="A27" s="1"/>
      <c r="B27" s="77"/>
      <c r="C27" s="78"/>
      <c r="D27" s="226"/>
      <c r="E27" s="1"/>
      <c r="F27" s="1"/>
      <c r="G27" s="1"/>
      <c r="I27" s="56" t="e">
        <f t="array" ref="I27">MATCH(0,COUNTIF(J$4:J26,RawConnectionNames),0)</f>
        <v>#N/A</v>
      </c>
      <c r="J27" s="56" t="e">
        <f t="shared" si="1"/>
        <v>#N/A</v>
      </c>
      <c r="K27" s="56" t="e">
        <f t="shared" si="8"/>
        <v>#N/A</v>
      </c>
      <c r="L27" s="56" t="str">
        <f t="shared" si="2"/>
        <v/>
      </c>
      <c r="N27" s="56" t="e">
        <f t="shared" si="3"/>
        <v>#N/A</v>
      </c>
      <c r="O27" s="56" t="e">
        <f t="shared" ca="1" si="4"/>
        <v>#N/A</v>
      </c>
      <c r="P27" s="56" t="e">
        <f t="shared" ca="1" si="5"/>
        <v>#N/A</v>
      </c>
      <c r="Q27" s="56" t="e">
        <f t="shared" ca="1" si="6"/>
        <v>#N/A</v>
      </c>
      <c r="R27" s="56" t="str">
        <f t="shared" ca="1" si="7"/>
        <v/>
      </c>
    </row>
    <row r="28" spans="1:18">
      <c r="A28" s="1"/>
      <c r="B28" s="77"/>
      <c r="C28" s="78"/>
      <c r="D28" s="226"/>
      <c r="E28" s="1"/>
      <c r="F28" s="1"/>
      <c r="G28" s="1"/>
      <c r="I28" s="56" t="e">
        <f t="array" ref="I28">MATCH(0,COUNTIF(J$4:J27,RawConnectionNames),0)</f>
        <v>#N/A</v>
      </c>
      <c r="J28" s="56" t="e">
        <f t="shared" si="1"/>
        <v>#N/A</v>
      </c>
      <c r="K28" s="56" t="e">
        <f t="shared" si="8"/>
        <v>#N/A</v>
      </c>
      <c r="L28" s="56" t="str">
        <f t="shared" si="2"/>
        <v/>
      </c>
      <c r="N28" s="56" t="e">
        <f t="shared" si="3"/>
        <v>#N/A</v>
      </c>
      <c r="O28" s="56" t="e">
        <f t="shared" ca="1" si="4"/>
        <v>#N/A</v>
      </c>
      <c r="P28" s="56" t="e">
        <f t="shared" ca="1" si="5"/>
        <v>#N/A</v>
      </c>
      <c r="Q28" s="56" t="e">
        <f t="shared" ca="1" si="6"/>
        <v>#N/A</v>
      </c>
      <c r="R28" s="56" t="str">
        <f t="shared" ca="1" si="7"/>
        <v/>
      </c>
    </row>
    <row r="29" spans="1:18">
      <c r="A29" s="1"/>
      <c r="B29" s="77"/>
      <c r="C29" s="78"/>
      <c r="D29" s="226"/>
      <c r="E29" s="1"/>
      <c r="F29" s="1"/>
      <c r="G29" s="1"/>
      <c r="I29" s="56" t="e">
        <f t="array" ref="I29">MATCH(0,COUNTIF(J$4:J28,RawConnectionNames),0)</f>
        <v>#N/A</v>
      </c>
      <c r="J29" s="56" t="e">
        <f t="shared" si="1"/>
        <v>#N/A</v>
      </c>
      <c r="K29" s="56" t="e">
        <f t="shared" si="8"/>
        <v>#N/A</v>
      </c>
      <c r="L29" s="56" t="str">
        <f t="shared" si="2"/>
        <v/>
      </c>
      <c r="N29" s="56" t="e">
        <f t="shared" si="3"/>
        <v>#N/A</v>
      </c>
      <c r="O29" s="56" t="e">
        <f t="shared" ca="1" si="4"/>
        <v>#N/A</v>
      </c>
      <c r="P29" s="56" t="e">
        <f t="shared" ca="1" si="5"/>
        <v>#N/A</v>
      </c>
      <c r="Q29" s="56" t="e">
        <f t="shared" ca="1" si="6"/>
        <v>#N/A</v>
      </c>
      <c r="R29" s="56" t="str">
        <f t="shared" ca="1" si="7"/>
        <v/>
      </c>
    </row>
    <row r="30" spans="1:18">
      <c r="A30" s="1"/>
      <c r="B30" s="77"/>
      <c r="C30" s="78"/>
      <c r="D30" s="226"/>
      <c r="E30" s="1"/>
      <c r="F30" s="1"/>
      <c r="G30" s="1"/>
      <c r="I30" s="56" t="e">
        <f t="array" ref="I30">MATCH(0,COUNTIF(J$4:J29,RawConnectionNames),0)</f>
        <v>#N/A</v>
      </c>
      <c r="J30" s="56" t="e">
        <f t="shared" si="1"/>
        <v>#N/A</v>
      </c>
      <c r="K30" s="56" t="e">
        <f t="shared" si="8"/>
        <v>#N/A</v>
      </c>
      <c r="L30" s="56" t="str">
        <f t="shared" si="2"/>
        <v/>
      </c>
      <c r="N30" s="56" t="e">
        <f t="shared" si="3"/>
        <v>#N/A</v>
      </c>
      <c r="O30" s="56" t="e">
        <f t="shared" ca="1" si="4"/>
        <v>#N/A</v>
      </c>
      <c r="P30" s="56" t="e">
        <f t="shared" ca="1" si="5"/>
        <v>#N/A</v>
      </c>
      <c r="Q30" s="56" t="e">
        <f t="shared" ca="1" si="6"/>
        <v>#N/A</v>
      </c>
      <c r="R30" s="56" t="str">
        <f t="shared" ca="1" si="7"/>
        <v/>
      </c>
    </row>
    <row r="31" spans="1:18">
      <c r="A31" s="1"/>
      <c r="B31" s="77"/>
      <c r="C31" s="78"/>
      <c r="D31" s="226"/>
      <c r="E31" s="1"/>
      <c r="F31" s="1"/>
      <c r="G31" s="1"/>
      <c r="I31" s="56" t="e">
        <f t="array" ref="I31">MATCH(0,COUNTIF(J$4:J30,RawConnectionNames),0)</f>
        <v>#N/A</v>
      </c>
      <c r="J31" s="56" t="e">
        <f t="shared" si="1"/>
        <v>#N/A</v>
      </c>
      <c r="K31" s="56" t="e">
        <f t="shared" si="8"/>
        <v>#N/A</v>
      </c>
      <c r="L31" s="56" t="str">
        <f t="shared" si="2"/>
        <v/>
      </c>
      <c r="N31" s="56" t="e">
        <f t="shared" si="3"/>
        <v>#N/A</v>
      </c>
      <c r="O31" s="56" t="e">
        <f t="shared" ca="1" si="4"/>
        <v>#N/A</v>
      </c>
      <c r="P31" s="56" t="e">
        <f t="shared" ca="1" si="5"/>
        <v>#N/A</v>
      </c>
      <c r="Q31" s="56" t="e">
        <f t="shared" ca="1" si="6"/>
        <v>#N/A</v>
      </c>
      <c r="R31" s="56" t="str">
        <f t="shared" ca="1" si="7"/>
        <v/>
      </c>
    </row>
    <row r="32" spans="1:18">
      <c r="A32" s="1"/>
      <c r="B32" s="77"/>
      <c r="C32" s="78"/>
      <c r="D32" s="226"/>
      <c r="E32" s="1"/>
      <c r="F32" s="1"/>
      <c r="G32" s="1"/>
      <c r="I32" s="56" t="e">
        <f t="array" ref="I32">MATCH(0,COUNTIF(J$4:J31,RawConnectionNames),0)</f>
        <v>#N/A</v>
      </c>
      <c r="J32" s="56" t="e">
        <f t="shared" si="1"/>
        <v>#N/A</v>
      </c>
      <c r="K32" s="56" t="e">
        <f t="shared" si="8"/>
        <v>#N/A</v>
      </c>
      <c r="L32" s="56" t="str">
        <f t="shared" si="2"/>
        <v/>
      </c>
      <c r="N32" s="56" t="e">
        <f t="shared" si="3"/>
        <v>#N/A</v>
      </c>
      <c r="O32" s="56" t="e">
        <f t="shared" ca="1" si="4"/>
        <v>#N/A</v>
      </c>
      <c r="P32" s="56" t="e">
        <f t="shared" ca="1" si="5"/>
        <v>#N/A</v>
      </c>
      <c r="Q32" s="56" t="e">
        <f t="shared" ca="1" si="6"/>
        <v>#N/A</v>
      </c>
      <c r="R32" s="56" t="str">
        <f t="shared" ca="1" si="7"/>
        <v/>
      </c>
    </row>
    <row r="33" spans="1:20">
      <c r="A33" s="1"/>
      <c r="B33" s="77"/>
      <c r="C33" s="78"/>
      <c r="D33" s="226"/>
      <c r="E33" s="1"/>
      <c r="F33" s="1"/>
      <c r="G33" s="1"/>
      <c r="I33" s="56" t="e">
        <f t="array" ref="I33">MATCH(0,COUNTIF(J$4:J32,RawConnectionNames),0)</f>
        <v>#N/A</v>
      </c>
      <c r="J33" s="56" t="e">
        <f t="shared" si="1"/>
        <v>#N/A</v>
      </c>
      <c r="K33" s="56" t="e">
        <f t="shared" si="8"/>
        <v>#N/A</v>
      </c>
      <c r="L33" s="56" t="str">
        <f t="shared" si="2"/>
        <v/>
      </c>
      <c r="N33" s="56" t="e">
        <f t="shared" si="3"/>
        <v>#N/A</v>
      </c>
      <c r="O33" s="56" t="e">
        <f t="shared" ca="1" si="4"/>
        <v>#N/A</v>
      </c>
      <c r="P33" s="56" t="e">
        <f t="shared" ca="1" si="5"/>
        <v>#N/A</v>
      </c>
      <c r="Q33" s="56" t="e">
        <f t="shared" ca="1" si="6"/>
        <v>#N/A</v>
      </c>
      <c r="R33" s="56" t="str">
        <f t="shared" ca="1" si="7"/>
        <v/>
      </c>
    </row>
    <row r="34" spans="1:20">
      <c r="A34" s="1"/>
      <c r="B34" s="77"/>
      <c r="C34" s="78"/>
      <c r="D34" s="226"/>
      <c r="E34" s="1"/>
      <c r="F34" s="1"/>
      <c r="G34" s="1"/>
      <c r="I34" s="56" t="e">
        <f t="array" ref="I34">MATCH(0,COUNTIF(J$4:J33,RawConnectionNames),0)</f>
        <v>#N/A</v>
      </c>
      <c r="J34" s="56" t="e">
        <f t="shared" si="1"/>
        <v>#N/A</v>
      </c>
      <c r="K34" s="56" t="e">
        <f t="shared" si="8"/>
        <v>#N/A</v>
      </c>
      <c r="L34" s="56" t="str">
        <f t="shared" si="2"/>
        <v/>
      </c>
      <c r="N34" s="56" t="e">
        <f t="shared" si="3"/>
        <v>#N/A</v>
      </c>
      <c r="O34" s="56" t="e">
        <f t="shared" ca="1" si="4"/>
        <v>#N/A</v>
      </c>
      <c r="P34" s="56" t="e">
        <f t="shared" ca="1" si="5"/>
        <v>#N/A</v>
      </c>
      <c r="Q34" s="56" t="e">
        <f t="shared" ca="1" si="6"/>
        <v>#N/A</v>
      </c>
      <c r="R34" s="56" t="str">
        <f t="shared" ca="1" si="7"/>
        <v/>
      </c>
    </row>
    <row r="35" spans="1:20">
      <c r="A35" s="1"/>
      <c r="B35" s="77"/>
      <c r="C35" s="78"/>
      <c r="D35" s="226"/>
      <c r="E35" s="1"/>
      <c r="F35" s="1"/>
      <c r="G35" s="1"/>
      <c r="I35" s="56" t="e">
        <f t="array" ref="I35">MATCH(0,COUNTIF(J$4:J34,RawConnectionNames),0)</f>
        <v>#N/A</v>
      </c>
      <c r="J35" s="56" t="e">
        <f t="shared" si="1"/>
        <v>#N/A</v>
      </c>
      <c r="K35" s="56" t="e">
        <f t="shared" si="8"/>
        <v>#N/A</v>
      </c>
      <c r="L35" s="56" t="str">
        <f t="shared" ref="L35:L64" si="9">IF(ISNA(K35),"",J35)</f>
        <v/>
      </c>
      <c r="N35" s="56" t="e">
        <f t="shared" si="3"/>
        <v>#N/A</v>
      </c>
      <c r="O35" s="56" t="e">
        <f t="shared" ca="1" si="4"/>
        <v>#N/A</v>
      </c>
      <c r="P35" s="56" t="e">
        <f t="shared" ca="1" si="5"/>
        <v>#N/A</v>
      </c>
      <c r="Q35" s="56" t="e">
        <f t="shared" ca="1" si="6"/>
        <v>#N/A</v>
      </c>
      <c r="R35" s="56" t="str">
        <f t="shared" ca="1" si="7"/>
        <v/>
      </c>
      <c r="T35" s="88"/>
    </row>
    <row r="36" spans="1:20">
      <c r="A36" s="1"/>
      <c r="B36" s="77"/>
      <c r="C36" s="78"/>
      <c r="D36" s="226"/>
      <c r="E36" s="1"/>
      <c r="F36" s="1"/>
      <c r="G36" s="1"/>
      <c r="I36" s="56" t="e">
        <f t="array" ref="I36">MATCH(0,COUNTIF(J$4:J35,RawConnectionNames),0)</f>
        <v>#N/A</v>
      </c>
      <c r="J36" s="56" t="e">
        <f t="shared" si="1"/>
        <v>#N/A</v>
      </c>
      <c r="K36" s="56" t="e">
        <f t="shared" si="8"/>
        <v>#N/A</v>
      </c>
      <c r="L36" s="56" t="str">
        <f t="shared" si="9"/>
        <v/>
      </c>
      <c r="N36" s="56" t="e">
        <f t="shared" si="3"/>
        <v>#N/A</v>
      </c>
      <c r="O36" s="56" t="e">
        <f t="shared" ca="1" si="4"/>
        <v>#N/A</v>
      </c>
      <c r="P36" s="56" t="e">
        <f t="shared" ca="1" si="5"/>
        <v>#N/A</v>
      </c>
      <c r="Q36" s="56" t="e">
        <f t="shared" ca="1" si="6"/>
        <v>#N/A</v>
      </c>
      <c r="R36" s="56" t="str">
        <f t="shared" ca="1" si="7"/>
        <v/>
      </c>
      <c r="T36" s="88"/>
    </row>
    <row r="37" spans="1:20">
      <c r="A37" s="1"/>
      <c r="B37" s="77"/>
      <c r="C37" s="78"/>
      <c r="D37" s="226"/>
      <c r="E37" s="1"/>
      <c r="F37" s="1"/>
      <c r="G37" s="1"/>
      <c r="I37" s="56" t="e">
        <f t="array" ref="I37">MATCH(0,COUNTIF(J$4:J36,RawConnectionNames),0)</f>
        <v>#N/A</v>
      </c>
      <c r="J37" s="56" t="e">
        <f t="shared" si="1"/>
        <v>#N/A</v>
      </c>
      <c r="K37" s="56" t="e">
        <f t="shared" si="8"/>
        <v>#N/A</v>
      </c>
      <c r="L37" s="56" t="str">
        <f t="shared" si="9"/>
        <v/>
      </c>
      <c r="N37" s="56" t="e">
        <f t="shared" si="3"/>
        <v>#N/A</v>
      </c>
      <c r="O37" s="56" t="e">
        <f t="shared" ca="1" si="4"/>
        <v>#N/A</v>
      </c>
      <c r="P37" s="56" t="e">
        <f t="shared" ca="1" si="5"/>
        <v>#N/A</v>
      </c>
      <c r="Q37" s="56" t="e">
        <f t="shared" ca="1" si="6"/>
        <v>#N/A</v>
      </c>
      <c r="R37" s="56" t="str">
        <f t="shared" ca="1" si="7"/>
        <v/>
      </c>
      <c r="T37" s="88"/>
    </row>
    <row r="38" spans="1:20">
      <c r="A38" s="1"/>
      <c r="B38" s="77"/>
      <c r="C38" s="78"/>
      <c r="D38" s="226"/>
      <c r="E38" s="1"/>
      <c r="F38" s="1"/>
      <c r="G38" s="1"/>
      <c r="I38" s="56" t="e">
        <f t="array" ref="I38">MATCH(0,COUNTIF(J$4:J37,RawConnectionNames),0)</f>
        <v>#N/A</v>
      </c>
      <c r="J38" s="56" t="e">
        <f t="shared" si="1"/>
        <v>#N/A</v>
      </c>
      <c r="K38" s="56" t="e">
        <f t="shared" si="8"/>
        <v>#N/A</v>
      </c>
      <c r="L38" s="56" t="str">
        <f t="shared" si="9"/>
        <v/>
      </c>
      <c r="N38" s="56" t="e">
        <f t="shared" si="3"/>
        <v>#N/A</v>
      </c>
      <c r="O38" s="56" t="e">
        <f t="shared" ca="1" si="4"/>
        <v>#N/A</v>
      </c>
      <c r="P38" s="56" t="e">
        <f t="shared" ca="1" si="5"/>
        <v>#N/A</v>
      </c>
      <c r="Q38" s="56" t="e">
        <f t="shared" ca="1" si="6"/>
        <v>#N/A</v>
      </c>
      <c r="R38" s="56" t="str">
        <f t="shared" ca="1" si="7"/>
        <v/>
      </c>
      <c r="T38" s="88"/>
    </row>
    <row r="39" spans="1:20">
      <c r="A39" s="1"/>
      <c r="B39" s="77"/>
      <c r="C39" s="78"/>
      <c r="D39" s="226"/>
      <c r="E39" s="1"/>
      <c r="F39" s="1"/>
      <c r="G39" s="1"/>
      <c r="I39" s="56" t="e">
        <f t="array" ref="I39">MATCH(0,COUNTIF(J$4:J38,RawConnectionNames),0)</f>
        <v>#N/A</v>
      </c>
      <c r="J39" s="56" t="e">
        <f t="shared" si="1"/>
        <v>#N/A</v>
      </c>
      <c r="K39" s="56" t="e">
        <f t="shared" si="8"/>
        <v>#N/A</v>
      </c>
      <c r="L39" s="56" t="str">
        <f t="shared" si="9"/>
        <v/>
      </c>
      <c r="N39" s="56" t="e">
        <f t="shared" si="3"/>
        <v>#N/A</v>
      </c>
      <c r="O39" s="56" t="e">
        <f t="shared" ca="1" si="4"/>
        <v>#N/A</v>
      </c>
      <c r="P39" s="56" t="e">
        <f t="shared" ca="1" si="5"/>
        <v>#N/A</v>
      </c>
      <c r="Q39" s="56" t="e">
        <f t="shared" ca="1" si="6"/>
        <v>#N/A</v>
      </c>
      <c r="R39" s="56" t="str">
        <f t="shared" ca="1" si="7"/>
        <v/>
      </c>
      <c r="T39" s="88"/>
    </row>
    <row r="40" spans="1:20">
      <c r="A40" s="1"/>
      <c r="B40" s="77"/>
      <c r="C40" s="78"/>
      <c r="D40" s="226"/>
      <c r="E40" s="1"/>
      <c r="F40" s="1"/>
      <c r="G40" s="1"/>
      <c r="I40" s="56" t="e">
        <f t="array" ref="I40">MATCH(0,COUNTIF(J$4:J39,RawConnectionNames),0)</f>
        <v>#N/A</v>
      </c>
      <c r="J40" s="56" t="e">
        <f t="shared" si="1"/>
        <v>#N/A</v>
      </c>
      <c r="K40" s="56" t="e">
        <f t="shared" si="8"/>
        <v>#N/A</v>
      </c>
      <c r="L40" s="56" t="str">
        <f t="shared" si="9"/>
        <v/>
      </c>
      <c r="N40" s="56" t="e">
        <f t="shared" si="3"/>
        <v>#N/A</v>
      </c>
      <c r="O40" s="56" t="e">
        <f t="shared" ca="1" si="4"/>
        <v>#N/A</v>
      </c>
      <c r="P40" s="56" t="e">
        <f t="shared" ca="1" si="5"/>
        <v>#N/A</v>
      </c>
      <c r="Q40" s="56" t="e">
        <f t="shared" ca="1" si="6"/>
        <v>#N/A</v>
      </c>
      <c r="R40" s="56" t="str">
        <f t="shared" ca="1" si="7"/>
        <v/>
      </c>
      <c r="T40" s="88"/>
    </row>
    <row r="41" spans="1:20">
      <c r="A41" s="1"/>
      <c r="B41" s="77"/>
      <c r="C41" s="78"/>
      <c r="D41" s="226"/>
      <c r="E41" s="1"/>
      <c r="F41" s="1"/>
      <c r="G41" s="1"/>
      <c r="I41" s="56" t="e">
        <f t="array" ref="I41">MATCH(0,COUNTIF(J$4:J40,RawConnectionNames),0)</f>
        <v>#N/A</v>
      </c>
      <c r="J41" s="56" t="e">
        <f t="shared" si="1"/>
        <v>#N/A</v>
      </c>
      <c r="K41" s="56" t="e">
        <f t="shared" si="8"/>
        <v>#N/A</v>
      </c>
      <c r="L41" s="56" t="str">
        <f t="shared" si="9"/>
        <v/>
      </c>
      <c r="N41" s="56" t="e">
        <f t="shared" si="3"/>
        <v>#N/A</v>
      </c>
      <c r="O41" s="56" t="e">
        <f t="shared" ca="1" si="4"/>
        <v>#N/A</v>
      </c>
      <c r="P41" s="56" t="e">
        <f t="shared" ca="1" si="5"/>
        <v>#N/A</v>
      </c>
      <c r="Q41" s="56" t="e">
        <f t="shared" ca="1" si="6"/>
        <v>#N/A</v>
      </c>
      <c r="R41" s="56" t="str">
        <f t="shared" ca="1" si="7"/>
        <v/>
      </c>
      <c r="T41" s="88"/>
    </row>
    <row r="42" spans="1:20">
      <c r="A42" s="1"/>
      <c r="B42" s="77"/>
      <c r="C42" s="78"/>
      <c r="D42" s="226"/>
      <c r="E42" s="1"/>
      <c r="F42" s="1"/>
      <c r="G42" s="1"/>
      <c r="I42" s="56" t="e">
        <f t="array" ref="I42">MATCH(0,COUNTIF(J$4:J41,RawConnectionNames),0)</f>
        <v>#N/A</v>
      </c>
      <c r="J42" s="56" t="e">
        <f t="shared" si="1"/>
        <v>#N/A</v>
      </c>
      <c r="K42" s="56" t="e">
        <f t="shared" si="8"/>
        <v>#N/A</v>
      </c>
      <c r="L42" s="56" t="str">
        <f t="shared" si="9"/>
        <v/>
      </c>
      <c r="N42" s="56" t="e">
        <f t="shared" si="3"/>
        <v>#N/A</v>
      </c>
      <c r="O42" s="56" t="e">
        <f t="shared" ca="1" si="4"/>
        <v>#N/A</v>
      </c>
      <c r="P42" s="56" t="e">
        <f t="shared" ca="1" si="5"/>
        <v>#N/A</v>
      </c>
      <c r="Q42" s="56" t="e">
        <f t="shared" ca="1" si="6"/>
        <v>#N/A</v>
      </c>
      <c r="R42" s="56" t="str">
        <f t="shared" ca="1" si="7"/>
        <v/>
      </c>
      <c r="T42" s="88"/>
    </row>
    <row r="43" spans="1:20">
      <c r="A43" s="1"/>
      <c r="B43" s="77"/>
      <c r="C43" s="78"/>
      <c r="D43" s="226"/>
      <c r="E43" s="1"/>
      <c r="F43" s="1"/>
      <c r="G43" s="1"/>
      <c r="I43" s="56" t="e">
        <f t="array" ref="I43">MATCH(0,COUNTIF(J$4:J42,RawConnectionNames),0)</f>
        <v>#N/A</v>
      </c>
      <c r="J43" s="56" t="e">
        <f t="shared" si="1"/>
        <v>#N/A</v>
      </c>
      <c r="K43" s="56" t="e">
        <f t="shared" si="8"/>
        <v>#N/A</v>
      </c>
      <c r="L43" s="56" t="str">
        <f t="shared" si="9"/>
        <v/>
      </c>
      <c r="N43" s="56" t="e">
        <f t="shared" si="3"/>
        <v>#N/A</v>
      </c>
      <c r="O43" s="56" t="e">
        <f t="shared" ca="1" si="4"/>
        <v>#N/A</v>
      </c>
      <c r="P43" s="56" t="e">
        <f t="shared" ca="1" si="5"/>
        <v>#N/A</v>
      </c>
      <c r="Q43" s="56" t="e">
        <f t="shared" ca="1" si="6"/>
        <v>#N/A</v>
      </c>
      <c r="R43" s="56" t="str">
        <f t="shared" ca="1" si="7"/>
        <v/>
      </c>
      <c r="T43" s="88"/>
    </row>
    <row r="44" spans="1:20">
      <c r="A44" s="1"/>
      <c r="B44" s="77"/>
      <c r="C44" s="78"/>
      <c r="D44" s="226"/>
      <c r="E44" s="1"/>
      <c r="F44" s="1"/>
      <c r="G44" s="1"/>
      <c r="I44" s="56" t="e">
        <f t="array" ref="I44">MATCH(0,COUNTIF(J$4:J43,RawConnectionNames),0)</f>
        <v>#N/A</v>
      </c>
      <c r="J44" s="56" t="e">
        <f t="shared" si="1"/>
        <v>#N/A</v>
      </c>
      <c r="K44" s="56" t="e">
        <f t="shared" si="8"/>
        <v>#N/A</v>
      </c>
      <c r="L44" s="56" t="str">
        <f t="shared" si="9"/>
        <v/>
      </c>
      <c r="N44" s="56" t="e">
        <f t="shared" si="3"/>
        <v>#N/A</v>
      </c>
      <c r="O44" s="56" t="e">
        <f t="shared" ca="1" si="4"/>
        <v>#N/A</v>
      </c>
      <c r="P44" s="56" t="e">
        <f t="shared" ca="1" si="5"/>
        <v>#N/A</v>
      </c>
      <c r="Q44" s="56" t="e">
        <f t="shared" ca="1" si="6"/>
        <v>#N/A</v>
      </c>
      <c r="R44" s="56" t="str">
        <f t="shared" ca="1" si="7"/>
        <v/>
      </c>
      <c r="T44" s="88"/>
    </row>
    <row r="45" spans="1:20">
      <c r="A45" s="1"/>
      <c r="B45" s="77"/>
      <c r="C45" s="78"/>
      <c r="D45" s="226"/>
      <c r="E45" s="1"/>
      <c r="F45" s="1"/>
      <c r="G45" s="1"/>
      <c r="I45" s="56" t="e">
        <f t="array" ref="I45">MATCH(0,COUNTIF(J$4:J44,RawConnectionNames),0)</f>
        <v>#N/A</v>
      </c>
      <c r="J45" s="56" t="e">
        <f t="shared" si="1"/>
        <v>#N/A</v>
      </c>
      <c r="K45" s="56" t="e">
        <f t="shared" si="8"/>
        <v>#N/A</v>
      </c>
      <c r="L45" s="56" t="str">
        <f t="shared" si="9"/>
        <v/>
      </c>
      <c r="N45" s="56" t="e">
        <f t="shared" si="3"/>
        <v>#N/A</v>
      </c>
      <c r="O45" s="56" t="e">
        <f t="shared" ca="1" si="4"/>
        <v>#N/A</v>
      </c>
      <c r="P45" s="56" t="e">
        <f t="shared" ca="1" si="5"/>
        <v>#N/A</v>
      </c>
      <c r="Q45" s="56" t="e">
        <f t="shared" ca="1" si="6"/>
        <v>#N/A</v>
      </c>
      <c r="R45" s="56" t="str">
        <f t="shared" ca="1" si="7"/>
        <v/>
      </c>
      <c r="T45" s="88"/>
    </row>
    <row r="46" spans="1:20">
      <c r="A46" s="1"/>
      <c r="B46" s="77"/>
      <c r="C46" s="78"/>
      <c r="D46" s="226"/>
      <c r="E46" s="1"/>
      <c r="F46" s="1"/>
      <c r="G46" s="1"/>
      <c r="I46" s="56" t="e">
        <f t="array" ref="I46">MATCH(0,COUNTIF(J$4:J45,RawConnectionNames),0)</f>
        <v>#N/A</v>
      </c>
      <c r="J46" s="56" t="e">
        <f t="shared" si="1"/>
        <v>#N/A</v>
      </c>
      <c r="K46" s="56" t="e">
        <f t="shared" si="8"/>
        <v>#N/A</v>
      </c>
      <c r="L46" s="56" t="str">
        <f t="shared" si="9"/>
        <v/>
      </c>
      <c r="N46" s="56" t="e">
        <f t="shared" si="3"/>
        <v>#N/A</v>
      </c>
      <c r="O46" s="56" t="e">
        <f t="shared" ca="1" si="4"/>
        <v>#N/A</v>
      </c>
      <c r="P46" s="56" t="e">
        <f t="shared" ca="1" si="5"/>
        <v>#N/A</v>
      </c>
      <c r="Q46" s="56" t="e">
        <f t="shared" ca="1" si="6"/>
        <v>#N/A</v>
      </c>
      <c r="R46" s="56" t="str">
        <f t="shared" ca="1" si="7"/>
        <v/>
      </c>
      <c r="T46" s="88"/>
    </row>
    <row r="47" spans="1:20">
      <c r="A47" s="1"/>
      <c r="B47" s="77"/>
      <c r="C47" s="78"/>
      <c r="D47" s="226"/>
      <c r="E47" s="1"/>
      <c r="F47" s="1"/>
      <c r="G47" s="1"/>
      <c r="I47" s="56" t="e">
        <f t="array" ref="I47">MATCH(0,COUNTIF(J$4:J46,RawConnectionNames),0)</f>
        <v>#N/A</v>
      </c>
      <c r="J47" s="56" t="e">
        <f t="shared" si="1"/>
        <v>#N/A</v>
      </c>
      <c r="K47" s="56" t="e">
        <f t="shared" si="8"/>
        <v>#N/A</v>
      </c>
      <c r="L47" s="56" t="str">
        <f t="shared" si="9"/>
        <v/>
      </c>
      <c r="N47" s="56" t="e">
        <f t="shared" si="3"/>
        <v>#N/A</v>
      </c>
      <c r="O47" s="56" t="e">
        <f t="shared" ca="1" si="4"/>
        <v>#N/A</v>
      </c>
      <c r="P47" s="56" t="e">
        <f t="shared" ca="1" si="5"/>
        <v>#N/A</v>
      </c>
      <c r="Q47" s="56" t="e">
        <f t="shared" ca="1" si="6"/>
        <v>#N/A</v>
      </c>
      <c r="R47" s="56" t="str">
        <f t="shared" ca="1" si="7"/>
        <v/>
      </c>
      <c r="T47" s="88"/>
    </row>
    <row r="48" spans="1:20">
      <c r="A48" s="1"/>
      <c r="B48" s="77"/>
      <c r="C48" s="78"/>
      <c r="D48" s="226"/>
      <c r="E48" s="1"/>
      <c r="F48" s="1"/>
      <c r="G48" s="1"/>
      <c r="I48" s="56" t="e">
        <f t="array" ref="I48">MATCH(0,COUNTIF(J$4:J47,RawConnectionNames),0)</f>
        <v>#N/A</v>
      </c>
      <c r="J48" s="56" t="e">
        <f t="shared" si="1"/>
        <v>#N/A</v>
      </c>
      <c r="K48" s="56" t="e">
        <f t="shared" si="8"/>
        <v>#N/A</v>
      </c>
      <c r="L48" s="56" t="str">
        <f t="shared" si="9"/>
        <v/>
      </c>
      <c r="N48" s="56" t="e">
        <f t="shared" si="3"/>
        <v>#N/A</v>
      </c>
      <c r="O48" s="56" t="e">
        <f t="shared" ca="1" si="4"/>
        <v>#N/A</v>
      </c>
      <c r="P48" s="56" t="e">
        <f t="shared" ca="1" si="5"/>
        <v>#N/A</v>
      </c>
      <c r="Q48" s="56" t="e">
        <f t="shared" ca="1" si="6"/>
        <v>#N/A</v>
      </c>
      <c r="R48" s="56" t="str">
        <f t="shared" ca="1" si="7"/>
        <v/>
      </c>
      <c r="T48" s="88"/>
    </row>
    <row r="49" spans="1:20">
      <c r="A49" s="1"/>
      <c r="B49" s="77"/>
      <c r="C49" s="78"/>
      <c r="D49" s="226"/>
      <c r="E49" s="1"/>
      <c r="F49" s="1"/>
      <c r="G49" s="1"/>
      <c r="I49" s="56" t="e">
        <f t="array" ref="I49">MATCH(0,COUNTIF(J$4:J48,RawConnectionNames),0)</f>
        <v>#N/A</v>
      </c>
      <c r="J49" s="56" t="e">
        <f t="shared" si="1"/>
        <v>#N/A</v>
      </c>
      <c r="K49" s="56" t="e">
        <f t="shared" si="8"/>
        <v>#N/A</v>
      </c>
      <c r="L49" s="56" t="str">
        <f t="shared" si="9"/>
        <v/>
      </c>
      <c r="N49" s="56" t="e">
        <f t="shared" si="3"/>
        <v>#N/A</v>
      </c>
      <c r="O49" s="56" t="e">
        <f t="shared" ca="1" si="4"/>
        <v>#N/A</v>
      </c>
      <c r="P49" s="56" t="e">
        <f t="shared" ca="1" si="5"/>
        <v>#N/A</v>
      </c>
      <c r="Q49" s="56" t="e">
        <f t="shared" ca="1" si="6"/>
        <v>#N/A</v>
      </c>
      <c r="R49" s="56" t="str">
        <f t="shared" ca="1" si="7"/>
        <v/>
      </c>
      <c r="T49" s="88"/>
    </row>
    <row r="50" spans="1:20">
      <c r="A50" s="1"/>
      <c r="B50" s="77"/>
      <c r="C50" s="78"/>
      <c r="D50" s="226"/>
      <c r="E50" s="1"/>
      <c r="F50" s="1"/>
      <c r="G50" s="1"/>
      <c r="I50" s="56" t="e">
        <f t="array" ref="I50">MATCH(0,COUNTIF(J$4:J49,RawConnectionNames),0)</f>
        <v>#N/A</v>
      </c>
      <c r="J50" s="56" t="e">
        <f t="shared" si="1"/>
        <v>#N/A</v>
      </c>
      <c r="K50" s="56" t="e">
        <f t="shared" si="8"/>
        <v>#N/A</v>
      </c>
      <c r="L50" s="56" t="str">
        <f t="shared" si="9"/>
        <v/>
      </c>
      <c r="N50" s="56" t="e">
        <f t="shared" si="3"/>
        <v>#N/A</v>
      </c>
      <c r="O50" s="56" t="e">
        <f t="shared" ca="1" si="4"/>
        <v>#N/A</v>
      </c>
      <c r="P50" s="56" t="e">
        <f t="shared" ca="1" si="5"/>
        <v>#N/A</v>
      </c>
      <c r="Q50" s="56" t="e">
        <f t="shared" ca="1" si="6"/>
        <v>#N/A</v>
      </c>
      <c r="R50" s="56" t="str">
        <f t="shared" ca="1" si="7"/>
        <v/>
      </c>
      <c r="T50" s="88"/>
    </row>
    <row r="51" spans="1:20">
      <c r="A51" s="1"/>
      <c r="B51" s="77"/>
      <c r="C51" s="78"/>
      <c r="D51" s="226"/>
      <c r="E51" s="1"/>
      <c r="F51" s="1"/>
      <c r="G51" s="1"/>
      <c r="I51" s="56" t="e">
        <f t="array" ref="I51">MATCH(0,COUNTIF(J$4:J50,RawConnectionNames),0)</f>
        <v>#N/A</v>
      </c>
      <c r="J51" s="56" t="e">
        <f t="shared" si="1"/>
        <v>#N/A</v>
      </c>
      <c r="K51" s="56" t="e">
        <f t="shared" si="8"/>
        <v>#N/A</v>
      </c>
      <c r="L51" s="56" t="str">
        <f t="shared" si="9"/>
        <v/>
      </c>
      <c r="N51" s="56" t="e">
        <f t="shared" si="3"/>
        <v>#N/A</v>
      </c>
      <c r="O51" s="56" t="e">
        <f t="shared" ca="1" si="4"/>
        <v>#N/A</v>
      </c>
      <c r="P51" s="56" t="e">
        <f t="shared" ca="1" si="5"/>
        <v>#N/A</v>
      </c>
      <c r="Q51" s="56" t="e">
        <f t="shared" ca="1" si="6"/>
        <v>#N/A</v>
      </c>
      <c r="R51" s="56" t="str">
        <f t="shared" ca="1" si="7"/>
        <v/>
      </c>
      <c r="T51" s="88"/>
    </row>
    <row r="52" spans="1:20">
      <c r="A52" s="1"/>
      <c r="B52" s="77"/>
      <c r="C52" s="78"/>
      <c r="D52" s="226"/>
      <c r="E52" s="1"/>
      <c r="F52" s="1"/>
      <c r="G52" s="1"/>
      <c r="I52" s="56" t="e">
        <f t="array" ref="I52">MATCH(0,COUNTIF(J$4:J51,RawConnectionNames),0)</f>
        <v>#N/A</v>
      </c>
      <c r="J52" s="56" t="e">
        <f t="shared" si="1"/>
        <v>#N/A</v>
      </c>
      <c r="K52" s="56" t="e">
        <f t="shared" si="8"/>
        <v>#N/A</v>
      </c>
      <c r="L52" s="56" t="str">
        <f t="shared" si="9"/>
        <v/>
      </c>
      <c r="N52" s="56" t="e">
        <f t="shared" si="3"/>
        <v>#N/A</v>
      </c>
      <c r="O52" s="56" t="e">
        <f t="shared" ca="1" si="4"/>
        <v>#N/A</v>
      </c>
      <c r="P52" s="56" t="e">
        <f t="shared" ca="1" si="5"/>
        <v>#N/A</v>
      </c>
      <c r="Q52" s="56" t="e">
        <f t="shared" ca="1" si="6"/>
        <v>#N/A</v>
      </c>
      <c r="R52" s="56" t="str">
        <f t="shared" ca="1" si="7"/>
        <v/>
      </c>
      <c r="T52" s="88"/>
    </row>
    <row r="53" spans="1:20">
      <c r="A53" s="1"/>
      <c r="B53" s="77"/>
      <c r="C53" s="78"/>
      <c r="D53" s="226"/>
      <c r="E53" s="1"/>
      <c r="F53" s="1"/>
      <c r="G53" s="1"/>
      <c r="I53" s="56" t="e">
        <f t="array" ref="I53">MATCH(0,COUNTIF(J$4:J52,RawConnectionNames),0)</f>
        <v>#N/A</v>
      </c>
      <c r="J53" s="56" t="e">
        <f t="shared" si="1"/>
        <v>#N/A</v>
      </c>
      <c r="K53" s="56" t="e">
        <f t="shared" si="8"/>
        <v>#N/A</v>
      </c>
      <c r="L53" s="56" t="str">
        <f t="shared" si="9"/>
        <v/>
      </c>
      <c r="N53" s="56" t="e">
        <f t="shared" si="3"/>
        <v>#N/A</v>
      </c>
      <c r="O53" s="56" t="e">
        <f t="shared" ca="1" si="4"/>
        <v>#N/A</v>
      </c>
      <c r="P53" s="56" t="e">
        <f t="shared" ca="1" si="5"/>
        <v>#N/A</v>
      </c>
      <c r="Q53" s="56" t="e">
        <f t="shared" ca="1" si="6"/>
        <v>#N/A</v>
      </c>
      <c r="R53" s="56" t="str">
        <f t="shared" ca="1" si="7"/>
        <v/>
      </c>
      <c r="T53" s="88"/>
    </row>
    <row r="54" spans="1:20">
      <c r="A54" s="1"/>
      <c r="B54" s="77"/>
      <c r="C54" s="78"/>
      <c r="D54" s="226"/>
      <c r="E54" s="1"/>
      <c r="F54" s="1"/>
      <c r="G54" s="1"/>
      <c r="I54" s="56" t="e">
        <f t="array" ref="I54">MATCH(0,COUNTIF(J$4:J53,RawConnectionNames),0)</f>
        <v>#N/A</v>
      </c>
      <c r="J54" s="56" t="e">
        <f t="shared" si="1"/>
        <v>#N/A</v>
      </c>
      <c r="K54" s="56" t="e">
        <f t="shared" si="8"/>
        <v>#N/A</v>
      </c>
      <c r="L54" s="56" t="str">
        <f t="shared" si="9"/>
        <v/>
      </c>
      <c r="N54" s="56" t="e">
        <f t="shared" si="3"/>
        <v>#N/A</v>
      </c>
      <c r="O54" s="56" t="e">
        <f t="shared" ca="1" si="4"/>
        <v>#N/A</v>
      </c>
      <c r="P54" s="56" t="e">
        <f t="shared" ca="1" si="5"/>
        <v>#N/A</v>
      </c>
      <c r="Q54" s="56" t="e">
        <f t="shared" ca="1" si="6"/>
        <v>#N/A</v>
      </c>
      <c r="R54" s="56" t="str">
        <f t="shared" ca="1" si="7"/>
        <v/>
      </c>
      <c r="T54" s="88"/>
    </row>
    <row r="55" spans="1:20">
      <c r="A55" s="1"/>
      <c r="B55" s="77"/>
      <c r="C55" s="78"/>
      <c r="D55" s="226"/>
      <c r="E55" s="1"/>
      <c r="F55" s="1"/>
      <c r="G55" s="1"/>
      <c r="I55" s="56" t="e">
        <f t="array" ref="I55">MATCH(0,COUNTIF(J$4:J54,RawConnectionNames),0)</f>
        <v>#N/A</v>
      </c>
      <c r="J55" s="56" t="e">
        <f t="shared" si="1"/>
        <v>#N/A</v>
      </c>
      <c r="K55" s="56" t="e">
        <f t="shared" si="8"/>
        <v>#N/A</v>
      </c>
      <c r="L55" s="56" t="str">
        <f t="shared" si="9"/>
        <v/>
      </c>
      <c r="N55" s="56" t="e">
        <f t="shared" si="3"/>
        <v>#N/A</v>
      </c>
      <c r="O55" s="56" t="e">
        <f t="shared" ca="1" si="4"/>
        <v>#N/A</v>
      </c>
      <c r="P55" s="56" t="e">
        <f t="shared" ca="1" si="5"/>
        <v>#N/A</v>
      </c>
      <c r="Q55" s="56" t="e">
        <f t="shared" ca="1" si="6"/>
        <v>#N/A</v>
      </c>
      <c r="R55" s="56" t="str">
        <f t="shared" ca="1" si="7"/>
        <v/>
      </c>
      <c r="T55" s="88"/>
    </row>
    <row r="56" spans="1:20">
      <c r="A56" s="1"/>
      <c r="B56" s="77"/>
      <c r="C56" s="78"/>
      <c r="D56" s="226"/>
      <c r="E56" s="1"/>
      <c r="F56" s="1"/>
      <c r="G56" s="1"/>
      <c r="I56" s="56" t="e">
        <f t="array" ref="I56">MATCH(0,COUNTIF(J$4:J55,RawConnectionNames),0)</f>
        <v>#N/A</v>
      </c>
      <c r="J56" s="56" t="e">
        <f t="shared" si="1"/>
        <v>#N/A</v>
      </c>
      <c r="K56" s="56" t="e">
        <f t="shared" si="8"/>
        <v>#N/A</v>
      </c>
      <c r="L56" s="56" t="str">
        <f t="shared" si="9"/>
        <v/>
      </c>
      <c r="N56" s="56" t="e">
        <f t="shared" si="3"/>
        <v>#N/A</v>
      </c>
      <c r="O56" s="56" t="e">
        <f t="shared" ca="1" si="4"/>
        <v>#N/A</v>
      </c>
      <c r="P56" s="56" t="e">
        <f t="shared" ca="1" si="5"/>
        <v>#N/A</v>
      </c>
      <c r="Q56" s="56" t="e">
        <f t="shared" ca="1" si="6"/>
        <v>#N/A</v>
      </c>
      <c r="R56" s="56" t="str">
        <f t="shared" ca="1" si="7"/>
        <v/>
      </c>
      <c r="T56" s="88"/>
    </row>
    <row r="57" spans="1:20">
      <c r="A57" s="1"/>
      <c r="B57" s="77"/>
      <c r="C57" s="78"/>
      <c r="D57" s="226"/>
      <c r="E57" s="1"/>
      <c r="F57" s="1"/>
      <c r="G57" s="1"/>
      <c r="I57" s="56" t="e">
        <f t="array" ref="I57">MATCH(0,COUNTIF(J$4:J56,RawConnectionNames),0)</f>
        <v>#N/A</v>
      </c>
      <c r="J57" s="56" t="e">
        <f t="shared" si="1"/>
        <v>#N/A</v>
      </c>
      <c r="K57" s="56" t="e">
        <f t="shared" si="8"/>
        <v>#N/A</v>
      </c>
      <c r="L57" s="56" t="str">
        <f t="shared" si="9"/>
        <v/>
      </c>
      <c r="N57" s="56" t="e">
        <f t="shared" si="3"/>
        <v>#N/A</v>
      </c>
      <c r="O57" s="56" t="e">
        <f t="shared" ca="1" si="4"/>
        <v>#N/A</v>
      </c>
      <c r="P57" s="56" t="e">
        <f t="shared" ca="1" si="5"/>
        <v>#N/A</v>
      </c>
      <c r="Q57" s="56" t="e">
        <f t="shared" ca="1" si="6"/>
        <v>#N/A</v>
      </c>
      <c r="R57" s="56" t="str">
        <f t="shared" ca="1" si="7"/>
        <v/>
      </c>
      <c r="T57" s="88"/>
    </row>
    <row r="58" spans="1:20">
      <c r="A58" s="1"/>
      <c r="B58" s="77"/>
      <c r="C58" s="78"/>
      <c r="D58" s="226"/>
      <c r="E58" s="1"/>
      <c r="F58" s="1"/>
      <c r="G58" s="1"/>
      <c r="I58" s="56" t="e">
        <f t="array" ref="I58">MATCH(0,COUNTIF(J$4:J57,RawConnectionNames),0)</f>
        <v>#N/A</v>
      </c>
      <c r="J58" s="56" t="e">
        <f t="shared" si="1"/>
        <v>#N/A</v>
      </c>
      <c r="K58" s="56" t="e">
        <f t="shared" si="8"/>
        <v>#N/A</v>
      </c>
      <c r="L58" s="56" t="str">
        <f t="shared" si="9"/>
        <v/>
      </c>
      <c r="N58" s="56" t="e">
        <f t="shared" si="3"/>
        <v>#N/A</v>
      </c>
      <c r="O58" s="56" t="e">
        <f t="shared" ca="1" si="4"/>
        <v>#N/A</v>
      </c>
      <c r="P58" s="56" t="e">
        <f t="shared" ca="1" si="5"/>
        <v>#N/A</v>
      </c>
      <c r="Q58" s="56" t="e">
        <f t="shared" ca="1" si="6"/>
        <v>#N/A</v>
      </c>
      <c r="R58" s="56" t="str">
        <f t="shared" ca="1" si="7"/>
        <v/>
      </c>
      <c r="T58" s="88"/>
    </row>
    <row r="59" spans="1:20">
      <c r="A59" s="1"/>
      <c r="B59" s="77"/>
      <c r="C59" s="78"/>
      <c r="D59" s="226"/>
      <c r="E59" s="1"/>
      <c r="F59" s="1"/>
      <c r="G59" s="1"/>
      <c r="I59" s="56" t="e">
        <f t="array" ref="I59">MATCH(0,COUNTIF(J$4:J58,RawConnectionNames),0)</f>
        <v>#N/A</v>
      </c>
      <c r="J59" s="56" t="e">
        <f t="shared" si="1"/>
        <v>#N/A</v>
      </c>
      <c r="K59" s="56" t="e">
        <f t="shared" si="8"/>
        <v>#N/A</v>
      </c>
      <c r="L59" s="56" t="str">
        <f t="shared" si="9"/>
        <v/>
      </c>
      <c r="N59" s="56" t="e">
        <f t="shared" si="3"/>
        <v>#N/A</v>
      </c>
      <c r="O59" s="56" t="e">
        <f t="shared" ca="1" si="4"/>
        <v>#N/A</v>
      </c>
      <c r="P59" s="56" t="e">
        <f t="shared" ca="1" si="5"/>
        <v>#N/A</v>
      </c>
      <c r="Q59" s="56" t="e">
        <f t="shared" ca="1" si="6"/>
        <v>#N/A</v>
      </c>
      <c r="R59" s="56" t="str">
        <f t="shared" ca="1" si="7"/>
        <v/>
      </c>
      <c r="T59" s="88"/>
    </row>
    <row r="60" spans="1:20">
      <c r="A60" s="1"/>
      <c r="B60" s="77"/>
      <c r="C60" s="78"/>
      <c r="D60" s="226"/>
      <c r="E60" s="1"/>
      <c r="F60" s="1"/>
      <c r="G60" s="1"/>
      <c r="I60" s="56" t="e">
        <f t="array" ref="I60">MATCH(0,COUNTIF(J$4:J59,RawConnectionNames),0)</f>
        <v>#N/A</v>
      </c>
      <c r="J60" s="56" t="e">
        <f t="shared" si="1"/>
        <v>#N/A</v>
      </c>
      <c r="K60" s="56" t="e">
        <f t="shared" si="8"/>
        <v>#N/A</v>
      </c>
      <c r="L60" s="56" t="str">
        <f t="shared" si="9"/>
        <v/>
      </c>
      <c r="N60" s="56" t="e">
        <f t="shared" si="3"/>
        <v>#N/A</v>
      </c>
      <c r="O60" s="56" t="e">
        <f t="shared" ca="1" si="4"/>
        <v>#N/A</v>
      </c>
      <c r="P60" s="56" t="e">
        <f t="shared" ca="1" si="5"/>
        <v>#N/A</v>
      </c>
      <c r="Q60" s="56" t="e">
        <f t="shared" ca="1" si="6"/>
        <v>#N/A</v>
      </c>
      <c r="R60" s="56" t="str">
        <f t="shared" ca="1" si="7"/>
        <v/>
      </c>
      <c r="T60" s="88"/>
    </row>
    <row r="61" spans="1:20">
      <c r="A61" s="1"/>
      <c r="B61" s="77"/>
      <c r="C61" s="78"/>
      <c r="D61" s="226"/>
      <c r="E61" s="1"/>
      <c r="F61" s="1"/>
      <c r="G61" s="1"/>
      <c r="I61" s="56" t="e">
        <f t="array" ref="I61">MATCH(0,COUNTIF(J$4:J60,RawConnectionNames),0)</f>
        <v>#N/A</v>
      </c>
      <c r="J61" s="56" t="e">
        <f t="shared" si="1"/>
        <v>#N/A</v>
      </c>
      <c r="K61" s="56" t="e">
        <f t="shared" si="8"/>
        <v>#N/A</v>
      </c>
      <c r="L61" s="56" t="str">
        <f t="shared" si="9"/>
        <v/>
      </c>
      <c r="N61" s="56" t="e">
        <f t="shared" si="3"/>
        <v>#N/A</v>
      </c>
      <c r="O61" s="56" t="e">
        <f t="shared" ca="1" si="4"/>
        <v>#N/A</v>
      </c>
      <c r="P61" s="56" t="e">
        <f t="shared" ca="1" si="5"/>
        <v>#N/A</v>
      </c>
      <c r="Q61" s="56" t="e">
        <f t="shared" ca="1" si="6"/>
        <v>#N/A</v>
      </c>
      <c r="R61" s="56" t="str">
        <f t="shared" ca="1" si="7"/>
        <v/>
      </c>
      <c r="T61" s="88"/>
    </row>
    <row r="62" spans="1:20">
      <c r="A62" s="1"/>
      <c r="B62" s="77"/>
      <c r="C62" s="78"/>
      <c r="D62" s="226"/>
      <c r="E62" s="1"/>
      <c r="F62" s="1"/>
      <c r="G62" s="1"/>
      <c r="I62" s="56" t="e">
        <f t="array" ref="I62">MATCH(0,COUNTIF(J$4:J61,RawConnectionNames),0)</f>
        <v>#N/A</v>
      </c>
      <c r="J62" s="56" t="e">
        <f t="shared" si="1"/>
        <v>#N/A</v>
      </c>
      <c r="K62" s="56" t="e">
        <f t="shared" si="8"/>
        <v>#N/A</v>
      </c>
      <c r="L62" s="56" t="str">
        <f t="shared" si="9"/>
        <v/>
      </c>
      <c r="N62" s="56" t="e">
        <f t="shared" si="3"/>
        <v>#N/A</v>
      </c>
      <c r="O62" s="56" t="e">
        <f t="shared" ca="1" si="4"/>
        <v>#N/A</v>
      </c>
      <c r="P62" s="56" t="e">
        <f t="shared" ca="1" si="5"/>
        <v>#N/A</v>
      </c>
      <c r="Q62" s="56" t="e">
        <f t="shared" ca="1" si="6"/>
        <v>#N/A</v>
      </c>
      <c r="R62" s="56" t="str">
        <f t="shared" ca="1" si="7"/>
        <v/>
      </c>
      <c r="T62" s="88"/>
    </row>
    <row r="63" spans="1:20">
      <c r="A63" s="1"/>
      <c r="B63" s="77"/>
      <c r="C63" s="78"/>
      <c r="D63" s="226"/>
      <c r="E63" s="1"/>
      <c r="F63" s="1"/>
      <c r="G63" s="1"/>
      <c r="I63" s="56" t="e">
        <f t="array" ref="I63">MATCH(0,COUNTIF(J$4:J62,RawConnectionNames),0)</f>
        <v>#N/A</v>
      </c>
      <c r="J63" s="56" t="e">
        <f t="shared" si="1"/>
        <v>#N/A</v>
      </c>
      <c r="K63" s="56" t="e">
        <f t="shared" si="8"/>
        <v>#N/A</v>
      </c>
      <c r="L63" s="56" t="str">
        <f t="shared" si="9"/>
        <v/>
      </c>
      <c r="N63" s="56" t="e">
        <f t="shared" si="3"/>
        <v>#N/A</v>
      </c>
      <c r="O63" s="56" t="e">
        <f t="shared" ca="1" si="4"/>
        <v>#N/A</v>
      </c>
      <c r="P63" s="56" t="e">
        <f t="shared" ca="1" si="5"/>
        <v>#N/A</v>
      </c>
      <c r="Q63" s="56" t="e">
        <f t="shared" ca="1" si="6"/>
        <v>#N/A</v>
      </c>
      <c r="R63" s="56" t="str">
        <f t="shared" ca="1" si="7"/>
        <v/>
      </c>
      <c r="T63" s="88"/>
    </row>
    <row r="64" spans="1:20">
      <c r="A64" s="1"/>
      <c r="B64" s="77"/>
      <c r="C64" s="78"/>
      <c r="D64" s="226"/>
      <c r="E64" s="1"/>
      <c r="F64" s="1"/>
      <c r="G64" s="1"/>
      <c r="I64" s="56" t="e">
        <f t="array" ref="I64">MATCH(0,COUNTIF(J$4:J63,RawConnectionNames),0)</f>
        <v>#N/A</v>
      </c>
      <c r="J64" s="56" t="e">
        <f t="shared" si="1"/>
        <v>#N/A</v>
      </c>
      <c r="K64" s="56" t="e">
        <f t="shared" si="8"/>
        <v>#N/A</v>
      </c>
      <c r="L64" s="56" t="str">
        <f t="shared" si="9"/>
        <v/>
      </c>
      <c r="N64" s="56" t="e">
        <f t="shared" si="3"/>
        <v>#N/A</v>
      </c>
      <c r="O64" s="56" t="e">
        <f t="shared" ca="1" si="4"/>
        <v>#N/A</v>
      </c>
      <c r="P64" s="56" t="e">
        <f t="shared" ca="1" si="5"/>
        <v>#N/A</v>
      </c>
      <c r="Q64" s="56" t="e">
        <f t="shared" ca="1" si="6"/>
        <v>#N/A</v>
      </c>
      <c r="R64" s="56" t="str">
        <f t="shared" ca="1" si="7"/>
        <v/>
      </c>
      <c r="T64" s="88"/>
    </row>
  </sheetData>
  <sheetCalcPr fullCalcOnLoad="1"/>
  <autoFilter ref="A3:G3"/>
  <customSheetViews>
    <customSheetView guid="{84D0062F-E24C-1042-BEC0-180BA21EDB45}" showAutoFilter="1" hiddenColumns="1">
      <pane ySplit="2.0128205128205128" topLeftCell="A3" activePane="bottomLeft" state="frozenSplit"/>
      <selection pane="bottomLeft" activeCell="B3" sqref="B3"/>
      <autoFilter ref="A3:G3"/>
    </customSheetView>
    <customSheetView guid="{1CBD0A3B-4E80-E546-8A3E-3D62C1B954D3}" showAutoFilter="1" hiddenColumns="1">
      <pane ySplit="2.0128205128205128" topLeftCell="A3" activePane="bottomLeft" state="frozenSplit"/>
      <selection pane="bottomLeft" activeCell="B3" sqref="B3"/>
      <autoFilter ref="A3:G3"/>
    </customSheetView>
    <customSheetView guid="{035162AC-8B54-6346-A453-EBA156EAC58E}" showAutoFilter="1" hiddenColumns="1">
      <pane ySplit="2.0128205128205128" topLeftCell="A3" activePane="bottomLeft" state="frozenSplit"/>
      <selection pane="bottomLeft" activeCell="B3" sqref="B3"/>
      <autoFilter ref="A3:G3"/>
    </customSheetView>
    <customSheetView guid="{5D31E53A-9EAC-2C40-B229-6491FB34D9C0}" showAutoFilter="1" hiddenColumns="1">
      <pane ySplit="2.0128205128205128" topLeftCell="A3" activePane="bottomLeft" state="frozenSplit"/>
      <selection pane="bottomLeft" activeCell="B3" sqref="B3"/>
      <autoFilter ref="A3:G3"/>
    </customSheetView>
    <customSheetView guid="{6ACAD6C7-4295-9849-8334-05264E60A5A5}" showAutoFilter="1" hiddenColumns="1">
      <pane ySplit="2.0128205128205128" topLeftCell="A3" activePane="bottomLeft" state="frozenSplit"/>
      <selection pane="bottomLeft" activeCell="B3" sqref="B3"/>
      <autoFilter ref="A3:G3"/>
    </customSheetView>
    <customSheetView guid="{7B9B8920-6698-344C-AC43-8A8B049D4428}" showAutoFilter="1" hiddenColumns="1">
      <pane ySplit="2.0128205128205128" topLeftCell="A3" activePane="bottomLeft" state="frozenSplit"/>
      <selection pane="bottomLeft" activeCell="B3" sqref="B3"/>
      <autoFilter ref="A3:G3"/>
    </customSheetView>
  </customSheetViews>
  <mergeCells count="11">
    <mergeCell ref="I1:L2"/>
    <mergeCell ref="N1:R1"/>
    <mergeCell ref="N2:Q2"/>
    <mergeCell ref="H1:H3"/>
    <mergeCell ref="A1:A3"/>
    <mergeCell ref="B1:B3"/>
    <mergeCell ref="C1:C3"/>
    <mergeCell ref="D1:D3"/>
    <mergeCell ref="E1:E3"/>
    <mergeCell ref="F1:F3"/>
    <mergeCell ref="G1:G3"/>
  </mergeCells>
  <phoneticPr fontId="4" type="noConversion"/>
  <conditionalFormatting sqref="A6:A64">
    <cfRule type="cellIs" dxfId="65" priority="0" stopIfTrue="1" operator="equal">
      <formula>1</formula>
    </cfRule>
    <cfRule type="cellIs" dxfId="64" priority="0" stopIfTrue="1" operator="equal">
      <formula>0</formula>
    </cfRule>
  </conditionalFormatting>
  <conditionalFormatting sqref="D6:D64">
    <cfRule type="cellIs" dxfId="63" priority="0" stopIfTrue="1" operator="equal">
      <formula>1</formula>
    </cfRule>
    <cfRule type="cellIs" dxfId="62" priority="0" stopIfTrue="1" operator="equal">
      <formula>0</formula>
    </cfRule>
  </conditionalFormatting>
  <conditionalFormatting sqref="A5">
    <cfRule type="cellIs" dxfId="61" priority="0" stopIfTrue="1" operator="equal">
      <formula>1</formula>
    </cfRule>
  </conditionalFormatting>
  <conditionalFormatting sqref="D5">
    <cfRule type="cellIs" dxfId="60" priority="0" stopIfTrue="1" operator="equal">
      <formula>1</formula>
    </cfRule>
  </conditionalFormatting>
  <conditionalFormatting sqref="B5:B64">
    <cfRule type="cellIs" dxfId="59" priority="0" stopIfTrue="1" operator="equal">
      <formula>""</formula>
    </cfRule>
    <cfRule type="expression" dxfId="58" priority="0" stopIfTrue="1">
      <formula>B5 = B4</formula>
    </cfRule>
  </conditionalFormatting>
  <dataValidations count="2">
    <dataValidation type="list" allowBlank="1" showInputMessage="1" showErrorMessage="1" sqref="E5:F64">
      <formula1>ActorNames</formula1>
    </dataValidation>
    <dataValidation type="list" allowBlank="1" showInputMessage="1" showErrorMessage="1" sqref="A5:A64 D5:D64">
      <formula1>"1"</formula1>
    </dataValidation>
  </dataValidations>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J135"/>
  <sheetViews>
    <sheetView workbookViewId="0">
      <pane xSplit="5" ySplit="2" topLeftCell="F3" activePane="bottomRight" state="frozen"/>
      <selection activeCell="Z49" activeCellId="3" sqref="T38:U67 U70 T51 Z49"/>
      <selection pane="topRight" activeCell="Z49" activeCellId="3" sqref="T38:U67 U70 T51 Z49"/>
      <selection pane="bottomLeft" activeCell="Z49" activeCellId="3" sqref="T38:U67 U70 T51 Z49"/>
      <selection pane="bottomRight" activeCell="F3" sqref="F3"/>
    </sheetView>
  </sheetViews>
  <sheetFormatPr baseColWidth="10" defaultRowHeight="16"/>
  <cols>
    <col min="1" max="1" width="7" style="25" customWidth="1"/>
    <col min="2" max="2" width="2.85546875" style="180" hidden="1" customWidth="1"/>
    <col min="3" max="3" width="7" style="180" hidden="1" customWidth="1"/>
    <col min="4" max="5" width="7" style="25" customWidth="1"/>
    <col min="6" max="6" width="3.42578125" style="23" customWidth="1"/>
    <col min="7" max="11" width="3.5703125" style="23" customWidth="1"/>
    <col min="12" max="12" width="5.5703125" style="23" customWidth="1"/>
    <col min="13" max="13" width="7.140625" style="59" hidden="1" customWidth="1"/>
    <col min="14" max="14" width="9" style="59" hidden="1" customWidth="1"/>
    <col min="15" max="18" width="5.5703125" style="59" hidden="1" customWidth="1"/>
    <col min="19" max="19" width="6" style="23" hidden="1" customWidth="1"/>
    <col min="20" max="25" width="6.28515625" style="59" hidden="1" customWidth="1"/>
    <col min="26" max="26" width="0" style="23" hidden="1" customWidth="1"/>
    <col min="27" max="27" width="5.5703125" style="59" hidden="1" customWidth="1"/>
    <col min="28" max="29" width="5" style="59" hidden="1" customWidth="1"/>
    <col min="30" max="30" width="10.85546875" style="23" hidden="1" customWidth="1"/>
    <col min="31" max="32" width="5.5703125" style="59" hidden="1" customWidth="1"/>
    <col min="33" max="33" width="5.7109375" style="59" hidden="1" customWidth="1"/>
    <col min="34" max="34" width="10.7109375" style="23"/>
    <col min="35" max="35" width="41.5703125" style="23" bestFit="1" customWidth="1"/>
    <col min="36" max="16384" width="10.7109375" style="23"/>
  </cols>
  <sheetData>
    <row r="1" spans="1:36" s="25" customFormat="1" ht="24" customHeight="1">
      <c r="A1" s="25" t="s">
        <v>156</v>
      </c>
      <c r="B1" s="79"/>
      <c r="C1" s="79"/>
      <c r="D1" s="25" t="s">
        <v>157</v>
      </c>
      <c r="E1" s="25" t="s">
        <v>158</v>
      </c>
      <c r="F1" s="129" t="s">
        <v>292</v>
      </c>
      <c r="G1" s="138"/>
      <c r="H1" s="138"/>
      <c r="I1" s="140" t="s">
        <v>293</v>
      </c>
      <c r="J1" s="138"/>
      <c r="K1" s="138"/>
      <c r="M1" s="132" t="s">
        <v>134</v>
      </c>
      <c r="N1" s="132"/>
      <c r="O1" s="132"/>
      <c r="P1" s="132"/>
      <c r="Q1" s="132"/>
      <c r="R1" s="132"/>
      <c r="T1" s="132" t="s">
        <v>191</v>
      </c>
      <c r="U1" s="133"/>
      <c r="V1" s="133"/>
      <c r="W1" s="133"/>
      <c r="X1" s="133"/>
      <c r="Y1" s="133"/>
      <c r="AA1" s="132" t="s">
        <v>192</v>
      </c>
      <c r="AB1" s="133"/>
      <c r="AC1" s="133"/>
      <c r="AE1" s="132" t="s">
        <v>193</v>
      </c>
      <c r="AF1" s="133"/>
      <c r="AG1" s="133"/>
    </row>
    <row r="2" spans="1:36" s="25" customFormat="1" ht="24" customHeight="1">
      <c r="A2" s="25" t="s">
        <v>249</v>
      </c>
      <c r="B2" s="79"/>
      <c r="C2" s="79"/>
      <c r="D2" s="25" t="s">
        <v>190</v>
      </c>
      <c r="E2" s="25" t="s">
        <v>159</v>
      </c>
      <c r="F2" s="139"/>
      <c r="G2" s="114"/>
      <c r="H2" s="114"/>
      <c r="I2" s="114"/>
      <c r="J2" s="114"/>
      <c r="K2" s="114"/>
      <c r="M2" s="134" t="s">
        <v>135</v>
      </c>
      <c r="N2" s="134"/>
      <c r="O2" s="134"/>
      <c r="P2" s="134" t="s">
        <v>136</v>
      </c>
      <c r="Q2" s="134"/>
      <c r="R2" s="134"/>
      <c r="S2" s="28"/>
      <c r="T2" s="133"/>
      <c r="U2" s="133"/>
      <c r="V2" s="133"/>
      <c r="W2" s="133"/>
      <c r="X2" s="133"/>
      <c r="Y2" s="133"/>
      <c r="Z2" s="28"/>
      <c r="AA2" s="133"/>
      <c r="AB2" s="133"/>
      <c r="AC2" s="133"/>
      <c r="AD2" s="28"/>
      <c r="AE2" s="133"/>
      <c r="AF2" s="133"/>
      <c r="AG2" s="133"/>
    </row>
    <row r="3" spans="1:36" ht="16" customHeight="1">
      <c r="A3" s="126" t="s">
        <v>155</v>
      </c>
      <c r="B3" s="197">
        <f>(ROW(B3)-1)/2</f>
        <v>1</v>
      </c>
      <c r="C3" s="197">
        <f>INDEX(DataNames,B3)</f>
        <v>0</v>
      </c>
      <c r="D3" s="108" t="str">
        <f t="shared" ref="D3:D33" si="0">IF(C3&lt;&gt;0,C3,"")</f>
        <v/>
      </c>
      <c r="E3" s="199"/>
      <c r="F3" s="40"/>
      <c r="G3" s="41"/>
      <c r="H3" s="42"/>
      <c r="I3" s="40"/>
      <c r="J3" s="41"/>
      <c r="K3" s="42"/>
      <c r="M3" s="63" t="b">
        <f t="shared" ref="M3:M16" ca="1" si="1">AND(T3,AA3)</f>
        <v>0</v>
      </c>
      <c r="N3" s="61" t="b">
        <f t="shared" ref="N3:N16" ca="1" si="2">AND(U3,AB3)</f>
        <v>0</v>
      </c>
      <c r="O3" s="62" t="b">
        <f t="shared" ref="O3:O16" ca="1" si="3">AND(V3,AC3)</f>
        <v>0</v>
      </c>
      <c r="P3" s="61" t="b">
        <f t="shared" ref="P3:P16" ca="1" si="4">AND(W3,AE3)</f>
        <v>0</v>
      </c>
      <c r="Q3" s="61" t="b">
        <f t="shared" ref="Q3:Q16" ca="1" si="5">AND(X3,AF3)</f>
        <v>0</v>
      </c>
      <c r="R3" s="62" t="b">
        <f t="shared" ref="R3:R16" ca="1" si="6">AND(Y3,AG3)</f>
        <v>0</v>
      </c>
      <c r="T3" s="67">
        <f>'Intended Actions'!BC3</f>
        <v>0</v>
      </c>
      <c r="U3" s="59">
        <f>'Intended Actions'!BD3</f>
        <v>0</v>
      </c>
      <c r="V3" s="68">
        <f>'Intended Actions'!BE3</f>
        <v>0</v>
      </c>
      <c r="W3" s="67">
        <f t="shared" ref="W3:Y4" si="7">T3</f>
        <v>0</v>
      </c>
      <c r="X3" s="59">
        <f t="shared" si="7"/>
        <v>0</v>
      </c>
      <c r="Y3" s="68">
        <f t="shared" si="7"/>
        <v>0</v>
      </c>
      <c r="AA3" s="63" t="b">
        <f ca="1">'Intended Actions'!BC40</f>
        <v>1</v>
      </c>
      <c r="AB3" s="61" t="b">
        <f ca="1">'Intended Actions'!BD40</f>
        <v>1</v>
      </c>
      <c r="AC3" s="62" t="b">
        <f ca="1">'Intended Actions'!BE40</f>
        <v>1</v>
      </c>
      <c r="AE3" s="63" t="b">
        <f ca="1">'Intended Actions'!BC73</f>
        <v>0</v>
      </c>
      <c r="AF3" s="61" t="b">
        <f ca="1">'Intended Actions'!BD73</f>
        <v>0</v>
      </c>
      <c r="AG3" s="62" t="b">
        <f ca="1">'Intended Actions'!BE73</f>
        <v>0</v>
      </c>
      <c r="AH3" s="24"/>
    </row>
    <row r="4" spans="1:36" ht="16" customHeight="1">
      <c r="A4" s="127"/>
      <c r="B4" s="198"/>
      <c r="C4" s="198"/>
      <c r="D4" s="200"/>
      <c r="E4" s="201"/>
      <c r="F4" s="43"/>
      <c r="G4" s="44"/>
      <c r="H4" s="45"/>
      <c r="I4" s="43"/>
      <c r="J4" s="44"/>
      <c r="K4" s="45"/>
      <c r="M4" s="67" t="b">
        <f t="shared" ca="1" si="1"/>
        <v>0</v>
      </c>
      <c r="N4" s="59" t="b">
        <f t="shared" ca="1" si="2"/>
        <v>0</v>
      </c>
      <c r="O4" s="68" t="b">
        <f t="shared" ca="1" si="3"/>
        <v>0</v>
      </c>
      <c r="P4" s="59" t="b">
        <f t="shared" ca="1" si="4"/>
        <v>0</v>
      </c>
      <c r="Q4" s="59" t="b">
        <f t="shared" ca="1" si="5"/>
        <v>0</v>
      </c>
      <c r="R4" s="68" t="b">
        <f t="shared" ca="1" si="6"/>
        <v>0</v>
      </c>
      <c r="T4" s="64">
        <f>'Intended Actions'!BC4</f>
        <v>0</v>
      </c>
      <c r="U4" s="65">
        <f>'Intended Actions'!BD4</f>
        <v>0</v>
      </c>
      <c r="V4" s="66">
        <f>'Intended Actions'!BE4</f>
        <v>0</v>
      </c>
      <c r="W4" s="64">
        <f t="shared" si="7"/>
        <v>0</v>
      </c>
      <c r="X4" s="65">
        <f t="shared" si="7"/>
        <v>0</v>
      </c>
      <c r="Y4" s="66">
        <f t="shared" si="7"/>
        <v>0</v>
      </c>
      <c r="AA4" s="64" t="b">
        <f ca="1">'Intended Actions'!BC41</f>
        <v>1</v>
      </c>
      <c r="AB4" s="65" t="b">
        <f ca="1">'Intended Actions'!BD41</f>
        <v>1</v>
      </c>
      <c r="AC4" s="66" t="b">
        <f ca="1">'Intended Actions'!BE41</f>
        <v>1</v>
      </c>
      <c r="AE4" s="64" t="b">
        <f ca="1">'Intended Actions'!BC74</f>
        <v>0</v>
      </c>
      <c r="AF4" s="65" t="b">
        <f ca="1">'Intended Actions'!BD74</f>
        <v>0</v>
      </c>
      <c r="AG4" s="66" t="b">
        <f ca="1">'Intended Actions'!BE74</f>
        <v>0</v>
      </c>
    </row>
    <row r="5" spans="1:36" ht="16" customHeight="1">
      <c r="A5" s="127"/>
      <c r="B5" s="197">
        <f t="shared" ref="B5:B34" si="8">(ROW(B5)-1)/2</f>
        <v>2</v>
      </c>
      <c r="C5" s="197">
        <f t="shared" ref="C5:C34" si="9">INDEX(DataNames,B5)</f>
        <v>0</v>
      </c>
      <c r="D5" s="108" t="str">
        <f t="shared" si="0"/>
        <v/>
      </c>
      <c r="E5" s="199"/>
      <c r="F5" s="40"/>
      <c r="G5" s="41"/>
      <c r="H5" s="42"/>
      <c r="I5" s="40"/>
      <c r="J5" s="41"/>
      <c r="K5" s="42"/>
      <c r="M5" s="63" t="b">
        <f t="shared" ca="1" si="1"/>
        <v>0</v>
      </c>
      <c r="N5" s="61" t="b">
        <f t="shared" ca="1" si="2"/>
        <v>0</v>
      </c>
      <c r="O5" s="62" t="b">
        <f t="shared" ca="1" si="3"/>
        <v>0</v>
      </c>
      <c r="P5" s="61" t="b">
        <f t="shared" ca="1" si="4"/>
        <v>0</v>
      </c>
      <c r="Q5" s="61" t="b">
        <f t="shared" ca="1" si="5"/>
        <v>0</v>
      </c>
      <c r="R5" s="62" t="b">
        <f t="shared" ca="1" si="6"/>
        <v>0</v>
      </c>
      <c r="T5" s="67">
        <f>'Intended Actions'!BC5</f>
        <v>0</v>
      </c>
      <c r="U5" s="59">
        <f>'Intended Actions'!BD5</f>
        <v>0</v>
      </c>
      <c r="V5" s="68">
        <f>'Intended Actions'!BE5</f>
        <v>0</v>
      </c>
      <c r="W5" s="67">
        <f t="shared" ref="W5:W16" si="10">T5</f>
        <v>0</v>
      </c>
      <c r="X5" s="59">
        <f t="shared" ref="X5:X16" si="11">U5</f>
        <v>0</v>
      </c>
      <c r="Y5" s="68">
        <f t="shared" ref="Y5:Y16" si="12">V5</f>
        <v>0</v>
      </c>
      <c r="AA5" s="63" t="b">
        <f ca="1">'Intended Actions'!BC42</f>
        <v>1</v>
      </c>
      <c r="AB5" s="61" t="b">
        <f ca="1">'Intended Actions'!BD42</f>
        <v>1</v>
      </c>
      <c r="AC5" s="62" t="b">
        <f ca="1">'Intended Actions'!BE42</f>
        <v>1</v>
      </c>
      <c r="AE5" s="63" t="b">
        <f ca="1">'Intended Actions'!BC75</f>
        <v>0</v>
      </c>
      <c r="AF5" s="61" t="b">
        <f ca="1">'Intended Actions'!BD75</f>
        <v>0</v>
      </c>
      <c r="AG5" s="62" t="b">
        <f ca="1">'Intended Actions'!BE75</f>
        <v>0</v>
      </c>
      <c r="AI5" s="24"/>
      <c r="AJ5" s="24"/>
    </row>
    <row r="6" spans="1:36" ht="16" customHeight="1">
      <c r="A6" s="127"/>
      <c r="B6" s="198"/>
      <c r="C6" s="198"/>
      <c r="D6" s="200"/>
      <c r="E6" s="201"/>
      <c r="F6" s="43"/>
      <c r="G6" s="44"/>
      <c r="H6" s="45"/>
      <c r="I6" s="43"/>
      <c r="J6" s="44"/>
      <c r="K6" s="45"/>
      <c r="M6" s="67" t="b">
        <f t="shared" ca="1" si="1"/>
        <v>0</v>
      </c>
      <c r="N6" s="59" t="b">
        <f t="shared" ca="1" si="2"/>
        <v>0</v>
      </c>
      <c r="O6" s="68" t="b">
        <f t="shared" ca="1" si="3"/>
        <v>0</v>
      </c>
      <c r="P6" s="59" t="b">
        <f t="shared" ca="1" si="4"/>
        <v>0</v>
      </c>
      <c r="Q6" s="59" t="b">
        <f t="shared" ca="1" si="5"/>
        <v>0</v>
      </c>
      <c r="R6" s="68" t="b">
        <f t="shared" ca="1" si="6"/>
        <v>0</v>
      </c>
      <c r="T6" s="64">
        <f>'Intended Actions'!BC6</f>
        <v>0</v>
      </c>
      <c r="U6" s="65">
        <f>'Intended Actions'!BD6</f>
        <v>0</v>
      </c>
      <c r="V6" s="66">
        <f>'Intended Actions'!BE6</f>
        <v>0</v>
      </c>
      <c r="W6" s="64">
        <f t="shared" si="10"/>
        <v>0</v>
      </c>
      <c r="X6" s="65">
        <f t="shared" si="11"/>
        <v>0</v>
      </c>
      <c r="Y6" s="66">
        <f t="shared" si="12"/>
        <v>0</v>
      </c>
      <c r="AA6" s="64" t="b">
        <f ca="1">'Intended Actions'!BC43</f>
        <v>1</v>
      </c>
      <c r="AB6" s="65" t="b">
        <f ca="1">'Intended Actions'!BD43</f>
        <v>1</v>
      </c>
      <c r="AC6" s="66" t="b">
        <f ca="1">'Intended Actions'!BE43</f>
        <v>1</v>
      </c>
      <c r="AE6" s="64" t="b">
        <f ca="1">'Intended Actions'!BC76</f>
        <v>0</v>
      </c>
      <c r="AF6" s="65" t="b">
        <f ca="1">'Intended Actions'!BD76</f>
        <v>0</v>
      </c>
      <c r="AG6" s="66" t="b">
        <f ca="1">'Intended Actions'!BE76</f>
        <v>0</v>
      </c>
      <c r="AI6" s="24"/>
    </row>
    <row r="7" spans="1:36" ht="16" customHeight="1">
      <c r="A7" s="127"/>
      <c r="B7" s="197">
        <f t="shared" ref="B7:B34" si="13">(ROW(B7)-1)/2</f>
        <v>3</v>
      </c>
      <c r="C7" s="197">
        <f t="shared" ref="C7:C34" si="14">INDEX(DataNames,B7)</f>
        <v>0</v>
      </c>
      <c r="D7" s="108" t="str">
        <f t="shared" si="0"/>
        <v/>
      </c>
      <c r="E7" s="199"/>
      <c r="F7" s="40"/>
      <c r="G7" s="41"/>
      <c r="H7" s="42"/>
      <c r="I7" s="40"/>
      <c r="J7" s="41"/>
      <c r="K7" s="42"/>
      <c r="M7" s="63" t="b">
        <f t="shared" ca="1" si="1"/>
        <v>0</v>
      </c>
      <c r="N7" s="61" t="b">
        <f t="shared" ca="1" si="2"/>
        <v>0</v>
      </c>
      <c r="O7" s="62" t="b">
        <f t="shared" ca="1" si="3"/>
        <v>0</v>
      </c>
      <c r="P7" s="61" t="b">
        <f t="shared" ca="1" si="4"/>
        <v>0</v>
      </c>
      <c r="Q7" s="61" t="b">
        <f t="shared" ca="1" si="5"/>
        <v>0</v>
      </c>
      <c r="R7" s="62" t="b">
        <f t="shared" ca="1" si="6"/>
        <v>0</v>
      </c>
      <c r="T7" s="67">
        <f>'Intended Actions'!BC7</f>
        <v>0</v>
      </c>
      <c r="U7" s="59">
        <f>'Intended Actions'!BD7</f>
        <v>0</v>
      </c>
      <c r="V7" s="68">
        <f>'Intended Actions'!BE7</f>
        <v>0</v>
      </c>
      <c r="W7" s="67">
        <f t="shared" si="10"/>
        <v>0</v>
      </c>
      <c r="X7" s="59">
        <f t="shared" si="11"/>
        <v>0</v>
      </c>
      <c r="Y7" s="68">
        <f t="shared" si="12"/>
        <v>0</v>
      </c>
      <c r="AA7" s="63" t="b">
        <f ca="1">'Intended Actions'!BC44</f>
        <v>1</v>
      </c>
      <c r="AB7" s="61" t="b">
        <f ca="1">'Intended Actions'!BD44</f>
        <v>1</v>
      </c>
      <c r="AC7" s="62" t="b">
        <f ca="1">'Intended Actions'!BE44</f>
        <v>1</v>
      </c>
      <c r="AE7" s="63" t="b">
        <f ca="1">'Intended Actions'!BC77</f>
        <v>0</v>
      </c>
      <c r="AF7" s="61" t="b">
        <f ca="1">'Intended Actions'!BD77</f>
        <v>0</v>
      </c>
      <c r="AG7" s="62" t="b">
        <f ca="1">'Intended Actions'!BE77</f>
        <v>0</v>
      </c>
      <c r="AI7" s="24"/>
    </row>
    <row r="8" spans="1:36" ht="16" customHeight="1">
      <c r="A8" s="127"/>
      <c r="B8" s="198"/>
      <c r="C8" s="198"/>
      <c r="D8" s="200"/>
      <c r="E8" s="201"/>
      <c r="F8" s="43"/>
      <c r="G8" s="44"/>
      <c r="H8" s="45"/>
      <c r="I8" s="43"/>
      <c r="J8" s="44"/>
      <c r="K8" s="45"/>
      <c r="M8" s="67" t="b">
        <f t="shared" ca="1" si="1"/>
        <v>0</v>
      </c>
      <c r="N8" s="59" t="b">
        <f t="shared" ca="1" si="2"/>
        <v>0</v>
      </c>
      <c r="O8" s="68" t="b">
        <f t="shared" ca="1" si="3"/>
        <v>0</v>
      </c>
      <c r="P8" s="59" t="b">
        <f t="shared" ca="1" si="4"/>
        <v>0</v>
      </c>
      <c r="Q8" s="59" t="b">
        <f t="shared" ca="1" si="5"/>
        <v>0</v>
      </c>
      <c r="R8" s="68" t="b">
        <f t="shared" ca="1" si="6"/>
        <v>0</v>
      </c>
      <c r="T8" s="64">
        <f>'Intended Actions'!BC8</f>
        <v>0</v>
      </c>
      <c r="U8" s="65">
        <f>'Intended Actions'!BD8</f>
        <v>0</v>
      </c>
      <c r="V8" s="66">
        <f>'Intended Actions'!BE8</f>
        <v>0</v>
      </c>
      <c r="W8" s="64">
        <f t="shared" si="10"/>
        <v>0</v>
      </c>
      <c r="X8" s="65">
        <f t="shared" si="11"/>
        <v>0</v>
      </c>
      <c r="Y8" s="66">
        <f t="shared" si="12"/>
        <v>0</v>
      </c>
      <c r="AA8" s="64" t="b">
        <f ca="1">'Intended Actions'!BC45</f>
        <v>1</v>
      </c>
      <c r="AB8" s="65" t="b">
        <f ca="1">'Intended Actions'!BD45</f>
        <v>1</v>
      </c>
      <c r="AC8" s="66" t="b">
        <f ca="1">'Intended Actions'!BE45</f>
        <v>1</v>
      </c>
      <c r="AE8" s="64" t="b">
        <f ca="1">'Intended Actions'!BC78</f>
        <v>0</v>
      </c>
      <c r="AF8" s="65" t="b">
        <f ca="1">'Intended Actions'!BD78</f>
        <v>0</v>
      </c>
      <c r="AG8" s="66" t="b">
        <f ca="1">'Intended Actions'!BE78</f>
        <v>0</v>
      </c>
    </row>
    <row r="9" spans="1:36" ht="16" customHeight="1">
      <c r="A9" s="127"/>
      <c r="B9" s="197">
        <f t="shared" ref="B9:B34" si="15">(ROW(B9)-1)/2</f>
        <v>4</v>
      </c>
      <c r="C9" s="197">
        <f t="shared" ref="C9:C34" si="16">INDEX(DataNames,B9)</f>
        <v>0</v>
      </c>
      <c r="D9" s="108" t="str">
        <f t="shared" si="0"/>
        <v/>
      </c>
      <c r="E9" s="199"/>
      <c r="F9" s="40"/>
      <c r="G9" s="41"/>
      <c r="H9" s="42"/>
      <c r="I9" s="40"/>
      <c r="J9" s="41"/>
      <c r="K9" s="42"/>
      <c r="M9" s="63" t="b">
        <f t="shared" ca="1" si="1"/>
        <v>0</v>
      </c>
      <c r="N9" s="61" t="b">
        <f t="shared" ca="1" si="2"/>
        <v>0</v>
      </c>
      <c r="O9" s="62" t="b">
        <f t="shared" ca="1" si="3"/>
        <v>0</v>
      </c>
      <c r="P9" s="61" t="b">
        <f t="shared" ca="1" si="4"/>
        <v>0</v>
      </c>
      <c r="Q9" s="61" t="b">
        <f t="shared" ca="1" si="5"/>
        <v>0</v>
      </c>
      <c r="R9" s="62" t="b">
        <f t="shared" ca="1" si="6"/>
        <v>0</v>
      </c>
      <c r="T9" s="67">
        <f>'Intended Actions'!BC9</f>
        <v>0</v>
      </c>
      <c r="U9" s="59">
        <f>'Intended Actions'!BD9</f>
        <v>0</v>
      </c>
      <c r="V9" s="68">
        <f>'Intended Actions'!BE9</f>
        <v>0</v>
      </c>
      <c r="W9" s="67">
        <f t="shared" si="10"/>
        <v>0</v>
      </c>
      <c r="X9" s="59">
        <f t="shared" si="11"/>
        <v>0</v>
      </c>
      <c r="Y9" s="68">
        <f t="shared" si="12"/>
        <v>0</v>
      </c>
      <c r="AA9" s="63" t="b">
        <f ca="1">'Intended Actions'!BC46</f>
        <v>1</v>
      </c>
      <c r="AB9" s="61" t="b">
        <f ca="1">'Intended Actions'!BD46</f>
        <v>1</v>
      </c>
      <c r="AC9" s="62" t="b">
        <f ca="1">'Intended Actions'!BE46</f>
        <v>1</v>
      </c>
      <c r="AE9" s="63" t="b">
        <f ca="1">'Intended Actions'!BC79</f>
        <v>0</v>
      </c>
      <c r="AF9" s="61" t="b">
        <f ca="1">'Intended Actions'!BD79</f>
        <v>0</v>
      </c>
      <c r="AG9" s="62" t="b">
        <f ca="1">'Intended Actions'!BE79</f>
        <v>0</v>
      </c>
    </row>
    <row r="10" spans="1:36" ht="16" customHeight="1">
      <c r="A10" s="127"/>
      <c r="B10" s="198"/>
      <c r="C10" s="198"/>
      <c r="D10" s="200"/>
      <c r="E10" s="201"/>
      <c r="F10" s="43"/>
      <c r="G10" s="44"/>
      <c r="H10" s="45"/>
      <c r="I10" s="43"/>
      <c r="J10" s="44"/>
      <c r="K10" s="45"/>
      <c r="M10" s="67" t="b">
        <f t="shared" ca="1" si="1"/>
        <v>0</v>
      </c>
      <c r="N10" s="59" t="b">
        <f t="shared" ca="1" si="2"/>
        <v>0</v>
      </c>
      <c r="O10" s="68" t="b">
        <f t="shared" ca="1" si="3"/>
        <v>0</v>
      </c>
      <c r="P10" s="59" t="b">
        <f t="shared" ca="1" si="4"/>
        <v>0</v>
      </c>
      <c r="Q10" s="59" t="b">
        <f t="shared" ca="1" si="5"/>
        <v>0</v>
      </c>
      <c r="R10" s="68" t="b">
        <f t="shared" ca="1" si="6"/>
        <v>0</v>
      </c>
      <c r="T10" s="64">
        <f>'Intended Actions'!BC10</f>
        <v>0</v>
      </c>
      <c r="U10" s="65">
        <f>'Intended Actions'!BD10</f>
        <v>0</v>
      </c>
      <c r="V10" s="66">
        <f>'Intended Actions'!BE10</f>
        <v>0</v>
      </c>
      <c r="W10" s="64">
        <f t="shared" si="10"/>
        <v>0</v>
      </c>
      <c r="X10" s="65">
        <f t="shared" si="11"/>
        <v>0</v>
      </c>
      <c r="Y10" s="66">
        <f t="shared" si="12"/>
        <v>0</v>
      </c>
      <c r="AA10" s="64" t="b">
        <f ca="1">'Intended Actions'!BC47</f>
        <v>1</v>
      </c>
      <c r="AB10" s="65" t="b">
        <f ca="1">'Intended Actions'!BD47</f>
        <v>1</v>
      </c>
      <c r="AC10" s="66" t="b">
        <f ca="1">'Intended Actions'!BE47</f>
        <v>1</v>
      </c>
      <c r="AE10" s="64" t="b">
        <f ca="1">'Intended Actions'!BC80</f>
        <v>0</v>
      </c>
      <c r="AF10" s="65" t="b">
        <f ca="1">'Intended Actions'!BD80</f>
        <v>0</v>
      </c>
      <c r="AG10" s="66" t="b">
        <f ca="1">'Intended Actions'!BE80</f>
        <v>0</v>
      </c>
    </row>
    <row r="11" spans="1:36" ht="16" customHeight="1">
      <c r="A11" s="127"/>
      <c r="B11" s="197">
        <f t="shared" ref="B11:B34" si="17">(ROW(B11)-1)/2</f>
        <v>5</v>
      </c>
      <c r="C11" s="197">
        <f t="shared" ref="C11:C34" si="18">INDEX(DataNames,B11)</f>
        <v>0</v>
      </c>
      <c r="D11" s="108" t="str">
        <f t="shared" si="0"/>
        <v/>
      </c>
      <c r="E11" s="199"/>
      <c r="F11" s="40"/>
      <c r="G11" s="41"/>
      <c r="H11" s="42"/>
      <c r="I11" s="40"/>
      <c r="J11" s="41"/>
      <c r="K11" s="42"/>
      <c r="M11" s="63" t="b">
        <f t="shared" ca="1" si="1"/>
        <v>0</v>
      </c>
      <c r="N11" s="61" t="b">
        <f t="shared" ca="1" si="2"/>
        <v>0</v>
      </c>
      <c r="O11" s="62" t="b">
        <f t="shared" ca="1" si="3"/>
        <v>0</v>
      </c>
      <c r="P11" s="61" t="b">
        <f t="shared" ca="1" si="4"/>
        <v>0</v>
      </c>
      <c r="Q11" s="61" t="b">
        <f t="shared" ca="1" si="5"/>
        <v>0</v>
      </c>
      <c r="R11" s="62" t="b">
        <f t="shared" ca="1" si="6"/>
        <v>0</v>
      </c>
      <c r="T11" s="67">
        <f>'Intended Actions'!BC11</f>
        <v>0</v>
      </c>
      <c r="U11" s="59">
        <f>'Intended Actions'!BD11</f>
        <v>0</v>
      </c>
      <c r="V11" s="68">
        <f>'Intended Actions'!BE11</f>
        <v>0</v>
      </c>
      <c r="W11" s="67">
        <f t="shared" si="10"/>
        <v>0</v>
      </c>
      <c r="X11" s="59">
        <f t="shared" si="11"/>
        <v>0</v>
      </c>
      <c r="Y11" s="68">
        <f t="shared" si="12"/>
        <v>0</v>
      </c>
      <c r="AA11" s="63" t="b">
        <f ca="1">'Intended Actions'!BC48</f>
        <v>1</v>
      </c>
      <c r="AB11" s="61" t="b">
        <f ca="1">'Intended Actions'!BD48</f>
        <v>1</v>
      </c>
      <c r="AC11" s="62" t="b">
        <f ca="1">'Intended Actions'!BE48</f>
        <v>1</v>
      </c>
      <c r="AE11" s="63" t="b">
        <f ca="1">'Intended Actions'!BC81</f>
        <v>0</v>
      </c>
      <c r="AF11" s="61" t="b">
        <f ca="1">'Intended Actions'!BD81</f>
        <v>0</v>
      </c>
      <c r="AG11" s="62" t="b">
        <f ca="1">'Intended Actions'!BE81</f>
        <v>0</v>
      </c>
    </row>
    <row r="12" spans="1:36" ht="16" customHeight="1">
      <c r="A12" s="127"/>
      <c r="B12" s="198"/>
      <c r="C12" s="198"/>
      <c r="D12" s="200"/>
      <c r="E12" s="201"/>
      <c r="F12" s="43"/>
      <c r="G12" s="44"/>
      <c r="H12" s="45"/>
      <c r="I12" s="43"/>
      <c r="J12" s="44"/>
      <c r="K12" s="45"/>
      <c r="M12" s="67" t="b">
        <f t="shared" ca="1" si="1"/>
        <v>0</v>
      </c>
      <c r="N12" s="59" t="b">
        <f t="shared" ca="1" si="2"/>
        <v>0</v>
      </c>
      <c r="O12" s="68" t="b">
        <f t="shared" ca="1" si="3"/>
        <v>0</v>
      </c>
      <c r="P12" s="59" t="b">
        <f t="shared" ca="1" si="4"/>
        <v>0</v>
      </c>
      <c r="Q12" s="59" t="b">
        <f t="shared" ca="1" si="5"/>
        <v>0</v>
      </c>
      <c r="R12" s="68" t="b">
        <f t="shared" ca="1" si="6"/>
        <v>0</v>
      </c>
      <c r="T12" s="64">
        <f>'Intended Actions'!BC12</f>
        <v>0</v>
      </c>
      <c r="U12" s="65">
        <f>'Intended Actions'!BD12</f>
        <v>0</v>
      </c>
      <c r="V12" s="66">
        <f>'Intended Actions'!BE12</f>
        <v>0</v>
      </c>
      <c r="W12" s="64">
        <f t="shared" si="10"/>
        <v>0</v>
      </c>
      <c r="X12" s="65">
        <f t="shared" si="11"/>
        <v>0</v>
      </c>
      <c r="Y12" s="66">
        <f t="shared" si="12"/>
        <v>0</v>
      </c>
      <c r="AA12" s="64" t="b">
        <f ca="1">'Intended Actions'!BC49</f>
        <v>1</v>
      </c>
      <c r="AB12" s="65" t="b">
        <f ca="1">'Intended Actions'!BD49</f>
        <v>1</v>
      </c>
      <c r="AC12" s="66" t="b">
        <f ca="1">'Intended Actions'!BE49</f>
        <v>1</v>
      </c>
      <c r="AE12" s="64" t="b">
        <f ca="1">'Intended Actions'!BC82</f>
        <v>0</v>
      </c>
      <c r="AF12" s="65" t="b">
        <f ca="1">'Intended Actions'!BD82</f>
        <v>0</v>
      </c>
      <c r="AG12" s="66" t="b">
        <f ca="1">'Intended Actions'!BE82</f>
        <v>0</v>
      </c>
    </row>
    <row r="13" spans="1:36" ht="16" customHeight="1">
      <c r="A13" s="127"/>
      <c r="B13" s="197">
        <f t="shared" ref="B13:B34" si="19">(ROW(B13)-1)/2</f>
        <v>6</v>
      </c>
      <c r="C13" s="197">
        <f t="shared" ref="C13:C34" si="20">INDEX(DataNames,B13)</f>
        <v>0</v>
      </c>
      <c r="D13" s="108" t="str">
        <f t="shared" si="0"/>
        <v/>
      </c>
      <c r="E13" s="199"/>
      <c r="F13" s="40"/>
      <c r="G13" s="41"/>
      <c r="H13" s="42"/>
      <c r="I13" s="40"/>
      <c r="J13" s="41"/>
      <c r="K13" s="42"/>
      <c r="M13" s="63" t="b">
        <f t="shared" ca="1" si="1"/>
        <v>0</v>
      </c>
      <c r="N13" s="61" t="b">
        <f t="shared" ca="1" si="2"/>
        <v>0</v>
      </c>
      <c r="O13" s="62" t="b">
        <f t="shared" ca="1" si="3"/>
        <v>0</v>
      </c>
      <c r="P13" s="61" t="b">
        <f t="shared" ca="1" si="4"/>
        <v>0</v>
      </c>
      <c r="Q13" s="61" t="b">
        <f t="shared" ca="1" si="5"/>
        <v>0</v>
      </c>
      <c r="R13" s="62" t="b">
        <f t="shared" ca="1" si="6"/>
        <v>0</v>
      </c>
      <c r="T13" s="67">
        <f>'Intended Actions'!BC13</f>
        <v>0</v>
      </c>
      <c r="U13" s="59">
        <f>'Intended Actions'!BD13</f>
        <v>0</v>
      </c>
      <c r="V13" s="68">
        <f>'Intended Actions'!BE13</f>
        <v>0</v>
      </c>
      <c r="W13" s="67">
        <f t="shared" si="10"/>
        <v>0</v>
      </c>
      <c r="X13" s="59">
        <f t="shared" si="11"/>
        <v>0</v>
      </c>
      <c r="Y13" s="68">
        <f t="shared" si="12"/>
        <v>0</v>
      </c>
      <c r="AA13" s="63" t="b">
        <f ca="1">'Intended Actions'!BC50</f>
        <v>1</v>
      </c>
      <c r="AB13" s="61" t="b">
        <f ca="1">'Intended Actions'!BD50</f>
        <v>1</v>
      </c>
      <c r="AC13" s="62" t="b">
        <f ca="1">'Intended Actions'!BE50</f>
        <v>1</v>
      </c>
      <c r="AE13" s="63" t="b">
        <f ca="1">'Intended Actions'!BC83</f>
        <v>0</v>
      </c>
      <c r="AF13" s="61" t="b">
        <f ca="1">'Intended Actions'!BD83</f>
        <v>0</v>
      </c>
      <c r="AG13" s="62" t="b">
        <f ca="1">'Intended Actions'!BE83</f>
        <v>0</v>
      </c>
    </row>
    <row r="14" spans="1:36" ht="16" customHeight="1">
      <c r="A14" s="127"/>
      <c r="B14" s="198"/>
      <c r="C14" s="198"/>
      <c r="D14" s="200"/>
      <c r="E14" s="201"/>
      <c r="F14" s="43"/>
      <c r="G14" s="44"/>
      <c r="H14" s="45"/>
      <c r="I14" s="43"/>
      <c r="J14" s="44"/>
      <c r="K14" s="45"/>
      <c r="M14" s="67" t="b">
        <f t="shared" ca="1" si="1"/>
        <v>0</v>
      </c>
      <c r="N14" s="59" t="b">
        <f t="shared" ca="1" si="2"/>
        <v>0</v>
      </c>
      <c r="O14" s="68" t="b">
        <f t="shared" ca="1" si="3"/>
        <v>0</v>
      </c>
      <c r="P14" s="59" t="b">
        <f t="shared" ca="1" si="4"/>
        <v>0</v>
      </c>
      <c r="Q14" s="59" t="b">
        <f t="shared" ca="1" si="5"/>
        <v>0</v>
      </c>
      <c r="R14" s="68" t="b">
        <f t="shared" ca="1" si="6"/>
        <v>0</v>
      </c>
      <c r="T14" s="64">
        <f>'Intended Actions'!BC14</f>
        <v>0</v>
      </c>
      <c r="U14" s="65">
        <f>'Intended Actions'!BD14</f>
        <v>0</v>
      </c>
      <c r="V14" s="66">
        <f>'Intended Actions'!BE14</f>
        <v>0</v>
      </c>
      <c r="W14" s="64">
        <f t="shared" si="10"/>
        <v>0</v>
      </c>
      <c r="X14" s="65">
        <f t="shared" si="11"/>
        <v>0</v>
      </c>
      <c r="Y14" s="66">
        <f t="shared" si="12"/>
        <v>0</v>
      </c>
      <c r="AA14" s="64" t="b">
        <f ca="1">'Intended Actions'!BC51</f>
        <v>1</v>
      </c>
      <c r="AB14" s="65" t="b">
        <f ca="1">'Intended Actions'!BD51</f>
        <v>1</v>
      </c>
      <c r="AC14" s="66" t="b">
        <f ca="1">'Intended Actions'!BE51</f>
        <v>1</v>
      </c>
      <c r="AE14" s="64" t="b">
        <f ca="1">'Intended Actions'!BC84</f>
        <v>0</v>
      </c>
      <c r="AF14" s="65" t="b">
        <f ca="1">'Intended Actions'!BD84</f>
        <v>0</v>
      </c>
      <c r="AG14" s="66" t="b">
        <f ca="1">'Intended Actions'!BE84</f>
        <v>0</v>
      </c>
    </row>
    <row r="15" spans="1:36" ht="16" customHeight="1">
      <c r="A15" s="127"/>
      <c r="B15" s="197">
        <f t="shared" ref="B15:B34" si="21">(ROW(B15)-1)/2</f>
        <v>7</v>
      </c>
      <c r="C15" s="197">
        <f t="shared" ref="C15:C34" si="22">INDEX(DataNames,B15)</f>
        <v>0</v>
      </c>
      <c r="D15" s="108" t="str">
        <f t="shared" si="0"/>
        <v/>
      </c>
      <c r="E15" s="199"/>
      <c r="F15" s="40"/>
      <c r="G15" s="41"/>
      <c r="H15" s="42"/>
      <c r="I15" s="40"/>
      <c r="J15" s="41"/>
      <c r="K15" s="42"/>
      <c r="M15" s="63" t="b">
        <f t="shared" ca="1" si="1"/>
        <v>0</v>
      </c>
      <c r="N15" s="61" t="b">
        <f t="shared" ca="1" si="2"/>
        <v>0</v>
      </c>
      <c r="O15" s="62" t="b">
        <f t="shared" ca="1" si="3"/>
        <v>0</v>
      </c>
      <c r="P15" s="61" t="b">
        <f t="shared" ca="1" si="4"/>
        <v>0</v>
      </c>
      <c r="Q15" s="61" t="b">
        <f t="shared" ca="1" si="5"/>
        <v>0</v>
      </c>
      <c r="R15" s="62" t="b">
        <f t="shared" ca="1" si="6"/>
        <v>0</v>
      </c>
      <c r="T15" s="67">
        <f>'Intended Actions'!BC15</f>
        <v>0</v>
      </c>
      <c r="U15" s="59">
        <f>'Intended Actions'!BD15</f>
        <v>0</v>
      </c>
      <c r="V15" s="68">
        <f>'Intended Actions'!BE15</f>
        <v>0</v>
      </c>
      <c r="W15" s="67">
        <f t="shared" si="10"/>
        <v>0</v>
      </c>
      <c r="X15" s="59">
        <f t="shared" si="11"/>
        <v>0</v>
      </c>
      <c r="Y15" s="68">
        <f t="shared" si="12"/>
        <v>0</v>
      </c>
      <c r="AA15" s="63" t="b">
        <f ca="1">'Intended Actions'!BC52</f>
        <v>1</v>
      </c>
      <c r="AB15" s="61" t="b">
        <f ca="1">'Intended Actions'!BD52</f>
        <v>1</v>
      </c>
      <c r="AC15" s="62" t="b">
        <f ca="1">'Intended Actions'!BE52</f>
        <v>1</v>
      </c>
      <c r="AE15" s="63" t="b">
        <f ca="1">'Intended Actions'!BC85</f>
        <v>0</v>
      </c>
      <c r="AF15" s="61" t="b">
        <f ca="1">'Intended Actions'!BD85</f>
        <v>0</v>
      </c>
      <c r="AG15" s="62" t="b">
        <f ca="1">'Intended Actions'!BE85</f>
        <v>0</v>
      </c>
    </row>
    <row r="16" spans="1:36" ht="16" customHeight="1">
      <c r="A16" s="127"/>
      <c r="B16" s="198"/>
      <c r="C16" s="198"/>
      <c r="D16" s="200"/>
      <c r="E16" s="201"/>
      <c r="F16" s="43"/>
      <c r="G16" s="44"/>
      <c r="H16" s="45"/>
      <c r="I16" s="43"/>
      <c r="J16" s="44"/>
      <c r="K16" s="45"/>
      <c r="M16" s="64" t="b">
        <f t="shared" ca="1" si="1"/>
        <v>0</v>
      </c>
      <c r="N16" s="65" t="b">
        <f t="shared" ca="1" si="2"/>
        <v>0</v>
      </c>
      <c r="O16" s="66" t="b">
        <f t="shared" ca="1" si="3"/>
        <v>0</v>
      </c>
      <c r="P16" s="65" t="b">
        <f t="shared" ca="1" si="4"/>
        <v>0</v>
      </c>
      <c r="Q16" s="65" t="b">
        <f t="shared" ca="1" si="5"/>
        <v>0</v>
      </c>
      <c r="R16" s="66" t="b">
        <f t="shared" ca="1" si="6"/>
        <v>0</v>
      </c>
      <c r="T16" s="64">
        <f>'Intended Actions'!BC16</f>
        <v>0</v>
      </c>
      <c r="U16" s="65">
        <f>'Intended Actions'!BD16</f>
        <v>0</v>
      </c>
      <c r="V16" s="66">
        <f>'Intended Actions'!BE16</f>
        <v>0</v>
      </c>
      <c r="W16" s="64">
        <f t="shared" si="10"/>
        <v>0</v>
      </c>
      <c r="X16" s="65">
        <f t="shared" si="11"/>
        <v>0</v>
      </c>
      <c r="Y16" s="66">
        <f t="shared" si="12"/>
        <v>0</v>
      </c>
      <c r="AA16" s="64" t="b">
        <f ca="1">'Intended Actions'!BC53</f>
        <v>1</v>
      </c>
      <c r="AB16" s="65" t="b">
        <f ca="1">'Intended Actions'!BD53</f>
        <v>1</v>
      </c>
      <c r="AC16" s="66" t="b">
        <f ca="1">'Intended Actions'!BE53</f>
        <v>1</v>
      </c>
      <c r="AE16" s="64" t="b">
        <f ca="1">'Intended Actions'!BC86</f>
        <v>0</v>
      </c>
      <c r="AF16" s="65" t="b">
        <f ca="1">'Intended Actions'!BD86</f>
        <v>0</v>
      </c>
      <c r="AG16" s="66" t="b">
        <f ca="1">'Intended Actions'!BE86</f>
        <v>0</v>
      </c>
    </row>
    <row r="17" spans="1:33" s="84" customFormat="1" ht="16" customHeight="1">
      <c r="A17" s="127"/>
      <c r="B17" s="197">
        <f t="shared" ref="B17:B34" si="23">(ROW(B17)-1)/2</f>
        <v>8</v>
      </c>
      <c r="C17" s="197">
        <f t="shared" ref="C17:C34" si="24">INDEX(DataNames,B17)</f>
        <v>0</v>
      </c>
      <c r="D17" s="108" t="str">
        <f t="shared" si="0"/>
        <v/>
      </c>
      <c r="E17" s="199"/>
      <c r="F17" s="40"/>
      <c r="G17" s="41"/>
      <c r="H17" s="42"/>
      <c r="I17" s="40"/>
      <c r="J17" s="41"/>
      <c r="K17" s="42"/>
      <c r="M17" s="63" t="b">
        <f t="shared" ref="M17:M18" ca="1" si="25">AND(T17,AA17)</f>
        <v>0</v>
      </c>
      <c r="N17" s="80" t="b">
        <f t="shared" ref="N17:N18" ca="1" si="26">AND(U17,AB17)</f>
        <v>0</v>
      </c>
      <c r="O17" s="62" t="b">
        <f t="shared" ref="O17:O18" ca="1" si="27">AND(V17,AC17)</f>
        <v>0</v>
      </c>
      <c r="P17" s="80" t="b">
        <f t="shared" ref="P17:P18" ca="1" si="28">AND(W17,AE17)</f>
        <v>0</v>
      </c>
      <c r="Q17" s="80" t="b">
        <f t="shared" ref="Q17:Q18" ca="1" si="29">AND(X17,AF17)</f>
        <v>0</v>
      </c>
      <c r="R17" s="62" t="b">
        <f t="shared" ref="R17:R18" ca="1" si="30">AND(Y17,AG17)</f>
        <v>0</v>
      </c>
      <c r="T17" s="67">
        <f>'Intended Actions'!BC17</f>
        <v>0</v>
      </c>
      <c r="U17" s="86">
        <f>'Intended Actions'!BD17</f>
        <v>0</v>
      </c>
      <c r="V17" s="68">
        <f>'Intended Actions'!BE17</f>
        <v>0</v>
      </c>
      <c r="W17" s="67">
        <f t="shared" ref="W17:W18" si="31">T17</f>
        <v>0</v>
      </c>
      <c r="X17" s="86">
        <f t="shared" ref="X17:X18" si="32">U17</f>
        <v>0</v>
      </c>
      <c r="Y17" s="68">
        <f t="shared" ref="Y17:Y18" si="33">V17</f>
        <v>0</v>
      </c>
      <c r="AA17" s="63" t="b">
        <f ca="1">'Intended Actions'!BC54</f>
        <v>1</v>
      </c>
      <c r="AB17" s="80" t="b">
        <f ca="1">'Intended Actions'!BD54</f>
        <v>1</v>
      </c>
      <c r="AC17" s="62" t="b">
        <f ca="1">'Intended Actions'!BE54</f>
        <v>1</v>
      </c>
      <c r="AE17" s="63" t="b">
        <f ca="1">'Intended Actions'!BC87</f>
        <v>0</v>
      </c>
      <c r="AF17" s="80" t="b">
        <f ca="1">'Intended Actions'!BD87</f>
        <v>0</v>
      </c>
      <c r="AG17" s="62" t="b">
        <f ca="1">'Intended Actions'!BE87</f>
        <v>0</v>
      </c>
    </row>
    <row r="18" spans="1:33" s="84" customFormat="1" ht="16" customHeight="1">
      <c r="A18" s="127"/>
      <c r="B18" s="198"/>
      <c r="C18" s="198"/>
      <c r="D18" s="200"/>
      <c r="E18" s="201"/>
      <c r="F18" s="43"/>
      <c r="G18" s="44"/>
      <c r="H18" s="45"/>
      <c r="I18" s="43"/>
      <c r="J18" s="44"/>
      <c r="K18" s="45"/>
      <c r="M18" s="64" t="b">
        <f t="shared" ca="1" si="25"/>
        <v>0</v>
      </c>
      <c r="N18" s="81" t="b">
        <f t="shared" ca="1" si="26"/>
        <v>0</v>
      </c>
      <c r="O18" s="66" t="b">
        <f t="shared" ca="1" si="27"/>
        <v>0</v>
      </c>
      <c r="P18" s="81" t="b">
        <f t="shared" ca="1" si="28"/>
        <v>0</v>
      </c>
      <c r="Q18" s="81" t="b">
        <f t="shared" ca="1" si="29"/>
        <v>0</v>
      </c>
      <c r="R18" s="66" t="b">
        <f t="shared" ca="1" si="30"/>
        <v>0</v>
      </c>
      <c r="T18" s="64">
        <f>'Intended Actions'!BC18</f>
        <v>0</v>
      </c>
      <c r="U18" s="81">
        <f>'Intended Actions'!BD18</f>
        <v>0</v>
      </c>
      <c r="V18" s="66">
        <f>'Intended Actions'!BE18</f>
        <v>0</v>
      </c>
      <c r="W18" s="64">
        <f t="shared" si="31"/>
        <v>0</v>
      </c>
      <c r="X18" s="81">
        <f t="shared" si="32"/>
        <v>0</v>
      </c>
      <c r="Y18" s="66">
        <f t="shared" si="33"/>
        <v>0</v>
      </c>
      <c r="AA18" s="64" t="b">
        <f ca="1">'Intended Actions'!BC55</f>
        <v>1</v>
      </c>
      <c r="AB18" s="81" t="b">
        <f ca="1">'Intended Actions'!BD55</f>
        <v>1</v>
      </c>
      <c r="AC18" s="66" t="b">
        <f ca="1">'Intended Actions'!BE55</f>
        <v>1</v>
      </c>
      <c r="AE18" s="64" t="b">
        <f ca="1">'Intended Actions'!BC88</f>
        <v>0</v>
      </c>
      <c r="AF18" s="81" t="b">
        <f ca="1">'Intended Actions'!BD88</f>
        <v>0</v>
      </c>
      <c r="AG18" s="66" t="b">
        <f ca="1">'Intended Actions'!BE88</f>
        <v>0</v>
      </c>
    </row>
    <row r="19" spans="1:33" s="84" customFormat="1" ht="16" customHeight="1">
      <c r="A19" s="127"/>
      <c r="B19" s="197">
        <f t="shared" ref="B19:B34" si="34">(ROW(B19)-1)/2</f>
        <v>9</v>
      </c>
      <c r="C19" s="197">
        <f t="shared" ref="C19:C34" si="35">INDEX(DataNames,B19)</f>
        <v>0</v>
      </c>
      <c r="D19" s="108" t="str">
        <f t="shared" si="0"/>
        <v/>
      </c>
      <c r="E19" s="199"/>
      <c r="F19" s="40"/>
      <c r="G19" s="41"/>
      <c r="H19" s="42"/>
      <c r="I19" s="40"/>
      <c r="J19" s="41"/>
      <c r="K19" s="42"/>
      <c r="M19" s="63" t="b">
        <f t="shared" ref="M19:M34" ca="1" si="36">AND(T19,AA19)</f>
        <v>0</v>
      </c>
      <c r="N19" s="80" t="b">
        <f t="shared" ref="N19:N34" ca="1" si="37">AND(U19,AB19)</f>
        <v>0</v>
      </c>
      <c r="O19" s="62" t="b">
        <f t="shared" ref="O19:O34" ca="1" si="38">AND(V19,AC19)</f>
        <v>0</v>
      </c>
      <c r="P19" s="80" t="b">
        <f t="shared" ref="P19:P34" ca="1" si="39">AND(W19,AE19)</f>
        <v>0</v>
      </c>
      <c r="Q19" s="80" t="b">
        <f t="shared" ref="Q19:Q34" ca="1" si="40">AND(X19,AF19)</f>
        <v>0</v>
      </c>
      <c r="R19" s="62" t="b">
        <f t="shared" ref="R19:R34" ca="1" si="41">AND(Y19,AG19)</f>
        <v>0</v>
      </c>
      <c r="T19" s="67">
        <f>'Intended Actions'!BC19</f>
        <v>0</v>
      </c>
      <c r="U19" s="86">
        <f>'Intended Actions'!BD19</f>
        <v>0</v>
      </c>
      <c r="V19" s="68">
        <f>'Intended Actions'!BE19</f>
        <v>0</v>
      </c>
      <c r="W19" s="67">
        <f t="shared" ref="W19:W34" si="42">T19</f>
        <v>0</v>
      </c>
      <c r="X19" s="86">
        <f t="shared" ref="X19:X34" si="43">U19</f>
        <v>0</v>
      </c>
      <c r="Y19" s="68">
        <f t="shared" ref="Y19:Y34" si="44">V19</f>
        <v>0</v>
      </c>
      <c r="AA19" s="63" t="b">
        <f ca="1">'Intended Actions'!BC56</f>
        <v>1</v>
      </c>
      <c r="AB19" s="80" t="b">
        <f ca="1">'Intended Actions'!BD56</f>
        <v>1</v>
      </c>
      <c r="AC19" s="62" t="b">
        <f ca="1">'Intended Actions'!BE56</f>
        <v>1</v>
      </c>
      <c r="AE19" s="63" t="b">
        <f ca="1">'Intended Actions'!BC89</f>
        <v>0</v>
      </c>
      <c r="AF19" s="80" t="b">
        <f ca="1">'Intended Actions'!BD89</f>
        <v>0</v>
      </c>
      <c r="AG19" s="62" t="b">
        <f ca="1">'Intended Actions'!BE89</f>
        <v>0</v>
      </c>
    </row>
    <row r="20" spans="1:33" s="84" customFormat="1" ht="16" customHeight="1">
      <c r="A20" s="127"/>
      <c r="B20" s="198"/>
      <c r="C20" s="198"/>
      <c r="D20" s="200"/>
      <c r="E20" s="201"/>
      <c r="F20" s="43"/>
      <c r="G20" s="44"/>
      <c r="H20" s="45"/>
      <c r="I20" s="43"/>
      <c r="J20" s="44"/>
      <c r="K20" s="45"/>
      <c r="M20" s="64" t="b">
        <f t="shared" ca="1" si="36"/>
        <v>0</v>
      </c>
      <c r="N20" s="81" t="b">
        <f t="shared" ca="1" si="37"/>
        <v>0</v>
      </c>
      <c r="O20" s="66" t="b">
        <f t="shared" ca="1" si="38"/>
        <v>0</v>
      </c>
      <c r="P20" s="81" t="b">
        <f t="shared" ca="1" si="39"/>
        <v>0</v>
      </c>
      <c r="Q20" s="81" t="b">
        <f t="shared" ca="1" si="40"/>
        <v>0</v>
      </c>
      <c r="R20" s="66" t="b">
        <f t="shared" ca="1" si="41"/>
        <v>0</v>
      </c>
      <c r="T20" s="64">
        <f>'Intended Actions'!BC20</f>
        <v>0</v>
      </c>
      <c r="U20" s="81">
        <f>'Intended Actions'!BD20</f>
        <v>0</v>
      </c>
      <c r="V20" s="66">
        <f>'Intended Actions'!BE20</f>
        <v>0</v>
      </c>
      <c r="W20" s="64">
        <f t="shared" si="42"/>
        <v>0</v>
      </c>
      <c r="X20" s="81">
        <f t="shared" si="43"/>
        <v>0</v>
      </c>
      <c r="Y20" s="66">
        <f t="shared" si="44"/>
        <v>0</v>
      </c>
      <c r="AA20" s="64" t="b">
        <f ca="1">'Intended Actions'!BC57</f>
        <v>1</v>
      </c>
      <c r="AB20" s="81" t="b">
        <f ca="1">'Intended Actions'!BD57</f>
        <v>1</v>
      </c>
      <c r="AC20" s="66" t="b">
        <f ca="1">'Intended Actions'!BE57</f>
        <v>1</v>
      </c>
      <c r="AE20" s="64" t="b">
        <f ca="1">'Intended Actions'!BC90</f>
        <v>0</v>
      </c>
      <c r="AF20" s="81" t="b">
        <f ca="1">'Intended Actions'!BD90</f>
        <v>0</v>
      </c>
      <c r="AG20" s="66" t="b">
        <f ca="1">'Intended Actions'!BE90</f>
        <v>0</v>
      </c>
    </row>
    <row r="21" spans="1:33" s="84" customFormat="1" ht="16" customHeight="1">
      <c r="A21" s="127"/>
      <c r="B21" s="197">
        <f t="shared" ref="B21:B34" si="45">(ROW(B21)-1)/2</f>
        <v>10</v>
      </c>
      <c r="C21" s="197">
        <f t="shared" ref="C21:C34" si="46">INDEX(DataNames,B21)</f>
        <v>0</v>
      </c>
      <c r="D21" s="108" t="str">
        <f t="shared" si="0"/>
        <v/>
      </c>
      <c r="E21" s="199"/>
      <c r="F21" s="40"/>
      <c r="G21" s="41"/>
      <c r="H21" s="42"/>
      <c r="I21" s="40"/>
      <c r="J21" s="41"/>
      <c r="K21" s="42"/>
      <c r="M21" s="63" t="b">
        <f t="shared" ca="1" si="36"/>
        <v>0</v>
      </c>
      <c r="N21" s="80" t="b">
        <f t="shared" ca="1" si="37"/>
        <v>0</v>
      </c>
      <c r="O21" s="62" t="b">
        <f t="shared" ca="1" si="38"/>
        <v>0</v>
      </c>
      <c r="P21" s="80" t="b">
        <f t="shared" ca="1" si="39"/>
        <v>0</v>
      </c>
      <c r="Q21" s="80" t="b">
        <f t="shared" ca="1" si="40"/>
        <v>0</v>
      </c>
      <c r="R21" s="62" t="b">
        <f t="shared" ca="1" si="41"/>
        <v>0</v>
      </c>
      <c r="T21" s="67">
        <f>'Intended Actions'!BC21</f>
        <v>0</v>
      </c>
      <c r="U21" s="86">
        <f>'Intended Actions'!BD21</f>
        <v>0</v>
      </c>
      <c r="V21" s="68">
        <f>'Intended Actions'!BE21</f>
        <v>0</v>
      </c>
      <c r="W21" s="67">
        <f t="shared" si="42"/>
        <v>0</v>
      </c>
      <c r="X21" s="86">
        <f t="shared" si="43"/>
        <v>0</v>
      </c>
      <c r="Y21" s="68">
        <f t="shared" si="44"/>
        <v>0</v>
      </c>
      <c r="AA21" s="63" t="b">
        <f ca="1">'Intended Actions'!BC58</f>
        <v>1</v>
      </c>
      <c r="AB21" s="80" t="b">
        <f ca="1">'Intended Actions'!BD58</f>
        <v>1</v>
      </c>
      <c r="AC21" s="62" t="b">
        <f ca="1">'Intended Actions'!BE58</f>
        <v>1</v>
      </c>
      <c r="AE21" s="63" t="b">
        <f ca="1">'Intended Actions'!BC91</f>
        <v>0</v>
      </c>
      <c r="AF21" s="80" t="b">
        <f ca="1">'Intended Actions'!BD91</f>
        <v>0</v>
      </c>
      <c r="AG21" s="62" t="b">
        <f ca="1">'Intended Actions'!BE91</f>
        <v>0</v>
      </c>
    </row>
    <row r="22" spans="1:33" s="84" customFormat="1" ht="16" customHeight="1">
      <c r="A22" s="127"/>
      <c r="B22" s="198"/>
      <c r="C22" s="198"/>
      <c r="D22" s="200"/>
      <c r="E22" s="201"/>
      <c r="F22" s="43"/>
      <c r="G22" s="44"/>
      <c r="H22" s="45"/>
      <c r="I22" s="43"/>
      <c r="J22" s="44"/>
      <c r="K22" s="45"/>
      <c r="M22" s="64" t="b">
        <f t="shared" ca="1" si="36"/>
        <v>0</v>
      </c>
      <c r="N22" s="81" t="b">
        <f t="shared" ca="1" si="37"/>
        <v>0</v>
      </c>
      <c r="O22" s="66" t="b">
        <f t="shared" ca="1" si="38"/>
        <v>0</v>
      </c>
      <c r="P22" s="81" t="b">
        <f t="shared" ca="1" si="39"/>
        <v>0</v>
      </c>
      <c r="Q22" s="81" t="b">
        <f t="shared" ca="1" si="40"/>
        <v>0</v>
      </c>
      <c r="R22" s="66" t="b">
        <f t="shared" ca="1" si="41"/>
        <v>0</v>
      </c>
      <c r="T22" s="64">
        <f>'Intended Actions'!BC22</f>
        <v>0</v>
      </c>
      <c r="U22" s="81">
        <f>'Intended Actions'!BD22</f>
        <v>0</v>
      </c>
      <c r="V22" s="66">
        <f>'Intended Actions'!BE22</f>
        <v>0</v>
      </c>
      <c r="W22" s="64">
        <f t="shared" si="42"/>
        <v>0</v>
      </c>
      <c r="X22" s="81">
        <f t="shared" si="43"/>
        <v>0</v>
      </c>
      <c r="Y22" s="66">
        <f t="shared" si="44"/>
        <v>0</v>
      </c>
      <c r="AA22" s="64" t="b">
        <f ca="1">'Intended Actions'!BC59</f>
        <v>1</v>
      </c>
      <c r="AB22" s="81" t="b">
        <f ca="1">'Intended Actions'!BD59</f>
        <v>1</v>
      </c>
      <c r="AC22" s="66" t="b">
        <f ca="1">'Intended Actions'!BE59</f>
        <v>1</v>
      </c>
      <c r="AE22" s="64" t="b">
        <f ca="1">'Intended Actions'!BC92</f>
        <v>0</v>
      </c>
      <c r="AF22" s="81" t="b">
        <f ca="1">'Intended Actions'!BD92</f>
        <v>0</v>
      </c>
      <c r="AG22" s="66" t="b">
        <f ca="1">'Intended Actions'!BE92</f>
        <v>0</v>
      </c>
    </row>
    <row r="23" spans="1:33" s="84" customFormat="1" ht="16" customHeight="1">
      <c r="A23" s="127"/>
      <c r="B23" s="197">
        <f t="shared" ref="B23:B34" si="47">(ROW(B23)-1)/2</f>
        <v>11</v>
      </c>
      <c r="C23" s="197">
        <f t="shared" ref="C23:C34" si="48">INDEX(DataNames,B23)</f>
        <v>0</v>
      </c>
      <c r="D23" s="108" t="str">
        <f t="shared" si="0"/>
        <v/>
      </c>
      <c r="E23" s="199"/>
      <c r="F23" s="40"/>
      <c r="G23" s="41"/>
      <c r="H23" s="42"/>
      <c r="I23" s="40"/>
      <c r="J23" s="41"/>
      <c r="K23" s="42"/>
      <c r="M23" s="63" t="b">
        <f t="shared" ca="1" si="36"/>
        <v>0</v>
      </c>
      <c r="N23" s="80" t="b">
        <f t="shared" ca="1" si="37"/>
        <v>0</v>
      </c>
      <c r="O23" s="62" t="b">
        <f t="shared" ca="1" si="38"/>
        <v>0</v>
      </c>
      <c r="P23" s="80" t="b">
        <f t="shared" ca="1" si="39"/>
        <v>0</v>
      </c>
      <c r="Q23" s="80" t="b">
        <f t="shared" ca="1" si="40"/>
        <v>0</v>
      </c>
      <c r="R23" s="62" t="b">
        <f t="shared" ca="1" si="41"/>
        <v>0</v>
      </c>
      <c r="T23" s="67">
        <f>'Intended Actions'!BC23</f>
        <v>0</v>
      </c>
      <c r="U23" s="86">
        <f>'Intended Actions'!BD23</f>
        <v>0</v>
      </c>
      <c r="V23" s="68">
        <f>'Intended Actions'!BE23</f>
        <v>0</v>
      </c>
      <c r="W23" s="67">
        <f t="shared" si="42"/>
        <v>0</v>
      </c>
      <c r="X23" s="86">
        <f t="shared" si="43"/>
        <v>0</v>
      </c>
      <c r="Y23" s="68">
        <f t="shared" si="44"/>
        <v>0</v>
      </c>
      <c r="AA23" s="63" t="b">
        <f ca="1">'Intended Actions'!BC60</f>
        <v>1</v>
      </c>
      <c r="AB23" s="80" t="b">
        <f ca="1">'Intended Actions'!BD60</f>
        <v>1</v>
      </c>
      <c r="AC23" s="62" t="b">
        <f ca="1">'Intended Actions'!BE60</f>
        <v>1</v>
      </c>
      <c r="AE23" s="63" t="b">
        <f ca="1">'Intended Actions'!BC93</f>
        <v>0</v>
      </c>
      <c r="AF23" s="80" t="b">
        <f ca="1">'Intended Actions'!BD93</f>
        <v>0</v>
      </c>
      <c r="AG23" s="62" t="b">
        <f ca="1">'Intended Actions'!BE93</f>
        <v>0</v>
      </c>
    </row>
    <row r="24" spans="1:33" s="84" customFormat="1" ht="16" customHeight="1">
      <c r="A24" s="127"/>
      <c r="B24" s="198"/>
      <c r="C24" s="198"/>
      <c r="D24" s="200"/>
      <c r="E24" s="201"/>
      <c r="F24" s="43"/>
      <c r="G24" s="44"/>
      <c r="H24" s="45"/>
      <c r="I24" s="43"/>
      <c r="J24" s="44"/>
      <c r="K24" s="45"/>
      <c r="M24" s="64" t="b">
        <f t="shared" ca="1" si="36"/>
        <v>0</v>
      </c>
      <c r="N24" s="81" t="b">
        <f t="shared" ca="1" si="37"/>
        <v>0</v>
      </c>
      <c r="O24" s="66" t="b">
        <f t="shared" ca="1" si="38"/>
        <v>0</v>
      </c>
      <c r="P24" s="81" t="b">
        <f t="shared" ca="1" si="39"/>
        <v>0</v>
      </c>
      <c r="Q24" s="81" t="b">
        <f t="shared" ca="1" si="40"/>
        <v>0</v>
      </c>
      <c r="R24" s="66" t="b">
        <f t="shared" ca="1" si="41"/>
        <v>0</v>
      </c>
      <c r="T24" s="64">
        <f>'Intended Actions'!BC24</f>
        <v>0</v>
      </c>
      <c r="U24" s="81">
        <f>'Intended Actions'!BD24</f>
        <v>0</v>
      </c>
      <c r="V24" s="66">
        <f>'Intended Actions'!BE24</f>
        <v>0</v>
      </c>
      <c r="W24" s="64">
        <f t="shared" si="42"/>
        <v>0</v>
      </c>
      <c r="X24" s="81">
        <f t="shared" si="43"/>
        <v>0</v>
      </c>
      <c r="Y24" s="66">
        <f t="shared" si="44"/>
        <v>0</v>
      </c>
      <c r="AA24" s="64" t="b">
        <f ca="1">'Intended Actions'!BC61</f>
        <v>1</v>
      </c>
      <c r="AB24" s="81" t="b">
        <f ca="1">'Intended Actions'!BD61</f>
        <v>1</v>
      </c>
      <c r="AC24" s="66" t="b">
        <f ca="1">'Intended Actions'!BE61</f>
        <v>1</v>
      </c>
      <c r="AE24" s="64" t="b">
        <f ca="1">'Intended Actions'!BC94</f>
        <v>0</v>
      </c>
      <c r="AF24" s="81" t="b">
        <f ca="1">'Intended Actions'!BD94</f>
        <v>0</v>
      </c>
      <c r="AG24" s="66" t="b">
        <f ca="1">'Intended Actions'!BE94</f>
        <v>0</v>
      </c>
    </row>
    <row r="25" spans="1:33" s="84" customFormat="1" ht="16" customHeight="1">
      <c r="A25" s="127"/>
      <c r="B25" s="197">
        <f t="shared" ref="B25:B34" si="49">(ROW(B25)-1)/2</f>
        <v>12</v>
      </c>
      <c r="C25" s="197">
        <f t="shared" ref="C25:C34" si="50">INDEX(DataNames,B25)</f>
        <v>0</v>
      </c>
      <c r="D25" s="108" t="str">
        <f t="shared" si="0"/>
        <v/>
      </c>
      <c r="E25" s="199"/>
      <c r="F25" s="40"/>
      <c r="G25" s="41"/>
      <c r="H25" s="42"/>
      <c r="I25" s="40"/>
      <c r="J25" s="41"/>
      <c r="K25" s="42"/>
      <c r="M25" s="63" t="b">
        <f t="shared" ca="1" si="36"/>
        <v>0</v>
      </c>
      <c r="N25" s="80" t="b">
        <f t="shared" ca="1" si="37"/>
        <v>0</v>
      </c>
      <c r="O25" s="62" t="b">
        <f t="shared" ca="1" si="38"/>
        <v>0</v>
      </c>
      <c r="P25" s="80" t="b">
        <f t="shared" ca="1" si="39"/>
        <v>0</v>
      </c>
      <c r="Q25" s="80" t="b">
        <f t="shared" ca="1" si="40"/>
        <v>0</v>
      </c>
      <c r="R25" s="62" t="b">
        <f t="shared" ca="1" si="41"/>
        <v>0</v>
      </c>
      <c r="T25" s="67">
        <f>'Intended Actions'!BC25</f>
        <v>0</v>
      </c>
      <c r="U25" s="86">
        <f>'Intended Actions'!BD25</f>
        <v>0</v>
      </c>
      <c r="V25" s="68">
        <f>'Intended Actions'!BE25</f>
        <v>0</v>
      </c>
      <c r="W25" s="67">
        <f t="shared" si="42"/>
        <v>0</v>
      </c>
      <c r="X25" s="86">
        <f t="shared" si="43"/>
        <v>0</v>
      </c>
      <c r="Y25" s="68">
        <f t="shared" si="44"/>
        <v>0</v>
      </c>
      <c r="AA25" s="63" t="b">
        <f ca="1">'Intended Actions'!BC62</f>
        <v>1</v>
      </c>
      <c r="AB25" s="80" t="b">
        <f ca="1">'Intended Actions'!BD62</f>
        <v>1</v>
      </c>
      <c r="AC25" s="62" t="b">
        <f ca="1">'Intended Actions'!BE62</f>
        <v>1</v>
      </c>
      <c r="AE25" s="63" t="b">
        <f ca="1">'Intended Actions'!BC95</f>
        <v>0</v>
      </c>
      <c r="AF25" s="80" t="b">
        <f ca="1">'Intended Actions'!BD95</f>
        <v>0</v>
      </c>
      <c r="AG25" s="62" t="b">
        <f ca="1">'Intended Actions'!BE95</f>
        <v>0</v>
      </c>
    </row>
    <row r="26" spans="1:33" s="84" customFormat="1" ht="16" customHeight="1">
      <c r="A26" s="127"/>
      <c r="B26" s="198"/>
      <c r="C26" s="198"/>
      <c r="D26" s="200"/>
      <c r="E26" s="201"/>
      <c r="F26" s="43"/>
      <c r="G26" s="44"/>
      <c r="H26" s="45"/>
      <c r="I26" s="43"/>
      <c r="J26" s="44"/>
      <c r="K26" s="45"/>
      <c r="M26" s="64" t="b">
        <f t="shared" ca="1" si="36"/>
        <v>0</v>
      </c>
      <c r="N26" s="81" t="b">
        <f t="shared" ca="1" si="37"/>
        <v>0</v>
      </c>
      <c r="O26" s="66" t="b">
        <f t="shared" ca="1" si="38"/>
        <v>0</v>
      </c>
      <c r="P26" s="81" t="b">
        <f t="shared" ca="1" si="39"/>
        <v>0</v>
      </c>
      <c r="Q26" s="81" t="b">
        <f t="shared" ca="1" si="40"/>
        <v>0</v>
      </c>
      <c r="R26" s="66" t="b">
        <f t="shared" ca="1" si="41"/>
        <v>0</v>
      </c>
      <c r="T26" s="64">
        <f>'Intended Actions'!BC26</f>
        <v>0</v>
      </c>
      <c r="U26" s="81">
        <f>'Intended Actions'!BD26</f>
        <v>0</v>
      </c>
      <c r="V26" s="66">
        <f>'Intended Actions'!BE26</f>
        <v>0</v>
      </c>
      <c r="W26" s="64">
        <f t="shared" si="42"/>
        <v>0</v>
      </c>
      <c r="X26" s="81">
        <f t="shared" si="43"/>
        <v>0</v>
      </c>
      <c r="Y26" s="66">
        <f t="shared" si="44"/>
        <v>0</v>
      </c>
      <c r="AA26" s="64" t="b">
        <f ca="1">'Intended Actions'!BC63</f>
        <v>1</v>
      </c>
      <c r="AB26" s="81" t="b">
        <f ca="1">'Intended Actions'!BD63</f>
        <v>1</v>
      </c>
      <c r="AC26" s="66" t="b">
        <f ca="1">'Intended Actions'!BE63</f>
        <v>1</v>
      </c>
      <c r="AE26" s="64" t="b">
        <f ca="1">'Intended Actions'!BC96</f>
        <v>0</v>
      </c>
      <c r="AF26" s="81" t="b">
        <f ca="1">'Intended Actions'!BD96</f>
        <v>0</v>
      </c>
      <c r="AG26" s="66" t="b">
        <f ca="1">'Intended Actions'!BE96</f>
        <v>0</v>
      </c>
    </row>
    <row r="27" spans="1:33" s="84" customFormat="1" ht="16" customHeight="1">
      <c r="A27" s="127"/>
      <c r="B27" s="197">
        <f t="shared" ref="B27:B34" si="51">(ROW(B27)-1)/2</f>
        <v>13</v>
      </c>
      <c r="C27" s="197">
        <f t="shared" ref="C27:C34" si="52">INDEX(DataNames,B27)</f>
        <v>0</v>
      </c>
      <c r="D27" s="108" t="str">
        <f t="shared" si="0"/>
        <v/>
      </c>
      <c r="E27" s="199"/>
      <c r="F27" s="40"/>
      <c r="G27" s="41"/>
      <c r="H27" s="42"/>
      <c r="I27" s="40"/>
      <c r="J27" s="41"/>
      <c r="K27" s="42"/>
      <c r="M27" s="63" t="b">
        <f t="shared" ca="1" si="36"/>
        <v>0</v>
      </c>
      <c r="N27" s="80" t="b">
        <f t="shared" ca="1" si="37"/>
        <v>0</v>
      </c>
      <c r="O27" s="62" t="b">
        <f t="shared" ca="1" si="38"/>
        <v>0</v>
      </c>
      <c r="P27" s="80" t="b">
        <f t="shared" ca="1" si="39"/>
        <v>0</v>
      </c>
      <c r="Q27" s="80" t="b">
        <f t="shared" ca="1" si="40"/>
        <v>0</v>
      </c>
      <c r="R27" s="62" t="b">
        <f t="shared" ca="1" si="41"/>
        <v>0</v>
      </c>
      <c r="T27" s="67">
        <f>'Intended Actions'!BC27</f>
        <v>0</v>
      </c>
      <c r="U27" s="86">
        <f>'Intended Actions'!BD27</f>
        <v>0</v>
      </c>
      <c r="V27" s="68">
        <f>'Intended Actions'!BE27</f>
        <v>0</v>
      </c>
      <c r="W27" s="67">
        <f t="shared" si="42"/>
        <v>0</v>
      </c>
      <c r="X27" s="86">
        <f t="shared" si="43"/>
        <v>0</v>
      </c>
      <c r="Y27" s="68">
        <f t="shared" si="44"/>
        <v>0</v>
      </c>
      <c r="AA27" s="63" t="b">
        <f ca="1">'Intended Actions'!BC64</f>
        <v>1</v>
      </c>
      <c r="AB27" s="80" t="b">
        <f ca="1">'Intended Actions'!BD64</f>
        <v>1</v>
      </c>
      <c r="AC27" s="62" t="b">
        <f ca="1">'Intended Actions'!BE64</f>
        <v>1</v>
      </c>
      <c r="AE27" s="63" t="b">
        <f ca="1">'Intended Actions'!BC97</f>
        <v>0</v>
      </c>
      <c r="AF27" s="80" t="b">
        <f ca="1">'Intended Actions'!BD97</f>
        <v>0</v>
      </c>
      <c r="AG27" s="62" t="b">
        <f ca="1">'Intended Actions'!BE97</f>
        <v>0</v>
      </c>
    </row>
    <row r="28" spans="1:33" s="84" customFormat="1" ht="16" customHeight="1">
      <c r="A28" s="127"/>
      <c r="B28" s="198"/>
      <c r="C28" s="198"/>
      <c r="D28" s="200"/>
      <c r="E28" s="201"/>
      <c r="F28" s="43"/>
      <c r="G28" s="44"/>
      <c r="H28" s="45"/>
      <c r="I28" s="43"/>
      <c r="J28" s="44"/>
      <c r="K28" s="45"/>
      <c r="M28" s="64" t="b">
        <f t="shared" ca="1" si="36"/>
        <v>0</v>
      </c>
      <c r="N28" s="81" t="b">
        <f t="shared" ca="1" si="37"/>
        <v>0</v>
      </c>
      <c r="O28" s="66" t="b">
        <f t="shared" ca="1" si="38"/>
        <v>0</v>
      </c>
      <c r="P28" s="81" t="b">
        <f t="shared" ca="1" si="39"/>
        <v>0</v>
      </c>
      <c r="Q28" s="81" t="b">
        <f t="shared" ca="1" si="40"/>
        <v>0</v>
      </c>
      <c r="R28" s="66" t="b">
        <f t="shared" ca="1" si="41"/>
        <v>0</v>
      </c>
      <c r="T28" s="64">
        <f>'Intended Actions'!BC28</f>
        <v>0</v>
      </c>
      <c r="U28" s="81">
        <f>'Intended Actions'!BD28</f>
        <v>0</v>
      </c>
      <c r="V28" s="66">
        <f>'Intended Actions'!BE28</f>
        <v>0</v>
      </c>
      <c r="W28" s="64">
        <f t="shared" si="42"/>
        <v>0</v>
      </c>
      <c r="X28" s="81">
        <f t="shared" si="43"/>
        <v>0</v>
      </c>
      <c r="Y28" s="66">
        <f t="shared" si="44"/>
        <v>0</v>
      </c>
      <c r="AA28" s="64" t="b">
        <f ca="1">'Intended Actions'!BC65</f>
        <v>1</v>
      </c>
      <c r="AB28" s="81" t="b">
        <f ca="1">'Intended Actions'!BD65</f>
        <v>1</v>
      </c>
      <c r="AC28" s="66" t="b">
        <f ca="1">'Intended Actions'!BE65</f>
        <v>1</v>
      </c>
      <c r="AE28" s="64" t="b">
        <f ca="1">'Intended Actions'!BC98</f>
        <v>0</v>
      </c>
      <c r="AF28" s="81" t="b">
        <f ca="1">'Intended Actions'!BD98</f>
        <v>0</v>
      </c>
      <c r="AG28" s="66" t="b">
        <f ca="1">'Intended Actions'!BE98</f>
        <v>0</v>
      </c>
    </row>
    <row r="29" spans="1:33" s="84" customFormat="1" ht="16" customHeight="1">
      <c r="A29" s="127"/>
      <c r="B29" s="197">
        <f t="shared" ref="B29:B34" si="53">(ROW(B29)-1)/2</f>
        <v>14</v>
      </c>
      <c r="C29" s="197">
        <f t="shared" ref="C29:C34" si="54">INDEX(DataNames,B29)</f>
        <v>0</v>
      </c>
      <c r="D29" s="108" t="str">
        <f t="shared" si="0"/>
        <v/>
      </c>
      <c r="E29" s="199"/>
      <c r="F29" s="40"/>
      <c r="G29" s="41"/>
      <c r="H29" s="42"/>
      <c r="I29" s="40"/>
      <c r="J29" s="41"/>
      <c r="K29" s="42"/>
      <c r="M29" s="63" t="b">
        <f t="shared" ca="1" si="36"/>
        <v>0</v>
      </c>
      <c r="N29" s="80" t="b">
        <f t="shared" ca="1" si="37"/>
        <v>0</v>
      </c>
      <c r="O29" s="62" t="b">
        <f t="shared" ca="1" si="38"/>
        <v>0</v>
      </c>
      <c r="P29" s="80" t="b">
        <f t="shared" ca="1" si="39"/>
        <v>0</v>
      </c>
      <c r="Q29" s="80" t="b">
        <f t="shared" ca="1" si="40"/>
        <v>0</v>
      </c>
      <c r="R29" s="62" t="b">
        <f t="shared" ca="1" si="41"/>
        <v>0</v>
      </c>
      <c r="T29" s="67">
        <f>'Intended Actions'!BC29</f>
        <v>0</v>
      </c>
      <c r="U29" s="86">
        <f>'Intended Actions'!BD29</f>
        <v>0</v>
      </c>
      <c r="V29" s="68">
        <f>'Intended Actions'!BE29</f>
        <v>0</v>
      </c>
      <c r="W29" s="67">
        <f t="shared" si="42"/>
        <v>0</v>
      </c>
      <c r="X29" s="86">
        <f t="shared" si="43"/>
        <v>0</v>
      </c>
      <c r="Y29" s="68">
        <f t="shared" si="44"/>
        <v>0</v>
      </c>
      <c r="AA29" s="63" t="b">
        <f ca="1">'Intended Actions'!BC66</f>
        <v>1</v>
      </c>
      <c r="AB29" s="80" t="b">
        <f ca="1">'Intended Actions'!BD66</f>
        <v>1</v>
      </c>
      <c r="AC29" s="62" t="b">
        <f ca="1">'Intended Actions'!BE66</f>
        <v>1</v>
      </c>
      <c r="AE29" s="63" t="b">
        <f ca="1">'Intended Actions'!BC99</f>
        <v>0</v>
      </c>
      <c r="AF29" s="80" t="b">
        <f ca="1">'Intended Actions'!BD99</f>
        <v>0</v>
      </c>
      <c r="AG29" s="62" t="b">
        <f ca="1">'Intended Actions'!BE99</f>
        <v>0</v>
      </c>
    </row>
    <row r="30" spans="1:33" s="84" customFormat="1" ht="16" customHeight="1">
      <c r="A30" s="127"/>
      <c r="B30" s="198"/>
      <c r="C30" s="198"/>
      <c r="D30" s="200"/>
      <c r="E30" s="201"/>
      <c r="F30" s="43"/>
      <c r="G30" s="44"/>
      <c r="H30" s="45"/>
      <c r="I30" s="43"/>
      <c r="J30" s="44"/>
      <c r="K30" s="45"/>
      <c r="M30" s="64" t="b">
        <f t="shared" ca="1" si="36"/>
        <v>0</v>
      </c>
      <c r="N30" s="81" t="b">
        <f t="shared" ca="1" si="37"/>
        <v>0</v>
      </c>
      <c r="O30" s="66" t="b">
        <f t="shared" ca="1" si="38"/>
        <v>0</v>
      </c>
      <c r="P30" s="81" t="b">
        <f t="shared" ca="1" si="39"/>
        <v>0</v>
      </c>
      <c r="Q30" s="81" t="b">
        <f t="shared" ca="1" si="40"/>
        <v>0</v>
      </c>
      <c r="R30" s="66" t="b">
        <f t="shared" ca="1" si="41"/>
        <v>0</v>
      </c>
      <c r="T30" s="64">
        <f>'Intended Actions'!BC30</f>
        <v>0</v>
      </c>
      <c r="U30" s="81">
        <f>'Intended Actions'!BD30</f>
        <v>0</v>
      </c>
      <c r="V30" s="66">
        <f>'Intended Actions'!BE30</f>
        <v>0</v>
      </c>
      <c r="W30" s="64">
        <f t="shared" si="42"/>
        <v>0</v>
      </c>
      <c r="X30" s="81">
        <f t="shared" si="43"/>
        <v>0</v>
      </c>
      <c r="Y30" s="66">
        <f t="shared" si="44"/>
        <v>0</v>
      </c>
      <c r="AA30" s="64" t="b">
        <f ca="1">'Intended Actions'!BC67</f>
        <v>1</v>
      </c>
      <c r="AB30" s="81" t="b">
        <f ca="1">'Intended Actions'!BD67</f>
        <v>1</v>
      </c>
      <c r="AC30" s="66" t="b">
        <f ca="1">'Intended Actions'!BE67</f>
        <v>1</v>
      </c>
      <c r="AE30" s="64" t="b">
        <f ca="1">'Intended Actions'!BC100</f>
        <v>0</v>
      </c>
      <c r="AF30" s="81" t="b">
        <f ca="1">'Intended Actions'!BD100</f>
        <v>0</v>
      </c>
      <c r="AG30" s="66" t="b">
        <f ca="1">'Intended Actions'!BE100</f>
        <v>0</v>
      </c>
    </row>
    <row r="31" spans="1:33" s="84" customFormat="1" ht="16" customHeight="1">
      <c r="A31" s="127"/>
      <c r="B31" s="197">
        <f t="shared" ref="B31:B34" si="55">(ROW(B31)-1)/2</f>
        <v>15</v>
      </c>
      <c r="C31" s="197">
        <f t="shared" ref="C31:C34" si="56">INDEX(DataNames,B31)</f>
        <v>0</v>
      </c>
      <c r="D31" s="108" t="str">
        <f t="shared" si="0"/>
        <v/>
      </c>
      <c r="E31" s="199"/>
      <c r="F31" s="40"/>
      <c r="G31" s="41"/>
      <c r="H31" s="42"/>
      <c r="I31" s="40"/>
      <c r="J31" s="41"/>
      <c r="K31" s="42"/>
      <c r="M31" s="63" t="b">
        <f t="shared" ca="1" si="36"/>
        <v>0</v>
      </c>
      <c r="N31" s="80" t="b">
        <f t="shared" ca="1" si="37"/>
        <v>0</v>
      </c>
      <c r="O31" s="62" t="b">
        <f t="shared" ca="1" si="38"/>
        <v>0</v>
      </c>
      <c r="P31" s="80" t="b">
        <f t="shared" ca="1" si="39"/>
        <v>0</v>
      </c>
      <c r="Q31" s="80" t="b">
        <f t="shared" ca="1" si="40"/>
        <v>0</v>
      </c>
      <c r="R31" s="62" t="b">
        <f t="shared" ca="1" si="41"/>
        <v>0</v>
      </c>
      <c r="T31" s="67">
        <f>'Intended Actions'!BC31</f>
        <v>0</v>
      </c>
      <c r="U31" s="86">
        <f>'Intended Actions'!BD31</f>
        <v>0</v>
      </c>
      <c r="V31" s="68">
        <f>'Intended Actions'!BE31</f>
        <v>0</v>
      </c>
      <c r="W31" s="67">
        <f t="shared" si="42"/>
        <v>0</v>
      </c>
      <c r="X31" s="86">
        <f t="shared" si="43"/>
        <v>0</v>
      </c>
      <c r="Y31" s="68">
        <f t="shared" si="44"/>
        <v>0</v>
      </c>
      <c r="AA31" s="63" t="b">
        <f ca="1">'Intended Actions'!BC68</f>
        <v>1</v>
      </c>
      <c r="AB31" s="80" t="b">
        <f ca="1">'Intended Actions'!BD68</f>
        <v>1</v>
      </c>
      <c r="AC31" s="62" t="b">
        <f ca="1">'Intended Actions'!BE68</f>
        <v>1</v>
      </c>
      <c r="AE31" s="63" t="b">
        <f ca="1">'Intended Actions'!BC101</f>
        <v>0</v>
      </c>
      <c r="AF31" s="80" t="b">
        <f ca="1">'Intended Actions'!BD101</f>
        <v>0</v>
      </c>
      <c r="AG31" s="62" t="b">
        <f ca="1">'Intended Actions'!BE101</f>
        <v>0</v>
      </c>
    </row>
    <row r="32" spans="1:33" s="84" customFormat="1" ht="16" customHeight="1">
      <c r="A32" s="127"/>
      <c r="B32" s="198"/>
      <c r="C32" s="198"/>
      <c r="D32" s="200"/>
      <c r="E32" s="201"/>
      <c r="F32" s="43"/>
      <c r="G32" s="44"/>
      <c r="H32" s="45"/>
      <c r="I32" s="43"/>
      <c r="J32" s="44"/>
      <c r="K32" s="45"/>
      <c r="M32" s="64" t="b">
        <f t="shared" ca="1" si="36"/>
        <v>0</v>
      </c>
      <c r="N32" s="81" t="b">
        <f t="shared" ca="1" si="37"/>
        <v>0</v>
      </c>
      <c r="O32" s="66" t="b">
        <f t="shared" ca="1" si="38"/>
        <v>0</v>
      </c>
      <c r="P32" s="81" t="b">
        <f t="shared" ca="1" si="39"/>
        <v>0</v>
      </c>
      <c r="Q32" s="81" t="b">
        <f t="shared" ca="1" si="40"/>
        <v>0</v>
      </c>
      <c r="R32" s="66" t="b">
        <f t="shared" ca="1" si="41"/>
        <v>0</v>
      </c>
      <c r="T32" s="64">
        <f>'Intended Actions'!BC32</f>
        <v>0</v>
      </c>
      <c r="U32" s="81">
        <f>'Intended Actions'!BD32</f>
        <v>0</v>
      </c>
      <c r="V32" s="66">
        <f>'Intended Actions'!BE32</f>
        <v>0</v>
      </c>
      <c r="W32" s="64">
        <f t="shared" si="42"/>
        <v>0</v>
      </c>
      <c r="X32" s="81">
        <f t="shared" si="43"/>
        <v>0</v>
      </c>
      <c r="Y32" s="66">
        <f t="shared" si="44"/>
        <v>0</v>
      </c>
      <c r="AA32" s="64" t="b">
        <f ca="1">'Intended Actions'!BC69</f>
        <v>1</v>
      </c>
      <c r="AB32" s="81" t="b">
        <f ca="1">'Intended Actions'!BD69</f>
        <v>1</v>
      </c>
      <c r="AC32" s="66" t="b">
        <f ca="1">'Intended Actions'!BE69</f>
        <v>1</v>
      </c>
      <c r="AE32" s="64" t="b">
        <f ca="1">'Intended Actions'!BC102</f>
        <v>0</v>
      </c>
      <c r="AF32" s="81" t="b">
        <f ca="1">'Intended Actions'!BD102</f>
        <v>0</v>
      </c>
      <c r="AG32" s="66" t="b">
        <f ca="1">'Intended Actions'!BE102</f>
        <v>0</v>
      </c>
    </row>
    <row r="33" spans="1:35" s="84" customFormat="1" ht="16" customHeight="1">
      <c r="A33" s="127"/>
      <c r="B33" s="197">
        <f t="shared" ref="B33:B34" si="57">(ROW(B33)-1)/2</f>
        <v>16</v>
      </c>
      <c r="C33" s="197">
        <f t="shared" ref="C33:C34" si="58">INDEX(DataNames,B33)</f>
        <v>0</v>
      </c>
      <c r="D33" s="108" t="str">
        <f t="shared" si="0"/>
        <v/>
      </c>
      <c r="E33" s="199"/>
      <c r="F33" s="40"/>
      <c r="G33" s="41"/>
      <c r="H33" s="42"/>
      <c r="I33" s="40"/>
      <c r="J33" s="41"/>
      <c r="K33" s="42"/>
      <c r="M33" s="63" t="b">
        <f t="shared" ca="1" si="36"/>
        <v>0</v>
      </c>
      <c r="N33" s="80" t="b">
        <f t="shared" ca="1" si="37"/>
        <v>0</v>
      </c>
      <c r="O33" s="62" t="b">
        <f t="shared" ca="1" si="38"/>
        <v>0</v>
      </c>
      <c r="P33" s="80" t="b">
        <f t="shared" ca="1" si="39"/>
        <v>0</v>
      </c>
      <c r="Q33" s="80" t="b">
        <f t="shared" ca="1" si="40"/>
        <v>0</v>
      </c>
      <c r="R33" s="62" t="b">
        <f t="shared" ca="1" si="41"/>
        <v>0</v>
      </c>
      <c r="T33" s="67">
        <f>'Intended Actions'!BC33</f>
        <v>0</v>
      </c>
      <c r="U33" s="86">
        <f>'Intended Actions'!BD33</f>
        <v>0</v>
      </c>
      <c r="V33" s="68">
        <f>'Intended Actions'!BE33</f>
        <v>0</v>
      </c>
      <c r="W33" s="67">
        <f t="shared" si="42"/>
        <v>0</v>
      </c>
      <c r="X33" s="86">
        <f t="shared" si="43"/>
        <v>0</v>
      </c>
      <c r="Y33" s="68">
        <f t="shared" si="44"/>
        <v>0</v>
      </c>
      <c r="AA33" s="63" t="b">
        <f ca="1">'Intended Actions'!BC70</f>
        <v>1</v>
      </c>
      <c r="AB33" s="80" t="b">
        <f ca="1">'Intended Actions'!BD70</f>
        <v>1</v>
      </c>
      <c r="AC33" s="62" t="b">
        <f ca="1">'Intended Actions'!BE70</f>
        <v>1</v>
      </c>
      <c r="AE33" s="63" t="b">
        <f ca="1">'Intended Actions'!BC103</f>
        <v>0</v>
      </c>
      <c r="AF33" s="80" t="b">
        <f ca="1">'Intended Actions'!BD103</f>
        <v>0</v>
      </c>
      <c r="AG33" s="62" t="b">
        <f ca="1">'Intended Actions'!BE103</f>
        <v>0</v>
      </c>
    </row>
    <row r="34" spans="1:35" s="84" customFormat="1" ht="16" customHeight="1">
      <c r="A34" s="127"/>
      <c r="B34" s="198"/>
      <c r="C34" s="198"/>
      <c r="D34" s="200"/>
      <c r="E34" s="201"/>
      <c r="F34" s="43"/>
      <c r="G34" s="44"/>
      <c r="H34" s="45"/>
      <c r="I34" s="43"/>
      <c r="J34" s="44"/>
      <c r="K34" s="45"/>
      <c r="M34" s="64" t="b">
        <f t="shared" ca="1" si="36"/>
        <v>0</v>
      </c>
      <c r="N34" s="81" t="b">
        <f t="shared" ca="1" si="37"/>
        <v>0</v>
      </c>
      <c r="O34" s="66" t="b">
        <f t="shared" ca="1" si="38"/>
        <v>0</v>
      </c>
      <c r="P34" s="81" t="b">
        <f t="shared" ca="1" si="39"/>
        <v>0</v>
      </c>
      <c r="Q34" s="81" t="b">
        <f t="shared" ca="1" si="40"/>
        <v>0</v>
      </c>
      <c r="R34" s="66" t="b">
        <f t="shared" ca="1" si="41"/>
        <v>0</v>
      </c>
      <c r="T34" s="64">
        <f>'Intended Actions'!BC34</f>
        <v>0</v>
      </c>
      <c r="U34" s="81">
        <f>'Intended Actions'!BD34</f>
        <v>0</v>
      </c>
      <c r="V34" s="66">
        <f>'Intended Actions'!BE34</f>
        <v>0</v>
      </c>
      <c r="W34" s="64">
        <f t="shared" si="42"/>
        <v>0</v>
      </c>
      <c r="X34" s="81">
        <f t="shared" si="43"/>
        <v>0</v>
      </c>
      <c r="Y34" s="66">
        <f t="shared" si="44"/>
        <v>0</v>
      </c>
      <c r="AA34" s="64" t="b">
        <f ca="1">'Intended Actions'!BC71</f>
        <v>1</v>
      </c>
      <c r="AB34" s="81" t="b">
        <f ca="1">'Intended Actions'!BD71</f>
        <v>1</v>
      </c>
      <c r="AC34" s="66" t="b">
        <f ca="1">'Intended Actions'!BE71</f>
        <v>1</v>
      </c>
      <c r="AE34" s="64" t="b">
        <f ca="1">'Intended Actions'!BC104</f>
        <v>0</v>
      </c>
      <c r="AF34" s="81" t="b">
        <f ca="1">'Intended Actions'!BD104</f>
        <v>0</v>
      </c>
      <c r="AG34" s="66" t="b">
        <f ca="1">'Intended Actions'!BE104</f>
        <v>0</v>
      </c>
    </row>
    <row r="35" spans="1:35" s="86" customFormat="1" ht="16" hidden="1" customHeight="1">
      <c r="A35" s="79"/>
      <c r="B35" s="79"/>
      <c r="C35" s="79"/>
      <c r="D35" s="79"/>
      <c r="E35" s="79"/>
      <c r="F35" s="204"/>
      <c r="G35" s="204"/>
      <c r="H35" s="204"/>
      <c r="I35" s="204"/>
      <c r="J35" s="204"/>
      <c r="K35" s="204"/>
    </row>
    <row r="36" spans="1:35" ht="16" customHeight="1">
      <c r="A36" s="135" t="s">
        <v>217</v>
      </c>
      <c r="B36" s="197">
        <f>(ROW(B36)-34)/2</f>
        <v>1</v>
      </c>
      <c r="C36" s="197" t="str">
        <f ca="1">INDEX(SharedExecutionEnvironmentNames,B36)</f>
        <v/>
      </c>
      <c r="D36" s="108" t="str">
        <f t="shared" ref="D36:D66" ca="1" si="59">IF(C36&lt;&gt;0,C36,"")</f>
        <v/>
      </c>
      <c r="E36" s="199"/>
      <c r="F36" s="40"/>
      <c r="G36" s="41"/>
      <c r="H36" s="42"/>
      <c r="I36" s="40"/>
      <c r="J36" s="41"/>
      <c r="K36" s="42"/>
      <c r="M36" s="63">
        <f ca="1">IF(ISNA(T36),0,T36)</f>
        <v>0</v>
      </c>
      <c r="N36" s="61">
        <f ca="1">IF(ISNA(U36),0,U36)</f>
        <v>0</v>
      </c>
      <c r="O36" s="62" t="b">
        <f t="shared" ref="O36:O37" ca="1" si="60">IF(ISNA(V36),0,V36)</f>
        <v>0</v>
      </c>
      <c r="P36" s="63">
        <f t="shared" ref="P36:P51" ca="1" si="61">IF(ISNA(W36),0,W36)</f>
        <v>0</v>
      </c>
      <c r="Q36" s="61">
        <f t="shared" ref="Q36:Q51" ca="1" si="62">IF(ISNA(X36),0,X36)</f>
        <v>0</v>
      </c>
      <c r="R36" s="62" t="b">
        <f t="shared" ref="R36:R67" ca="1" si="63">IF(ISNA(Y36),0,Y36)</f>
        <v>0</v>
      </c>
      <c r="T36" s="63" t="e">
        <f ca="1">INDEX(Actors!$AJ$5:$AJ$36,INDEX(Actors!$AM$5:$AM$36,$B36,1),1)</f>
        <v>#N/A</v>
      </c>
      <c r="U36" s="80" t="e">
        <f ca="1">INDEX(Actors!$AJ$5:$AJ$36,INDEX(Actors!$AM$5:$AM$36,$B36,1),1)</f>
        <v>#N/A</v>
      </c>
      <c r="V36" s="62" t="b">
        <f ca="1">$D36&lt;&gt;""</f>
        <v>0</v>
      </c>
      <c r="W36" s="63" t="e">
        <f t="shared" ref="W36" ca="1" si="64">T36</f>
        <v>#N/A</v>
      </c>
      <c r="X36" s="73" t="e">
        <f t="shared" ref="X36:X37" ca="1" si="65">U36</f>
        <v>#N/A</v>
      </c>
      <c r="Y36" s="62" t="b">
        <f ca="1">V36</f>
        <v>0</v>
      </c>
      <c r="AI36" s="69"/>
    </row>
    <row r="37" spans="1:35" ht="16" customHeight="1">
      <c r="A37" s="136"/>
      <c r="B37" s="198"/>
      <c r="C37" s="198"/>
      <c r="D37" s="200"/>
      <c r="E37" s="201"/>
      <c r="F37" s="43"/>
      <c r="G37" s="44"/>
      <c r="H37" s="45"/>
      <c r="I37" s="43"/>
      <c r="J37" s="44"/>
      <c r="K37" s="45"/>
      <c r="M37" s="64">
        <f ca="1">IF(ISNA(T37),0,T37)</f>
        <v>0</v>
      </c>
      <c r="N37" s="65">
        <f ca="1">IF(ISNA(U37),0,U37)</f>
        <v>0</v>
      </c>
      <c r="O37" s="66" t="b">
        <f t="shared" ca="1" si="60"/>
        <v>0</v>
      </c>
      <c r="P37" s="64">
        <f t="shared" ca="1" si="61"/>
        <v>0</v>
      </c>
      <c r="Q37" s="65">
        <f t="shared" ca="1" si="62"/>
        <v>0</v>
      </c>
      <c r="R37" s="66" t="b">
        <f t="shared" ca="1" si="63"/>
        <v>0</v>
      </c>
      <c r="T37" s="64" t="e">
        <f ca="1">INDEX(Actors!$AJ$5:$AJ$36,INDEX(Actors!$AM$5:$AM$36,$B36,1),1)</f>
        <v>#N/A</v>
      </c>
      <c r="U37" s="81" t="e">
        <f ca="1">INDEX(Actors!$AJ$5:$AJ$36,INDEX(Actors!$AM$5:$AM$36,$B36,1),1)</f>
        <v>#N/A</v>
      </c>
      <c r="V37" s="66" t="b">
        <f ca="1">$D36&lt;&gt;""</f>
        <v>0</v>
      </c>
      <c r="W37" s="64" t="e">
        <f ca="1">T37</f>
        <v>#N/A</v>
      </c>
      <c r="X37" s="74" t="e">
        <f t="shared" ca="1" si="65"/>
        <v>#N/A</v>
      </c>
      <c r="Y37" s="66" t="b">
        <f ca="1">V37</f>
        <v>0</v>
      </c>
    </row>
    <row r="38" spans="1:35" ht="16" customHeight="1">
      <c r="A38" s="136"/>
      <c r="B38" s="197">
        <f t="shared" ref="B38:B67" si="66">(ROW(B38)-34)/2</f>
        <v>2</v>
      </c>
      <c r="C38" s="197" t="str">
        <f t="shared" ref="C38:C67" ca="1" si="67">INDEX(SharedExecutionEnvironmentNames,B38)</f>
        <v/>
      </c>
      <c r="D38" s="108" t="str">
        <f t="shared" ca="1" si="59"/>
        <v/>
      </c>
      <c r="E38" s="199"/>
      <c r="F38" s="40"/>
      <c r="G38" s="41"/>
      <c r="H38" s="42"/>
      <c r="I38" s="40"/>
      <c r="J38" s="41"/>
      <c r="K38" s="42"/>
      <c r="M38" s="63">
        <f t="shared" ref="M38:M67" ca="1" si="68">IF(ISNA(T38),0,T38)</f>
        <v>0</v>
      </c>
      <c r="N38" s="61">
        <f t="shared" ref="N38:N67" ca="1" si="69">IF(ISNA(U38),0,U38)</f>
        <v>0</v>
      </c>
      <c r="O38" s="62" t="b">
        <f t="shared" ref="O38:O67" ca="1" si="70">IF(ISNA(V38),0,V38)</f>
        <v>0</v>
      </c>
      <c r="P38" s="63">
        <f t="shared" ca="1" si="61"/>
        <v>0</v>
      </c>
      <c r="Q38" s="61">
        <f t="shared" ca="1" si="62"/>
        <v>0</v>
      </c>
      <c r="R38" s="62" t="b">
        <f t="shared" ca="1" si="63"/>
        <v>0</v>
      </c>
      <c r="T38" s="63" t="e">
        <f ca="1">INDEX(Actors!$AJ$5:$AJ$36,INDEX(Actors!$AM$5:$AM$36,$B38,1),1)</f>
        <v>#N/A</v>
      </c>
      <c r="U38" s="80" t="e">
        <f ca="1">INDEX(Actors!$AJ$5:$AJ$36,INDEX(Actors!$AM$5:$AM$36,$B38,1),1)</f>
        <v>#N/A</v>
      </c>
      <c r="V38" s="62" t="b">
        <f t="shared" ref="V38" ca="1" si="71">$D38&lt;&gt;""</f>
        <v>0</v>
      </c>
      <c r="W38" s="63" t="e">
        <f t="shared" ref="W38:W67" ca="1" si="72">T38</f>
        <v>#N/A</v>
      </c>
      <c r="X38" s="73" t="e">
        <f t="shared" ref="X38:X67" ca="1" si="73">U38</f>
        <v>#N/A</v>
      </c>
      <c r="Y38" s="62" t="b">
        <f t="shared" ref="Y38:Y67" ca="1" si="74">V38</f>
        <v>0</v>
      </c>
    </row>
    <row r="39" spans="1:35" ht="16" customHeight="1">
      <c r="A39" s="136"/>
      <c r="B39" s="198"/>
      <c r="C39" s="198"/>
      <c r="D39" s="200"/>
      <c r="E39" s="201"/>
      <c r="F39" s="43"/>
      <c r="G39" s="44"/>
      <c r="H39" s="45"/>
      <c r="I39" s="43"/>
      <c r="J39" s="44"/>
      <c r="K39" s="45"/>
      <c r="M39" s="64">
        <f t="shared" ca="1" si="68"/>
        <v>0</v>
      </c>
      <c r="N39" s="65">
        <f t="shared" ca="1" si="69"/>
        <v>0</v>
      </c>
      <c r="O39" s="66" t="b">
        <f t="shared" ca="1" si="70"/>
        <v>0</v>
      </c>
      <c r="P39" s="64">
        <f t="shared" ca="1" si="61"/>
        <v>0</v>
      </c>
      <c r="Q39" s="65">
        <f t="shared" ca="1" si="62"/>
        <v>0</v>
      </c>
      <c r="R39" s="66" t="b">
        <f t="shared" ca="1" si="63"/>
        <v>0</v>
      </c>
      <c r="T39" s="64" t="e">
        <f ca="1">INDEX(Actors!$AJ$5:$AJ$36,INDEX(Actors!$AM$5:$AM$36,$B38,1),1)</f>
        <v>#N/A</v>
      </c>
      <c r="U39" s="81" t="e">
        <f ca="1">INDEX(Actors!$AJ$5:$AJ$36,INDEX(Actors!$AM$5:$AM$36,$B38,1),1)</f>
        <v>#N/A</v>
      </c>
      <c r="V39" s="66" t="b">
        <f t="shared" ref="V39" ca="1" si="75">$D38&lt;&gt;""</f>
        <v>0</v>
      </c>
      <c r="W39" s="64" t="e">
        <f t="shared" ca="1" si="72"/>
        <v>#N/A</v>
      </c>
      <c r="X39" s="74" t="e">
        <f t="shared" ca="1" si="73"/>
        <v>#N/A</v>
      </c>
      <c r="Y39" s="66" t="b">
        <f t="shared" ca="1" si="74"/>
        <v>0</v>
      </c>
    </row>
    <row r="40" spans="1:35" ht="16" customHeight="1">
      <c r="A40" s="136"/>
      <c r="B40" s="197">
        <f t="shared" ref="B40:B67" si="76">(ROW(B40)-34)/2</f>
        <v>3</v>
      </c>
      <c r="C40" s="197" t="str">
        <f t="shared" ref="C40:C67" ca="1" si="77">INDEX(SharedExecutionEnvironmentNames,B40)</f>
        <v/>
      </c>
      <c r="D40" s="108" t="str">
        <f t="shared" ca="1" si="59"/>
        <v/>
      </c>
      <c r="E40" s="199"/>
      <c r="F40" s="40"/>
      <c r="G40" s="41"/>
      <c r="H40" s="42"/>
      <c r="I40" s="40"/>
      <c r="J40" s="41"/>
      <c r="K40" s="42"/>
      <c r="M40" s="63">
        <f t="shared" ca="1" si="68"/>
        <v>0</v>
      </c>
      <c r="N40" s="61">
        <f t="shared" ca="1" si="69"/>
        <v>0</v>
      </c>
      <c r="O40" s="62" t="b">
        <f t="shared" ca="1" si="70"/>
        <v>0</v>
      </c>
      <c r="P40" s="63">
        <f t="shared" ca="1" si="61"/>
        <v>0</v>
      </c>
      <c r="Q40" s="61">
        <f t="shared" ca="1" si="62"/>
        <v>0</v>
      </c>
      <c r="R40" s="62" t="b">
        <f t="shared" ca="1" si="63"/>
        <v>0</v>
      </c>
      <c r="T40" s="63" t="e">
        <f ca="1">INDEX(Actors!$AJ$5:$AJ$36,INDEX(Actors!$AM$5:$AM$36,$B40,1),1)</f>
        <v>#N/A</v>
      </c>
      <c r="U40" s="80" t="e">
        <f ca="1">INDEX(Actors!$AJ$5:$AJ$36,INDEX(Actors!$AM$5:$AM$36,$B40,1),1)</f>
        <v>#N/A</v>
      </c>
      <c r="V40" s="62" t="b">
        <f t="shared" ref="V40" ca="1" si="78">$D40&lt;&gt;""</f>
        <v>0</v>
      </c>
      <c r="W40" s="63" t="e">
        <f t="shared" ca="1" si="72"/>
        <v>#N/A</v>
      </c>
      <c r="X40" s="73" t="e">
        <f t="shared" ca="1" si="73"/>
        <v>#N/A</v>
      </c>
      <c r="Y40" s="62" t="b">
        <f t="shared" ca="1" si="74"/>
        <v>0</v>
      </c>
    </row>
    <row r="41" spans="1:35" ht="16" customHeight="1">
      <c r="A41" s="136"/>
      <c r="B41" s="198"/>
      <c r="C41" s="198"/>
      <c r="D41" s="200"/>
      <c r="E41" s="201"/>
      <c r="F41" s="43"/>
      <c r="G41" s="44"/>
      <c r="H41" s="45"/>
      <c r="I41" s="43"/>
      <c r="J41" s="44"/>
      <c r="K41" s="45"/>
      <c r="M41" s="64">
        <f t="shared" ca="1" si="68"/>
        <v>0</v>
      </c>
      <c r="N41" s="65">
        <f t="shared" ca="1" si="69"/>
        <v>0</v>
      </c>
      <c r="O41" s="66" t="b">
        <f t="shared" ca="1" si="70"/>
        <v>0</v>
      </c>
      <c r="P41" s="64">
        <f t="shared" ca="1" si="61"/>
        <v>0</v>
      </c>
      <c r="Q41" s="65">
        <f t="shared" ca="1" si="62"/>
        <v>0</v>
      </c>
      <c r="R41" s="66" t="b">
        <f t="shared" ca="1" si="63"/>
        <v>0</v>
      </c>
      <c r="T41" s="64" t="e">
        <f ca="1">INDEX(Actors!$AJ$5:$AJ$36,INDEX(Actors!$AM$5:$AM$36,$B40,1),1)</f>
        <v>#N/A</v>
      </c>
      <c r="U41" s="81" t="e">
        <f ca="1">INDEX(Actors!$AJ$5:$AJ$36,INDEX(Actors!$AM$5:$AM$36,$B40,1),1)</f>
        <v>#N/A</v>
      </c>
      <c r="V41" s="66" t="b">
        <f t="shared" ref="V41" ca="1" si="79">$D40&lt;&gt;""</f>
        <v>0</v>
      </c>
      <c r="W41" s="64" t="e">
        <f t="shared" ca="1" si="72"/>
        <v>#N/A</v>
      </c>
      <c r="X41" s="74" t="e">
        <f t="shared" ca="1" si="73"/>
        <v>#N/A</v>
      </c>
      <c r="Y41" s="66" t="b">
        <f t="shared" ca="1" si="74"/>
        <v>0</v>
      </c>
    </row>
    <row r="42" spans="1:35" ht="16" customHeight="1">
      <c r="A42" s="136"/>
      <c r="B42" s="197">
        <f t="shared" ref="B42:B67" si="80">(ROW(B42)-34)/2</f>
        <v>4</v>
      </c>
      <c r="C42" s="197" t="str">
        <f t="shared" ref="C42:C67" ca="1" si="81">INDEX(SharedExecutionEnvironmentNames,B42)</f>
        <v/>
      </c>
      <c r="D42" s="108" t="str">
        <f t="shared" ca="1" si="59"/>
        <v/>
      </c>
      <c r="E42" s="199"/>
      <c r="F42" s="40"/>
      <c r="G42" s="41"/>
      <c r="H42" s="42"/>
      <c r="I42" s="40"/>
      <c r="J42" s="41"/>
      <c r="K42" s="42"/>
      <c r="M42" s="63">
        <f t="shared" ca="1" si="68"/>
        <v>0</v>
      </c>
      <c r="N42" s="61">
        <f t="shared" ca="1" si="69"/>
        <v>0</v>
      </c>
      <c r="O42" s="62" t="b">
        <f t="shared" ca="1" si="70"/>
        <v>0</v>
      </c>
      <c r="P42" s="63">
        <f t="shared" ca="1" si="61"/>
        <v>0</v>
      </c>
      <c r="Q42" s="61">
        <f t="shared" ca="1" si="62"/>
        <v>0</v>
      </c>
      <c r="R42" s="62" t="b">
        <f t="shared" ca="1" si="63"/>
        <v>0</v>
      </c>
      <c r="T42" s="63" t="e">
        <f ca="1">INDEX(Actors!$AJ$5:$AJ$36,INDEX(Actors!$AM$5:$AM$36,$B42,1),1)</f>
        <v>#N/A</v>
      </c>
      <c r="U42" s="80" t="e">
        <f ca="1">INDEX(Actors!$AJ$5:$AJ$36,INDEX(Actors!$AM$5:$AM$36,$B42,1),1)</f>
        <v>#N/A</v>
      </c>
      <c r="V42" s="62" t="b">
        <f t="shared" ref="V42" ca="1" si="82">$D42&lt;&gt;""</f>
        <v>0</v>
      </c>
      <c r="W42" s="63" t="e">
        <f t="shared" ca="1" si="72"/>
        <v>#N/A</v>
      </c>
      <c r="X42" s="73" t="e">
        <f t="shared" ca="1" si="73"/>
        <v>#N/A</v>
      </c>
      <c r="Y42" s="62" t="b">
        <f t="shared" ca="1" si="74"/>
        <v>0</v>
      </c>
    </row>
    <row r="43" spans="1:35" ht="16" customHeight="1">
      <c r="A43" s="136"/>
      <c r="B43" s="198"/>
      <c r="C43" s="198"/>
      <c r="D43" s="200"/>
      <c r="E43" s="201"/>
      <c r="F43" s="43"/>
      <c r="G43" s="44"/>
      <c r="H43" s="45"/>
      <c r="I43" s="43"/>
      <c r="J43" s="44"/>
      <c r="K43" s="45"/>
      <c r="M43" s="64">
        <f t="shared" ca="1" si="68"/>
        <v>0</v>
      </c>
      <c r="N43" s="65">
        <f t="shared" ca="1" si="69"/>
        <v>0</v>
      </c>
      <c r="O43" s="66" t="b">
        <f t="shared" ca="1" si="70"/>
        <v>0</v>
      </c>
      <c r="P43" s="64">
        <f t="shared" ca="1" si="61"/>
        <v>0</v>
      </c>
      <c r="Q43" s="65">
        <f t="shared" ca="1" si="62"/>
        <v>0</v>
      </c>
      <c r="R43" s="66" t="b">
        <f t="shared" ca="1" si="63"/>
        <v>0</v>
      </c>
      <c r="T43" s="64" t="e">
        <f ca="1">INDEX(Actors!$AJ$5:$AJ$36,INDEX(Actors!$AM$5:$AM$36,$B42,1),1)</f>
        <v>#N/A</v>
      </c>
      <c r="U43" s="81" t="e">
        <f ca="1">INDEX(Actors!$AJ$5:$AJ$36,INDEX(Actors!$AM$5:$AM$36,$B42,1),1)</f>
        <v>#N/A</v>
      </c>
      <c r="V43" s="66" t="b">
        <f t="shared" ref="V43" ca="1" si="83">$D42&lt;&gt;""</f>
        <v>0</v>
      </c>
      <c r="W43" s="64" t="e">
        <f t="shared" ca="1" si="72"/>
        <v>#N/A</v>
      </c>
      <c r="X43" s="74" t="e">
        <f t="shared" ca="1" si="73"/>
        <v>#N/A</v>
      </c>
      <c r="Y43" s="66" t="b">
        <f t="shared" ca="1" si="74"/>
        <v>0</v>
      </c>
    </row>
    <row r="44" spans="1:35" ht="16" customHeight="1">
      <c r="A44" s="136"/>
      <c r="B44" s="197">
        <f t="shared" ref="B44:B67" si="84">(ROW(B44)-34)/2</f>
        <v>5</v>
      </c>
      <c r="C44" s="197" t="str">
        <f t="shared" ref="C44:C67" ca="1" si="85">INDEX(SharedExecutionEnvironmentNames,B44)</f>
        <v/>
      </c>
      <c r="D44" s="108" t="str">
        <f t="shared" ca="1" si="59"/>
        <v/>
      </c>
      <c r="E44" s="199"/>
      <c r="F44" s="40"/>
      <c r="G44" s="41"/>
      <c r="H44" s="42"/>
      <c r="I44" s="40"/>
      <c r="J44" s="41"/>
      <c r="K44" s="42"/>
      <c r="M44" s="63">
        <f t="shared" ca="1" si="68"/>
        <v>0</v>
      </c>
      <c r="N44" s="61">
        <f t="shared" ca="1" si="69"/>
        <v>0</v>
      </c>
      <c r="O44" s="62" t="b">
        <f t="shared" ca="1" si="70"/>
        <v>0</v>
      </c>
      <c r="P44" s="63">
        <f t="shared" ca="1" si="61"/>
        <v>0</v>
      </c>
      <c r="Q44" s="61">
        <f t="shared" ca="1" si="62"/>
        <v>0</v>
      </c>
      <c r="R44" s="62" t="b">
        <f t="shared" ca="1" si="63"/>
        <v>0</v>
      </c>
      <c r="T44" s="63" t="e">
        <f ca="1">INDEX(Actors!$AJ$5:$AJ$36,INDEX(Actors!$AM$5:$AM$36,$B44,1),1)</f>
        <v>#N/A</v>
      </c>
      <c r="U44" s="80" t="e">
        <f ca="1">INDEX(Actors!$AJ$5:$AJ$36,INDEX(Actors!$AM$5:$AM$36,$B44,1),1)</f>
        <v>#N/A</v>
      </c>
      <c r="V44" s="62" t="b">
        <f t="shared" ref="V44" ca="1" si="86">$D44&lt;&gt;""</f>
        <v>0</v>
      </c>
      <c r="W44" s="63" t="e">
        <f t="shared" ca="1" si="72"/>
        <v>#N/A</v>
      </c>
      <c r="X44" s="73" t="e">
        <f t="shared" ca="1" si="73"/>
        <v>#N/A</v>
      </c>
      <c r="Y44" s="62" t="b">
        <f t="shared" ca="1" si="74"/>
        <v>0</v>
      </c>
    </row>
    <row r="45" spans="1:35" ht="16" customHeight="1">
      <c r="A45" s="136"/>
      <c r="B45" s="198"/>
      <c r="C45" s="198"/>
      <c r="D45" s="200"/>
      <c r="E45" s="201"/>
      <c r="F45" s="43"/>
      <c r="G45" s="44"/>
      <c r="H45" s="45"/>
      <c r="I45" s="43"/>
      <c r="J45" s="44"/>
      <c r="K45" s="45"/>
      <c r="M45" s="64">
        <f t="shared" ca="1" si="68"/>
        <v>0</v>
      </c>
      <c r="N45" s="65">
        <f t="shared" ca="1" si="69"/>
        <v>0</v>
      </c>
      <c r="O45" s="66" t="b">
        <f t="shared" ca="1" si="70"/>
        <v>0</v>
      </c>
      <c r="P45" s="64">
        <f t="shared" ca="1" si="61"/>
        <v>0</v>
      </c>
      <c r="Q45" s="65">
        <f t="shared" ca="1" si="62"/>
        <v>0</v>
      </c>
      <c r="R45" s="66" t="b">
        <f t="shared" ca="1" si="63"/>
        <v>0</v>
      </c>
      <c r="T45" s="64" t="e">
        <f ca="1">INDEX(Actors!$AJ$5:$AJ$36,INDEX(Actors!$AM$5:$AM$36,$B44,1),1)</f>
        <v>#N/A</v>
      </c>
      <c r="U45" s="81" t="e">
        <f ca="1">INDEX(Actors!$AJ$5:$AJ$36,INDEX(Actors!$AM$5:$AM$36,$B44,1),1)</f>
        <v>#N/A</v>
      </c>
      <c r="V45" s="66" t="b">
        <f t="shared" ref="V45" ca="1" si="87">$D44&lt;&gt;""</f>
        <v>0</v>
      </c>
      <c r="W45" s="64" t="e">
        <f t="shared" ca="1" si="72"/>
        <v>#N/A</v>
      </c>
      <c r="X45" s="74" t="e">
        <f t="shared" ca="1" si="73"/>
        <v>#N/A</v>
      </c>
      <c r="Y45" s="66" t="b">
        <f t="shared" ca="1" si="74"/>
        <v>0</v>
      </c>
    </row>
    <row r="46" spans="1:35" ht="16" customHeight="1">
      <c r="A46" s="136"/>
      <c r="B46" s="197">
        <f t="shared" ref="B46:B67" si="88">(ROW(B46)-34)/2</f>
        <v>6</v>
      </c>
      <c r="C46" s="197" t="str">
        <f t="shared" ref="C46:C67" ca="1" si="89">INDEX(SharedExecutionEnvironmentNames,B46)</f>
        <v/>
      </c>
      <c r="D46" s="108" t="str">
        <f t="shared" ca="1" si="59"/>
        <v/>
      </c>
      <c r="E46" s="199"/>
      <c r="F46" s="40"/>
      <c r="G46" s="41"/>
      <c r="H46" s="42"/>
      <c r="I46" s="40"/>
      <c r="J46" s="41"/>
      <c r="K46" s="42"/>
      <c r="M46" s="63">
        <f t="shared" ca="1" si="68"/>
        <v>0</v>
      </c>
      <c r="N46" s="61">
        <f t="shared" ca="1" si="69"/>
        <v>0</v>
      </c>
      <c r="O46" s="62" t="b">
        <f t="shared" ca="1" si="70"/>
        <v>0</v>
      </c>
      <c r="P46" s="63">
        <f t="shared" ca="1" si="61"/>
        <v>0</v>
      </c>
      <c r="Q46" s="61">
        <f t="shared" ca="1" si="62"/>
        <v>0</v>
      </c>
      <c r="R46" s="62" t="b">
        <f t="shared" ca="1" si="63"/>
        <v>0</v>
      </c>
      <c r="T46" s="63" t="e">
        <f ca="1">INDEX(Actors!$AJ$5:$AJ$36,INDEX(Actors!$AM$5:$AM$36,$B46,1),1)</f>
        <v>#N/A</v>
      </c>
      <c r="U46" s="80" t="e">
        <f ca="1">INDEX(Actors!$AJ$5:$AJ$36,INDEX(Actors!$AM$5:$AM$36,$B46,1),1)</f>
        <v>#N/A</v>
      </c>
      <c r="V46" s="62" t="b">
        <f t="shared" ref="V46" ca="1" si="90">$D46&lt;&gt;""</f>
        <v>0</v>
      </c>
      <c r="W46" s="63" t="e">
        <f t="shared" ca="1" si="72"/>
        <v>#N/A</v>
      </c>
      <c r="X46" s="73" t="e">
        <f t="shared" ca="1" si="73"/>
        <v>#N/A</v>
      </c>
      <c r="Y46" s="62" t="b">
        <f t="shared" ca="1" si="74"/>
        <v>0</v>
      </c>
    </row>
    <row r="47" spans="1:35" ht="16" customHeight="1">
      <c r="A47" s="136"/>
      <c r="B47" s="198"/>
      <c r="C47" s="198"/>
      <c r="D47" s="200"/>
      <c r="E47" s="201"/>
      <c r="F47" s="43"/>
      <c r="G47" s="44"/>
      <c r="H47" s="45"/>
      <c r="I47" s="43"/>
      <c r="J47" s="44"/>
      <c r="K47" s="45"/>
      <c r="M47" s="64">
        <f t="shared" ca="1" si="68"/>
        <v>0</v>
      </c>
      <c r="N47" s="65">
        <f t="shared" ca="1" si="69"/>
        <v>0</v>
      </c>
      <c r="O47" s="66" t="b">
        <f t="shared" ca="1" si="70"/>
        <v>0</v>
      </c>
      <c r="P47" s="64">
        <f t="shared" ca="1" si="61"/>
        <v>0</v>
      </c>
      <c r="Q47" s="65">
        <f t="shared" ca="1" si="62"/>
        <v>0</v>
      </c>
      <c r="R47" s="66" t="b">
        <f t="shared" ca="1" si="63"/>
        <v>0</v>
      </c>
      <c r="T47" s="64" t="e">
        <f ca="1">INDEX(Actors!$AJ$5:$AJ$36,INDEX(Actors!$AM$5:$AM$36,$B46,1),1)</f>
        <v>#N/A</v>
      </c>
      <c r="U47" s="81" t="e">
        <f ca="1">INDEX(Actors!$AJ$5:$AJ$36,INDEX(Actors!$AM$5:$AM$36,$B46,1),1)</f>
        <v>#N/A</v>
      </c>
      <c r="V47" s="66" t="b">
        <f t="shared" ref="V47" ca="1" si="91">$D46&lt;&gt;""</f>
        <v>0</v>
      </c>
      <c r="W47" s="64" t="e">
        <f t="shared" ca="1" si="72"/>
        <v>#N/A</v>
      </c>
      <c r="X47" s="74" t="e">
        <f t="shared" ca="1" si="73"/>
        <v>#N/A</v>
      </c>
      <c r="Y47" s="66" t="b">
        <f t="shared" ca="1" si="74"/>
        <v>0</v>
      </c>
    </row>
    <row r="48" spans="1:35" ht="16" customHeight="1">
      <c r="A48" s="136"/>
      <c r="B48" s="197">
        <f t="shared" ref="B48:B67" si="92">(ROW(B48)-34)/2</f>
        <v>7</v>
      </c>
      <c r="C48" s="197" t="str">
        <f t="shared" ref="C48:C67" ca="1" si="93">INDEX(SharedExecutionEnvironmentNames,B48)</f>
        <v/>
      </c>
      <c r="D48" s="108" t="str">
        <f t="shared" ca="1" si="59"/>
        <v/>
      </c>
      <c r="E48" s="199"/>
      <c r="F48" s="40"/>
      <c r="G48" s="41"/>
      <c r="H48" s="42"/>
      <c r="I48" s="40"/>
      <c r="J48" s="41"/>
      <c r="K48" s="42"/>
      <c r="M48" s="63">
        <f t="shared" ca="1" si="68"/>
        <v>0</v>
      </c>
      <c r="N48" s="61">
        <f t="shared" ca="1" si="69"/>
        <v>0</v>
      </c>
      <c r="O48" s="62" t="b">
        <f t="shared" ca="1" si="70"/>
        <v>0</v>
      </c>
      <c r="P48" s="63">
        <f t="shared" ca="1" si="61"/>
        <v>0</v>
      </c>
      <c r="Q48" s="61">
        <f t="shared" ca="1" si="62"/>
        <v>0</v>
      </c>
      <c r="R48" s="62" t="b">
        <f t="shared" ca="1" si="63"/>
        <v>0</v>
      </c>
      <c r="T48" s="63" t="e">
        <f ca="1">INDEX(Actors!$AJ$5:$AJ$36,INDEX(Actors!$AM$5:$AM$36,$B48,1),1)</f>
        <v>#N/A</v>
      </c>
      <c r="U48" s="80" t="e">
        <f ca="1">INDEX(Actors!$AJ$5:$AJ$36,INDEX(Actors!$AM$5:$AM$36,$B48,1),1)</f>
        <v>#N/A</v>
      </c>
      <c r="V48" s="62" t="b">
        <f t="shared" ref="V48" ca="1" si="94">$D48&lt;&gt;""</f>
        <v>0</v>
      </c>
      <c r="W48" s="63" t="e">
        <f t="shared" ca="1" si="72"/>
        <v>#N/A</v>
      </c>
      <c r="X48" s="73" t="e">
        <f t="shared" ca="1" si="73"/>
        <v>#N/A</v>
      </c>
      <c r="Y48" s="62" t="b">
        <f t="shared" ca="1" si="74"/>
        <v>0</v>
      </c>
    </row>
    <row r="49" spans="1:25" ht="16" customHeight="1">
      <c r="A49" s="136"/>
      <c r="B49" s="198"/>
      <c r="C49" s="198"/>
      <c r="D49" s="200"/>
      <c r="E49" s="201"/>
      <c r="F49" s="43"/>
      <c r="G49" s="44"/>
      <c r="H49" s="45"/>
      <c r="I49" s="43"/>
      <c r="J49" s="44"/>
      <c r="K49" s="45"/>
      <c r="M49" s="64">
        <f t="shared" ca="1" si="68"/>
        <v>0</v>
      </c>
      <c r="N49" s="65">
        <f t="shared" ca="1" si="69"/>
        <v>0</v>
      </c>
      <c r="O49" s="66" t="b">
        <f t="shared" ca="1" si="70"/>
        <v>0</v>
      </c>
      <c r="P49" s="64">
        <f t="shared" ca="1" si="61"/>
        <v>0</v>
      </c>
      <c r="Q49" s="65">
        <f t="shared" ca="1" si="62"/>
        <v>0</v>
      </c>
      <c r="R49" s="66" t="b">
        <f t="shared" ca="1" si="63"/>
        <v>0</v>
      </c>
      <c r="T49" s="64" t="e">
        <f ca="1">INDEX(Actors!$AJ$5:$AJ$36,INDEX(Actors!$AM$5:$AM$36,$B48,1),1)</f>
        <v>#N/A</v>
      </c>
      <c r="U49" s="81" t="e">
        <f ca="1">INDEX(Actors!$AJ$5:$AJ$36,INDEX(Actors!$AM$5:$AM$36,$B48,1),1)</f>
        <v>#N/A</v>
      </c>
      <c r="V49" s="66" t="b">
        <f t="shared" ref="V49" ca="1" si="95">$D48&lt;&gt;""</f>
        <v>0</v>
      </c>
      <c r="W49" s="64" t="e">
        <f t="shared" ca="1" si="72"/>
        <v>#N/A</v>
      </c>
      <c r="X49" s="74" t="e">
        <f t="shared" ca="1" si="73"/>
        <v>#N/A</v>
      </c>
      <c r="Y49" s="66" t="b">
        <f t="shared" ca="1" si="74"/>
        <v>0</v>
      </c>
    </row>
    <row r="50" spans="1:25" ht="16" customHeight="1">
      <c r="A50" s="136"/>
      <c r="B50" s="197">
        <f t="shared" ref="B50:B67" si="96">(ROW(B50)-34)/2</f>
        <v>8</v>
      </c>
      <c r="C50" s="197" t="str">
        <f t="shared" ref="C50:C67" ca="1" si="97">INDEX(SharedExecutionEnvironmentNames,B50)</f>
        <v/>
      </c>
      <c r="D50" s="108" t="str">
        <f t="shared" ca="1" si="59"/>
        <v/>
      </c>
      <c r="E50" s="199"/>
      <c r="F50" s="40"/>
      <c r="G50" s="41"/>
      <c r="H50" s="42"/>
      <c r="I50" s="40"/>
      <c r="J50" s="41"/>
      <c r="K50" s="42"/>
      <c r="M50" s="63">
        <f t="shared" ca="1" si="68"/>
        <v>0</v>
      </c>
      <c r="N50" s="61">
        <f t="shared" ca="1" si="69"/>
        <v>0</v>
      </c>
      <c r="O50" s="62" t="b">
        <f t="shared" ca="1" si="70"/>
        <v>0</v>
      </c>
      <c r="P50" s="63">
        <f t="shared" ca="1" si="61"/>
        <v>0</v>
      </c>
      <c r="Q50" s="61">
        <f t="shared" ca="1" si="62"/>
        <v>0</v>
      </c>
      <c r="R50" s="62" t="b">
        <f t="shared" ca="1" si="63"/>
        <v>0</v>
      </c>
      <c r="T50" s="63" t="e">
        <f ca="1">INDEX(Actors!$AJ$5:$AJ$36,INDEX(Actors!$AM$5:$AM$36,$B50,1),1)</f>
        <v>#N/A</v>
      </c>
      <c r="U50" s="80" t="e">
        <f ca="1">INDEX(Actors!$AJ$5:$AJ$36,INDEX(Actors!$AM$5:$AM$36,$B50,1),1)</f>
        <v>#N/A</v>
      </c>
      <c r="V50" s="62" t="b">
        <f t="shared" ref="V50" ca="1" si="98">$D50&lt;&gt;""</f>
        <v>0</v>
      </c>
      <c r="W50" s="63" t="e">
        <f t="shared" ca="1" si="72"/>
        <v>#N/A</v>
      </c>
      <c r="X50" s="73" t="e">
        <f t="shared" ca="1" si="73"/>
        <v>#N/A</v>
      </c>
      <c r="Y50" s="62" t="b">
        <f t="shared" ca="1" si="74"/>
        <v>0</v>
      </c>
    </row>
    <row r="51" spans="1:25" ht="16" customHeight="1">
      <c r="A51" s="136"/>
      <c r="B51" s="198"/>
      <c r="C51" s="198"/>
      <c r="D51" s="200"/>
      <c r="E51" s="201"/>
      <c r="F51" s="43"/>
      <c r="G51" s="44"/>
      <c r="H51" s="45"/>
      <c r="I51" s="43"/>
      <c r="J51" s="44"/>
      <c r="K51" s="45"/>
      <c r="M51" s="64">
        <f t="shared" ca="1" si="68"/>
        <v>0</v>
      </c>
      <c r="N51" s="65">
        <f t="shared" ca="1" si="69"/>
        <v>0</v>
      </c>
      <c r="O51" s="66" t="b">
        <f t="shared" ca="1" si="70"/>
        <v>0</v>
      </c>
      <c r="P51" s="64">
        <f t="shared" ca="1" si="61"/>
        <v>0</v>
      </c>
      <c r="Q51" s="65">
        <f t="shared" ca="1" si="62"/>
        <v>0</v>
      </c>
      <c r="R51" s="66" t="b">
        <f t="shared" ca="1" si="63"/>
        <v>0</v>
      </c>
      <c r="T51" s="64" t="e">
        <f ca="1">INDEX(Actors!$AJ$5:$AJ$36,INDEX(Actors!$AM$5:$AM$36,$B50,1),1)</f>
        <v>#N/A</v>
      </c>
      <c r="U51" s="81" t="e">
        <f ca="1">INDEX(Actors!$AJ$5:$AJ$36,INDEX(Actors!$AM$5:$AM$36,$B50,1),1)</f>
        <v>#N/A</v>
      </c>
      <c r="V51" s="66" t="b">
        <f t="shared" ref="V51" ca="1" si="99">$D50&lt;&gt;""</f>
        <v>0</v>
      </c>
      <c r="W51" s="64" t="e">
        <f t="shared" ca="1" si="72"/>
        <v>#N/A</v>
      </c>
      <c r="X51" s="74" t="e">
        <f t="shared" ca="1" si="73"/>
        <v>#N/A</v>
      </c>
      <c r="Y51" s="66" t="b">
        <f t="shared" ca="1" si="74"/>
        <v>0</v>
      </c>
    </row>
    <row r="52" spans="1:25" ht="16" customHeight="1">
      <c r="A52" s="136"/>
      <c r="B52" s="197">
        <f t="shared" ref="B52:B67" si="100">(ROW(B52)-34)/2</f>
        <v>9</v>
      </c>
      <c r="C52" s="197" t="str">
        <f t="shared" ref="C52:C67" ca="1" si="101">INDEX(SharedExecutionEnvironmentNames,B52)</f>
        <v/>
      </c>
      <c r="D52" s="108" t="str">
        <f t="shared" ca="1" si="59"/>
        <v/>
      </c>
      <c r="E52" s="199"/>
      <c r="F52" s="40"/>
      <c r="G52" s="41"/>
      <c r="H52" s="42"/>
      <c r="I52" s="40"/>
      <c r="J52" s="41"/>
      <c r="K52" s="42"/>
      <c r="M52" s="63">
        <f t="shared" ca="1" si="68"/>
        <v>0</v>
      </c>
      <c r="N52" s="61">
        <f t="shared" ca="1" si="69"/>
        <v>0</v>
      </c>
      <c r="O52" s="62" t="b">
        <f t="shared" ca="1" si="70"/>
        <v>0</v>
      </c>
      <c r="P52" s="63">
        <f t="shared" ref="P52:P67" ca="1" si="102">IF(ISNA(W52),0,W52)</f>
        <v>0</v>
      </c>
      <c r="Q52" s="61">
        <f t="shared" ref="Q52:Q67" ca="1" si="103">IF(ISNA(X52),0,X52)</f>
        <v>0</v>
      </c>
      <c r="R52" s="62" t="b">
        <f t="shared" ca="1" si="63"/>
        <v>0</v>
      </c>
      <c r="T52" s="63" t="e">
        <f ca="1">INDEX(Actors!$AJ$5:$AJ$36,INDEX(Actors!$AM$5:$AM$36,$B52,1),1)</f>
        <v>#N/A</v>
      </c>
      <c r="U52" s="80" t="e">
        <f ca="1">INDEX(Actors!$AJ$5:$AJ$36,INDEX(Actors!$AM$5:$AM$36,$B52,1),1)</f>
        <v>#N/A</v>
      </c>
      <c r="V52" s="62" t="b">
        <f t="shared" ref="V52" ca="1" si="104">$D52&lt;&gt;""</f>
        <v>0</v>
      </c>
      <c r="W52" s="63" t="e">
        <f t="shared" ca="1" si="72"/>
        <v>#N/A</v>
      </c>
      <c r="X52" s="73" t="e">
        <f t="shared" ca="1" si="73"/>
        <v>#N/A</v>
      </c>
      <c r="Y52" s="62" t="b">
        <f t="shared" ca="1" si="74"/>
        <v>0</v>
      </c>
    </row>
    <row r="53" spans="1:25" ht="16" customHeight="1">
      <c r="A53" s="136"/>
      <c r="B53" s="198"/>
      <c r="C53" s="198"/>
      <c r="D53" s="200"/>
      <c r="E53" s="201"/>
      <c r="F53" s="43"/>
      <c r="G53" s="44"/>
      <c r="H53" s="45"/>
      <c r="I53" s="43"/>
      <c r="J53" s="44"/>
      <c r="K53" s="45"/>
      <c r="M53" s="64">
        <f t="shared" ca="1" si="68"/>
        <v>0</v>
      </c>
      <c r="N53" s="65">
        <f t="shared" ca="1" si="69"/>
        <v>0</v>
      </c>
      <c r="O53" s="66" t="b">
        <f t="shared" ca="1" si="70"/>
        <v>0</v>
      </c>
      <c r="P53" s="64">
        <f t="shared" ca="1" si="102"/>
        <v>0</v>
      </c>
      <c r="Q53" s="65">
        <f t="shared" ca="1" si="103"/>
        <v>0</v>
      </c>
      <c r="R53" s="66" t="b">
        <f t="shared" ca="1" si="63"/>
        <v>0</v>
      </c>
      <c r="T53" s="64" t="e">
        <f ca="1">INDEX(Actors!$AJ$5:$AJ$36,INDEX(Actors!$AM$5:$AM$36,$B52,1),1)</f>
        <v>#N/A</v>
      </c>
      <c r="U53" s="81" t="e">
        <f ca="1">INDEX(Actors!$AJ$5:$AJ$36,INDEX(Actors!$AM$5:$AM$36,$B52,1),1)</f>
        <v>#N/A</v>
      </c>
      <c r="V53" s="66" t="b">
        <f t="shared" ref="V53" ca="1" si="105">$D52&lt;&gt;""</f>
        <v>0</v>
      </c>
      <c r="W53" s="64" t="e">
        <f t="shared" ca="1" si="72"/>
        <v>#N/A</v>
      </c>
      <c r="X53" s="74" t="e">
        <f t="shared" ca="1" si="73"/>
        <v>#N/A</v>
      </c>
      <c r="Y53" s="66" t="b">
        <f t="shared" ca="1" si="74"/>
        <v>0</v>
      </c>
    </row>
    <row r="54" spans="1:25" ht="16" customHeight="1">
      <c r="A54" s="136"/>
      <c r="B54" s="197">
        <f t="shared" ref="B54:B67" si="106">(ROW(B54)-34)/2</f>
        <v>10</v>
      </c>
      <c r="C54" s="197" t="str">
        <f t="shared" ref="C54:C67" ca="1" si="107">INDEX(SharedExecutionEnvironmentNames,B54)</f>
        <v/>
      </c>
      <c r="D54" s="108" t="str">
        <f t="shared" ca="1" si="59"/>
        <v/>
      </c>
      <c r="E54" s="199"/>
      <c r="F54" s="40"/>
      <c r="G54" s="41"/>
      <c r="H54" s="42"/>
      <c r="I54" s="40"/>
      <c r="J54" s="41"/>
      <c r="K54" s="42"/>
      <c r="M54" s="63">
        <f t="shared" ca="1" si="68"/>
        <v>0</v>
      </c>
      <c r="N54" s="61">
        <f t="shared" ca="1" si="69"/>
        <v>0</v>
      </c>
      <c r="O54" s="62" t="b">
        <f t="shared" ca="1" si="70"/>
        <v>0</v>
      </c>
      <c r="P54" s="63">
        <f t="shared" ca="1" si="102"/>
        <v>0</v>
      </c>
      <c r="Q54" s="61">
        <f t="shared" ca="1" si="103"/>
        <v>0</v>
      </c>
      <c r="R54" s="62" t="b">
        <f t="shared" ca="1" si="63"/>
        <v>0</v>
      </c>
      <c r="T54" s="63" t="e">
        <f ca="1">INDEX(Actors!$AJ$5:$AJ$36,INDEX(Actors!$AM$5:$AM$36,$B54,1),1)</f>
        <v>#N/A</v>
      </c>
      <c r="U54" s="80" t="e">
        <f ca="1">INDEX(Actors!$AJ$5:$AJ$36,INDEX(Actors!$AM$5:$AM$36,$B54,1),1)</f>
        <v>#N/A</v>
      </c>
      <c r="V54" s="62" t="b">
        <f t="shared" ref="V54" ca="1" si="108">$D54&lt;&gt;""</f>
        <v>0</v>
      </c>
      <c r="W54" s="63" t="e">
        <f t="shared" ca="1" si="72"/>
        <v>#N/A</v>
      </c>
      <c r="X54" s="73" t="e">
        <f t="shared" ca="1" si="73"/>
        <v>#N/A</v>
      </c>
      <c r="Y54" s="62" t="b">
        <f t="shared" ca="1" si="74"/>
        <v>0</v>
      </c>
    </row>
    <row r="55" spans="1:25" ht="16" customHeight="1">
      <c r="A55" s="136"/>
      <c r="B55" s="198"/>
      <c r="C55" s="198"/>
      <c r="D55" s="200"/>
      <c r="E55" s="201"/>
      <c r="F55" s="43"/>
      <c r="G55" s="44"/>
      <c r="H55" s="45"/>
      <c r="I55" s="43"/>
      <c r="J55" s="44"/>
      <c r="K55" s="45"/>
      <c r="M55" s="64">
        <f t="shared" ca="1" si="68"/>
        <v>0</v>
      </c>
      <c r="N55" s="65">
        <f t="shared" ca="1" si="69"/>
        <v>0</v>
      </c>
      <c r="O55" s="66" t="b">
        <f t="shared" ca="1" si="70"/>
        <v>0</v>
      </c>
      <c r="P55" s="64">
        <f t="shared" ca="1" si="102"/>
        <v>0</v>
      </c>
      <c r="Q55" s="65">
        <f t="shared" ca="1" si="103"/>
        <v>0</v>
      </c>
      <c r="R55" s="66" t="b">
        <f t="shared" ca="1" si="63"/>
        <v>0</v>
      </c>
      <c r="T55" s="64" t="e">
        <f ca="1">INDEX(Actors!$AJ$5:$AJ$36,INDEX(Actors!$AM$5:$AM$36,$B54,1),1)</f>
        <v>#N/A</v>
      </c>
      <c r="U55" s="81" t="e">
        <f ca="1">INDEX(Actors!$AJ$5:$AJ$36,INDEX(Actors!$AM$5:$AM$36,$B54,1),1)</f>
        <v>#N/A</v>
      </c>
      <c r="V55" s="66" t="b">
        <f t="shared" ref="V55" ca="1" si="109">$D54&lt;&gt;""</f>
        <v>0</v>
      </c>
      <c r="W55" s="64" t="e">
        <f t="shared" ca="1" si="72"/>
        <v>#N/A</v>
      </c>
      <c r="X55" s="74" t="e">
        <f t="shared" ca="1" si="73"/>
        <v>#N/A</v>
      </c>
      <c r="Y55" s="66" t="b">
        <f t="shared" ca="1" si="74"/>
        <v>0</v>
      </c>
    </row>
    <row r="56" spans="1:25" ht="16" customHeight="1">
      <c r="A56" s="136"/>
      <c r="B56" s="197">
        <f t="shared" ref="B56:B67" si="110">(ROW(B56)-34)/2</f>
        <v>11</v>
      </c>
      <c r="C56" s="197" t="str">
        <f t="shared" ref="C56:C67" ca="1" si="111">INDEX(SharedExecutionEnvironmentNames,B56)</f>
        <v/>
      </c>
      <c r="D56" s="108" t="str">
        <f t="shared" ca="1" si="59"/>
        <v/>
      </c>
      <c r="E56" s="199"/>
      <c r="F56" s="40"/>
      <c r="G56" s="41"/>
      <c r="H56" s="42"/>
      <c r="I56" s="40"/>
      <c r="J56" s="41"/>
      <c r="K56" s="42"/>
      <c r="M56" s="63">
        <f t="shared" ca="1" si="68"/>
        <v>0</v>
      </c>
      <c r="N56" s="61">
        <f t="shared" ca="1" si="69"/>
        <v>0</v>
      </c>
      <c r="O56" s="62" t="b">
        <f t="shared" ca="1" si="70"/>
        <v>0</v>
      </c>
      <c r="P56" s="63">
        <f t="shared" ca="1" si="102"/>
        <v>0</v>
      </c>
      <c r="Q56" s="61">
        <f t="shared" ca="1" si="103"/>
        <v>0</v>
      </c>
      <c r="R56" s="62" t="b">
        <f t="shared" ca="1" si="63"/>
        <v>0</v>
      </c>
      <c r="T56" s="63" t="e">
        <f ca="1">INDEX(Actors!$AJ$5:$AJ$36,INDEX(Actors!$AM$5:$AM$36,$B56,1),1)</f>
        <v>#N/A</v>
      </c>
      <c r="U56" s="80" t="e">
        <f ca="1">INDEX(Actors!$AJ$5:$AJ$36,INDEX(Actors!$AM$5:$AM$36,$B56,1),1)</f>
        <v>#N/A</v>
      </c>
      <c r="V56" s="62" t="b">
        <f t="shared" ref="V56" ca="1" si="112">$D56&lt;&gt;""</f>
        <v>0</v>
      </c>
      <c r="W56" s="63" t="e">
        <f t="shared" ca="1" si="72"/>
        <v>#N/A</v>
      </c>
      <c r="X56" s="73" t="e">
        <f t="shared" ca="1" si="73"/>
        <v>#N/A</v>
      </c>
      <c r="Y56" s="62" t="b">
        <f t="shared" ca="1" si="74"/>
        <v>0</v>
      </c>
    </row>
    <row r="57" spans="1:25" ht="16" customHeight="1">
      <c r="A57" s="136"/>
      <c r="B57" s="198"/>
      <c r="C57" s="198"/>
      <c r="D57" s="200"/>
      <c r="E57" s="201"/>
      <c r="F57" s="43"/>
      <c r="G57" s="44"/>
      <c r="H57" s="45"/>
      <c r="I57" s="43"/>
      <c r="J57" s="44"/>
      <c r="K57" s="45"/>
      <c r="M57" s="64">
        <f t="shared" ca="1" si="68"/>
        <v>0</v>
      </c>
      <c r="N57" s="65">
        <f t="shared" ca="1" si="69"/>
        <v>0</v>
      </c>
      <c r="O57" s="66" t="b">
        <f t="shared" ca="1" si="70"/>
        <v>0</v>
      </c>
      <c r="P57" s="64">
        <f t="shared" ca="1" si="102"/>
        <v>0</v>
      </c>
      <c r="Q57" s="65">
        <f t="shared" ca="1" si="103"/>
        <v>0</v>
      </c>
      <c r="R57" s="66" t="b">
        <f t="shared" ca="1" si="63"/>
        <v>0</v>
      </c>
      <c r="T57" s="64" t="e">
        <f ca="1">INDEX(Actors!$AJ$5:$AJ$36,INDEX(Actors!$AM$5:$AM$36,$B56,1),1)</f>
        <v>#N/A</v>
      </c>
      <c r="U57" s="81" t="e">
        <f ca="1">INDEX(Actors!$AJ$5:$AJ$36,INDEX(Actors!$AM$5:$AM$36,$B56,1),1)</f>
        <v>#N/A</v>
      </c>
      <c r="V57" s="66" t="b">
        <f t="shared" ref="V57" ca="1" si="113">$D56&lt;&gt;""</f>
        <v>0</v>
      </c>
      <c r="W57" s="64" t="e">
        <f t="shared" ca="1" si="72"/>
        <v>#N/A</v>
      </c>
      <c r="X57" s="74" t="e">
        <f t="shared" ca="1" si="73"/>
        <v>#N/A</v>
      </c>
      <c r="Y57" s="66" t="b">
        <f t="shared" ca="1" si="74"/>
        <v>0</v>
      </c>
    </row>
    <row r="58" spans="1:25" ht="16" customHeight="1">
      <c r="A58" s="136"/>
      <c r="B58" s="197">
        <f t="shared" ref="B58:B67" si="114">(ROW(B58)-34)/2</f>
        <v>12</v>
      </c>
      <c r="C58" s="197" t="str">
        <f t="shared" ref="C58:C67" ca="1" si="115">INDEX(SharedExecutionEnvironmentNames,B58)</f>
        <v/>
      </c>
      <c r="D58" s="108" t="str">
        <f t="shared" ca="1" si="59"/>
        <v/>
      </c>
      <c r="E58" s="199"/>
      <c r="F58" s="40"/>
      <c r="G58" s="41"/>
      <c r="H58" s="42"/>
      <c r="I58" s="40"/>
      <c r="J58" s="41"/>
      <c r="K58" s="42"/>
      <c r="M58" s="63">
        <f t="shared" ca="1" si="68"/>
        <v>0</v>
      </c>
      <c r="N58" s="61">
        <f t="shared" ca="1" si="69"/>
        <v>0</v>
      </c>
      <c r="O58" s="62" t="b">
        <f t="shared" ca="1" si="70"/>
        <v>0</v>
      </c>
      <c r="P58" s="63">
        <f t="shared" ca="1" si="102"/>
        <v>0</v>
      </c>
      <c r="Q58" s="61">
        <f t="shared" ca="1" si="103"/>
        <v>0</v>
      </c>
      <c r="R58" s="62" t="b">
        <f t="shared" ca="1" si="63"/>
        <v>0</v>
      </c>
      <c r="T58" s="63" t="e">
        <f ca="1">INDEX(Actors!$AJ$5:$AJ$36,INDEX(Actors!$AM$5:$AM$36,$B58,1),1)</f>
        <v>#N/A</v>
      </c>
      <c r="U58" s="80" t="e">
        <f ca="1">INDEX(Actors!$AJ$5:$AJ$36,INDEX(Actors!$AM$5:$AM$36,$B58,1),1)</f>
        <v>#N/A</v>
      </c>
      <c r="V58" s="62" t="b">
        <f t="shared" ref="V58" ca="1" si="116">$D58&lt;&gt;""</f>
        <v>0</v>
      </c>
      <c r="W58" s="63" t="e">
        <f t="shared" ca="1" si="72"/>
        <v>#N/A</v>
      </c>
      <c r="X58" s="73" t="e">
        <f t="shared" ca="1" si="73"/>
        <v>#N/A</v>
      </c>
      <c r="Y58" s="62" t="b">
        <f t="shared" ca="1" si="74"/>
        <v>0</v>
      </c>
    </row>
    <row r="59" spans="1:25" ht="16" customHeight="1">
      <c r="A59" s="136"/>
      <c r="B59" s="198"/>
      <c r="C59" s="198"/>
      <c r="D59" s="200"/>
      <c r="E59" s="201"/>
      <c r="F59" s="43"/>
      <c r="G59" s="44"/>
      <c r="H59" s="45"/>
      <c r="I59" s="43"/>
      <c r="J59" s="44"/>
      <c r="K59" s="45"/>
      <c r="M59" s="64">
        <f t="shared" ca="1" si="68"/>
        <v>0</v>
      </c>
      <c r="N59" s="65">
        <f t="shared" ca="1" si="69"/>
        <v>0</v>
      </c>
      <c r="O59" s="66" t="b">
        <f t="shared" ca="1" si="70"/>
        <v>0</v>
      </c>
      <c r="P59" s="64">
        <f t="shared" ca="1" si="102"/>
        <v>0</v>
      </c>
      <c r="Q59" s="65">
        <f t="shared" ca="1" si="103"/>
        <v>0</v>
      </c>
      <c r="R59" s="66" t="b">
        <f t="shared" ca="1" si="63"/>
        <v>0</v>
      </c>
      <c r="T59" s="64" t="e">
        <f ca="1">INDEX(Actors!$AJ$5:$AJ$36,INDEX(Actors!$AM$5:$AM$36,$B58,1),1)</f>
        <v>#N/A</v>
      </c>
      <c r="U59" s="81" t="e">
        <f ca="1">INDEX(Actors!$AJ$5:$AJ$36,INDEX(Actors!$AM$5:$AM$36,$B58,1),1)</f>
        <v>#N/A</v>
      </c>
      <c r="V59" s="66" t="b">
        <f t="shared" ref="V59" ca="1" si="117">$D58&lt;&gt;""</f>
        <v>0</v>
      </c>
      <c r="W59" s="64" t="e">
        <f t="shared" ca="1" si="72"/>
        <v>#N/A</v>
      </c>
      <c r="X59" s="74" t="e">
        <f t="shared" ca="1" si="73"/>
        <v>#N/A</v>
      </c>
      <c r="Y59" s="66" t="b">
        <f t="shared" ca="1" si="74"/>
        <v>0</v>
      </c>
    </row>
    <row r="60" spans="1:25" ht="16" customHeight="1">
      <c r="A60" s="136"/>
      <c r="B60" s="197">
        <f t="shared" ref="B60:B67" si="118">(ROW(B60)-34)/2</f>
        <v>13</v>
      </c>
      <c r="C60" s="197" t="str">
        <f t="shared" ref="C60:C67" ca="1" si="119">INDEX(SharedExecutionEnvironmentNames,B60)</f>
        <v/>
      </c>
      <c r="D60" s="108" t="str">
        <f t="shared" ca="1" si="59"/>
        <v/>
      </c>
      <c r="E60" s="199"/>
      <c r="F60" s="40"/>
      <c r="G60" s="41"/>
      <c r="H60" s="42"/>
      <c r="I60" s="40"/>
      <c r="J60" s="41"/>
      <c r="K60" s="42"/>
      <c r="M60" s="63">
        <f t="shared" ca="1" si="68"/>
        <v>0</v>
      </c>
      <c r="N60" s="61">
        <f t="shared" ca="1" si="69"/>
        <v>0</v>
      </c>
      <c r="O60" s="62" t="b">
        <f t="shared" ca="1" si="70"/>
        <v>0</v>
      </c>
      <c r="P60" s="63">
        <f t="shared" ca="1" si="102"/>
        <v>0</v>
      </c>
      <c r="Q60" s="61">
        <f t="shared" ca="1" si="103"/>
        <v>0</v>
      </c>
      <c r="R60" s="62" t="b">
        <f t="shared" ca="1" si="63"/>
        <v>0</v>
      </c>
      <c r="T60" s="63" t="e">
        <f ca="1">INDEX(Actors!$AJ$5:$AJ$36,INDEX(Actors!$AM$5:$AM$36,$B60,1),1)</f>
        <v>#N/A</v>
      </c>
      <c r="U60" s="80" t="e">
        <f ca="1">INDEX(Actors!$AJ$5:$AJ$36,INDEX(Actors!$AM$5:$AM$36,$B60,1),1)</f>
        <v>#N/A</v>
      </c>
      <c r="V60" s="62" t="b">
        <f t="shared" ref="V60" ca="1" si="120">$D60&lt;&gt;""</f>
        <v>0</v>
      </c>
      <c r="W60" s="63" t="e">
        <f t="shared" ca="1" si="72"/>
        <v>#N/A</v>
      </c>
      <c r="X60" s="73" t="e">
        <f t="shared" ca="1" si="73"/>
        <v>#N/A</v>
      </c>
      <c r="Y60" s="62" t="b">
        <f t="shared" ca="1" si="74"/>
        <v>0</v>
      </c>
    </row>
    <row r="61" spans="1:25" ht="16" customHeight="1">
      <c r="A61" s="136"/>
      <c r="B61" s="198"/>
      <c r="C61" s="198"/>
      <c r="D61" s="200"/>
      <c r="E61" s="201"/>
      <c r="F61" s="43"/>
      <c r="G61" s="44"/>
      <c r="H61" s="45"/>
      <c r="I61" s="43"/>
      <c r="J61" s="44"/>
      <c r="K61" s="45"/>
      <c r="M61" s="64">
        <f t="shared" ca="1" si="68"/>
        <v>0</v>
      </c>
      <c r="N61" s="65">
        <f t="shared" ca="1" si="69"/>
        <v>0</v>
      </c>
      <c r="O61" s="66" t="b">
        <f t="shared" ca="1" si="70"/>
        <v>0</v>
      </c>
      <c r="P61" s="64">
        <f t="shared" ca="1" si="102"/>
        <v>0</v>
      </c>
      <c r="Q61" s="65">
        <f t="shared" ca="1" si="103"/>
        <v>0</v>
      </c>
      <c r="R61" s="66" t="b">
        <f t="shared" ca="1" si="63"/>
        <v>0</v>
      </c>
      <c r="T61" s="64" t="e">
        <f ca="1">INDEX(Actors!$AJ$5:$AJ$36,INDEX(Actors!$AM$5:$AM$36,$B60,1),1)</f>
        <v>#N/A</v>
      </c>
      <c r="U61" s="81" t="e">
        <f ca="1">INDEX(Actors!$AJ$5:$AJ$36,INDEX(Actors!$AM$5:$AM$36,$B60,1),1)</f>
        <v>#N/A</v>
      </c>
      <c r="V61" s="66" t="b">
        <f t="shared" ref="V61" ca="1" si="121">$D60&lt;&gt;""</f>
        <v>0</v>
      </c>
      <c r="W61" s="64" t="e">
        <f t="shared" ca="1" si="72"/>
        <v>#N/A</v>
      </c>
      <c r="X61" s="74" t="e">
        <f t="shared" ca="1" si="73"/>
        <v>#N/A</v>
      </c>
      <c r="Y61" s="66" t="b">
        <f t="shared" ca="1" si="74"/>
        <v>0</v>
      </c>
    </row>
    <row r="62" spans="1:25" ht="16" customHeight="1">
      <c r="A62" s="136"/>
      <c r="B62" s="197">
        <f t="shared" ref="B62:B67" si="122">(ROW(B62)-34)/2</f>
        <v>14</v>
      </c>
      <c r="C62" s="197" t="str">
        <f t="shared" ref="C62:C67" ca="1" si="123">INDEX(SharedExecutionEnvironmentNames,B62)</f>
        <v/>
      </c>
      <c r="D62" s="108" t="str">
        <f t="shared" ca="1" si="59"/>
        <v/>
      </c>
      <c r="E62" s="199"/>
      <c r="F62" s="40"/>
      <c r="G62" s="41"/>
      <c r="H62" s="42"/>
      <c r="I62" s="40"/>
      <c r="J62" s="41"/>
      <c r="K62" s="42"/>
      <c r="M62" s="63">
        <f t="shared" ca="1" si="68"/>
        <v>0</v>
      </c>
      <c r="N62" s="61">
        <f t="shared" ca="1" si="69"/>
        <v>0</v>
      </c>
      <c r="O62" s="62" t="b">
        <f t="shared" ca="1" si="70"/>
        <v>0</v>
      </c>
      <c r="P62" s="63">
        <f t="shared" ca="1" si="102"/>
        <v>0</v>
      </c>
      <c r="Q62" s="61">
        <f t="shared" ca="1" si="103"/>
        <v>0</v>
      </c>
      <c r="R62" s="62" t="b">
        <f t="shared" ca="1" si="63"/>
        <v>0</v>
      </c>
      <c r="T62" s="63" t="e">
        <f ca="1">INDEX(Actors!$AJ$5:$AJ$36,INDEX(Actors!$AM$5:$AM$36,$B62,1),1)</f>
        <v>#N/A</v>
      </c>
      <c r="U62" s="80" t="e">
        <f ca="1">INDEX(Actors!$AJ$5:$AJ$36,INDEX(Actors!$AM$5:$AM$36,$B62,1),1)</f>
        <v>#N/A</v>
      </c>
      <c r="V62" s="62" t="b">
        <f t="shared" ref="V62" ca="1" si="124">$D62&lt;&gt;""</f>
        <v>0</v>
      </c>
      <c r="W62" s="63" t="e">
        <f t="shared" ca="1" si="72"/>
        <v>#N/A</v>
      </c>
      <c r="X62" s="73" t="e">
        <f t="shared" ca="1" si="73"/>
        <v>#N/A</v>
      </c>
      <c r="Y62" s="62" t="b">
        <f t="shared" ca="1" si="74"/>
        <v>0</v>
      </c>
    </row>
    <row r="63" spans="1:25" ht="16" customHeight="1">
      <c r="A63" s="136"/>
      <c r="B63" s="198"/>
      <c r="C63" s="198"/>
      <c r="D63" s="200"/>
      <c r="E63" s="201"/>
      <c r="F63" s="43"/>
      <c r="G63" s="44"/>
      <c r="H63" s="45"/>
      <c r="I63" s="43"/>
      <c r="J63" s="44"/>
      <c r="K63" s="45"/>
      <c r="M63" s="64">
        <f t="shared" ca="1" si="68"/>
        <v>0</v>
      </c>
      <c r="N63" s="65">
        <f t="shared" ca="1" si="69"/>
        <v>0</v>
      </c>
      <c r="O63" s="66" t="b">
        <f t="shared" ca="1" si="70"/>
        <v>0</v>
      </c>
      <c r="P63" s="64">
        <f t="shared" ca="1" si="102"/>
        <v>0</v>
      </c>
      <c r="Q63" s="65">
        <f t="shared" ca="1" si="103"/>
        <v>0</v>
      </c>
      <c r="R63" s="66" t="b">
        <f t="shared" ca="1" si="63"/>
        <v>0</v>
      </c>
      <c r="T63" s="64" t="e">
        <f ca="1">INDEX(Actors!$AJ$5:$AJ$36,INDEX(Actors!$AM$5:$AM$36,$B62,1),1)</f>
        <v>#N/A</v>
      </c>
      <c r="U63" s="81" t="e">
        <f ca="1">INDEX(Actors!$AJ$5:$AJ$36,INDEX(Actors!$AM$5:$AM$36,$B62,1),1)</f>
        <v>#N/A</v>
      </c>
      <c r="V63" s="66" t="b">
        <f t="shared" ref="V63" ca="1" si="125">$D62&lt;&gt;""</f>
        <v>0</v>
      </c>
      <c r="W63" s="64" t="e">
        <f t="shared" ca="1" si="72"/>
        <v>#N/A</v>
      </c>
      <c r="X63" s="74" t="e">
        <f t="shared" ca="1" si="73"/>
        <v>#N/A</v>
      </c>
      <c r="Y63" s="66" t="b">
        <f t="shared" ca="1" si="74"/>
        <v>0</v>
      </c>
    </row>
    <row r="64" spans="1:25" ht="16" customHeight="1">
      <c r="A64" s="136"/>
      <c r="B64" s="197">
        <f t="shared" ref="B64:B67" si="126">(ROW(B64)-34)/2</f>
        <v>15</v>
      </c>
      <c r="C64" s="197" t="str">
        <f t="shared" ref="C64:C67" ca="1" si="127">INDEX(SharedExecutionEnvironmentNames,B64)</f>
        <v/>
      </c>
      <c r="D64" s="108" t="str">
        <f t="shared" ca="1" si="59"/>
        <v/>
      </c>
      <c r="E64" s="199"/>
      <c r="F64" s="40"/>
      <c r="G64" s="41"/>
      <c r="H64" s="42"/>
      <c r="I64" s="40"/>
      <c r="J64" s="41"/>
      <c r="K64" s="42"/>
      <c r="M64" s="63">
        <f t="shared" ca="1" si="68"/>
        <v>0</v>
      </c>
      <c r="N64" s="61">
        <f t="shared" ca="1" si="69"/>
        <v>0</v>
      </c>
      <c r="O64" s="62" t="b">
        <f t="shared" ca="1" si="70"/>
        <v>0</v>
      </c>
      <c r="P64" s="63">
        <f t="shared" ca="1" si="102"/>
        <v>0</v>
      </c>
      <c r="Q64" s="61">
        <f t="shared" ca="1" si="103"/>
        <v>0</v>
      </c>
      <c r="R64" s="62" t="b">
        <f t="shared" ca="1" si="63"/>
        <v>0</v>
      </c>
      <c r="T64" s="63" t="e">
        <f ca="1">INDEX(Actors!$AJ$5:$AJ$36,INDEX(Actors!$AM$5:$AM$36,$B64,1),1)</f>
        <v>#N/A</v>
      </c>
      <c r="U64" s="80" t="e">
        <f ca="1">INDEX(Actors!$AJ$5:$AJ$36,INDEX(Actors!$AM$5:$AM$36,$B64,1),1)</f>
        <v>#N/A</v>
      </c>
      <c r="V64" s="62" t="b">
        <f t="shared" ref="V64" ca="1" si="128">$D64&lt;&gt;""</f>
        <v>0</v>
      </c>
      <c r="W64" s="63" t="e">
        <f t="shared" ca="1" si="72"/>
        <v>#N/A</v>
      </c>
      <c r="X64" s="73" t="e">
        <f t="shared" ca="1" si="73"/>
        <v>#N/A</v>
      </c>
      <c r="Y64" s="62" t="b">
        <f t="shared" ca="1" si="74"/>
        <v>0</v>
      </c>
    </row>
    <row r="65" spans="1:34" ht="16" customHeight="1">
      <c r="A65" s="136"/>
      <c r="B65" s="198"/>
      <c r="C65" s="198"/>
      <c r="D65" s="200"/>
      <c r="E65" s="201"/>
      <c r="F65" s="43"/>
      <c r="G65" s="44"/>
      <c r="H65" s="45"/>
      <c r="I65" s="43"/>
      <c r="J65" s="44"/>
      <c r="K65" s="45"/>
      <c r="M65" s="64">
        <f t="shared" ca="1" si="68"/>
        <v>0</v>
      </c>
      <c r="N65" s="65">
        <f t="shared" ca="1" si="69"/>
        <v>0</v>
      </c>
      <c r="O65" s="66" t="b">
        <f t="shared" ca="1" si="70"/>
        <v>0</v>
      </c>
      <c r="P65" s="64">
        <f t="shared" ca="1" si="102"/>
        <v>0</v>
      </c>
      <c r="Q65" s="65">
        <f t="shared" ca="1" si="103"/>
        <v>0</v>
      </c>
      <c r="R65" s="66" t="b">
        <f t="shared" ca="1" si="63"/>
        <v>0</v>
      </c>
      <c r="T65" s="64" t="e">
        <f ca="1">INDEX(Actors!$AJ$5:$AJ$36,INDEX(Actors!$AM$5:$AM$36,$B64,1),1)</f>
        <v>#N/A</v>
      </c>
      <c r="U65" s="81" t="e">
        <f ca="1">INDEX(Actors!$AJ$5:$AJ$36,INDEX(Actors!$AM$5:$AM$36,$B64,1),1)</f>
        <v>#N/A</v>
      </c>
      <c r="V65" s="66" t="b">
        <f t="shared" ref="V65" ca="1" si="129">$D64&lt;&gt;""</f>
        <v>0</v>
      </c>
      <c r="W65" s="64" t="e">
        <f t="shared" ca="1" si="72"/>
        <v>#N/A</v>
      </c>
      <c r="X65" s="74" t="e">
        <f t="shared" ca="1" si="73"/>
        <v>#N/A</v>
      </c>
      <c r="Y65" s="66" t="b">
        <f t="shared" ca="1" si="74"/>
        <v>0</v>
      </c>
    </row>
    <row r="66" spans="1:34" ht="16" customHeight="1">
      <c r="A66" s="136"/>
      <c r="B66" s="197">
        <f t="shared" ref="B66:B67" si="130">(ROW(B66)-34)/2</f>
        <v>16</v>
      </c>
      <c r="C66" s="197" t="str">
        <f t="shared" ref="C66:C67" ca="1" si="131">INDEX(SharedExecutionEnvironmentNames,B66)</f>
        <v/>
      </c>
      <c r="D66" s="108" t="str">
        <f t="shared" ca="1" si="59"/>
        <v/>
      </c>
      <c r="E66" s="199"/>
      <c r="F66" s="40"/>
      <c r="G66" s="41"/>
      <c r="H66" s="42"/>
      <c r="I66" s="40"/>
      <c r="J66" s="41"/>
      <c r="K66" s="42"/>
      <c r="M66" s="63">
        <f t="shared" ca="1" si="68"/>
        <v>0</v>
      </c>
      <c r="N66" s="61">
        <f t="shared" ca="1" si="69"/>
        <v>0</v>
      </c>
      <c r="O66" s="62" t="b">
        <f t="shared" ca="1" si="70"/>
        <v>0</v>
      </c>
      <c r="P66" s="63">
        <f t="shared" ca="1" si="102"/>
        <v>0</v>
      </c>
      <c r="Q66" s="61">
        <f t="shared" ca="1" si="103"/>
        <v>0</v>
      </c>
      <c r="R66" s="62" t="b">
        <f t="shared" ca="1" si="63"/>
        <v>0</v>
      </c>
      <c r="T66" s="63" t="e">
        <f ca="1">INDEX(Actors!$AJ$5:$AJ$36,INDEX(Actors!$AM$5:$AM$36,$B66,1),1)</f>
        <v>#N/A</v>
      </c>
      <c r="U66" s="80" t="e">
        <f ca="1">INDEX(Actors!$AJ$5:$AJ$36,INDEX(Actors!$AM$5:$AM$36,$B66,1),1)</f>
        <v>#N/A</v>
      </c>
      <c r="V66" s="62" t="b">
        <f t="shared" ref="V66" ca="1" si="132">$D66&lt;&gt;""</f>
        <v>0</v>
      </c>
      <c r="W66" s="63" t="e">
        <f t="shared" ca="1" si="72"/>
        <v>#N/A</v>
      </c>
      <c r="X66" s="73" t="e">
        <f t="shared" ca="1" si="73"/>
        <v>#N/A</v>
      </c>
      <c r="Y66" s="62" t="b">
        <f t="shared" ca="1" si="74"/>
        <v>0</v>
      </c>
    </row>
    <row r="67" spans="1:34" ht="16" customHeight="1">
      <c r="A67" s="137"/>
      <c r="B67" s="198"/>
      <c r="C67" s="198"/>
      <c r="D67" s="200"/>
      <c r="E67" s="201"/>
      <c r="F67" s="43"/>
      <c r="G67" s="44"/>
      <c r="H67" s="45"/>
      <c r="I67" s="43"/>
      <c r="J67" s="44"/>
      <c r="K67" s="45"/>
      <c r="M67" s="64">
        <f t="shared" ca="1" si="68"/>
        <v>0</v>
      </c>
      <c r="N67" s="65">
        <f t="shared" ca="1" si="69"/>
        <v>0</v>
      </c>
      <c r="O67" s="66" t="b">
        <f t="shared" ca="1" si="70"/>
        <v>0</v>
      </c>
      <c r="P67" s="64">
        <f t="shared" ca="1" si="102"/>
        <v>0</v>
      </c>
      <c r="Q67" s="65">
        <f t="shared" ca="1" si="103"/>
        <v>0</v>
      </c>
      <c r="R67" s="66" t="b">
        <f t="shared" ca="1" si="63"/>
        <v>0</v>
      </c>
      <c r="T67" s="64" t="e">
        <f ca="1">INDEX(Actors!$AJ$5:$AJ$36,INDEX(Actors!$AM$5:$AM$36,$B66,1),1)</f>
        <v>#N/A</v>
      </c>
      <c r="U67" s="81" t="e">
        <f ca="1">INDEX(Actors!$AJ$5:$AJ$36,INDEX(Actors!$AM$5:$AM$36,$B66,1),1)</f>
        <v>#N/A</v>
      </c>
      <c r="V67" s="66" t="b">
        <f t="shared" ref="V67" ca="1" si="133">$D66&lt;&gt;""</f>
        <v>0</v>
      </c>
      <c r="W67" s="64" t="e">
        <f t="shared" ca="1" si="72"/>
        <v>#N/A</v>
      </c>
      <c r="X67" s="74" t="e">
        <f t="shared" ca="1" si="73"/>
        <v>#N/A</v>
      </c>
      <c r="Y67" s="66" t="b">
        <f t="shared" ca="1" si="74"/>
        <v>0</v>
      </c>
    </row>
    <row r="68" spans="1:34" s="86" customFormat="1" ht="16" hidden="1" customHeight="1">
      <c r="A68" s="79"/>
      <c r="B68" s="79"/>
      <c r="C68" s="79"/>
      <c r="D68" s="79"/>
      <c r="E68" s="79"/>
      <c r="F68" s="204"/>
      <c r="G68" s="204"/>
      <c r="H68" s="204"/>
      <c r="I68" s="204"/>
      <c r="J68" s="204"/>
      <c r="K68" s="204"/>
    </row>
    <row r="69" spans="1:34" ht="16" customHeight="1">
      <c r="A69" s="135" t="s">
        <v>128</v>
      </c>
      <c r="B69" s="197">
        <f>(ROW(B69)-67)/2</f>
        <v>1</v>
      </c>
      <c r="C69" s="197" t="str">
        <f ca="1">INDEX(SharedDataNames,B69)</f>
        <v/>
      </c>
      <c r="D69" s="108" t="str">
        <f t="shared" ref="D69:D99" ca="1" si="134">IF(C69&lt;&gt;0,C69,"")</f>
        <v/>
      </c>
      <c r="E69" s="199"/>
      <c r="F69" s="40"/>
      <c r="G69" s="41"/>
      <c r="H69" s="42"/>
      <c r="I69" s="40"/>
      <c r="J69" s="41"/>
      <c r="K69" s="42"/>
      <c r="M69" s="63" t="b">
        <f ca="1">$D69&lt;&gt;""</f>
        <v>0</v>
      </c>
      <c r="N69" s="61" t="b">
        <f ca="1">$D69&lt;&gt;""</f>
        <v>0</v>
      </c>
      <c r="O69" s="62">
        <v>0</v>
      </c>
      <c r="P69" s="63" t="b">
        <f t="shared" ref="P69:R70" ca="1" si="135">M69</f>
        <v>0</v>
      </c>
      <c r="Q69" s="61" t="b">
        <f t="shared" ca="1" si="135"/>
        <v>0</v>
      </c>
      <c r="R69" s="62">
        <f t="shared" si="135"/>
        <v>0</v>
      </c>
      <c r="AH69" s="24"/>
    </row>
    <row r="70" spans="1:34" ht="16" customHeight="1">
      <c r="A70" s="136"/>
      <c r="B70" s="198"/>
      <c r="C70" s="198"/>
      <c r="D70" s="200"/>
      <c r="E70" s="201"/>
      <c r="F70" s="43"/>
      <c r="G70" s="44"/>
      <c r="H70" s="45"/>
      <c r="I70" s="43"/>
      <c r="J70" s="44"/>
      <c r="K70" s="45"/>
      <c r="M70" s="64" t="b">
        <f ca="1">$D69&lt;&gt;""</f>
        <v>0</v>
      </c>
      <c r="N70" s="65" t="b">
        <f ca="1">$D69&lt;&gt;""</f>
        <v>0</v>
      </c>
      <c r="O70" s="66">
        <v>0</v>
      </c>
      <c r="P70" s="64" t="b">
        <f t="shared" ca="1" si="135"/>
        <v>0</v>
      </c>
      <c r="Q70" s="65" t="b">
        <f t="shared" ca="1" si="135"/>
        <v>0</v>
      </c>
      <c r="R70" s="66">
        <f t="shared" si="135"/>
        <v>0</v>
      </c>
    </row>
    <row r="71" spans="1:34" ht="16" customHeight="1">
      <c r="A71" s="136"/>
      <c r="B71" s="197">
        <f t="shared" ref="B71:B100" si="136">(ROW(B71)-67)/2</f>
        <v>2</v>
      </c>
      <c r="C71" s="197" t="str">
        <f t="shared" ref="C71:C100" ca="1" si="137">INDEX(SharedDataNames,B71)</f>
        <v/>
      </c>
      <c r="D71" s="108" t="str">
        <f t="shared" ca="1" si="134"/>
        <v/>
      </c>
      <c r="E71" s="199"/>
      <c r="F71" s="40"/>
      <c r="G71" s="41"/>
      <c r="H71" s="42"/>
      <c r="I71" s="40"/>
      <c r="J71" s="41"/>
      <c r="K71" s="42"/>
      <c r="M71" s="63" t="b">
        <f t="shared" ref="M71:N71" ca="1" si="138">$D71&lt;&gt;""</f>
        <v>0</v>
      </c>
      <c r="N71" s="61" t="b">
        <f t="shared" ca="1" si="138"/>
        <v>0</v>
      </c>
      <c r="O71" s="62">
        <v>0</v>
      </c>
      <c r="P71" s="63" t="b">
        <f t="shared" ref="P71:P100" ca="1" si="139">M71</f>
        <v>0</v>
      </c>
      <c r="Q71" s="61" t="b">
        <f t="shared" ref="Q71:Q100" ca="1" si="140">N71</f>
        <v>0</v>
      </c>
      <c r="R71" s="62">
        <f t="shared" ref="R71:R100" si="141">O71</f>
        <v>0</v>
      </c>
    </row>
    <row r="72" spans="1:34" ht="16" customHeight="1">
      <c r="A72" s="136"/>
      <c r="B72" s="198"/>
      <c r="C72" s="198"/>
      <c r="D72" s="200"/>
      <c r="E72" s="201"/>
      <c r="F72" s="43"/>
      <c r="G72" s="44"/>
      <c r="H72" s="45"/>
      <c r="I72" s="43"/>
      <c r="J72" s="44"/>
      <c r="K72" s="45"/>
      <c r="M72" s="64" t="b">
        <f t="shared" ref="M72" ca="1" si="142">$D71&lt;&gt;""</f>
        <v>0</v>
      </c>
      <c r="N72" s="65" t="b">
        <f t="shared" ref="N72" ca="1" si="143">$D71&lt;&gt;""</f>
        <v>0</v>
      </c>
      <c r="O72" s="66">
        <v>0</v>
      </c>
      <c r="P72" s="64" t="b">
        <f t="shared" ca="1" si="139"/>
        <v>0</v>
      </c>
      <c r="Q72" s="65" t="b">
        <f t="shared" ca="1" si="140"/>
        <v>0</v>
      </c>
      <c r="R72" s="66">
        <f t="shared" si="141"/>
        <v>0</v>
      </c>
    </row>
    <row r="73" spans="1:34" ht="16" customHeight="1">
      <c r="A73" s="136"/>
      <c r="B73" s="197">
        <f t="shared" ref="B73:B100" si="144">(ROW(B73)-67)/2</f>
        <v>3</v>
      </c>
      <c r="C73" s="197" t="str">
        <f t="shared" ref="C73:C100" ca="1" si="145">INDEX(SharedDataNames,B73)</f>
        <v/>
      </c>
      <c r="D73" s="108" t="str">
        <f t="shared" ca="1" si="134"/>
        <v/>
      </c>
      <c r="E73" s="199"/>
      <c r="F73" s="40"/>
      <c r="G73" s="41"/>
      <c r="H73" s="42"/>
      <c r="I73" s="40"/>
      <c r="J73" s="41"/>
      <c r="K73" s="42"/>
      <c r="M73" s="63" t="b">
        <f t="shared" ref="M73:N73" ca="1" si="146">$D73&lt;&gt;""</f>
        <v>0</v>
      </c>
      <c r="N73" s="61" t="b">
        <f t="shared" ca="1" si="146"/>
        <v>0</v>
      </c>
      <c r="O73" s="62">
        <v>0</v>
      </c>
      <c r="P73" s="63" t="b">
        <f t="shared" ca="1" si="139"/>
        <v>0</v>
      </c>
      <c r="Q73" s="61" t="b">
        <f t="shared" ca="1" si="140"/>
        <v>0</v>
      </c>
      <c r="R73" s="62">
        <f t="shared" si="141"/>
        <v>0</v>
      </c>
    </row>
    <row r="74" spans="1:34" ht="16" customHeight="1">
      <c r="A74" s="136"/>
      <c r="B74" s="198"/>
      <c r="C74" s="198"/>
      <c r="D74" s="200"/>
      <c r="E74" s="201"/>
      <c r="F74" s="43"/>
      <c r="G74" s="44"/>
      <c r="H74" s="45"/>
      <c r="I74" s="43"/>
      <c r="J74" s="44"/>
      <c r="K74" s="45"/>
      <c r="M74" s="64" t="b">
        <f t="shared" ref="M74" ca="1" si="147">$D73&lt;&gt;""</f>
        <v>0</v>
      </c>
      <c r="N74" s="65" t="b">
        <f t="shared" ref="N74" ca="1" si="148">$D73&lt;&gt;""</f>
        <v>0</v>
      </c>
      <c r="O74" s="66">
        <v>0</v>
      </c>
      <c r="P74" s="64" t="b">
        <f t="shared" ca="1" si="139"/>
        <v>0</v>
      </c>
      <c r="Q74" s="65" t="b">
        <f t="shared" ca="1" si="140"/>
        <v>0</v>
      </c>
      <c r="R74" s="66">
        <f t="shared" si="141"/>
        <v>0</v>
      </c>
    </row>
    <row r="75" spans="1:34" ht="16" customHeight="1">
      <c r="A75" s="136"/>
      <c r="B75" s="197">
        <f t="shared" ref="B75:B100" si="149">(ROW(B75)-67)/2</f>
        <v>4</v>
      </c>
      <c r="C75" s="197" t="str">
        <f t="shared" ref="C75:C100" ca="1" si="150">INDEX(SharedDataNames,B75)</f>
        <v/>
      </c>
      <c r="D75" s="108" t="str">
        <f t="shared" ca="1" si="134"/>
        <v/>
      </c>
      <c r="E75" s="199"/>
      <c r="F75" s="40"/>
      <c r="G75" s="41"/>
      <c r="H75" s="42"/>
      <c r="I75" s="40"/>
      <c r="J75" s="41"/>
      <c r="K75" s="42"/>
      <c r="M75" s="63" t="b">
        <f t="shared" ref="M75:N75" ca="1" si="151">$D75&lt;&gt;""</f>
        <v>0</v>
      </c>
      <c r="N75" s="61" t="b">
        <f t="shared" ca="1" si="151"/>
        <v>0</v>
      </c>
      <c r="O75" s="62">
        <v>0</v>
      </c>
      <c r="P75" s="63" t="b">
        <f t="shared" ca="1" si="139"/>
        <v>0</v>
      </c>
      <c r="Q75" s="61" t="b">
        <f t="shared" ca="1" si="140"/>
        <v>0</v>
      </c>
      <c r="R75" s="62">
        <f t="shared" si="141"/>
        <v>0</v>
      </c>
    </row>
    <row r="76" spans="1:34" ht="16" customHeight="1">
      <c r="A76" s="136"/>
      <c r="B76" s="198"/>
      <c r="C76" s="198"/>
      <c r="D76" s="200"/>
      <c r="E76" s="201"/>
      <c r="F76" s="43"/>
      <c r="G76" s="44"/>
      <c r="H76" s="45"/>
      <c r="I76" s="43"/>
      <c r="J76" s="44"/>
      <c r="K76" s="45"/>
      <c r="M76" s="64" t="b">
        <f t="shared" ref="M76" ca="1" si="152">$D75&lt;&gt;""</f>
        <v>0</v>
      </c>
      <c r="N76" s="65" t="b">
        <f t="shared" ref="N76" ca="1" si="153">$D75&lt;&gt;""</f>
        <v>0</v>
      </c>
      <c r="O76" s="66">
        <v>0</v>
      </c>
      <c r="P76" s="64" t="b">
        <f t="shared" ca="1" si="139"/>
        <v>0</v>
      </c>
      <c r="Q76" s="65" t="b">
        <f t="shared" ca="1" si="140"/>
        <v>0</v>
      </c>
      <c r="R76" s="66">
        <f t="shared" si="141"/>
        <v>0</v>
      </c>
    </row>
    <row r="77" spans="1:34" ht="16" customHeight="1">
      <c r="A77" s="136"/>
      <c r="B77" s="197">
        <f t="shared" ref="B77:B100" si="154">(ROW(B77)-67)/2</f>
        <v>5</v>
      </c>
      <c r="C77" s="197" t="str">
        <f t="shared" ref="C77:C100" ca="1" si="155">INDEX(SharedDataNames,B77)</f>
        <v/>
      </c>
      <c r="D77" s="108" t="str">
        <f t="shared" ca="1" si="134"/>
        <v/>
      </c>
      <c r="E77" s="199"/>
      <c r="F77" s="40"/>
      <c r="G77" s="41"/>
      <c r="H77" s="42"/>
      <c r="I77" s="40"/>
      <c r="J77" s="41"/>
      <c r="K77" s="42"/>
      <c r="M77" s="63" t="b">
        <f t="shared" ref="M77:N77" ca="1" si="156">$D77&lt;&gt;""</f>
        <v>0</v>
      </c>
      <c r="N77" s="61" t="b">
        <f t="shared" ca="1" si="156"/>
        <v>0</v>
      </c>
      <c r="O77" s="62">
        <v>0</v>
      </c>
      <c r="P77" s="63" t="b">
        <f t="shared" ca="1" si="139"/>
        <v>0</v>
      </c>
      <c r="Q77" s="61" t="b">
        <f t="shared" ca="1" si="140"/>
        <v>0</v>
      </c>
      <c r="R77" s="62">
        <f t="shared" si="141"/>
        <v>0</v>
      </c>
    </row>
    <row r="78" spans="1:34" ht="16" customHeight="1">
      <c r="A78" s="136"/>
      <c r="B78" s="198"/>
      <c r="C78" s="198"/>
      <c r="D78" s="200"/>
      <c r="E78" s="201"/>
      <c r="F78" s="43"/>
      <c r="G78" s="44"/>
      <c r="H78" s="45"/>
      <c r="I78" s="43"/>
      <c r="J78" s="44"/>
      <c r="K78" s="45"/>
      <c r="M78" s="64" t="b">
        <f t="shared" ref="M78" ca="1" si="157">$D77&lt;&gt;""</f>
        <v>0</v>
      </c>
      <c r="N78" s="65" t="b">
        <f t="shared" ref="N78" ca="1" si="158">$D77&lt;&gt;""</f>
        <v>0</v>
      </c>
      <c r="O78" s="66">
        <v>0</v>
      </c>
      <c r="P78" s="64" t="b">
        <f t="shared" ca="1" si="139"/>
        <v>0</v>
      </c>
      <c r="Q78" s="65" t="b">
        <f t="shared" ca="1" si="140"/>
        <v>0</v>
      </c>
      <c r="R78" s="66">
        <f t="shared" si="141"/>
        <v>0</v>
      </c>
    </row>
    <row r="79" spans="1:34" ht="16" customHeight="1">
      <c r="A79" s="136"/>
      <c r="B79" s="197">
        <f t="shared" ref="B79:B100" si="159">(ROW(B79)-67)/2</f>
        <v>6</v>
      </c>
      <c r="C79" s="197" t="str">
        <f t="shared" ref="C79:C100" ca="1" si="160">INDEX(SharedDataNames,B79)</f>
        <v/>
      </c>
      <c r="D79" s="108" t="str">
        <f t="shared" ca="1" si="134"/>
        <v/>
      </c>
      <c r="E79" s="199"/>
      <c r="F79" s="40"/>
      <c r="G79" s="41"/>
      <c r="H79" s="42"/>
      <c r="I79" s="40"/>
      <c r="J79" s="41"/>
      <c r="K79" s="42"/>
      <c r="M79" s="63" t="b">
        <f t="shared" ref="M79:N79" ca="1" si="161">$D79&lt;&gt;""</f>
        <v>0</v>
      </c>
      <c r="N79" s="61" t="b">
        <f t="shared" ca="1" si="161"/>
        <v>0</v>
      </c>
      <c r="O79" s="62">
        <v>0</v>
      </c>
      <c r="P79" s="63" t="b">
        <f t="shared" ca="1" si="139"/>
        <v>0</v>
      </c>
      <c r="Q79" s="61" t="b">
        <f t="shared" ca="1" si="140"/>
        <v>0</v>
      </c>
      <c r="R79" s="62">
        <f t="shared" si="141"/>
        <v>0</v>
      </c>
    </row>
    <row r="80" spans="1:34" ht="16" customHeight="1">
      <c r="A80" s="136"/>
      <c r="B80" s="198"/>
      <c r="C80" s="198"/>
      <c r="D80" s="200"/>
      <c r="E80" s="201"/>
      <c r="F80" s="43"/>
      <c r="G80" s="44"/>
      <c r="H80" s="45"/>
      <c r="I80" s="43"/>
      <c r="J80" s="44"/>
      <c r="K80" s="45"/>
      <c r="M80" s="64" t="b">
        <f t="shared" ref="M80" ca="1" si="162">$D79&lt;&gt;""</f>
        <v>0</v>
      </c>
      <c r="N80" s="65" t="b">
        <f t="shared" ref="N80" ca="1" si="163">$D79&lt;&gt;""</f>
        <v>0</v>
      </c>
      <c r="O80" s="66">
        <v>0</v>
      </c>
      <c r="P80" s="64" t="b">
        <f t="shared" ca="1" si="139"/>
        <v>0</v>
      </c>
      <c r="Q80" s="65" t="b">
        <f t="shared" ca="1" si="140"/>
        <v>0</v>
      </c>
      <c r="R80" s="66">
        <f t="shared" si="141"/>
        <v>0</v>
      </c>
    </row>
    <row r="81" spans="1:18" ht="16" customHeight="1">
      <c r="A81" s="136"/>
      <c r="B81" s="197">
        <f t="shared" ref="B81:B100" si="164">(ROW(B81)-67)/2</f>
        <v>7</v>
      </c>
      <c r="C81" s="197" t="str">
        <f t="shared" ref="C81:C100" ca="1" si="165">INDEX(SharedDataNames,B81)</f>
        <v/>
      </c>
      <c r="D81" s="108" t="str">
        <f t="shared" ca="1" si="134"/>
        <v/>
      </c>
      <c r="E81" s="199"/>
      <c r="F81" s="40"/>
      <c r="G81" s="41"/>
      <c r="H81" s="42"/>
      <c r="I81" s="40"/>
      <c r="J81" s="41"/>
      <c r="K81" s="42"/>
      <c r="M81" s="63" t="b">
        <f t="shared" ref="M81:N81" ca="1" si="166">$D81&lt;&gt;""</f>
        <v>0</v>
      </c>
      <c r="N81" s="61" t="b">
        <f t="shared" ca="1" si="166"/>
        <v>0</v>
      </c>
      <c r="O81" s="62">
        <v>0</v>
      </c>
      <c r="P81" s="63" t="b">
        <f t="shared" ca="1" si="139"/>
        <v>0</v>
      </c>
      <c r="Q81" s="61" t="b">
        <f t="shared" ca="1" si="140"/>
        <v>0</v>
      </c>
      <c r="R81" s="62">
        <f t="shared" si="141"/>
        <v>0</v>
      </c>
    </row>
    <row r="82" spans="1:18" ht="16" customHeight="1">
      <c r="A82" s="136"/>
      <c r="B82" s="198"/>
      <c r="C82" s="198"/>
      <c r="D82" s="200"/>
      <c r="E82" s="201"/>
      <c r="F82" s="43"/>
      <c r="G82" s="44"/>
      <c r="H82" s="45"/>
      <c r="I82" s="43"/>
      <c r="J82" s="44"/>
      <c r="K82" s="45"/>
      <c r="M82" s="64" t="b">
        <f t="shared" ref="M82" ca="1" si="167">$D81&lt;&gt;""</f>
        <v>0</v>
      </c>
      <c r="N82" s="65" t="b">
        <f t="shared" ref="N82" ca="1" si="168">$D81&lt;&gt;""</f>
        <v>0</v>
      </c>
      <c r="O82" s="66">
        <v>0</v>
      </c>
      <c r="P82" s="64" t="b">
        <f t="shared" ca="1" si="139"/>
        <v>0</v>
      </c>
      <c r="Q82" s="65" t="b">
        <f t="shared" ca="1" si="140"/>
        <v>0</v>
      </c>
      <c r="R82" s="66">
        <f t="shared" si="141"/>
        <v>0</v>
      </c>
    </row>
    <row r="83" spans="1:18" ht="16" customHeight="1">
      <c r="A83" s="136"/>
      <c r="B83" s="197">
        <f t="shared" ref="B83:B100" si="169">(ROW(B83)-67)/2</f>
        <v>8</v>
      </c>
      <c r="C83" s="197" t="str">
        <f t="shared" ref="C83:C100" ca="1" si="170">INDEX(SharedDataNames,B83)</f>
        <v/>
      </c>
      <c r="D83" s="108" t="str">
        <f t="shared" ca="1" si="134"/>
        <v/>
      </c>
      <c r="E83" s="199"/>
      <c r="F83" s="40"/>
      <c r="G83" s="41"/>
      <c r="H83" s="42"/>
      <c r="I83" s="40"/>
      <c r="J83" s="41"/>
      <c r="K83" s="42"/>
      <c r="M83" s="63" t="b">
        <f t="shared" ref="M83:N83" ca="1" si="171">$D83&lt;&gt;""</f>
        <v>0</v>
      </c>
      <c r="N83" s="61" t="b">
        <f t="shared" ca="1" si="171"/>
        <v>0</v>
      </c>
      <c r="O83" s="62">
        <v>0</v>
      </c>
      <c r="P83" s="63" t="b">
        <f t="shared" ca="1" si="139"/>
        <v>0</v>
      </c>
      <c r="Q83" s="61" t="b">
        <f t="shared" ca="1" si="140"/>
        <v>0</v>
      </c>
      <c r="R83" s="62">
        <f t="shared" si="141"/>
        <v>0</v>
      </c>
    </row>
    <row r="84" spans="1:18" ht="16" customHeight="1">
      <c r="A84" s="136"/>
      <c r="B84" s="198"/>
      <c r="C84" s="198"/>
      <c r="D84" s="200"/>
      <c r="E84" s="201"/>
      <c r="F84" s="43"/>
      <c r="G84" s="44"/>
      <c r="H84" s="45"/>
      <c r="I84" s="43"/>
      <c r="J84" s="44"/>
      <c r="K84" s="45"/>
      <c r="M84" s="64" t="b">
        <f t="shared" ref="M84" ca="1" si="172">$D83&lt;&gt;""</f>
        <v>0</v>
      </c>
      <c r="N84" s="65" t="b">
        <f t="shared" ref="N84" ca="1" si="173">$D83&lt;&gt;""</f>
        <v>0</v>
      </c>
      <c r="O84" s="66">
        <v>0</v>
      </c>
      <c r="P84" s="64" t="b">
        <f t="shared" ca="1" si="139"/>
        <v>0</v>
      </c>
      <c r="Q84" s="65" t="b">
        <f t="shared" ca="1" si="140"/>
        <v>0</v>
      </c>
      <c r="R84" s="66">
        <f t="shared" si="141"/>
        <v>0</v>
      </c>
    </row>
    <row r="85" spans="1:18" ht="16" customHeight="1">
      <c r="A85" s="136"/>
      <c r="B85" s="197">
        <f t="shared" ref="B85:B100" si="174">(ROW(B85)-67)/2</f>
        <v>9</v>
      </c>
      <c r="C85" s="197" t="str">
        <f t="shared" ref="C85:C100" ca="1" si="175">INDEX(SharedDataNames,B85)</f>
        <v/>
      </c>
      <c r="D85" s="108" t="str">
        <f t="shared" ca="1" si="134"/>
        <v/>
      </c>
      <c r="E85" s="199"/>
      <c r="F85" s="40"/>
      <c r="G85" s="41"/>
      <c r="H85" s="42"/>
      <c r="I85" s="40"/>
      <c r="J85" s="41"/>
      <c r="K85" s="42"/>
      <c r="M85" s="63" t="b">
        <f t="shared" ref="M85:N85" ca="1" si="176">$D85&lt;&gt;""</f>
        <v>0</v>
      </c>
      <c r="N85" s="61" t="b">
        <f t="shared" ca="1" si="176"/>
        <v>0</v>
      </c>
      <c r="O85" s="62">
        <v>0</v>
      </c>
      <c r="P85" s="63" t="b">
        <f t="shared" ca="1" si="139"/>
        <v>0</v>
      </c>
      <c r="Q85" s="61" t="b">
        <f t="shared" ca="1" si="140"/>
        <v>0</v>
      </c>
      <c r="R85" s="62">
        <f t="shared" si="141"/>
        <v>0</v>
      </c>
    </row>
    <row r="86" spans="1:18" ht="16" customHeight="1">
      <c r="A86" s="136"/>
      <c r="B86" s="198"/>
      <c r="C86" s="198"/>
      <c r="D86" s="200"/>
      <c r="E86" s="201"/>
      <c r="F86" s="43"/>
      <c r="G86" s="44"/>
      <c r="H86" s="45"/>
      <c r="I86" s="43"/>
      <c r="J86" s="44"/>
      <c r="K86" s="45"/>
      <c r="M86" s="64" t="b">
        <f t="shared" ref="M86" ca="1" si="177">$D85&lt;&gt;""</f>
        <v>0</v>
      </c>
      <c r="N86" s="65" t="b">
        <f t="shared" ref="N86" ca="1" si="178">$D85&lt;&gt;""</f>
        <v>0</v>
      </c>
      <c r="O86" s="66">
        <v>0</v>
      </c>
      <c r="P86" s="64" t="b">
        <f t="shared" ca="1" si="139"/>
        <v>0</v>
      </c>
      <c r="Q86" s="65" t="b">
        <f t="shared" ca="1" si="140"/>
        <v>0</v>
      </c>
      <c r="R86" s="66">
        <f t="shared" si="141"/>
        <v>0</v>
      </c>
    </row>
    <row r="87" spans="1:18" ht="16" customHeight="1">
      <c r="A87" s="136"/>
      <c r="B87" s="197">
        <f t="shared" ref="B87:B100" si="179">(ROW(B87)-67)/2</f>
        <v>10</v>
      </c>
      <c r="C87" s="197" t="str">
        <f t="shared" ref="C87:C100" ca="1" si="180">INDEX(SharedDataNames,B87)</f>
        <v/>
      </c>
      <c r="D87" s="108" t="str">
        <f t="shared" ca="1" si="134"/>
        <v/>
      </c>
      <c r="E87" s="199"/>
      <c r="F87" s="40"/>
      <c r="G87" s="41"/>
      <c r="H87" s="42"/>
      <c r="I87" s="40"/>
      <c r="J87" s="41"/>
      <c r="K87" s="42"/>
      <c r="M87" s="63" t="b">
        <f t="shared" ref="M87:N87" ca="1" si="181">$D87&lt;&gt;""</f>
        <v>0</v>
      </c>
      <c r="N87" s="61" t="b">
        <f t="shared" ca="1" si="181"/>
        <v>0</v>
      </c>
      <c r="O87" s="62">
        <v>0</v>
      </c>
      <c r="P87" s="63" t="b">
        <f t="shared" ca="1" si="139"/>
        <v>0</v>
      </c>
      <c r="Q87" s="61" t="b">
        <f t="shared" ca="1" si="140"/>
        <v>0</v>
      </c>
      <c r="R87" s="62">
        <f t="shared" si="141"/>
        <v>0</v>
      </c>
    </row>
    <row r="88" spans="1:18" ht="16" customHeight="1">
      <c r="A88" s="136"/>
      <c r="B88" s="198"/>
      <c r="C88" s="198"/>
      <c r="D88" s="200"/>
      <c r="E88" s="201"/>
      <c r="F88" s="43"/>
      <c r="G88" s="44"/>
      <c r="H88" s="45"/>
      <c r="I88" s="43"/>
      <c r="J88" s="44"/>
      <c r="K88" s="45"/>
      <c r="M88" s="64" t="b">
        <f t="shared" ref="M88" ca="1" si="182">$D87&lt;&gt;""</f>
        <v>0</v>
      </c>
      <c r="N88" s="65" t="b">
        <f t="shared" ref="N88" ca="1" si="183">$D87&lt;&gt;""</f>
        <v>0</v>
      </c>
      <c r="O88" s="66">
        <v>0</v>
      </c>
      <c r="P88" s="64" t="b">
        <f t="shared" ca="1" si="139"/>
        <v>0</v>
      </c>
      <c r="Q88" s="65" t="b">
        <f t="shared" ca="1" si="140"/>
        <v>0</v>
      </c>
      <c r="R88" s="66">
        <f t="shared" si="141"/>
        <v>0</v>
      </c>
    </row>
    <row r="89" spans="1:18" ht="16" customHeight="1">
      <c r="A89" s="136"/>
      <c r="B89" s="197">
        <f t="shared" ref="B89:B100" si="184">(ROW(B89)-67)/2</f>
        <v>11</v>
      </c>
      <c r="C89" s="197" t="str">
        <f t="shared" ref="C89:C100" ca="1" si="185">INDEX(SharedDataNames,B89)</f>
        <v/>
      </c>
      <c r="D89" s="108" t="str">
        <f t="shared" ca="1" si="134"/>
        <v/>
      </c>
      <c r="E89" s="199"/>
      <c r="F89" s="40"/>
      <c r="G89" s="41"/>
      <c r="H89" s="42"/>
      <c r="I89" s="40"/>
      <c r="J89" s="41"/>
      <c r="K89" s="42"/>
      <c r="M89" s="63" t="b">
        <f t="shared" ref="M89:N89" ca="1" si="186">$D89&lt;&gt;""</f>
        <v>0</v>
      </c>
      <c r="N89" s="61" t="b">
        <f t="shared" ca="1" si="186"/>
        <v>0</v>
      </c>
      <c r="O89" s="62">
        <v>0</v>
      </c>
      <c r="P89" s="63" t="b">
        <f t="shared" ca="1" si="139"/>
        <v>0</v>
      </c>
      <c r="Q89" s="61" t="b">
        <f t="shared" ca="1" si="140"/>
        <v>0</v>
      </c>
      <c r="R89" s="62">
        <f t="shared" si="141"/>
        <v>0</v>
      </c>
    </row>
    <row r="90" spans="1:18" ht="16" customHeight="1">
      <c r="A90" s="136"/>
      <c r="B90" s="198"/>
      <c r="C90" s="198"/>
      <c r="D90" s="200"/>
      <c r="E90" s="201"/>
      <c r="F90" s="43"/>
      <c r="G90" s="44"/>
      <c r="H90" s="45"/>
      <c r="I90" s="43"/>
      <c r="J90" s="44"/>
      <c r="K90" s="45"/>
      <c r="M90" s="64" t="b">
        <f t="shared" ref="M90" ca="1" si="187">$D89&lt;&gt;""</f>
        <v>0</v>
      </c>
      <c r="N90" s="65" t="b">
        <f t="shared" ref="N90" ca="1" si="188">$D89&lt;&gt;""</f>
        <v>0</v>
      </c>
      <c r="O90" s="66">
        <v>0</v>
      </c>
      <c r="P90" s="64" t="b">
        <f t="shared" ca="1" si="139"/>
        <v>0</v>
      </c>
      <c r="Q90" s="65" t="b">
        <f t="shared" ca="1" si="140"/>
        <v>0</v>
      </c>
      <c r="R90" s="66">
        <f t="shared" si="141"/>
        <v>0</v>
      </c>
    </row>
    <row r="91" spans="1:18" ht="16" customHeight="1">
      <c r="A91" s="136"/>
      <c r="B91" s="197">
        <f t="shared" ref="B91:B100" si="189">(ROW(B91)-67)/2</f>
        <v>12</v>
      </c>
      <c r="C91" s="197" t="str">
        <f t="shared" ref="C91:C100" ca="1" si="190">INDEX(SharedDataNames,B91)</f>
        <v/>
      </c>
      <c r="D91" s="108" t="str">
        <f t="shared" ca="1" si="134"/>
        <v/>
      </c>
      <c r="E91" s="199"/>
      <c r="F91" s="40"/>
      <c r="G91" s="41"/>
      <c r="H91" s="42"/>
      <c r="I91" s="40"/>
      <c r="J91" s="41"/>
      <c r="K91" s="42"/>
      <c r="M91" s="63" t="b">
        <f t="shared" ref="M91:N91" ca="1" si="191">$D91&lt;&gt;""</f>
        <v>0</v>
      </c>
      <c r="N91" s="61" t="b">
        <f t="shared" ca="1" si="191"/>
        <v>0</v>
      </c>
      <c r="O91" s="62">
        <v>0</v>
      </c>
      <c r="P91" s="63" t="b">
        <f t="shared" ca="1" si="139"/>
        <v>0</v>
      </c>
      <c r="Q91" s="61" t="b">
        <f t="shared" ca="1" si="140"/>
        <v>0</v>
      </c>
      <c r="R91" s="62">
        <f t="shared" si="141"/>
        <v>0</v>
      </c>
    </row>
    <row r="92" spans="1:18" ht="16" customHeight="1">
      <c r="A92" s="136"/>
      <c r="B92" s="198"/>
      <c r="C92" s="198"/>
      <c r="D92" s="200"/>
      <c r="E92" s="201"/>
      <c r="F92" s="43"/>
      <c r="G92" s="44"/>
      <c r="H92" s="45"/>
      <c r="I92" s="43"/>
      <c r="J92" s="44"/>
      <c r="K92" s="45"/>
      <c r="M92" s="64" t="b">
        <f t="shared" ref="M92" ca="1" si="192">$D91&lt;&gt;""</f>
        <v>0</v>
      </c>
      <c r="N92" s="65" t="b">
        <f t="shared" ref="N92" ca="1" si="193">$D91&lt;&gt;""</f>
        <v>0</v>
      </c>
      <c r="O92" s="66">
        <v>0</v>
      </c>
      <c r="P92" s="64" t="b">
        <f t="shared" ca="1" si="139"/>
        <v>0</v>
      </c>
      <c r="Q92" s="65" t="b">
        <f t="shared" ca="1" si="140"/>
        <v>0</v>
      </c>
      <c r="R92" s="66">
        <f t="shared" si="141"/>
        <v>0</v>
      </c>
    </row>
    <row r="93" spans="1:18" ht="16" customHeight="1">
      <c r="A93" s="136"/>
      <c r="B93" s="197">
        <f t="shared" ref="B93:B100" si="194">(ROW(B93)-67)/2</f>
        <v>13</v>
      </c>
      <c r="C93" s="197" t="str">
        <f t="shared" ref="C93:C100" ca="1" si="195">INDEX(SharedDataNames,B93)</f>
        <v/>
      </c>
      <c r="D93" s="108" t="str">
        <f t="shared" ca="1" si="134"/>
        <v/>
      </c>
      <c r="E93" s="199"/>
      <c r="F93" s="40"/>
      <c r="G93" s="41"/>
      <c r="H93" s="42"/>
      <c r="I93" s="40"/>
      <c r="J93" s="41"/>
      <c r="K93" s="42"/>
      <c r="M93" s="63" t="b">
        <f t="shared" ref="M93:N93" ca="1" si="196">$D93&lt;&gt;""</f>
        <v>0</v>
      </c>
      <c r="N93" s="61" t="b">
        <f t="shared" ca="1" si="196"/>
        <v>0</v>
      </c>
      <c r="O93" s="62">
        <v>0</v>
      </c>
      <c r="P93" s="63" t="b">
        <f t="shared" ca="1" si="139"/>
        <v>0</v>
      </c>
      <c r="Q93" s="61" t="b">
        <f t="shared" ca="1" si="140"/>
        <v>0</v>
      </c>
      <c r="R93" s="62">
        <f t="shared" si="141"/>
        <v>0</v>
      </c>
    </row>
    <row r="94" spans="1:18" ht="16" customHeight="1">
      <c r="A94" s="136"/>
      <c r="B94" s="198"/>
      <c r="C94" s="198"/>
      <c r="D94" s="200"/>
      <c r="E94" s="201"/>
      <c r="F94" s="43"/>
      <c r="G94" s="44"/>
      <c r="H94" s="45"/>
      <c r="I94" s="43"/>
      <c r="J94" s="44"/>
      <c r="K94" s="45"/>
      <c r="M94" s="64" t="b">
        <f t="shared" ref="M94" ca="1" si="197">$D93&lt;&gt;""</f>
        <v>0</v>
      </c>
      <c r="N94" s="65" t="b">
        <f t="shared" ref="N94" ca="1" si="198">$D93&lt;&gt;""</f>
        <v>0</v>
      </c>
      <c r="O94" s="66">
        <v>0</v>
      </c>
      <c r="P94" s="64" t="b">
        <f t="shared" ca="1" si="139"/>
        <v>0</v>
      </c>
      <c r="Q94" s="65" t="b">
        <f t="shared" ca="1" si="140"/>
        <v>0</v>
      </c>
      <c r="R94" s="66">
        <f t="shared" si="141"/>
        <v>0</v>
      </c>
    </row>
    <row r="95" spans="1:18" ht="16" customHeight="1">
      <c r="A95" s="136"/>
      <c r="B95" s="197">
        <f t="shared" ref="B95:B100" si="199">(ROW(B95)-67)/2</f>
        <v>14</v>
      </c>
      <c r="C95" s="197" t="str">
        <f t="shared" ref="C95:C100" ca="1" si="200">INDEX(SharedDataNames,B95)</f>
        <v/>
      </c>
      <c r="D95" s="108" t="str">
        <f t="shared" ca="1" si="134"/>
        <v/>
      </c>
      <c r="E95" s="199"/>
      <c r="F95" s="40"/>
      <c r="G95" s="41"/>
      <c r="H95" s="42"/>
      <c r="I95" s="40"/>
      <c r="J95" s="41"/>
      <c r="K95" s="42"/>
      <c r="M95" s="63" t="b">
        <f t="shared" ref="M95:N95" ca="1" si="201">$D95&lt;&gt;""</f>
        <v>0</v>
      </c>
      <c r="N95" s="61" t="b">
        <f t="shared" ca="1" si="201"/>
        <v>0</v>
      </c>
      <c r="O95" s="62">
        <v>0</v>
      </c>
      <c r="P95" s="63" t="b">
        <f t="shared" ca="1" si="139"/>
        <v>0</v>
      </c>
      <c r="Q95" s="61" t="b">
        <f t="shared" ca="1" si="140"/>
        <v>0</v>
      </c>
      <c r="R95" s="62">
        <f t="shared" si="141"/>
        <v>0</v>
      </c>
    </row>
    <row r="96" spans="1:18" ht="16" customHeight="1">
      <c r="A96" s="136"/>
      <c r="B96" s="198"/>
      <c r="C96" s="198"/>
      <c r="D96" s="200"/>
      <c r="E96" s="201"/>
      <c r="F96" s="43"/>
      <c r="G96" s="44"/>
      <c r="H96" s="45"/>
      <c r="I96" s="43"/>
      <c r="J96" s="44"/>
      <c r="K96" s="45"/>
      <c r="M96" s="64" t="b">
        <f t="shared" ref="M96" ca="1" si="202">$D95&lt;&gt;""</f>
        <v>0</v>
      </c>
      <c r="N96" s="65" t="b">
        <f t="shared" ref="N96" ca="1" si="203">$D95&lt;&gt;""</f>
        <v>0</v>
      </c>
      <c r="O96" s="66">
        <v>0</v>
      </c>
      <c r="P96" s="64" t="b">
        <f t="shared" ca="1" si="139"/>
        <v>0</v>
      </c>
      <c r="Q96" s="65" t="b">
        <f t="shared" ca="1" si="140"/>
        <v>0</v>
      </c>
      <c r="R96" s="66">
        <f t="shared" si="141"/>
        <v>0</v>
      </c>
    </row>
    <row r="97" spans="1:18" ht="16" customHeight="1">
      <c r="A97" s="136"/>
      <c r="B97" s="197">
        <f t="shared" ref="B97:B100" si="204">(ROW(B97)-67)/2</f>
        <v>15</v>
      </c>
      <c r="C97" s="197" t="str">
        <f t="shared" ref="C97:C100" ca="1" si="205">INDEX(SharedDataNames,B97)</f>
        <v/>
      </c>
      <c r="D97" s="108" t="str">
        <f t="shared" ca="1" si="134"/>
        <v/>
      </c>
      <c r="E97" s="199"/>
      <c r="F97" s="40"/>
      <c r="G97" s="41"/>
      <c r="H97" s="42"/>
      <c r="I97" s="40"/>
      <c r="J97" s="41"/>
      <c r="K97" s="42"/>
      <c r="M97" s="63" t="b">
        <f t="shared" ref="M97:N97" ca="1" si="206">$D97&lt;&gt;""</f>
        <v>0</v>
      </c>
      <c r="N97" s="61" t="b">
        <f t="shared" ca="1" si="206"/>
        <v>0</v>
      </c>
      <c r="O97" s="62">
        <v>0</v>
      </c>
      <c r="P97" s="63" t="b">
        <f t="shared" ca="1" si="139"/>
        <v>0</v>
      </c>
      <c r="Q97" s="61" t="b">
        <f t="shared" ca="1" si="140"/>
        <v>0</v>
      </c>
      <c r="R97" s="62">
        <f t="shared" si="141"/>
        <v>0</v>
      </c>
    </row>
    <row r="98" spans="1:18" ht="16" customHeight="1">
      <c r="A98" s="136"/>
      <c r="B98" s="198"/>
      <c r="C98" s="198"/>
      <c r="D98" s="200"/>
      <c r="E98" s="201"/>
      <c r="F98" s="43"/>
      <c r="G98" s="44"/>
      <c r="H98" s="45"/>
      <c r="I98" s="43"/>
      <c r="J98" s="44"/>
      <c r="K98" s="45"/>
      <c r="M98" s="64" t="b">
        <f t="shared" ref="M98" ca="1" si="207">$D97&lt;&gt;""</f>
        <v>0</v>
      </c>
      <c r="N98" s="65" t="b">
        <f t="shared" ref="N98" ca="1" si="208">$D97&lt;&gt;""</f>
        <v>0</v>
      </c>
      <c r="O98" s="66">
        <v>0</v>
      </c>
      <c r="P98" s="64" t="b">
        <f t="shared" ca="1" si="139"/>
        <v>0</v>
      </c>
      <c r="Q98" s="65" t="b">
        <f t="shared" ca="1" si="140"/>
        <v>0</v>
      </c>
      <c r="R98" s="66">
        <f t="shared" si="141"/>
        <v>0</v>
      </c>
    </row>
    <row r="99" spans="1:18" ht="16" customHeight="1">
      <c r="A99" s="136"/>
      <c r="B99" s="197">
        <f t="shared" ref="B99:B100" si="209">(ROW(B99)-67)/2</f>
        <v>16</v>
      </c>
      <c r="C99" s="197" t="str">
        <f t="shared" ref="C99:C100" ca="1" si="210">INDEX(SharedDataNames,B99)</f>
        <v/>
      </c>
      <c r="D99" s="108" t="str">
        <f t="shared" ca="1" si="134"/>
        <v/>
      </c>
      <c r="E99" s="199"/>
      <c r="F99" s="40"/>
      <c r="G99" s="41"/>
      <c r="H99" s="42"/>
      <c r="I99" s="40"/>
      <c r="J99" s="41"/>
      <c r="K99" s="42"/>
      <c r="M99" s="63" t="b">
        <f t="shared" ref="M99:N99" ca="1" si="211">$D99&lt;&gt;""</f>
        <v>0</v>
      </c>
      <c r="N99" s="61" t="b">
        <f t="shared" ca="1" si="211"/>
        <v>0</v>
      </c>
      <c r="O99" s="62">
        <v>0</v>
      </c>
      <c r="P99" s="63" t="b">
        <f t="shared" ca="1" si="139"/>
        <v>0</v>
      </c>
      <c r="Q99" s="61" t="b">
        <f t="shared" ca="1" si="140"/>
        <v>0</v>
      </c>
      <c r="R99" s="62">
        <f t="shared" si="141"/>
        <v>0</v>
      </c>
    </row>
    <row r="100" spans="1:18" ht="16" customHeight="1">
      <c r="A100" s="137"/>
      <c r="B100" s="198"/>
      <c r="C100" s="198"/>
      <c r="D100" s="200"/>
      <c r="E100" s="201"/>
      <c r="F100" s="43"/>
      <c r="G100" s="44"/>
      <c r="H100" s="45"/>
      <c r="I100" s="43"/>
      <c r="J100" s="44"/>
      <c r="K100" s="45"/>
      <c r="M100" s="64" t="b">
        <f t="shared" ref="M100:N100" ca="1" si="212">$D99&lt;&gt;""</f>
        <v>0</v>
      </c>
      <c r="N100" s="65" t="b">
        <f t="shared" ca="1" si="212"/>
        <v>0</v>
      </c>
      <c r="O100" s="66">
        <v>0</v>
      </c>
      <c r="P100" s="64" t="b">
        <f t="shared" ca="1" si="139"/>
        <v>0</v>
      </c>
      <c r="Q100" s="65" t="b">
        <f t="shared" ca="1" si="140"/>
        <v>0</v>
      </c>
      <c r="R100" s="66">
        <f t="shared" si="141"/>
        <v>0</v>
      </c>
    </row>
    <row r="101" spans="1:18" s="86" customFormat="1" ht="16" hidden="1" customHeight="1">
      <c r="A101" s="79"/>
      <c r="B101" s="79"/>
      <c r="C101" s="79"/>
      <c r="D101" s="79"/>
      <c r="E101" s="79"/>
      <c r="F101" s="204"/>
      <c r="G101" s="204"/>
      <c r="H101" s="204"/>
      <c r="I101" s="204"/>
      <c r="J101" s="204"/>
      <c r="K101" s="204"/>
    </row>
    <row r="102" spans="1:18" ht="16" customHeight="1">
      <c r="A102" s="135" t="s">
        <v>129</v>
      </c>
      <c r="B102" s="197">
        <f>(ROW(B102)-100)/2</f>
        <v>1</v>
      </c>
      <c r="C102" s="197" t="str">
        <f ca="1">INDEX(SharedConnectionNames,B102)</f>
        <v/>
      </c>
      <c r="D102" s="108" t="str">
        <f t="shared" ref="D102:D132" ca="1" si="213">IF(C102&lt;&gt;0,C102,"")</f>
        <v/>
      </c>
      <c r="E102" s="199"/>
      <c r="F102" s="40"/>
      <c r="G102" s="41"/>
      <c r="H102" s="42"/>
      <c r="I102" s="40"/>
      <c r="J102" s="41"/>
      <c r="K102" s="42"/>
      <c r="M102" s="63" t="b">
        <f t="shared" ref="M102:N132" ca="1" si="214">$D102&lt;&gt;""</f>
        <v>0</v>
      </c>
      <c r="N102" s="61" t="b">
        <f t="shared" ca="1" si="214"/>
        <v>0</v>
      </c>
      <c r="O102" s="62">
        <v>0</v>
      </c>
      <c r="P102" s="63" t="b">
        <f t="shared" ref="P102" ca="1" si="215">M102</f>
        <v>0</v>
      </c>
      <c r="Q102" s="61" t="b">
        <f t="shared" ref="Q102" ca="1" si="216">N102</f>
        <v>0</v>
      </c>
      <c r="R102" s="62">
        <v>0</v>
      </c>
    </row>
    <row r="103" spans="1:18" ht="16" customHeight="1">
      <c r="A103" s="136"/>
      <c r="B103" s="198"/>
      <c r="C103" s="198"/>
      <c r="D103" s="200"/>
      <c r="E103" s="201"/>
      <c r="F103" s="43"/>
      <c r="G103" s="44"/>
      <c r="H103" s="45"/>
      <c r="I103" s="43"/>
      <c r="J103" s="44"/>
      <c r="K103" s="45"/>
      <c r="M103" s="64" t="b">
        <f t="shared" ref="M103" ca="1" si="217">$D102&lt;&gt;""</f>
        <v>0</v>
      </c>
      <c r="N103" s="65" t="b">
        <f t="shared" ref="N103" ca="1" si="218">$D102&lt;&gt;""</f>
        <v>0</v>
      </c>
      <c r="O103" s="66">
        <v>0</v>
      </c>
      <c r="P103" s="64">
        <v>0</v>
      </c>
      <c r="Q103" s="65">
        <v>0</v>
      </c>
      <c r="R103" s="66">
        <v>0</v>
      </c>
    </row>
    <row r="104" spans="1:18" ht="16" customHeight="1">
      <c r="A104" s="136"/>
      <c r="B104" s="197">
        <f t="shared" ref="B104:B133" si="219">(ROW(B104)-100)/2</f>
        <v>2</v>
      </c>
      <c r="C104" s="197" t="str">
        <f t="shared" ref="C104:C133" ca="1" si="220">INDEX(SharedConnectionNames,B104)</f>
        <v/>
      </c>
      <c r="D104" s="108" t="str">
        <f t="shared" ca="1" si="213"/>
        <v/>
      </c>
      <c r="E104" s="199"/>
      <c r="F104" s="40"/>
      <c r="G104" s="41"/>
      <c r="H104" s="42"/>
      <c r="I104" s="40"/>
      <c r="J104" s="41"/>
      <c r="K104" s="42"/>
      <c r="M104" s="63" t="b">
        <f t="shared" ca="1" si="214"/>
        <v>0</v>
      </c>
      <c r="N104" s="61" t="b">
        <f t="shared" ca="1" si="214"/>
        <v>0</v>
      </c>
      <c r="O104" s="62">
        <v>0</v>
      </c>
      <c r="P104" s="63" t="b">
        <f t="shared" ref="P104" ca="1" si="221">M104</f>
        <v>0</v>
      </c>
      <c r="Q104" s="61" t="b">
        <f t="shared" ref="Q104" ca="1" si="222">N104</f>
        <v>0</v>
      </c>
      <c r="R104" s="62">
        <v>0</v>
      </c>
    </row>
    <row r="105" spans="1:18" ht="16" customHeight="1">
      <c r="A105" s="136"/>
      <c r="B105" s="198"/>
      <c r="C105" s="198"/>
      <c r="D105" s="200"/>
      <c r="E105" s="201"/>
      <c r="F105" s="43"/>
      <c r="G105" s="44"/>
      <c r="H105" s="45"/>
      <c r="I105" s="43"/>
      <c r="J105" s="44"/>
      <c r="K105" s="45"/>
      <c r="M105" s="64" t="b">
        <f t="shared" ref="M105" ca="1" si="223">$D104&lt;&gt;""</f>
        <v>0</v>
      </c>
      <c r="N105" s="65" t="b">
        <f t="shared" ref="N105" ca="1" si="224">$D104&lt;&gt;""</f>
        <v>0</v>
      </c>
      <c r="O105" s="66">
        <v>0</v>
      </c>
      <c r="P105" s="64">
        <v>0</v>
      </c>
      <c r="Q105" s="65">
        <v>0</v>
      </c>
      <c r="R105" s="66">
        <v>0</v>
      </c>
    </row>
    <row r="106" spans="1:18" ht="16" customHeight="1">
      <c r="A106" s="136"/>
      <c r="B106" s="197">
        <f t="shared" ref="B106:B133" si="225">(ROW(B106)-100)/2</f>
        <v>3</v>
      </c>
      <c r="C106" s="197" t="str">
        <f t="shared" ref="C106:C133" ca="1" si="226">INDEX(SharedConnectionNames,B106)</f>
        <v/>
      </c>
      <c r="D106" s="108" t="str">
        <f t="shared" ca="1" si="213"/>
        <v/>
      </c>
      <c r="E106" s="199"/>
      <c r="F106" s="40"/>
      <c r="G106" s="41"/>
      <c r="H106" s="42"/>
      <c r="I106" s="40"/>
      <c r="J106" s="41"/>
      <c r="K106" s="42"/>
      <c r="M106" s="63" t="b">
        <f t="shared" ca="1" si="214"/>
        <v>0</v>
      </c>
      <c r="N106" s="61" t="b">
        <f t="shared" ca="1" si="214"/>
        <v>0</v>
      </c>
      <c r="O106" s="62">
        <v>0</v>
      </c>
      <c r="P106" s="63" t="b">
        <f t="shared" ref="P106" ca="1" si="227">M106</f>
        <v>0</v>
      </c>
      <c r="Q106" s="61" t="b">
        <f t="shared" ref="Q106" ca="1" si="228">N106</f>
        <v>0</v>
      </c>
      <c r="R106" s="62">
        <v>0</v>
      </c>
    </row>
    <row r="107" spans="1:18" ht="16" customHeight="1">
      <c r="A107" s="136"/>
      <c r="B107" s="198"/>
      <c r="C107" s="198"/>
      <c r="D107" s="200"/>
      <c r="E107" s="201"/>
      <c r="F107" s="43"/>
      <c r="G107" s="44"/>
      <c r="H107" s="45"/>
      <c r="I107" s="43"/>
      <c r="J107" s="44"/>
      <c r="K107" s="45"/>
      <c r="M107" s="64" t="b">
        <f t="shared" ref="M107" ca="1" si="229">$D106&lt;&gt;""</f>
        <v>0</v>
      </c>
      <c r="N107" s="65" t="b">
        <f t="shared" ref="N107" ca="1" si="230">$D106&lt;&gt;""</f>
        <v>0</v>
      </c>
      <c r="O107" s="66">
        <v>0</v>
      </c>
      <c r="P107" s="64">
        <v>0</v>
      </c>
      <c r="Q107" s="65">
        <v>0</v>
      </c>
      <c r="R107" s="66">
        <v>0</v>
      </c>
    </row>
    <row r="108" spans="1:18" ht="16" customHeight="1">
      <c r="A108" s="136"/>
      <c r="B108" s="197">
        <f t="shared" ref="B108:B133" si="231">(ROW(B108)-100)/2</f>
        <v>4</v>
      </c>
      <c r="C108" s="197" t="str">
        <f t="shared" ref="C108:C133" ca="1" si="232">INDEX(SharedConnectionNames,B108)</f>
        <v/>
      </c>
      <c r="D108" s="108" t="str">
        <f t="shared" ca="1" si="213"/>
        <v/>
      </c>
      <c r="E108" s="199"/>
      <c r="F108" s="40"/>
      <c r="G108" s="41"/>
      <c r="H108" s="42"/>
      <c r="I108" s="40"/>
      <c r="J108" s="41"/>
      <c r="K108" s="42"/>
      <c r="M108" s="63" t="b">
        <f t="shared" ca="1" si="214"/>
        <v>0</v>
      </c>
      <c r="N108" s="61" t="b">
        <f t="shared" ca="1" si="214"/>
        <v>0</v>
      </c>
      <c r="O108" s="62">
        <v>0</v>
      </c>
      <c r="P108" s="63" t="b">
        <f t="shared" ref="P108" ca="1" si="233">M108</f>
        <v>0</v>
      </c>
      <c r="Q108" s="61" t="b">
        <f t="shared" ref="Q108" ca="1" si="234">N108</f>
        <v>0</v>
      </c>
      <c r="R108" s="62">
        <v>0</v>
      </c>
    </row>
    <row r="109" spans="1:18" ht="16" customHeight="1">
      <c r="A109" s="136"/>
      <c r="B109" s="198"/>
      <c r="C109" s="198"/>
      <c r="D109" s="200"/>
      <c r="E109" s="201"/>
      <c r="F109" s="43"/>
      <c r="G109" s="44"/>
      <c r="H109" s="45"/>
      <c r="I109" s="43"/>
      <c r="J109" s="44"/>
      <c r="K109" s="45"/>
      <c r="M109" s="64" t="b">
        <f t="shared" ref="M109" ca="1" si="235">$D108&lt;&gt;""</f>
        <v>0</v>
      </c>
      <c r="N109" s="65" t="b">
        <f t="shared" ref="N109" ca="1" si="236">$D108&lt;&gt;""</f>
        <v>0</v>
      </c>
      <c r="O109" s="66">
        <v>0</v>
      </c>
      <c r="P109" s="64">
        <v>0</v>
      </c>
      <c r="Q109" s="65">
        <v>0</v>
      </c>
      <c r="R109" s="66">
        <v>0</v>
      </c>
    </row>
    <row r="110" spans="1:18" ht="16" customHeight="1">
      <c r="A110" s="136"/>
      <c r="B110" s="197">
        <f t="shared" ref="B110:B133" si="237">(ROW(B110)-100)/2</f>
        <v>5</v>
      </c>
      <c r="C110" s="197" t="str">
        <f t="shared" ref="C110:C133" ca="1" si="238">INDEX(SharedConnectionNames,B110)</f>
        <v/>
      </c>
      <c r="D110" s="108" t="str">
        <f t="shared" ca="1" si="213"/>
        <v/>
      </c>
      <c r="E110" s="199"/>
      <c r="F110" s="40"/>
      <c r="G110" s="41"/>
      <c r="H110" s="42"/>
      <c r="I110" s="40"/>
      <c r="J110" s="41"/>
      <c r="K110" s="42"/>
      <c r="M110" s="63" t="b">
        <f t="shared" ca="1" si="214"/>
        <v>0</v>
      </c>
      <c r="N110" s="61" t="b">
        <f t="shared" ca="1" si="214"/>
        <v>0</v>
      </c>
      <c r="O110" s="62">
        <v>0</v>
      </c>
      <c r="P110" s="63" t="b">
        <f t="shared" ref="P110" ca="1" si="239">M110</f>
        <v>0</v>
      </c>
      <c r="Q110" s="61" t="b">
        <f t="shared" ref="Q110" ca="1" si="240">N110</f>
        <v>0</v>
      </c>
      <c r="R110" s="62">
        <v>0</v>
      </c>
    </row>
    <row r="111" spans="1:18" ht="16" customHeight="1">
      <c r="A111" s="136"/>
      <c r="B111" s="198"/>
      <c r="C111" s="198"/>
      <c r="D111" s="200"/>
      <c r="E111" s="201"/>
      <c r="F111" s="43"/>
      <c r="G111" s="44"/>
      <c r="H111" s="45"/>
      <c r="I111" s="43"/>
      <c r="J111" s="44"/>
      <c r="K111" s="45"/>
      <c r="M111" s="64" t="b">
        <f t="shared" ref="M111" ca="1" si="241">$D110&lt;&gt;""</f>
        <v>0</v>
      </c>
      <c r="N111" s="65" t="b">
        <f t="shared" ref="N111" ca="1" si="242">$D110&lt;&gt;""</f>
        <v>0</v>
      </c>
      <c r="O111" s="66">
        <v>0</v>
      </c>
      <c r="P111" s="64">
        <v>0</v>
      </c>
      <c r="Q111" s="65">
        <v>0</v>
      </c>
      <c r="R111" s="66">
        <v>0</v>
      </c>
    </row>
    <row r="112" spans="1:18" ht="16" customHeight="1">
      <c r="A112" s="136"/>
      <c r="B112" s="197">
        <f t="shared" ref="B112:B133" si="243">(ROW(B112)-100)/2</f>
        <v>6</v>
      </c>
      <c r="C112" s="197" t="str">
        <f t="shared" ref="C112:C133" ca="1" si="244">INDEX(SharedConnectionNames,B112)</f>
        <v/>
      </c>
      <c r="D112" s="108" t="str">
        <f t="shared" ca="1" si="213"/>
        <v/>
      </c>
      <c r="E112" s="199"/>
      <c r="F112" s="40"/>
      <c r="G112" s="41"/>
      <c r="H112" s="42"/>
      <c r="I112" s="40"/>
      <c r="J112" s="41"/>
      <c r="K112" s="42"/>
      <c r="M112" s="63" t="b">
        <f t="shared" ca="1" si="214"/>
        <v>0</v>
      </c>
      <c r="N112" s="61" t="b">
        <f t="shared" ca="1" si="214"/>
        <v>0</v>
      </c>
      <c r="O112" s="62">
        <v>0</v>
      </c>
      <c r="P112" s="63" t="b">
        <f t="shared" ref="P112" ca="1" si="245">M112</f>
        <v>0</v>
      </c>
      <c r="Q112" s="61" t="b">
        <f t="shared" ref="Q112" ca="1" si="246">N112</f>
        <v>0</v>
      </c>
      <c r="R112" s="62">
        <v>0</v>
      </c>
    </row>
    <row r="113" spans="1:18" ht="16" customHeight="1">
      <c r="A113" s="136"/>
      <c r="B113" s="198"/>
      <c r="C113" s="198"/>
      <c r="D113" s="200"/>
      <c r="E113" s="201"/>
      <c r="F113" s="43"/>
      <c r="G113" s="44"/>
      <c r="H113" s="45"/>
      <c r="I113" s="43"/>
      <c r="J113" s="44"/>
      <c r="K113" s="45"/>
      <c r="M113" s="64" t="b">
        <f t="shared" ref="M113" ca="1" si="247">$D112&lt;&gt;""</f>
        <v>0</v>
      </c>
      <c r="N113" s="65" t="b">
        <f t="shared" ref="N113" ca="1" si="248">$D112&lt;&gt;""</f>
        <v>0</v>
      </c>
      <c r="O113" s="66">
        <v>0</v>
      </c>
      <c r="P113" s="64">
        <v>0</v>
      </c>
      <c r="Q113" s="65">
        <v>0</v>
      </c>
      <c r="R113" s="66">
        <v>0</v>
      </c>
    </row>
    <row r="114" spans="1:18" ht="16" customHeight="1">
      <c r="A114" s="136"/>
      <c r="B114" s="197">
        <f t="shared" ref="B114:B133" si="249">(ROW(B114)-100)/2</f>
        <v>7</v>
      </c>
      <c r="C114" s="197" t="str">
        <f t="shared" ref="C114:C133" ca="1" si="250">INDEX(SharedConnectionNames,B114)</f>
        <v/>
      </c>
      <c r="D114" s="108" t="str">
        <f t="shared" ca="1" si="213"/>
        <v/>
      </c>
      <c r="E114" s="199"/>
      <c r="F114" s="40"/>
      <c r="G114" s="41"/>
      <c r="H114" s="42"/>
      <c r="I114" s="40"/>
      <c r="J114" s="41"/>
      <c r="K114" s="42"/>
      <c r="M114" s="63" t="b">
        <f t="shared" ca="1" si="214"/>
        <v>0</v>
      </c>
      <c r="N114" s="61" t="b">
        <f t="shared" ca="1" si="214"/>
        <v>0</v>
      </c>
      <c r="O114" s="62">
        <v>0</v>
      </c>
      <c r="P114" s="63" t="b">
        <f t="shared" ref="P114" ca="1" si="251">M114</f>
        <v>0</v>
      </c>
      <c r="Q114" s="61" t="b">
        <f t="shared" ref="Q114" ca="1" si="252">N114</f>
        <v>0</v>
      </c>
      <c r="R114" s="62">
        <v>0</v>
      </c>
    </row>
    <row r="115" spans="1:18" ht="16" customHeight="1">
      <c r="A115" s="136"/>
      <c r="B115" s="198"/>
      <c r="C115" s="198"/>
      <c r="D115" s="200"/>
      <c r="E115" s="201"/>
      <c r="F115" s="43"/>
      <c r="G115" s="44"/>
      <c r="H115" s="45"/>
      <c r="I115" s="43"/>
      <c r="J115" s="44"/>
      <c r="K115" s="45"/>
      <c r="M115" s="64" t="b">
        <f t="shared" ref="M115" ca="1" si="253">$D114&lt;&gt;""</f>
        <v>0</v>
      </c>
      <c r="N115" s="65" t="b">
        <f t="shared" ref="N115" ca="1" si="254">$D114&lt;&gt;""</f>
        <v>0</v>
      </c>
      <c r="O115" s="66">
        <v>0</v>
      </c>
      <c r="P115" s="64">
        <v>0</v>
      </c>
      <c r="Q115" s="65">
        <v>0</v>
      </c>
      <c r="R115" s="66">
        <v>0</v>
      </c>
    </row>
    <row r="116" spans="1:18" ht="16" customHeight="1">
      <c r="A116" s="136"/>
      <c r="B116" s="197">
        <f t="shared" ref="B116:B133" si="255">(ROW(B116)-100)/2</f>
        <v>8</v>
      </c>
      <c r="C116" s="197" t="str">
        <f t="shared" ref="C116:C133" ca="1" si="256">INDEX(SharedConnectionNames,B116)</f>
        <v/>
      </c>
      <c r="D116" s="108" t="str">
        <f t="shared" ca="1" si="213"/>
        <v/>
      </c>
      <c r="E116" s="199"/>
      <c r="F116" s="40"/>
      <c r="G116" s="41"/>
      <c r="H116" s="42"/>
      <c r="I116" s="40"/>
      <c r="J116" s="41"/>
      <c r="K116" s="42"/>
      <c r="M116" s="63" t="b">
        <f t="shared" ca="1" si="214"/>
        <v>0</v>
      </c>
      <c r="N116" s="61" t="b">
        <f t="shared" ca="1" si="214"/>
        <v>0</v>
      </c>
      <c r="O116" s="62">
        <v>0</v>
      </c>
      <c r="P116" s="63" t="b">
        <f t="shared" ref="P116" ca="1" si="257">M116</f>
        <v>0</v>
      </c>
      <c r="Q116" s="61" t="b">
        <f t="shared" ref="Q116" ca="1" si="258">N116</f>
        <v>0</v>
      </c>
      <c r="R116" s="62">
        <v>0</v>
      </c>
    </row>
    <row r="117" spans="1:18" ht="16" customHeight="1">
      <c r="A117" s="136"/>
      <c r="B117" s="198"/>
      <c r="C117" s="198"/>
      <c r="D117" s="200"/>
      <c r="E117" s="201"/>
      <c r="F117" s="43"/>
      <c r="G117" s="44"/>
      <c r="H117" s="45"/>
      <c r="I117" s="43"/>
      <c r="J117" s="44"/>
      <c r="K117" s="45"/>
      <c r="M117" s="64" t="b">
        <f t="shared" ref="M117" ca="1" si="259">$D116&lt;&gt;""</f>
        <v>0</v>
      </c>
      <c r="N117" s="65" t="b">
        <f t="shared" ref="N117" ca="1" si="260">$D116&lt;&gt;""</f>
        <v>0</v>
      </c>
      <c r="O117" s="66">
        <v>0</v>
      </c>
      <c r="P117" s="64">
        <v>0</v>
      </c>
      <c r="Q117" s="65">
        <v>0</v>
      </c>
      <c r="R117" s="66">
        <v>0</v>
      </c>
    </row>
    <row r="118" spans="1:18" ht="16" customHeight="1">
      <c r="A118" s="136"/>
      <c r="B118" s="197">
        <f t="shared" ref="B118:B133" si="261">(ROW(B118)-100)/2</f>
        <v>9</v>
      </c>
      <c r="C118" s="197" t="str">
        <f t="shared" ref="C118:C133" ca="1" si="262">INDEX(SharedConnectionNames,B118)</f>
        <v/>
      </c>
      <c r="D118" s="108" t="str">
        <f t="shared" ca="1" si="213"/>
        <v/>
      </c>
      <c r="E118" s="199"/>
      <c r="F118" s="40"/>
      <c r="G118" s="41"/>
      <c r="H118" s="42"/>
      <c r="I118" s="40"/>
      <c r="J118" s="41"/>
      <c r="K118" s="42"/>
      <c r="M118" s="63" t="b">
        <f t="shared" ca="1" si="214"/>
        <v>0</v>
      </c>
      <c r="N118" s="61" t="b">
        <f t="shared" ca="1" si="214"/>
        <v>0</v>
      </c>
      <c r="O118" s="62">
        <v>0</v>
      </c>
      <c r="P118" s="63" t="b">
        <f t="shared" ref="P118" ca="1" si="263">M118</f>
        <v>0</v>
      </c>
      <c r="Q118" s="61" t="b">
        <f t="shared" ref="Q118" ca="1" si="264">N118</f>
        <v>0</v>
      </c>
      <c r="R118" s="62">
        <v>0</v>
      </c>
    </row>
    <row r="119" spans="1:18" ht="16" customHeight="1">
      <c r="A119" s="136"/>
      <c r="B119" s="198"/>
      <c r="C119" s="198"/>
      <c r="D119" s="200"/>
      <c r="E119" s="201"/>
      <c r="F119" s="43"/>
      <c r="G119" s="44"/>
      <c r="H119" s="45"/>
      <c r="I119" s="43"/>
      <c r="J119" s="44"/>
      <c r="K119" s="45"/>
      <c r="M119" s="64" t="b">
        <f t="shared" ref="M119" ca="1" si="265">$D118&lt;&gt;""</f>
        <v>0</v>
      </c>
      <c r="N119" s="65" t="b">
        <f t="shared" ref="N119" ca="1" si="266">$D118&lt;&gt;""</f>
        <v>0</v>
      </c>
      <c r="O119" s="66">
        <v>0</v>
      </c>
      <c r="P119" s="64">
        <v>0</v>
      </c>
      <c r="Q119" s="65">
        <v>0</v>
      </c>
      <c r="R119" s="66">
        <v>0</v>
      </c>
    </row>
    <row r="120" spans="1:18" ht="16" customHeight="1">
      <c r="A120" s="136"/>
      <c r="B120" s="197">
        <f t="shared" ref="B120:B133" si="267">(ROW(B120)-100)/2</f>
        <v>10</v>
      </c>
      <c r="C120" s="197" t="str">
        <f t="shared" ref="C120:C133" ca="1" si="268">INDEX(SharedConnectionNames,B120)</f>
        <v/>
      </c>
      <c r="D120" s="108" t="str">
        <f t="shared" ca="1" si="213"/>
        <v/>
      </c>
      <c r="E120" s="199"/>
      <c r="F120" s="40"/>
      <c r="G120" s="41"/>
      <c r="H120" s="42"/>
      <c r="I120" s="40"/>
      <c r="J120" s="41"/>
      <c r="K120" s="42"/>
      <c r="M120" s="63" t="b">
        <f t="shared" ca="1" si="214"/>
        <v>0</v>
      </c>
      <c r="N120" s="61" t="b">
        <f t="shared" ca="1" si="214"/>
        <v>0</v>
      </c>
      <c r="O120" s="62">
        <v>0</v>
      </c>
      <c r="P120" s="63" t="b">
        <f t="shared" ref="P120" ca="1" si="269">M120</f>
        <v>0</v>
      </c>
      <c r="Q120" s="61" t="b">
        <f t="shared" ref="Q120" ca="1" si="270">N120</f>
        <v>0</v>
      </c>
      <c r="R120" s="62">
        <v>0</v>
      </c>
    </row>
    <row r="121" spans="1:18" ht="16" customHeight="1">
      <c r="A121" s="136"/>
      <c r="B121" s="198"/>
      <c r="C121" s="198"/>
      <c r="D121" s="200"/>
      <c r="E121" s="201"/>
      <c r="F121" s="43"/>
      <c r="G121" s="44"/>
      <c r="H121" s="45"/>
      <c r="I121" s="43"/>
      <c r="J121" s="44"/>
      <c r="K121" s="45"/>
      <c r="M121" s="64" t="b">
        <f t="shared" ref="M121" ca="1" si="271">$D120&lt;&gt;""</f>
        <v>0</v>
      </c>
      <c r="N121" s="65" t="b">
        <f t="shared" ref="N121" ca="1" si="272">$D120&lt;&gt;""</f>
        <v>0</v>
      </c>
      <c r="O121" s="66">
        <v>0</v>
      </c>
      <c r="P121" s="64">
        <v>0</v>
      </c>
      <c r="Q121" s="65">
        <v>0</v>
      </c>
      <c r="R121" s="66">
        <v>0</v>
      </c>
    </row>
    <row r="122" spans="1:18" ht="16" customHeight="1">
      <c r="A122" s="136"/>
      <c r="B122" s="197">
        <f t="shared" ref="B122:B133" si="273">(ROW(B122)-100)/2</f>
        <v>11</v>
      </c>
      <c r="C122" s="197" t="str">
        <f t="shared" ref="C122:C133" ca="1" si="274">INDEX(SharedConnectionNames,B122)</f>
        <v/>
      </c>
      <c r="D122" s="108" t="str">
        <f t="shared" ca="1" si="213"/>
        <v/>
      </c>
      <c r="E122" s="199"/>
      <c r="F122" s="40"/>
      <c r="G122" s="41"/>
      <c r="H122" s="42"/>
      <c r="I122" s="40"/>
      <c r="J122" s="41"/>
      <c r="K122" s="42"/>
      <c r="M122" s="63" t="b">
        <f t="shared" ca="1" si="214"/>
        <v>0</v>
      </c>
      <c r="N122" s="61" t="b">
        <f t="shared" ca="1" si="214"/>
        <v>0</v>
      </c>
      <c r="O122" s="62">
        <v>0</v>
      </c>
      <c r="P122" s="63" t="b">
        <f t="shared" ref="P122" ca="1" si="275">M122</f>
        <v>0</v>
      </c>
      <c r="Q122" s="61" t="b">
        <f t="shared" ref="Q122" ca="1" si="276">N122</f>
        <v>0</v>
      </c>
      <c r="R122" s="62">
        <v>0</v>
      </c>
    </row>
    <row r="123" spans="1:18" ht="16" customHeight="1">
      <c r="A123" s="136"/>
      <c r="B123" s="198"/>
      <c r="C123" s="198"/>
      <c r="D123" s="200"/>
      <c r="E123" s="201"/>
      <c r="F123" s="43"/>
      <c r="G123" s="44"/>
      <c r="H123" s="45"/>
      <c r="I123" s="43"/>
      <c r="J123" s="44"/>
      <c r="K123" s="45"/>
      <c r="M123" s="64" t="b">
        <f t="shared" ref="M123" ca="1" si="277">$D122&lt;&gt;""</f>
        <v>0</v>
      </c>
      <c r="N123" s="65" t="b">
        <f t="shared" ref="N123" ca="1" si="278">$D122&lt;&gt;""</f>
        <v>0</v>
      </c>
      <c r="O123" s="66">
        <v>0</v>
      </c>
      <c r="P123" s="64">
        <v>0</v>
      </c>
      <c r="Q123" s="65">
        <v>0</v>
      </c>
      <c r="R123" s="66">
        <v>0</v>
      </c>
    </row>
    <row r="124" spans="1:18" ht="16" customHeight="1">
      <c r="A124" s="136"/>
      <c r="B124" s="197">
        <f t="shared" ref="B124:B133" si="279">(ROW(B124)-100)/2</f>
        <v>12</v>
      </c>
      <c r="C124" s="197" t="str">
        <f t="shared" ref="C124:C133" ca="1" si="280">INDEX(SharedConnectionNames,B124)</f>
        <v/>
      </c>
      <c r="D124" s="108" t="str">
        <f t="shared" ca="1" si="213"/>
        <v/>
      </c>
      <c r="E124" s="199"/>
      <c r="F124" s="40"/>
      <c r="G124" s="41"/>
      <c r="H124" s="42"/>
      <c r="I124" s="40"/>
      <c r="J124" s="41"/>
      <c r="K124" s="42"/>
      <c r="M124" s="63" t="b">
        <f t="shared" ca="1" si="214"/>
        <v>0</v>
      </c>
      <c r="N124" s="61" t="b">
        <f t="shared" ca="1" si="214"/>
        <v>0</v>
      </c>
      <c r="O124" s="62">
        <v>0</v>
      </c>
      <c r="P124" s="63" t="b">
        <f t="shared" ref="P124" ca="1" si="281">M124</f>
        <v>0</v>
      </c>
      <c r="Q124" s="61" t="b">
        <f t="shared" ref="Q124" ca="1" si="282">N124</f>
        <v>0</v>
      </c>
      <c r="R124" s="62">
        <v>0</v>
      </c>
    </row>
    <row r="125" spans="1:18" ht="16" customHeight="1">
      <c r="A125" s="136"/>
      <c r="B125" s="198"/>
      <c r="C125" s="198"/>
      <c r="D125" s="200"/>
      <c r="E125" s="201"/>
      <c r="F125" s="43"/>
      <c r="G125" s="44"/>
      <c r="H125" s="45"/>
      <c r="I125" s="43"/>
      <c r="J125" s="44"/>
      <c r="K125" s="45"/>
      <c r="M125" s="64" t="b">
        <f t="shared" ref="M125" ca="1" si="283">$D124&lt;&gt;""</f>
        <v>0</v>
      </c>
      <c r="N125" s="65" t="b">
        <f t="shared" ref="N125" ca="1" si="284">$D124&lt;&gt;""</f>
        <v>0</v>
      </c>
      <c r="O125" s="66">
        <v>0</v>
      </c>
      <c r="P125" s="64">
        <v>0</v>
      </c>
      <c r="Q125" s="65">
        <v>0</v>
      </c>
      <c r="R125" s="66">
        <v>0</v>
      </c>
    </row>
    <row r="126" spans="1:18" ht="16" customHeight="1">
      <c r="A126" s="136"/>
      <c r="B126" s="197">
        <f t="shared" ref="B126:B133" si="285">(ROW(B126)-100)/2</f>
        <v>13</v>
      </c>
      <c r="C126" s="197" t="str">
        <f t="shared" ref="C126:C133" ca="1" si="286">INDEX(SharedConnectionNames,B126)</f>
        <v/>
      </c>
      <c r="D126" s="108" t="str">
        <f t="shared" ca="1" si="213"/>
        <v/>
      </c>
      <c r="E126" s="199"/>
      <c r="F126" s="40"/>
      <c r="G126" s="41"/>
      <c r="H126" s="42"/>
      <c r="I126" s="40"/>
      <c r="J126" s="41"/>
      <c r="K126" s="42"/>
      <c r="M126" s="63" t="b">
        <f t="shared" ca="1" si="214"/>
        <v>0</v>
      </c>
      <c r="N126" s="61" t="b">
        <f t="shared" ca="1" si="214"/>
        <v>0</v>
      </c>
      <c r="O126" s="62">
        <v>0</v>
      </c>
      <c r="P126" s="63" t="b">
        <f t="shared" ref="P126" ca="1" si="287">M126</f>
        <v>0</v>
      </c>
      <c r="Q126" s="61" t="b">
        <f t="shared" ref="Q126" ca="1" si="288">N126</f>
        <v>0</v>
      </c>
      <c r="R126" s="62">
        <v>0</v>
      </c>
    </row>
    <row r="127" spans="1:18" ht="16" customHeight="1">
      <c r="A127" s="136"/>
      <c r="B127" s="198"/>
      <c r="C127" s="198"/>
      <c r="D127" s="200"/>
      <c r="E127" s="201"/>
      <c r="F127" s="43"/>
      <c r="G127" s="44"/>
      <c r="H127" s="45"/>
      <c r="I127" s="43"/>
      <c r="J127" s="44"/>
      <c r="K127" s="45"/>
      <c r="M127" s="64" t="b">
        <f t="shared" ref="M127" ca="1" si="289">$D126&lt;&gt;""</f>
        <v>0</v>
      </c>
      <c r="N127" s="65" t="b">
        <f t="shared" ref="N127" ca="1" si="290">$D126&lt;&gt;""</f>
        <v>0</v>
      </c>
      <c r="O127" s="66">
        <v>0</v>
      </c>
      <c r="P127" s="64">
        <v>0</v>
      </c>
      <c r="Q127" s="65">
        <v>0</v>
      </c>
      <c r="R127" s="66">
        <v>0</v>
      </c>
    </row>
    <row r="128" spans="1:18" ht="16" customHeight="1">
      <c r="A128" s="136"/>
      <c r="B128" s="197">
        <f t="shared" ref="B128:B133" si="291">(ROW(B128)-100)/2</f>
        <v>14</v>
      </c>
      <c r="C128" s="197" t="str">
        <f t="shared" ref="C128:C133" ca="1" si="292">INDEX(SharedConnectionNames,B128)</f>
        <v/>
      </c>
      <c r="D128" s="108" t="str">
        <f t="shared" ca="1" si="213"/>
        <v/>
      </c>
      <c r="E128" s="199"/>
      <c r="F128" s="40"/>
      <c r="G128" s="41"/>
      <c r="H128" s="42"/>
      <c r="I128" s="40"/>
      <c r="J128" s="41"/>
      <c r="K128" s="42"/>
      <c r="M128" s="63" t="b">
        <f t="shared" ca="1" si="214"/>
        <v>0</v>
      </c>
      <c r="N128" s="61" t="b">
        <f t="shared" ca="1" si="214"/>
        <v>0</v>
      </c>
      <c r="O128" s="62">
        <v>0</v>
      </c>
      <c r="P128" s="63" t="b">
        <f t="shared" ref="P128" ca="1" si="293">M128</f>
        <v>0</v>
      </c>
      <c r="Q128" s="61" t="b">
        <f t="shared" ref="Q128" ca="1" si="294">N128</f>
        <v>0</v>
      </c>
      <c r="R128" s="62">
        <v>0</v>
      </c>
    </row>
    <row r="129" spans="1:18" ht="16" customHeight="1">
      <c r="A129" s="136"/>
      <c r="B129" s="198"/>
      <c r="C129" s="198"/>
      <c r="D129" s="200"/>
      <c r="E129" s="201"/>
      <c r="F129" s="43"/>
      <c r="G129" s="44"/>
      <c r="H129" s="45"/>
      <c r="I129" s="43"/>
      <c r="J129" s="44"/>
      <c r="K129" s="45"/>
      <c r="M129" s="64" t="b">
        <f t="shared" ref="M129" ca="1" si="295">$D128&lt;&gt;""</f>
        <v>0</v>
      </c>
      <c r="N129" s="65" t="b">
        <f t="shared" ref="N129" ca="1" si="296">$D128&lt;&gt;""</f>
        <v>0</v>
      </c>
      <c r="O129" s="66">
        <v>0</v>
      </c>
      <c r="P129" s="64">
        <v>0</v>
      </c>
      <c r="Q129" s="65">
        <v>0</v>
      </c>
      <c r="R129" s="66">
        <v>0</v>
      </c>
    </row>
    <row r="130" spans="1:18" ht="16" customHeight="1">
      <c r="A130" s="136"/>
      <c r="B130" s="197">
        <f t="shared" ref="B130:B133" si="297">(ROW(B130)-100)/2</f>
        <v>15</v>
      </c>
      <c r="C130" s="197" t="str">
        <f t="shared" ref="C130:C133" ca="1" si="298">INDEX(SharedConnectionNames,B130)</f>
        <v/>
      </c>
      <c r="D130" s="108" t="str">
        <f t="shared" ca="1" si="213"/>
        <v/>
      </c>
      <c r="E130" s="199"/>
      <c r="F130" s="40"/>
      <c r="G130" s="41"/>
      <c r="H130" s="42"/>
      <c r="I130" s="40"/>
      <c r="J130" s="41"/>
      <c r="K130" s="42"/>
      <c r="M130" s="63" t="b">
        <f t="shared" ca="1" si="214"/>
        <v>0</v>
      </c>
      <c r="N130" s="61" t="b">
        <f t="shared" ca="1" si="214"/>
        <v>0</v>
      </c>
      <c r="O130" s="62">
        <v>0</v>
      </c>
      <c r="P130" s="63" t="b">
        <f t="shared" ref="P130" ca="1" si="299">M130</f>
        <v>0</v>
      </c>
      <c r="Q130" s="61" t="b">
        <f t="shared" ref="Q130" ca="1" si="300">N130</f>
        <v>0</v>
      </c>
      <c r="R130" s="62">
        <v>0</v>
      </c>
    </row>
    <row r="131" spans="1:18" ht="16" customHeight="1">
      <c r="A131" s="136"/>
      <c r="B131" s="198"/>
      <c r="C131" s="198"/>
      <c r="D131" s="200"/>
      <c r="E131" s="201"/>
      <c r="F131" s="43"/>
      <c r="G131" s="44"/>
      <c r="H131" s="45"/>
      <c r="I131" s="43"/>
      <c r="J131" s="44"/>
      <c r="K131" s="45"/>
      <c r="M131" s="64" t="b">
        <f t="shared" ref="M131" ca="1" si="301">$D130&lt;&gt;""</f>
        <v>0</v>
      </c>
      <c r="N131" s="65" t="b">
        <f t="shared" ref="N131" ca="1" si="302">$D130&lt;&gt;""</f>
        <v>0</v>
      </c>
      <c r="O131" s="66">
        <v>0</v>
      </c>
      <c r="P131" s="64">
        <v>0</v>
      </c>
      <c r="Q131" s="65">
        <v>0</v>
      </c>
      <c r="R131" s="66">
        <v>0</v>
      </c>
    </row>
    <row r="132" spans="1:18" ht="16" customHeight="1">
      <c r="A132" s="136"/>
      <c r="B132" s="197">
        <f t="shared" ref="B132:B133" si="303">(ROW(B132)-100)/2</f>
        <v>16</v>
      </c>
      <c r="C132" s="197" t="str">
        <f t="shared" ref="C132:C133" ca="1" si="304">INDEX(SharedConnectionNames,B132)</f>
        <v/>
      </c>
      <c r="D132" s="108" t="str">
        <f t="shared" ca="1" si="213"/>
        <v/>
      </c>
      <c r="E132" s="199"/>
      <c r="F132" s="40"/>
      <c r="G132" s="41"/>
      <c r="H132" s="42"/>
      <c r="I132" s="40"/>
      <c r="J132" s="41"/>
      <c r="K132" s="42"/>
      <c r="M132" s="63" t="b">
        <f t="shared" ca="1" si="214"/>
        <v>0</v>
      </c>
      <c r="N132" s="61" t="b">
        <f t="shared" ca="1" si="214"/>
        <v>0</v>
      </c>
      <c r="O132" s="62">
        <v>0</v>
      </c>
      <c r="P132" s="63" t="b">
        <f t="shared" ref="P132" ca="1" si="305">M132</f>
        <v>0</v>
      </c>
      <c r="Q132" s="61" t="b">
        <f t="shared" ref="Q132" ca="1" si="306">N132</f>
        <v>0</v>
      </c>
      <c r="R132" s="62">
        <v>0</v>
      </c>
    </row>
    <row r="133" spans="1:18" ht="16" customHeight="1">
      <c r="A133" s="137"/>
      <c r="B133" s="198"/>
      <c r="C133" s="198"/>
      <c r="D133" s="200"/>
      <c r="E133" s="201"/>
      <c r="F133" s="43"/>
      <c r="G133" s="44"/>
      <c r="H133" s="45"/>
      <c r="I133" s="43"/>
      <c r="J133" s="44"/>
      <c r="K133" s="45"/>
      <c r="M133" s="64" t="b">
        <f t="shared" ref="M133" ca="1" si="307">$D132&lt;&gt;""</f>
        <v>0</v>
      </c>
      <c r="N133" s="65" t="b">
        <f t="shared" ref="N133" ca="1" si="308">$D132&lt;&gt;""</f>
        <v>0</v>
      </c>
      <c r="O133" s="66">
        <v>0</v>
      </c>
      <c r="P133" s="64">
        <v>0</v>
      </c>
      <c r="Q133" s="65">
        <v>0</v>
      </c>
      <c r="R133" s="66">
        <v>0</v>
      </c>
    </row>
    <row r="135" spans="1:18" ht="20"/>
  </sheetData>
  <customSheetViews>
    <customSheetView guid="{84D0062F-E24C-1042-BEC0-180BA21EDB45}" hiddenRows="1" hiddenColumns="1">
      <pane xSplit="3" ySplit="2.041666666666667" topLeftCell="D3" activePane="bottomRight" state="frozenSplit"/>
      <selection pane="bottomRight" activeCell="D3" sqref="D3"/>
    </customSheetView>
    <customSheetView guid="{1CBD0A3B-4E80-E546-8A3E-3D62C1B954D3}" hiddenRows="1" hiddenColumns="1">
      <pane xSplit="3" ySplit="2.041666666666667" topLeftCell="D3" activePane="bottomRight" state="frozenSplit"/>
      <selection pane="bottomRight" activeCell="D3" sqref="D3"/>
    </customSheetView>
    <customSheetView guid="{035162AC-8B54-6346-A453-EBA156EAC58E}" hiddenRows="1" hiddenColumns="1">
      <pane xSplit="3" ySplit="2.041666666666667" topLeftCell="D3" activePane="bottomRight" state="frozenSplit"/>
      <selection pane="bottomRight" activeCell="D3" sqref="D3"/>
    </customSheetView>
    <customSheetView guid="{5D31E53A-9EAC-2C40-B229-6491FB34D9C0}" hiddenRows="1" hiddenColumns="1">
      <pane xSplit="3" ySplit="2.041666666666667" topLeftCell="D3" activePane="bottomRight" state="frozenSplit"/>
      <selection pane="bottomRight" activeCell="D3" sqref="D3"/>
    </customSheetView>
    <customSheetView guid="{6ACAD6C7-4295-9849-8334-05264E60A5A5}" hiddenRows="1" hiddenColumns="1">
      <pane xSplit="3" ySplit="2.041666666666667" topLeftCell="D3" activePane="bottomRight" state="frozenSplit"/>
      <selection pane="bottomRight" activeCell="D3" sqref="D3"/>
    </customSheetView>
    <customSheetView guid="{7B9B8920-6698-344C-AC43-8A8B049D4428}" hiddenRows="1" hiddenColumns="1">
      <pane xSplit="3" ySplit="2.041666666666667" topLeftCell="D3" activePane="bottomRight" state="frozenSplit"/>
      <selection pane="bottomRight" activeCell="D3" sqref="D3"/>
    </customSheetView>
  </customSheetViews>
  <mergeCells count="204">
    <mergeCell ref="B126:B127"/>
    <mergeCell ref="B128:B129"/>
    <mergeCell ref="B130:B131"/>
    <mergeCell ref="B132:B133"/>
    <mergeCell ref="B116:B117"/>
    <mergeCell ref="B118:B119"/>
    <mergeCell ref="B120:B121"/>
    <mergeCell ref="B122:B123"/>
    <mergeCell ref="B124:B125"/>
    <mergeCell ref="B106:B107"/>
    <mergeCell ref="B108:B109"/>
    <mergeCell ref="B110:B111"/>
    <mergeCell ref="B112:B113"/>
    <mergeCell ref="B114:B115"/>
    <mergeCell ref="B95:B96"/>
    <mergeCell ref="B97:B98"/>
    <mergeCell ref="B99:B100"/>
    <mergeCell ref="B102:B103"/>
    <mergeCell ref="B104:B105"/>
    <mergeCell ref="B85:B86"/>
    <mergeCell ref="B87:B88"/>
    <mergeCell ref="B89:B90"/>
    <mergeCell ref="B91:B92"/>
    <mergeCell ref="B93:B94"/>
    <mergeCell ref="B75:B76"/>
    <mergeCell ref="B77:B78"/>
    <mergeCell ref="B79:B80"/>
    <mergeCell ref="B81:B82"/>
    <mergeCell ref="B83:B84"/>
    <mergeCell ref="B64:B65"/>
    <mergeCell ref="B66:B67"/>
    <mergeCell ref="B69:B70"/>
    <mergeCell ref="B71:B72"/>
    <mergeCell ref="B73:B74"/>
    <mergeCell ref="B54:B55"/>
    <mergeCell ref="B56:B57"/>
    <mergeCell ref="B58:B59"/>
    <mergeCell ref="B60:B61"/>
    <mergeCell ref="B62:B63"/>
    <mergeCell ref="B44:B45"/>
    <mergeCell ref="B46:B47"/>
    <mergeCell ref="B48:B49"/>
    <mergeCell ref="B50:B51"/>
    <mergeCell ref="B52:B53"/>
    <mergeCell ref="A3:A34"/>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C126:C127"/>
    <mergeCell ref="C128:C129"/>
    <mergeCell ref="C130:C131"/>
    <mergeCell ref="C132:C133"/>
    <mergeCell ref="C17:C18"/>
    <mergeCell ref="C116:C117"/>
    <mergeCell ref="C118:C119"/>
    <mergeCell ref="C120:C121"/>
    <mergeCell ref="C122:C123"/>
    <mergeCell ref="C124:C125"/>
    <mergeCell ref="C106:C107"/>
    <mergeCell ref="C108:C109"/>
    <mergeCell ref="C110:C111"/>
    <mergeCell ref="C112:C113"/>
    <mergeCell ref="C114:C115"/>
    <mergeCell ref="C95:C96"/>
    <mergeCell ref="C97:C98"/>
    <mergeCell ref="C99:C100"/>
    <mergeCell ref="C102:C103"/>
    <mergeCell ref="C104:C105"/>
    <mergeCell ref="C85:C86"/>
    <mergeCell ref="C87:C88"/>
    <mergeCell ref="C89:C90"/>
    <mergeCell ref="C91:C92"/>
    <mergeCell ref="C93:C94"/>
    <mergeCell ref="C75:C76"/>
    <mergeCell ref="C77:C78"/>
    <mergeCell ref="C79:C80"/>
    <mergeCell ref="C81:C82"/>
    <mergeCell ref="C83:C84"/>
    <mergeCell ref="C64:C65"/>
    <mergeCell ref="C66:C67"/>
    <mergeCell ref="C69:C70"/>
    <mergeCell ref="C71:C72"/>
    <mergeCell ref="C73:C74"/>
    <mergeCell ref="C54:C55"/>
    <mergeCell ref="C56:C57"/>
    <mergeCell ref="C58:C59"/>
    <mergeCell ref="C60:C61"/>
    <mergeCell ref="C62:C63"/>
    <mergeCell ref="C44:C45"/>
    <mergeCell ref="C46:C47"/>
    <mergeCell ref="C48:C49"/>
    <mergeCell ref="C50:C51"/>
    <mergeCell ref="C52:C53"/>
    <mergeCell ref="C36:C37"/>
    <mergeCell ref="C38:C39"/>
    <mergeCell ref="C40:C41"/>
    <mergeCell ref="C42:C43"/>
    <mergeCell ref="B33:B34"/>
    <mergeCell ref="B36:B37"/>
    <mergeCell ref="B38:B39"/>
    <mergeCell ref="B40:B41"/>
    <mergeCell ref="B42:B43"/>
    <mergeCell ref="C3:C4"/>
    <mergeCell ref="C5:C6"/>
    <mergeCell ref="C7:C8"/>
    <mergeCell ref="C9:C10"/>
    <mergeCell ref="C11:C12"/>
    <mergeCell ref="C13:C14"/>
    <mergeCell ref="C15:C16"/>
    <mergeCell ref="C19:C20"/>
    <mergeCell ref="C21:C22"/>
    <mergeCell ref="C23:C24"/>
    <mergeCell ref="C25:C26"/>
    <mergeCell ref="C27:C28"/>
    <mergeCell ref="C29:C30"/>
    <mergeCell ref="C31:C32"/>
    <mergeCell ref="C33:C34"/>
    <mergeCell ref="D19:E20"/>
    <mergeCell ref="D21:E22"/>
    <mergeCell ref="D23:E24"/>
    <mergeCell ref="D25:E26"/>
    <mergeCell ref="D27:E28"/>
    <mergeCell ref="D29:E30"/>
    <mergeCell ref="D31:E32"/>
    <mergeCell ref="A102:A133"/>
    <mergeCell ref="D102:E103"/>
    <mergeCell ref="D104:E105"/>
    <mergeCell ref="D106:E107"/>
    <mergeCell ref="D108:E109"/>
    <mergeCell ref="D110:E111"/>
    <mergeCell ref="D112:E113"/>
    <mergeCell ref="D114:E115"/>
    <mergeCell ref="D116:E117"/>
    <mergeCell ref="D118:E119"/>
    <mergeCell ref="D120:E121"/>
    <mergeCell ref="D122:E123"/>
    <mergeCell ref="D124:E125"/>
    <mergeCell ref="D126:E127"/>
    <mergeCell ref="D128:E129"/>
    <mergeCell ref="D130:E131"/>
    <mergeCell ref="A36:A67"/>
    <mergeCell ref="A69:A100"/>
    <mergeCell ref="D99:E100"/>
    <mergeCell ref="D71:E72"/>
    <mergeCell ref="D73:E74"/>
    <mergeCell ref="D75:E76"/>
    <mergeCell ref="D77:E78"/>
    <mergeCell ref="D79:E80"/>
    <mergeCell ref="D81:E82"/>
    <mergeCell ref="D83:E84"/>
    <mergeCell ref="D69:E70"/>
    <mergeCell ref="D97:E98"/>
    <mergeCell ref="D89:E90"/>
    <mergeCell ref="D91:E92"/>
    <mergeCell ref="D93:E94"/>
    <mergeCell ref="D95:E96"/>
    <mergeCell ref="D132:E133"/>
    <mergeCell ref="AE1:AG2"/>
    <mergeCell ref="AA1:AC2"/>
    <mergeCell ref="T1:Y2"/>
    <mergeCell ref="M1:R1"/>
    <mergeCell ref="M2:O2"/>
    <mergeCell ref="P2:R2"/>
    <mergeCell ref="F1:H2"/>
    <mergeCell ref="I1:K2"/>
    <mergeCell ref="D33:E34"/>
    <mergeCell ref="D17:E18"/>
    <mergeCell ref="D85:E86"/>
    <mergeCell ref="D87:E88"/>
    <mergeCell ref="D3:E4"/>
    <mergeCell ref="D5:E6"/>
    <mergeCell ref="D7:E8"/>
    <mergeCell ref="D9:E10"/>
    <mergeCell ref="D11:E12"/>
    <mergeCell ref="D13:E14"/>
    <mergeCell ref="D15:E16"/>
    <mergeCell ref="D36:E37"/>
    <mergeCell ref="D38:E39"/>
    <mergeCell ref="D40:E41"/>
    <mergeCell ref="D42:E43"/>
    <mergeCell ref="D44:E45"/>
    <mergeCell ref="D46:E47"/>
    <mergeCell ref="D58:E59"/>
    <mergeCell ref="D60:E61"/>
    <mergeCell ref="D62:E63"/>
    <mergeCell ref="D64:E65"/>
    <mergeCell ref="D66:E67"/>
    <mergeCell ref="D48:E49"/>
    <mergeCell ref="D50:E51"/>
    <mergeCell ref="D52:E53"/>
    <mergeCell ref="D54:E55"/>
    <mergeCell ref="D56:E57"/>
  </mergeCells>
  <phoneticPr fontId="4" type="noConversion"/>
  <conditionalFormatting sqref="F102:K133 F36:K67 F69:K100 F3:K34">
    <cfRule type="expression" dxfId="55" priority="0" stopIfTrue="1">
      <formula>NOT(M3)</formula>
    </cfRule>
    <cfRule type="cellIs" dxfId="54" priority="0" stopIfTrue="1" operator="equal">
      <formula>"M"</formula>
    </cfRule>
    <cfRule type="cellIs" dxfId="53" priority="0" stopIfTrue="1" operator="equal">
      <formula>"L"</formula>
    </cfRule>
  </conditionalFormatting>
  <dataValidations count="1">
    <dataValidation type="list" allowBlank="1" showInputMessage="1" showErrorMessage="1" sqref="F102:K133 F36:K67 F69:K100 F3:K34">
      <formula1>"M, L"</formula1>
    </dataValidation>
  </dataValidations>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31"/>
  <sheetViews>
    <sheetView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RowHeight="13"/>
  <cols>
    <col min="1" max="1" width="4.140625" style="202" bestFit="1" customWidth="1"/>
    <col min="2" max="2" width="21" style="3" customWidth="1"/>
    <col min="3" max="3" width="10.5703125" style="3" bestFit="1" customWidth="1"/>
    <col min="4" max="4" width="26.7109375" style="3" customWidth="1"/>
    <col min="5" max="5" width="13.140625" style="3" customWidth="1"/>
    <col min="6" max="16384" width="10.7109375" style="3"/>
  </cols>
  <sheetData>
    <row r="1" spans="1:5" s="47" customFormat="1" ht="32">
      <c r="A1" s="87" t="s">
        <v>243</v>
      </c>
      <c r="B1" s="87" t="s">
        <v>172</v>
      </c>
      <c r="C1" s="87" t="s">
        <v>130</v>
      </c>
      <c r="D1" s="87" t="s">
        <v>131</v>
      </c>
      <c r="E1" s="87" t="s">
        <v>232</v>
      </c>
    </row>
    <row r="2" spans="1:5">
      <c r="A2" s="77" t="s">
        <v>233</v>
      </c>
      <c r="B2" s="264"/>
      <c r="C2" s="265"/>
      <c r="D2" s="266"/>
      <c r="E2" s="267"/>
    </row>
    <row r="3" spans="1:5">
      <c r="A3" s="77" t="s">
        <v>19</v>
      </c>
      <c r="B3" s="264"/>
      <c r="C3" s="265"/>
      <c r="D3" s="265"/>
      <c r="E3" s="267"/>
    </row>
    <row r="4" spans="1:5">
      <c r="A4" s="77" t="s">
        <v>20</v>
      </c>
      <c r="B4" s="264"/>
      <c r="C4" s="265"/>
      <c r="D4" s="265"/>
      <c r="E4" s="267"/>
    </row>
    <row r="5" spans="1:5">
      <c r="A5" s="77" t="s">
        <v>20</v>
      </c>
      <c r="B5" s="264"/>
      <c r="C5" s="265"/>
      <c r="D5" s="266"/>
      <c r="E5" s="267"/>
    </row>
    <row r="6" spans="1:5">
      <c r="A6" s="77" t="s">
        <v>20</v>
      </c>
      <c r="B6" s="264"/>
      <c r="C6" s="265"/>
      <c r="D6" s="265"/>
      <c r="E6" s="267"/>
    </row>
    <row r="7" spans="1:5">
      <c r="A7" s="77" t="s">
        <v>20</v>
      </c>
      <c r="B7" s="264"/>
      <c r="C7" s="265"/>
      <c r="D7" s="266"/>
      <c r="E7" s="267"/>
    </row>
    <row r="8" spans="1:5">
      <c r="A8" s="77" t="s">
        <v>21</v>
      </c>
      <c r="B8" s="264"/>
      <c r="C8" s="265"/>
      <c r="D8" s="265"/>
      <c r="E8" s="267"/>
    </row>
    <row r="9" spans="1:5">
      <c r="A9" s="77" t="s">
        <v>21</v>
      </c>
      <c r="B9" s="264"/>
      <c r="C9" s="265"/>
      <c r="D9" s="265"/>
      <c r="E9" s="267"/>
    </row>
    <row r="10" spans="1:5">
      <c r="A10" s="77" t="s">
        <v>22</v>
      </c>
      <c r="B10" s="264"/>
      <c r="C10" s="265"/>
      <c r="D10" s="265"/>
      <c r="E10" s="267"/>
    </row>
    <row r="11" spans="1:5">
      <c r="A11" s="77" t="s">
        <v>21</v>
      </c>
      <c r="B11" s="264"/>
      <c r="C11" s="265"/>
      <c r="D11" s="265"/>
      <c r="E11" s="267"/>
    </row>
    <row r="12" spans="1:5">
      <c r="A12" s="77" t="s">
        <v>22</v>
      </c>
      <c r="B12" s="264"/>
      <c r="C12" s="265"/>
      <c r="D12" s="265"/>
      <c r="E12" s="267"/>
    </row>
    <row r="13" spans="1:5">
      <c r="A13" s="77" t="s">
        <v>21</v>
      </c>
      <c r="B13" s="264"/>
      <c r="C13" s="265"/>
      <c r="D13" s="265"/>
      <c r="E13" s="267"/>
    </row>
    <row r="14" spans="1:5">
      <c r="A14" s="77" t="s">
        <v>0</v>
      </c>
      <c r="B14" s="264"/>
      <c r="C14" s="265"/>
      <c r="D14" s="265"/>
      <c r="E14" s="267"/>
    </row>
    <row r="15" spans="1:5">
      <c r="A15" s="77" t="s">
        <v>0</v>
      </c>
      <c r="B15" s="264"/>
      <c r="C15" s="265"/>
      <c r="D15" s="265"/>
      <c r="E15" s="267"/>
    </row>
    <row r="16" spans="1:5">
      <c r="A16" s="77" t="s">
        <v>1</v>
      </c>
      <c r="B16" s="264"/>
      <c r="C16" s="265"/>
      <c r="D16" s="265"/>
      <c r="E16" s="267"/>
    </row>
    <row r="17" spans="1:5">
      <c r="A17" s="77" t="s">
        <v>1</v>
      </c>
      <c r="B17" s="264"/>
      <c r="C17" s="265"/>
      <c r="D17" s="265"/>
      <c r="E17" s="267"/>
    </row>
    <row r="18" spans="1:5">
      <c r="A18" s="77" t="s">
        <v>1</v>
      </c>
      <c r="B18" s="264"/>
      <c r="C18" s="265"/>
      <c r="D18" s="265"/>
      <c r="E18" s="267"/>
    </row>
    <row r="19" spans="1:5">
      <c r="A19" s="77" t="s">
        <v>1</v>
      </c>
      <c r="B19" s="264"/>
      <c r="C19" s="265"/>
      <c r="D19" s="265"/>
      <c r="E19" s="267"/>
    </row>
    <row r="20" spans="1:5">
      <c r="A20" s="77" t="s">
        <v>2</v>
      </c>
      <c r="B20" s="264"/>
      <c r="C20" s="265"/>
      <c r="D20" s="265"/>
      <c r="E20" s="267"/>
    </row>
    <row r="21" spans="1:5">
      <c r="A21" s="77" t="s">
        <v>3</v>
      </c>
      <c r="B21" s="264"/>
      <c r="C21" s="265"/>
      <c r="D21" s="265"/>
      <c r="E21" s="267"/>
    </row>
    <row r="22" spans="1:5">
      <c r="A22" s="77" t="s">
        <v>4</v>
      </c>
      <c r="B22" s="264"/>
      <c r="C22" s="265"/>
      <c r="D22" s="265"/>
      <c r="E22" s="267"/>
    </row>
    <row r="23" spans="1:5">
      <c r="A23" s="77" t="s">
        <v>5</v>
      </c>
      <c r="B23" s="264"/>
      <c r="C23" s="265"/>
      <c r="D23" s="265"/>
      <c r="E23" s="267"/>
    </row>
    <row r="24" spans="1:5">
      <c r="A24" s="77" t="s">
        <v>4</v>
      </c>
      <c r="B24" s="264"/>
      <c r="C24" s="265"/>
      <c r="D24" s="265"/>
      <c r="E24" s="267"/>
    </row>
    <row r="25" spans="1:5">
      <c r="A25" s="77" t="s">
        <v>5</v>
      </c>
      <c r="B25" s="264"/>
      <c r="C25" s="265"/>
      <c r="D25" s="265"/>
      <c r="E25" s="267"/>
    </row>
    <row r="26" spans="1:5">
      <c r="A26" s="77" t="s">
        <v>6</v>
      </c>
      <c r="B26" s="264"/>
      <c r="C26" s="265"/>
      <c r="D26" s="265"/>
      <c r="E26" s="267"/>
    </row>
    <row r="27" spans="1:5">
      <c r="A27" s="77" t="s">
        <v>6</v>
      </c>
      <c r="B27" s="264"/>
      <c r="C27" s="265"/>
      <c r="D27" s="265"/>
      <c r="E27" s="267"/>
    </row>
    <row r="28" spans="1:5">
      <c r="A28" s="77" t="s">
        <v>6</v>
      </c>
      <c r="B28" s="264"/>
      <c r="C28" s="265"/>
      <c r="D28" s="265"/>
      <c r="E28" s="267"/>
    </row>
    <row r="29" spans="1:5">
      <c r="A29" s="77" t="s">
        <v>6</v>
      </c>
      <c r="B29" s="264"/>
      <c r="C29" s="265"/>
      <c r="D29" s="265"/>
      <c r="E29" s="267"/>
    </row>
    <row r="30" spans="1:5">
      <c r="A30" s="77" t="s">
        <v>6</v>
      </c>
      <c r="B30" s="264"/>
      <c r="C30" s="265"/>
      <c r="D30" s="265"/>
      <c r="E30" s="267"/>
    </row>
    <row r="31" spans="1:5">
      <c r="A31" s="77" t="s">
        <v>6</v>
      </c>
      <c r="B31" s="264"/>
      <c r="C31" s="265"/>
      <c r="D31" s="265"/>
      <c r="E31" s="267"/>
    </row>
  </sheetData>
  <customSheetViews>
    <customSheetView guid="{84D0062F-E24C-1042-BEC0-180BA21EDB45}">
      <pane xSplit="1" ySplit="1.03125" topLeftCell="B2" activePane="bottomRight" state="frozenSplit"/>
      <selection pane="bottomRight" activeCell="B2" sqref="B2:B5"/>
    </customSheetView>
    <customSheetView guid="{1CBD0A3B-4E80-E546-8A3E-3D62C1B954D3}">
      <pane xSplit="1" ySplit="1.03125" topLeftCell="B2" activePane="bottomRight" state="frozenSplit"/>
      <selection pane="bottomRight" activeCell="B2" sqref="B2:B5"/>
    </customSheetView>
    <customSheetView guid="{035162AC-8B54-6346-A453-EBA156EAC58E}">
      <pane xSplit="1" ySplit="1.03125" topLeftCell="B2" activePane="bottomRight" state="frozenSplit"/>
      <selection pane="bottomRight" activeCell="B2" sqref="B2:B5"/>
    </customSheetView>
    <customSheetView guid="{5D31E53A-9EAC-2C40-B229-6491FB34D9C0}">
      <pane xSplit="1" ySplit="1.03125" topLeftCell="B2" activePane="bottomRight" state="frozenSplit"/>
      <selection pane="bottomRight" activeCell="B2" sqref="B2:B5"/>
    </customSheetView>
    <customSheetView guid="{6ACAD6C7-4295-9849-8334-05264E60A5A5}">
      <pane xSplit="1" ySplit="1.03125" topLeftCell="B2" activePane="bottomRight" state="frozenSplit"/>
      <selection pane="bottomRight" activeCell="B2" sqref="B2:B5"/>
    </customSheetView>
    <customSheetView guid="{7B9B8920-6698-344C-AC43-8A8B049D4428}">
      <pane xSplit="1" ySplit="1.03125" topLeftCell="B2" activePane="bottomRight" state="frozenSplit"/>
      <selection pane="bottomRight" activeCell="B2" sqref="B2:B5"/>
    </customSheetView>
  </customSheetViews>
  <phoneticPr fontId="4" type="noConversion"/>
  <conditionalFormatting sqref="A2:A31">
    <cfRule type="cellIs" dxfId="50" priority="0" stopIfTrue="1" operator="equal">
      <formula>""</formula>
    </cfRule>
    <cfRule type="expression" dxfId="49" priority="0" stopIfTrue="1">
      <formula>A2 = A1</formula>
    </cfRule>
  </conditionalFormatting>
  <dataValidations count="2">
    <dataValidation type="list" allowBlank="1" showInputMessage="1" showErrorMessage="1" sqref="C2:C31">
      <formula1>AttackerNames</formula1>
    </dataValidation>
    <dataValidation type="list" allowBlank="1" showInputMessage="1" showErrorMessage="1" sqref="E2:E31">
      <formula1>IntendedResponseNames</formula1>
    </dataValidation>
  </dataValidations>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39"/>
  <sheetViews>
    <sheetView workbookViewId="0">
      <pane ySplit="2" topLeftCell="A3" activePane="bottomLeft" state="frozen"/>
      <selection pane="bottomLeft" activeCell="C3" sqref="C3"/>
    </sheetView>
  </sheetViews>
  <sheetFormatPr baseColWidth="10" defaultRowHeight="13"/>
  <cols>
    <col min="1" max="2" width="5" style="71" customWidth="1"/>
    <col min="3" max="5" width="10.7109375" style="71"/>
    <col min="6" max="6" width="22.7109375" style="71" customWidth="1"/>
    <col min="7" max="7" width="9.140625" style="71" customWidth="1"/>
    <col min="8" max="8" width="7.140625" style="71" customWidth="1"/>
    <col min="9" max="9" width="36.7109375" style="261" hidden="1" customWidth="1"/>
    <col min="10" max="10" width="20" style="71" customWidth="1"/>
    <col min="11" max="11" width="32.140625" style="71" customWidth="1"/>
    <col min="12" max="12" width="6.85546875" style="261" hidden="1" customWidth="1"/>
    <col min="13" max="17" width="6.28515625" style="71" customWidth="1"/>
    <col min="18" max="18" width="6" style="71" customWidth="1"/>
    <col min="19" max="19" width="29.85546875" style="71" customWidth="1"/>
    <col min="20" max="20" width="3.42578125" style="71" customWidth="1"/>
    <col min="21" max="21" width="32.140625" style="71" customWidth="1"/>
    <col min="22" max="22" width="6" style="71" customWidth="1"/>
    <col min="23" max="23" width="5.5703125" style="268" customWidth="1"/>
    <col min="24" max="16384" width="10.7109375" style="71"/>
  </cols>
  <sheetData>
    <row r="1" spans="1:23" s="161" customFormat="1" ht="33" customHeight="1">
      <c r="A1" s="157" t="s">
        <v>8</v>
      </c>
      <c r="B1" s="157" t="s">
        <v>7</v>
      </c>
      <c r="C1" s="158" t="s">
        <v>151</v>
      </c>
      <c r="D1" s="158" t="s">
        <v>152</v>
      </c>
      <c r="E1" s="158" t="s">
        <v>229</v>
      </c>
      <c r="F1" s="274" t="s">
        <v>153</v>
      </c>
      <c r="G1" s="271" t="s">
        <v>255</v>
      </c>
      <c r="H1" s="158" t="s">
        <v>242</v>
      </c>
      <c r="I1" s="54"/>
      <c r="J1" s="158" t="s">
        <v>261</v>
      </c>
      <c r="K1" s="205" t="s">
        <v>260</v>
      </c>
      <c r="L1" s="272" t="s">
        <v>200</v>
      </c>
      <c r="M1" s="158" t="s">
        <v>219</v>
      </c>
      <c r="N1" s="269"/>
      <c r="O1" s="269"/>
      <c r="P1" s="269"/>
      <c r="Q1" s="269"/>
      <c r="R1" s="157" t="s">
        <v>184</v>
      </c>
      <c r="S1" s="144" t="s">
        <v>9</v>
      </c>
      <c r="T1" s="273" t="s">
        <v>230</v>
      </c>
      <c r="U1" s="142" t="s">
        <v>238</v>
      </c>
      <c r="V1" s="157" t="s">
        <v>117</v>
      </c>
      <c r="W1" s="157" t="s">
        <v>181</v>
      </c>
    </row>
    <row r="2" spans="1:23" s="161" customFormat="1" ht="56" customHeight="1">
      <c r="A2" s="157"/>
      <c r="B2" s="157"/>
      <c r="C2" s="158"/>
      <c r="D2" s="158"/>
      <c r="E2" s="158"/>
      <c r="F2" s="274"/>
      <c r="G2" s="271"/>
      <c r="H2" s="158"/>
      <c r="I2" s="54" t="s">
        <v>180</v>
      </c>
      <c r="J2" s="158"/>
      <c r="K2" s="205"/>
      <c r="L2" s="145"/>
      <c r="M2" s="17" t="s">
        <v>240</v>
      </c>
      <c r="N2" s="17" t="s">
        <v>241</v>
      </c>
      <c r="O2" s="17" t="s">
        <v>279</v>
      </c>
      <c r="P2" s="17" t="s">
        <v>280</v>
      </c>
      <c r="Q2" s="17" t="s">
        <v>281</v>
      </c>
      <c r="R2" s="178"/>
      <c r="S2" s="206"/>
      <c r="T2" s="166"/>
      <c r="U2" s="143"/>
      <c r="V2" s="178"/>
      <c r="W2" s="270"/>
    </row>
    <row r="3" spans="1:23" ht="12" customHeight="1">
      <c r="A3" s="77" t="s">
        <v>267</v>
      </c>
      <c r="B3" s="77">
        <v>1</v>
      </c>
      <c r="C3" s="77"/>
      <c r="D3" s="77"/>
      <c r="E3" s="77"/>
      <c r="F3" s="275"/>
      <c r="G3" s="72"/>
      <c r="H3" s="77"/>
      <c r="I3" s="56" t="e">
        <f>INDEX(GuideWordMeanings,MATCH(H3,GuideWords,0)+1,MATCH(G3,GuideWordElements,0)+1)</f>
        <v>#N/A</v>
      </c>
      <c r="J3" s="50" t="str">
        <f>IF(ISNA(I3),"",I3)</f>
        <v/>
      </c>
      <c r="K3" s="76"/>
      <c r="L3" s="171" t="b">
        <f>NOT(ISNA(I3))</f>
        <v>0</v>
      </c>
      <c r="M3" s="77"/>
      <c r="N3" s="77"/>
      <c r="O3" s="77"/>
      <c r="P3" s="77"/>
      <c r="Q3" s="77"/>
      <c r="R3" s="77"/>
      <c r="S3" s="76"/>
      <c r="T3" s="72"/>
      <c r="U3" s="77"/>
      <c r="V3" s="77"/>
      <c r="W3" s="90"/>
    </row>
    <row r="4" spans="1:23" ht="12" customHeight="1">
      <c r="A4" s="77"/>
      <c r="B4" s="77"/>
      <c r="C4" s="77"/>
      <c r="D4" s="77"/>
      <c r="E4" s="77"/>
      <c r="F4" s="275"/>
      <c r="G4" s="72"/>
      <c r="H4" s="77"/>
      <c r="I4" s="56" t="e">
        <f>INDEX(GuideWordMeanings,MATCH(H4,GuideWords,0)+1,MATCH(G4,GuideWordElements,0)+1)</f>
        <v>#N/A</v>
      </c>
      <c r="J4" s="50" t="str">
        <f>IF(ISNA(I4),"",I4)</f>
        <v/>
      </c>
      <c r="K4" s="76"/>
      <c r="L4" s="171" t="b">
        <f>NOT(ISNA(I4))</f>
        <v>0</v>
      </c>
      <c r="M4" s="77"/>
      <c r="N4" s="77"/>
      <c r="O4" s="77"/>
      <c r="P4" s="77"/>
      <c r="Q4" s="77"/>
      <c r="R4" s="77"/>
      <c r="S4" s="76"/>
      <c r="T4" s="72"/>
      <c r="U4" s="77"/>
      <c r="V4" s="77"/>
      <c r="W4" s="90"/>
    </row>
    <row r="5" spans="1:23" ht="12" customHeight="1">
      <c r="A5" s="77"/>
      <c r="B5" s="77"/>
      <c r="C5" s="77"/>
      <c r="D5" s="77"/>
      <c r="E5" s="77"/>
      <c r="F5" s="275"/>
      <c r="G5" s="72"/>
      <c r="H5" s="77"/>
      <c r="I5" s="56" t="e">
        <f t="shared" ref="I5:I11" si="0">INDEX(GuideWordMeanings,MATCH(H5,GuideWords,0)+1,MATCH(G5,GuideWordElements,0)+1)</f>
        <v>#N/A</v>
      </c>
      <c r="J5" s="50" t="str">
        <f t="shared" ref="J5:J11" si="1">IF(ISNA(I5),"",I5)</f>
        <v/>
      </c>
      <c r="K5" s="76"/>
      <c r="L5" s="171" t="b">
        <f t="shared" ref="L5:L11" si="2">NOT(ISNA(I5))</f>
        <v>0</v>
      </c>
      <c r="M5" s="77"/>
      <c r="N5" s="77"/>
      <c r="O5" s="77"/>
      <c r="P5" s="77"/>
      <c r="Q5" s="77"/>
      <c r="R5" s="77"/>
      <c r="S5" s="76"/>
      <c r="T5" s="72"/>
      <c r="U5" s="77"/>
      <c r="V5" s="77"/>
      <c r="W5" s="90"/>
    </row>
    <row r="6" spans="1:23" ht="12" customHeight="1">
      <c r="A6" s="77"/>
      <c r="B6" s="77"/>
      <c r="C6" s="77"/>
      <c r="D6" s="77"/>
      <c r="E6" s="77"/>
      <c r="F6" s="275"/>
      <c r="G6" s="72"/>
      <c r="H6" s="77"/>
      <c r="I6" s="56" t="e">
        <f t="shared" si="0"/>
        <v>#N/A</v>
      </c>
      <c r="J6" s="50" t="str">
        <f t="shared" si="1"/>
        <v/>
      </c>
      <c r="K6" s="76"/>
      <c r="L6" s="171" t="b">
        <f t="shared" si="2"/>
        <v>0</v>
      </c>
      <c r="M6" s="77"/>
      <c r="N6" s="77"/>
      <c r="O6" s="77"/>
      <c r="P6" s="77"/>
      <c r="Q6" s="77"/>
      <c r="R6" s="77"/>
      <c r="S6" s="76"/>
      <c r="T6" s="72"/>
      <c r="U6" s="77"/>
      <c r="V6" s="77"/>
      <c r="W6" s="90"/>
    </row>
    <row r="7" spans="1:23" ht="12" customHeight="1">
      <c r="A7" s="77"/>
      <c r="B7" s="77"/>
      <c r="C7" s="77"/>
      <c r="D7" s="77"/>
      <c r="E7" s="77"/>
      <c r="F7" s="275"/>
      <c r="G7" s="72"/>
      <c r="H7" s="77"/>
      <c r="I7" s="56" t="e">
        <f t="shared" si="0"/>
        <v>#N/A</v>
      </c>
      <c r="J7" s="50" t="str">
        <f t="shared" si="1"/>
        <v/>
      </c>
      <c r="K7" s="76"/>
      <c r="L7" s="171" t="b">
        <f t="shared" si="2"/>
        <v>0</v>
      </c>
      <c r="M7" s="77"/>
      <c r="N7" s="77"/>
      <c r="O7" s="77"/>
      <c r="P7" s="77"/>
      <c r="Q7" s="77"/>
      <c r="R7" s="77"/>
      <c r="S7" s="76"/>
      <c r="T7" s="72"/>
      <c r="U7" s="77"/>
      <c r="V7" s="77"/>
      <c r="W7" s="90"/>
    </row>
    <row r="8" spans="1:23" ht="12" customHeight="1">
      <c r="A8" s="77"/>
      <c r="B8" s="77"/>
      <c r="C8" s="77"/>
      <c r="D8" s="77"/>
      <c r="E8" s="77"/>
      <c r="F8" s="275"/>
      <c r="G8" s="72"/>
      <c r="H8" s="77"/>
      <c r="I8" s="56" t="e">
        <f t="shared" si="0"/>
        <v>#N/A</v>
      </c>
      <c r="J8" s="50" t="str">
        <f t="shared" si="1"/>
        <v/>
      </c>
      <c r="K8" s="76"/>
      <c r="L8" s="171" t="b">
        <f t="shared" si="2"/>
        <v>0</v>
      </c>
      <c r="M8" s="77"/>
      <c r="N8" s="77"/>
      <c r="O8" s="77"/>
      <c r="P8" s="77"/>
      <c r="Q8" s="77"/>
      <c r="R8" s="77"/>
      <c r="S8" s="76"/>
      <c r="T8" s="72"/>
      <c r="U8" s="77"/>
      <c r="V8" s="77"/>
      <c r="W8" s="90"/>
    </row>
    <row r="9" spans="1:23" ht="12" customHeight="1">
      <c r="A9" s="77"/>
      <c r="B9" s="77"/>
      <c r="C9" s="77"/>
      <c r="D9" s="77"/>
      <c r="E9" s="77"/>
      <c r="F9" s="275"/>
      <c r="G9" s="72"/>
      <c r="H9" s="77"/>
      <c r="I9" s="56" t="e">
        <f t="shared" si="0"/>
        <v>#N/A</v>
      </c>
      <c r="J9" s="50" t="str">
        <f t="shared" si="1"/>
        <v/>
      </c>
      <c r="K9" s="76"/>
      <c r="L9" s="171" t="b">
        <f t="shared" si="2"/>
        <v>0</v>
      </c>
      <c r="M9" s="77"/>
      <c r="N9" s="77"/>
      <c r="O9" s="77"/>
      <c r="P9" s="77"/>
      <c r="Q9" s="77"/>
      <c r="R9" s="77"/>
      <c r="S9" s="76"/>
      <c r="T9" s="72"/>
      <c r="U9" s="77"/>
      <c r="V9" s="77"/>
      <c r="W9" s="90"/>
    </row>
    <row r="10" spans="1:23" ht="12" customHeight="1">
      <c r="A10" s="77"/>
      <c r="B10" s="77"/>
      <c r="C10" s="77"/>
      <c r="D10" s="77"/>
      <c r="E10" s="77"/>
      <c r="F10" s="275"/>
      <c r="G10" s="72"/>
      <c r="H10" s="77"/>
      <c r="I10" s="56" t="e">
        <f t="shared" si="0"/>
        <v>#N/A</v>
      </c>
      <c r="J10" s="50" t="str">
        <f t="shared" si="1"/>
        <v/>
      </c>
      <c r="K10" s="76"/>
      <c r="L10" s="171" t="b">
        <f t="shared" si="2"/>
        <v>0</v>
      </c>
      <c r="M10" s="77"/>
      <c r="N10" s="77"/>
      <c r="O10" s="77"/>
      <c r="P10" s="77"/>
      <c r="Q10" s="77"/>
      <c r="R10" s="77"/>
      <c r="S10" s="76"/>
      <c r="T10" s="72"/>
      <c r="U10" s="77"/>
      <c r="V10" s="77"/>
      <c r="W10" s="90"/>
    </row>
    <row r="11" spans="1:23" ht="12" customHeight="1">
      <c r="A11" s="77"/>
      <c r="B11" s="77"/>
      <c r="C11" s="77"/>
      <c r="D11" s="77"/>
      <c r="E11" s="77"/>
      <c r="F11" s="275"/>
      <c r="G11" s="72"/>
      <c r="H11" s="77"/>
      <c r="I11" s="56" t="e">
        <f t="shared" si="0"/>
        <v>#N/A</v>
      </c>
      <c r="J11" s="50" t="str">
        <f t="shared" si="1"/>
        <v/>
      </c>
      <c r="K11" s="76"/>
      <c r="L11" s="171" t="b">
        <f t="shared" si="2"/>
        <v>0</v>
      </c>
      <c r="M11" s="77"/>
      <c r="N11" s="77"/>
      <c r="O11" s="77"/>
      <c r="P11" s="77"/>
      <c r="Q11" s="77"/>
      <c r="R11" s="77"/>
      <c r="S11" s="76"/>
      <c r="T11" s="72"/>
      <c r="U11" s="77"/>
      <c r="V11" s="77"/>
      <c r="W11" s="90"/>
    </row>
    <row r="12" spans="1:23" ht="12" customHeight="1">
      <c r="A12" s="77"/>
      <c r="B12" s="77"/>
      <c r="C12" s="77"/>
      <c r="D12" s="77"/>
      <c r="E12" s="77"/>
      <c r="F12" s="275"/>
      <c r="G12" s="72"/>
      <c r="H12" s="77"/>
      <c r="I12" s="56" t="e">
        <f>INDEX(GuideWordMeanings,MATCH(H12,GuideWords,0)+1,MATCH(G12,GuideWordElements,0)+1)</f>
        <v>#N/A</v>
      </c>
      <c r="J12" s="50" t="str">
        <f>IF(ISNA(I12),"",I12)</f>
        <v/>
      </c>
      <c r="K12" s="76"/>
      <c r="L12" s="171" t="b">
        <f>NOT(ISNA(I12))</f>
        <v>0</v>
      </c>
      <c r="M12" s="77"/>
      <c r="N12" s="77"/>
      <c r="O12" s="77"/>
      <c r="P12" s="77"/>
      <c r="Q12" s="77"/>
      <c r="R12" s="77"/>
      <c r="S12" s="76"/>
      <c r="T12" s="72"/>
      <c r="U12" s="77"/>
      <c r="V12" s="77"/>
      <c r="W12" s="90"/>
    </row>
    <row r="13" spans="1:23" ht="12" customHeight="1">
      <c r="A13" s="77"/>
      <c r="B13" s="77"/>
      <c r="C13" s="77"/>
      <c r="D13" s="77"/>
      <c r="E13" s="77"/>
      <c r="F13" s="275"/>
      <c r="G13" s="72"/>
      <c r="H13" s="77"/>
      <c r="I13" s="56" t="e">
        <f>INDEX(GuideWordMeanings,MATCH(H13,GuideWords,0)+1,MATCH(G13,GuideWordElements,0)+1)</f>
        <v>#N/A</v>
      </c>
      <c r="J13" s="50" t="str">
        <f>IF(ISNA(I13),"",I13)</f>
        <v/>
      </c>
      <c r="K13" s="76"/>
      <c r="L13" s="171" t="b">
        <f>NOT(ISNA(I13))</f>
        <v>0</v>
      </c>
      <c r="M13" s="77"/>
      <c r="N13" s="77"/>
      <c r="O13" s="77"/>
      <c r="P13" s="77"/>
      <c r="Q13" s="77"/>
      <c r="R13" s="77"/>
      <c r="S13" s="76"/>
      <c r="T13" s="72"/>
      <c r="U13" s="77"/>
      <c r="V13" s="77"/>
      <c r="W13" s="90"/>
    </row>
    <row r="14" spans="1:23" ht="12" customHeight="1">
      <c r="A14" s="77"/>
      <c r="B14" s="77"/>
      <c r="C14" s="77"/>
      <c r="D14" s="77"/>
      <c r="E14" s="77"/>
      <c r="F14" s="275"/>
      <c r="G14" s="72"/>
      <c r="H14" s="77"/>
      <c r="I14" s="56" t="e">
        <f t="shared" ref="I14:I20" si="3">INDEX(GuideWordMeanings,MATCH(H14,GuideWords,0)+1,MATCH(G14,GuideWordElements,0)+1)</f>
        <v>#N/A</v>
      </c>
      <c r="J14" s="50" t="str">
        <f t="shared" ref="J14:J20" si="4">IF(ISNA(I14),"",I14)</f>
        <v/>
      </c>
      <c r="K14" s="76"/>
      <c r="L14" s="171" t="b">
        <f t="shared" ref="L14:L20" si="5">NOT(ISNA(I14))</f>
        <v>0</v>
      </c>
      <c r="M14" s="77"/>
      <c r="N14" s="77"/>
      <c r="O14" s="77"/>
      <c r="P14" s="77"/>
      <c r="Q14" s="77"/>
      <c r="R14" s="77"/>
      <c r="S14" s="76"/>
      <c r="T14" s="72"/>
      <c r="U14" s="77"/>
      <c r="V14" s="77"/>
      <c r="W14" s="90"/>
    </row>
    <row r="15" spans="1:23" ht="12" customHeight="1">
      <c r="A15" s="77"/>
      <c r="B15" s="77"/>
      <c r="C15" s="77"/>
      <c r="D15" s="77"/>
      <c r="E15" s="77"/>
      <c r="F15" s="275"/>
      <c r="G15" s="72"/>
      <c r="H15" s="77"/>
      <c r="I15" s="56" t="e">
        <f t="shared" si="3"/>
        <v>#N/A</v>
      </c>
      <c r="J15" s="50" t="str">
        <f t="shared" si="4"/>
        <v/>
      </c>
      <c r="K15" s="76"/>
      <c r="L15" s="171" t="b">
        <f t="shared" si="5"/>
        <v>0</v>
      </c>
      <c r="M15" s="77"/>
      <c r="N15" s="77"/>
      <c r="O15" s="77"/>
      <c r="P15" s="77"/>
      <c r="Q15" s="77"/>
      <c r="R15" s="77"/>
      <c r="S15" s="76"/>
      <c r="T15" s="72"/>
      <c r="U15" s="77"/>
      <c r="V15" s="77"/>
      <c r="W15" s="90"/>
    </row>
    <row r="16" spans="1:23" ht="12" customHeight="1">
      <c r="A16" s="77"/>
      <c r="B16" s="77"/>
      <c r="C16" s="77"/>
      <c r="D16" s="77"/>
      <c r="E16" s="77"/>
      <c r="F16" s="275"/>
      <c r="G16" s="72"/>
      <c r="H16" s="77"/>
      <c r="I16" s="56" t="e">
        <f t="shared" si="3"/>
        <v>#N/A</v>
      </c>
      <c r="J16" s="50" t="str">
        <f t="shared" si="4"/>
        <v/>
      </c>
      <c r="K16" s="76"/>
      <c r="L16" s="171" t="b">
        <f t="shared" si="5"/>
        <v>0</v>
      </c>
      <c r="M16" s="77"/>
      <c r="N16" s="77"/>
      <c r="O16" s="77"/>
      <c r="P16" s="77"/>
      <c r="Q16" s="77"/>
      <c r="R16" s="77"/>
      <c r="S16" s="76"/>
      <c r="T16" s="72"/>
      <c r="U16" s="77"/>
      <c r="V16" s="77"/>
      <c r="W16" s="90"/>
    </row>
    <row r="17" spans="1:23" ht="12" customHeight="1">
      <c r="A17" s="77"/>
      <c r="B17" s="77"/>
      <c r="C17" s="77"/>
      <c r="D17" s="77"/>
      <c r="E17" s="77"/>
      <c r="F17" s="275"/>
      <c r="G17" s="72"/>
      <c r="H17" s="77"/>
      <c r="I17" s="56" t="e">
        <f t="shared" si="3"/>
        <v>#N/A</v>
      </c>
      <c r="J17" s="50" t="str">
        <f t="shared" si="4"/>
        <v/>
      </c>
      <c r="K17" s="76"/>
      <c r="L17" s="171" t="b">
        <f t="shared" si="5"/>
        <v>0</v>
      </c>
      <c r="M17" s="77"/>
      <c r="N17" s="77"/>
      <c r="O17" s="77"/>
      <c r="P17" s="77"/>
      <c r="Q17" s="77"/>
      <c r="R17" s="77"/>
      <c r="S17" s="76"/>
      <c r="T17" s="72"/>
      <c r="U17" s="77"/>
      <c r="V17" s="77"/>
      <c r="W17" s="90"/>
    </row>
    <row r="18" spans="1:23" ht="12" customHeight="1">
      <c r="A18" s="77"/>
      <c r="B18" s="77"/>
      <c r="C18" s="77"/>
      <c r="D18" s="77"/>
      <c r="E18" s="77"/>
      <c r="F18" s="275"/>
      <c r="G18" s="72"/>
      <c r="H18" s="77"/>
      <c r="I18" s="56" t="e">
        <f t="shared" si="3"/>
        <v>#N/A</v>
      </c>
      <c r="J18" s="50" t="str">
        <f t="shared" si="4"/>
        <v/>
      </c>
      <c r="K18" s="76"/>
      <c r="L18" s="171" t="b">
        <f t="shared" si="5"/>
        <v>0</v>
      </c>
      <c r="M18" s="77"/>
      <c r="N18" s="77"/>
      <c r="O18" s="77"/>
      <c r="P18" s="77"/>
      <c r="Q18" s="77"/>
      <c r="R18" s="77"/>
      <c r="S18" s="76"/>
      <c r="T18" s="72"/>
      <c r="U18" s="77"/>
      <c r="V18" s="77"/>
      <c r="W18" s="90"/>
    </row>
    <row r="19" spans="1:23" ht="12" customHeight="1">
      <c r="A19" s="77"/>
      <c r="B19" s="77"/>
      <c r="C19" s="77"/>
      <c r="D19" s="77"/>
      <c r="E19" s="77"/>
      <c r="F19" s="275"/>
      <c r="G19" s="72"/>
      <c r="H19" s="77"/>
      <c r="I19" s="56" t="e">
        <f t="shared" si="3"/>
        <v>#N/A</v>
      </c>
      <c r="J19" s="50" t="str">
        <f t="shared" si="4"/>
        <v/>
      </c>
      <c r="K19" s="76"/>
      <c r="L19" s="171" t="b">
        <f t="shared" si="5"/>
        <v>0</v>
      </c>
      <c r="M19" s="77"/>
      <c r="N19" s="77"/>
      <c r="O19" s="77"/>
      <c r="P19" s="77"/>
      <c r="Q19" s="77"/>
      <c r="R19" s="77"/>
      <c r="S19" s="76"/>
      <c r="T19" s="72"/>
      <c r="U19" s="77"/>
      <c r="V19" s="77"/>
      <c r="W19" s="90"/>
    </row>
    <row r="20" spans="1:23" ht="12" customHeight="1">
      <c r="A20" s="77"/>
      <c r="B20" s="77"/>
      <c r="C20" s="77"/>
      <c r="D20" s="77"/>
      <c r="E20" s="77"/>
      <c r="F20" s="275"/>
      <c r="G20" s="72"/>
      <c r="H20" s="77"/>
      <c r="I20" s="56" t="e">
        <f t="shared" si="3"/>
        <v>#N/A</v>
      </c>
      <c r="J20" s="50" t="str">
        <f t="shared" si="4"/>
        <v/>
      </c>
      <c r="K20" s="76"/>
      <c r="L20" s="171" t="b">
        <f t="shared" si="5"/>
        <v>0</v>
      </c>
      <c r="M20" s="77"/>
      <c r="N20" s="77"/>
      <c r="O20" s="77"/>
      <c r="P20" s="77"/>
      <c r="Q20" s="77"/>
      <c r="R20" s="77"/>
      <c r="S20" s="76"/>
      <c r="T20" s="72"/>
      <c r="U20" s="77"/>
      <c r="V20" s="77"/>
      <c r="W20" s="90"/>
    </row>
    <row r="21" spans="1:23" ht="12" customHeight="1">
      <c r="A21" s="77"/>
      <c r="B21" s="77"/>
      <c r="C21" s="77"/>
      <c r="D21" s="77"/>
      <c r="E21" s="77"/>
      <c r="F21" s="275"/>
      <c r="G21" s="72"/>
      <c r="H21" s="77"/>
      <c r="I21" s="56" t="e">
        <f>INDEX(GuideWordMeanings,MATCH(H21,GuideWords,0)+1,MATCH(G21,GuideWordElements,0)+1)</f>
        <v>#N/A</v>
      </c>
      <c r="J21" s="50" t="str">
        <f>IF(ISNA(I21),"",I21)</f>
        <v/>
      </c>
      <c r="K21" s="76"/>
      <c r="L21" s="171" t="b">
        <f>NOT(ISNA(I21))</f>
        <v>0</v>
      </c>
      <c r="M21" s="77"/>
      <c r="N21" s="77"/>
      <c r="O21" s="77"/>
      <c r="P21" s="77"/>
      <c r="Q21" s="77"/>
      <c r="R21" s="77"/>
      <c r="S21" s="76"/>
      <c r="T21" s="72"/>
      <c r="U21" s="77"/>
      <c r="V21" s="77"/>
      <c r="W21" s="90"/>
    </row>
    <row r="22" spans="1:23" ht="12" customHeight="1">
      <c r="A22" s="77"/>
      <c r="B22" s="77"/>
      <c r="C22" s="77"/>
      <c r="D22" s="77"/>
      <c r="E22" s="77"/>
      <c r="F22" s="275"/>
      <c r="G22" s="72"/>
      <c r="H22" s="77"/>
      <c r="I22" s="56" t="e">
        <f t="shared" ref="I22:I28" si="6">INDEX(GuideWordMeanings,MATCH(H22,GuideWords,0)+1,MATCH(G22,GuideWordElements,0)+1)</f>
        <v>#N/A</v>
      </c>
      <c r="J22" s="50" t="str">
        <f t="shared" ref="J22:J28" si="7">IF(ISNA(I22),"",I22)</f>
        <v/>
      </c>
      <c r="K22" s="76"/>
      <c r="L22" s="171" t="b">
        <f t="shared" ref="L22:L28" si="8">NOT(ISNA(I22))</f>
        <v>0</v>
      </c>
      <c r="M22" s="77"/>
      <c r="N22" s="77"/>
      <c r="O22" s="77"/>
      <c r="P22" s="77"/>
      <c r="Q22" s="77"/>
      <c r="R22" s="77"/>
      <c r="S22" s="76"/>
      <c r="T22" s="72"/>
      <c r="U22" s="77"/>
      <c r="V22" s="77"/>
      <c r="W22" s="90"/>
    </row>
    <row r="23" spans="1:23" ht="12" customHeight="1">
      <c r="A23" s="77"/>
      <c r="B23" s="77"/>
      <c r="C23" s="77"/>
      <c r="D23" s="77"/>
      <c r="E23" s="77"/>
      <c r="F23" s="275"/>
      <c r="G23" s="72"/>
      <c r="H23" s="77"/>
      <c r="I23" s="56" t="e">
        <f t="shared" si="6"/>
        <v>#N/A</v>
      </c>
      <c r="J23" s="50" t="str">
        <f t="shared" si="7"/>
        <v/>
      </c>
      <c r="K23" s="76"/>
      <c r="L23" s="171" t="b">
        <f t="shared" si="8"/>
        <v>0</v>
      </c>
      <c r="M23" s="77"/>
      <c r="N23" s="77"/>
      <c r="O23" s="77"/>
      <c r="P23" s="77"/>
      <c r="Q23" s="77"/>
      <c r="R23" s="77"/>
      <c r="S23" s="76"/>
      <c r="T23" s="72"/>
      <c r="U23" s="77"/>
      <c r="V23" s="77"/>
      <c r="W23" s="90"/>
    </row>
    <row r="24" spans="1:23" ht="12" customHeight="1">
      <c r="A24" s="77"/>
      <c r="B24" s="77"/>
      <c r="C24" s="77"/>
      <c r="D24" s="77"/>
      <c r="E24" s="77"/>
      <c r="F24" s="275"/>
      <c r="G24" s="72"/>
      <c r="H24" s="77"/>
      <c r="I24" s="56" t="e">
        <f t="shared" si="6"/>
        <v>#N/A</v>
      </c>
      <c r="J24" s="50" t="str">
        <f t="shared" si="7"/>
        <v/>
      </c>
      <c r="K24" s="76"/>
      <c r="L24" s="171" t="b">
        <f t="shared" si="8"/>
        <v>0</v>
      </c>
      <c r="M24" s="77"/>
      <c r="N24" s="77"/>
      <c r="O24" s="77"/>
      <c r="P24" s="77"/>
      <c r="Q24" s="77"/>
      <c r="R24" s="77"/>
      <c r="S24" s="76"/>
      <c r="T24" s="72"/>
      <c r="U24" s="77"/>
      <c r="V24" s="77"/>
      <c r="W24" s="90"/>
    </row>
    <row r="25" spans="1:23" ht="12" customHeight="1">
      <c r="A25" s="77"/>
      <c r="B25" s="77"/>
      <c r="C25" s="77"/>
      <c r="D25" s="77"/>
      <c r="E25" s="77"/>
      <c r="F25" s="275"/>
      <c r="G25" s="72"/>
      <c r="H25" s="77"/>
      <c r="I25" s="56" t="e">
        <f t="shared" si="6"/>
        <v>#N/A</v>
      </c>
      <c r="J25" s="50" t="str">
        <f t="shared" si="7"/>
        <v/>
      </c>
      <c r="K25" s="76"/>
      <c r="L25" s="171" t="b">
        <f t="shared" si="8"/>
        <v>0</v>
      </c>
      <c r="M25" s="77"/>
      <c r="N25" s="77"/>
      <c r="O25" s="77"/>
      <c r="P25" s="77"/>
      <c r="Q25" s="77"/>
      <c r="R25" s="77"/>
      <c r="S25" s="76"/>
      <c r="T25" s="72"/>
      <c r="U25" s="77"/>
      <c r="V25" s="77"/>
      <c r="W25" s="90"/>
    </row>
    <row r="26" spans="1:23" ht="12" customHeight="1">
      <c r="A26" s="77"/>
      <c r="B26" s="77"/>
      <c r="C26" s="77"/>
      <c r="D26" s="77"/>
      <c r="E26" s="77"/>
      <c r="F26" s="275"/>
      <c r="G26" s="72"/>
      <c r="H26" s="77"/>
      <c r="I26" s="56" t="e">
        <f t="shared" si="6"/>
        <v>#N/A</v>
      </c>
      <c r="J26" s="50" t="str">
        <f t="shared" si="7"/>
        <v/>
      </c>
      <c r="K26" s="76"/>
      <c r="L26" s="171" t="b">
        <f t="shared" si="8"/>
        <v>0</v>
      </c>
      <c r="M26" s="77"/>
      <c r="N26" s="77"/>
      <c r="O26" s="77"/>
      <c r="P26" s="77"/>
      <c r="Q26" s="77"/>
      <c r="R26" s="77"/>
      <c r="S26" s="76"/>
      <c r="T26" s="72"/>
      <c r="U26" s="77"/>
      <c r="V26" s="77"/>
      <c r="W26" s="90"/>
    </row>
    <row r="27" spans="1:23" ht="12" customHeight="1">
      <c r="A27" s="77"/>
      <c r="B27" s="77"/>
      <c r="C27" s="77"/>
      <c r="D27" s="77"/>
      <c r="E27" s="77"/>
      <c r="F27" s="275"/>
      <c r="G27" s="72"/>
      <c r="H27" s="77"/>
      <c r="I27" s="56" t="e">
        <f t="shared" si="6"/>
        <v>#N/A</v>
      </c>
      <c r="J27" s="50" t="str">
        <f t="shared" si="7"/>
        <v/>
      </c>
      <c r="K27" s="76"/>
      <c r="L27" s="171" t="b">
        <f t="shared" si="8"/>
        <v>0</v>
      </c>
      <c r="M27" s="77"/>
      <c r="N27" s="77"/>
      <c r="O27" s="77"/>
      <c r="P27" s="77"/>
      <c r="Q27" s="77"/>
      <c r="R27" s="77"/>
      <c r="S27" s="76"/>
      <c r="T27" s="72"/>
      <c r="U27" s="77"/>
      <c r="V27" s="77"/>
      <c r="W27" s="90"/>
    </row>
    <row r="28" spans="1:23" ht="12" customHeight="1">
      <c r="A28" s="77"/>
      <c r="B28" s="77"/>
      <c r="C28" s="77"/>
      <c r="D28" s="77"/>
      <c r="E28" s="77"/>
      <c r="F28" s="275"/>
      <c r="G28" s="72"/>
      <c r="H28" s="77"/>
      <c r="I28" s="56" t="e">
        <f t="shared" si="6"/>
        <v>#N/A</v>
      </c>
      <c r="J28" s="50" t="str">
        <f t="shared" si="7"/>
        <v/>
      </c>
      <c r="K28" s="76"/>
      <c r="L28" s="171" t="b">
        <f t="shared" si="8"/>
        <v>0</v>
      </c>
      <c r="M28" s="77"/>
      <c r="N28" s="77"/>
      <c r="O28" s="77"/>
      <c r="P28" s="77"/>
      <c r="Q28" s="77"/>
      <c r="R28" s="77"/>
      <c r="S28" s="76"/>
      <c r="T28" s="72"/>
      <c r="U28" s="77"/>
      <c r="V28" s="77"/>
      <c r="W28" s="90"/>
    </row>
    <row r="29" spans="1:23" ht="12" customHeight="1">
      <c r="A29" s="77"/>
      <c r="B29" s="77"/>
      <c r="C29" s="77"/>
      <c r="D29" s="77"/>
      <c r="E29" s="77"/>
      <c r="F29" s="275"/>
      <c r="G29" s="72"/>
      <c r="H29" s="77"/>
      <c r="I29" s="56" t="e">
        <f>INDEX(GuideWordMeanings,MATCH(H29,GuideWords,0)+1,MATCH(G29,GuideWordElements,0)+1)</f>
        <v>#N/A</v>
      </c>
      <c r="J29" s="50" t="str">
        <f>IF(ISNA(I29),"",I29)</f>
        <v/>
      </c>
      <c r="K29" s="76"/>
      <c r="L29" s="171" t="b">
        <f>NOT(ISNA(I29))</f>
        <v>0</v>
      </c>
      <c r="M29" s="77"/>
      <c r="N29" s="77"/>
      <c r="O29" s="77"/>
      <c r="P29" s="77"/>
      <c r="Q29" s="77"/>
      <c r="R29" s="77"/>
      <c r="S29" s="76"/>
      <c r="T29" s="72"/>
      <c r="U29" s="77"/>
      <c r="V29" s="77"/>
      <c r="W29" s="90"/>
    </row>
    <row r="30" spans="1:23" ht="12" customHeight="1">
      <c r="A30" s="77"/>
      <c r="B30" s="77"/>
      <c r="C30" s="77"/>
      <c r="D30" s="77"/>
      <c r="E30" s="77"/>
      <c r="F30" s="275"/>
      <c r="G30" s="72"/>
      <c r="H30" s="77"/>
      <c r="I30" s="56" t="e">
        <f>INDEX(GuideWordMeanings,MATCH(H30,GuideWords,0)+1,MATCH(G30,GuideWordElements,0)+1)</f>
        <v>#N/A</v>
      </c>
      <c r="J30" s="50" t="str">
        <f>IF(ISNA(I30),"",I30)</f>
        <v/>
      </c>
      <c r="K30" s="76"/>
      <c r="L30" s="171" t="b">
        <f>NOT(ISNA(I30))</f>
        <v>0</v>
      </c>
      <c r="M30" s="77"/>
      <c r="N30" s="77"/>
      <c r="O30" s="77"/>
      <c r="P30" s="77"/>
      <c r="Q30" s="77"/>
      <c r="R30" s="77"/>
      <c r="S30" s="76"/>
      <c r="T30" s="72"/>
      <c r="U30" s="77"/>
      <c r="V30" s="77"/>
      <c r="W30" s="90"/>
    </row>
    <row r="31" spans="1:23" ht="12" customHeight="1">
      <c r="A31" s="77"/>
      <c r="B31" s="77"/>
      <c r="C31" s="77"/>
      <c r="D31" s="77"/>
      <c r="E31" s="77"/>
      <c r="F31" s="275"/>
      <c r="G31" s="72"/>
      <c r="H31" s="77"/>
      <c r="I31" s="56" t="e">
        <f t="shared" ref="I31:I37" si="9">INDEX(GuideWordMeanings,MATCH(H31,GuideWords,0)+1,MATCH(G31,GuideWordElements,0)+1)</f>
        <v>#N/A</v>
      </c>
      <c r="J31" s="50" t="str">
        <f t="shared" ref="J31:J37" si="10">IF(ISNA(I31),"",I31)</f>
        <v/>
      </c>
      <c r="K31" s="76"/>
      <c r="L31" s="171" t="b">
        <f t="shared" ref="L31:L37" si="11">NOT(ISNA(I31))</f>
        <v>0</v>
      </c>
      <c r="M31" s="77"/>
      <c r="N31" s="77"/>
      <c r="O31" s="77"/>
      <c r="P31" s="77"/>
      <c r="Q31" s="77"/>
      <c r="R31" s="77"/>
      <c r="S31" s="76"/>
      <c r="T31" s="72"/>
      <c r="U31" s="77"/>
      <c r="V31" s="77"/>
      <c r="W31" s="90"/>
    </row>
    <row r="32" spans="1:23" ht="12" customHeight="1">
      <c r="A32" s="77"/>
      <c r="B32" s="77"/>
      <c r="C32" s="77"/>
      <c r="D32" s="77"/>
      <c r="E32" s="77"/>
      <c r="F32" s="275"/>
      <c r="G32" s="72"/>
      <c r="H32" s="77"/>
      <c r="I32" s="56" t="e">
        <f t="shared" si="9"/>
        <v>#N/A</v>
      </c>
      <c r="J32" s="50" t="str">
        <f t="shared" si="10"/>
        <v/>
      </c>
      <c r="K32" s="76"/>
      <c r="L32" s="171" t="b">
        <f t="shared" si="11"/>
        <v>0</v>
      </c>
      <c r="M32" s="77"/>
      <c r="N32" s="77"/>
      <c r="O32" s="77"/>
      <c r="P32" s="77"/>
      <c r="Q32" s="77"/>
      <c r="R32" s="77"/>
      <c r="S32" s="76"/>
      <c r="T32" s="72"/>
      <c r="U32" s="77"/>
      <c r="V32" s="77"/>
      <c r="W32" s="90"/>
    </row>
    <row r="33" spans="1:23" ht="12" customHeight="1">
      <c r="A33" s="77"/>
      <c r="B33" s="77"/>
      <c r="C33" s="77"/>
      <c r="D33" s="77"/>
      <c r="E33" s="77"/>
      <c r="F33" s="275"/>
      <c r="G33" s="72"/>
      <c r="H33" s="77"/>
      <c r="I33" s="56" t="e">
        <f t="shared" si="9"/>
        <v>#N/A</v>
      </c>
      <c r="J33" s="50" t="str">
        <f t="shared" si="10"/>
        <v/>
      </c>
      <c r="K33" s="76"/>
      <c r="L33" s="171" t="b">
        <f t="shared" si="11"/>
        <v>0</v>
      </c>
      <c r="M33" s="77"/>
      <c r="N33" s="77"/>
      <c r="O33" s="77"/>
      <c r="P33" s="77"/>
      <c r="Q33" s="77"/>
      <c r="R33" s="77"/>
      <c r="S33" s="76"/>
      <c r="T33" s="72"/>
      <c r="U33" s="77"/>
      <c r="V33" s="77"/>
      <c r="W33" s="90"/>
    </row>
    <row r="34" spans="1:23" ht="12" customHeight="1">
      <c r="A34" s="77"/>
      <c r="B34" s="77"/>
      <c r="C34" s="77"/>
      <c r="D34" s="77"/>
      <c r="E34" s="77"/>
      <c r="F34" s="275"/>
      <c r="G34" s="72"/>
      <c r="H34" s="77"/>
      <c r="I34" s="56" t="e">
        <f t="shared" si="9"/>
        <v>#N/A</v>
      </c>
      <c r="J34" s="50" t="str">
        <f t="shared" si="10"/>
        <v/>
      </c>
      <c r="K34" s="76"/>
      <c r="L34" s="171" t="b">
        <f t="shared" si="11"/>
        <v>0</v>
      </c>
      <c r="M34" s="77"/>
      <c r="N34" s="77"/>
      <c r="O34" s="77"/>
      <c r="P34" s="77"/>
      <c r="Q34" s="77"/>
      <c r="R34" s="77"/>
      <c r="S34" s="76"/>
      <c r="T34" s="72"/>
      <c r="U34" s="77"/>
      <c r="V34" s="77"/>
      <c r="W34" s="90"/>
    </row>
    <row r="35" spans="1:23" ht="12" customHeight="1">
      <c r="A35" s="77"/>
      <c r="B35" s="77"/>
      <c r="C35" s="77"/>
      <c r="D35" s="77"/>
      <c r="E35" s="77"/>
      <c r="F35" s="275"/>
      <c r="G35" s="72"/>
      <c r="H35" s="77"/>
      <c r="I35" s="56" t="e">
        <f t="shared" si="9"/>
        <v>#N/A</v>
      </c>
      <c r="J35" s="50" t="str">
        <f t="shared" si="10"/>
        <v/>
      </c>
      <c r="K35" s="76"/>
      <c r="L35" s="171" t="b">
        <f t="shared" si="11"/>
        <v>0</v>
      </c>
      <c r="M35" s="77"/>
      <c r="N35" s="77"/>
      <c r="O35" s="77"/>
      <c r="P35" s="77"/>
      <c r="Q35" s="77"/>
      <c r="R35" s="77"/>
      <c r="S35" s="76"/>
      <c r="T35" s="72"/>
      <c r="U35" s="77"/>
      <c r="V35" s="77"/>
      <c r="W35" s="90"/>
    </row>
    <row r="36" spans="1:23" ht="12" customHeight="1">
      <c r="A36" s="77"/>
      <c r="B36" s="77"/>
      <c r="C36" s="77"/>
      <c r="D36" s="77"/>
      <c r="E36" s="77"/>
      <c r="F36" s="275"/>
      <c r="G36" s="72"/>
      <c r="H36" s="77"/>
      <c r="I36" s="56" t="e">
        <f t="shared" si="9"/>
        <v>#N/A</v>
      </c>
      <c r="J36" s="50" t="str">
        <f t="shared" si="10"/>
        <v/>
      </c>
      <c r="K36" s="76"/>
      <c r="L36" s="171" t="b">
        <f t="shared" si="11"/>
        <v>0</v>
      </c>
      <c r="M36" s="77"/>
      <c r="N36" s="77"/>
      <c r="O36" s="77"/>
      <c r="P36" s="77"/>
      <c r="Q36" s="77"/>
      <c r="R36" s="77"/>
      <c r="S36" s="76"/>
      <c r="T36" s="72"/>
      <c r="U36" s="77"/>
      <c r="V36" s="77"/>
      <c r="W36" s="90"/>
    </row>
    <row r="37" spans="1:23" ht="12" customHeight="1">
      <c r="A37" s="77"/>
      <c r="B37" s="77"/>
      <c r="C37" s="77"/>
      <c r="D37" s="77"/>
      <c r="E37" s="77"/>
      <c r="F37" s="275"/>
      <c r="G37" s="72"/>
      <c r="H37" s="77"/>
      <c r="I37" s="56" t="e">
        <f t="shared" si="9"/>
        <v>#N/A</v>
      </c>
      <c r="J37" s="50" t="str">
        <f t="shared" si="10"/>
        <v/>
      </c>
      <c r="K37" s="76"/>
      <c r="L37" s="171" t="b">
        <f t="shared" si="11"/>
        <v>0</v>
      </c>
      <c r="M37" s="77"/>
      <c r="N37" s="77"/>
      <c r="O37" s="77"/>
      <c r="P37" s="77"/>
      <c r="Q37" s="77"/>
      <c r="R37" s="77"/>
      <c r="S37" s="76"/>
      <c r="T37" s="72"/>
      <c r="U37" s="77"/>
      <c r="V37" s="77"/>
      <c r="W37" s="90"/>
    </row>
    <row r="38" spans="1:23" ht="12" customHeight="1">
      <c r="A38" s="77"/>
      <c r="B38" s="77"/>
      <c r="C38" s="77"/>
      <c r="D38" s="77"/>
      <c r="E38" s="77"/>
      <c r="F38" s="275"/>
      <c r="G38" s="72"/>
      <c r="H38" s="77"/>
      <c r="I38" s="56" t="e">
        <f>INDEX(GuideWordMeanings,MATCH(H38,GuideWords,0)+1,MATCH(G38,GuideWordElements,0)+1)</f>
        <v>#N/A</v>
      </c>
      <c r="J38" s="50" t="str">
        <f>IF(ISNA(I38),"",I38)</f>
        <v/>
      </c>
      <c r="K38" s="76"/>
      <c r="L38" s="171" t="b">
        <f>NOT(ISNA(I38))</f>
        <v>0</v>
      </c>
      <c r="M38" s="77"/>
      <c r="N38" s="77"/>
      <c r="O38" s="77"/>
      <c r="P38" s="77"/>
      <c r="Q38" s="77"/>
      <c r="R38" s="77"/>
      <c r="S38" s="76"/>
      <c r="T38" s="72"/>
      <c r="U38" s="77"/>
      <c r="V38" s="77"/>
      <c r="W38" s="90"/>
    </row>
    <row r="39" spans="1:23" ht="12" customHeight="1">
      <c r="A39" s="77"/>
      <c r="B39" s="77"/>
      <c r="C39" s="77"/>
      <c r="D39" s="77"/>
      <c r="E39" s="77"/>
      <c r="F39" s="275"/>
      <c r="G39" s="72"/>
      <c r="H39" s="77"/>
      <c r="I39" s="56" t="e">
        <f t="shared" ref="I39:I45" si="12">INDEX(GuideWordMeanings,MATCH(H39,GuideWords,0)+1,MATCH(G39,GuideWordElements,0)+1)</f>
        <v>#N/A</v>
      </c>
      <c r="J39" s="50" t="str">
        <f t="shared" ref="J39:J45" si="13">IF(ISNA(I39),"",I39)</f>
        <v/>
      </c>
      <c r="K39" s="76"/>
      <c r="L39" s="171" t="b">
        <f t="shared" ref="L39:L45" si="14">NOT(ISNA(I39))</f>
        <v>0</v>
      </c>
      <c r="M39" s="77"/>
      <c r="N39" s="77"/>
      <c r="O39" s="77"/>
      <c r="P39" s="77"/>
      <c r="Q39" s="77"/>
      <c r="R39" s="77"/>
      <c r="S39" s="76"/>
      <c r="T39" s="72"/>
      <c r="U39" s="77"/>
      <c r="V39" s="77"/>
      <c r="W39" s="90"/>
    </row>
    <row r="40" spans="1:23" ht="12" customHeight="1">
      <c r="A40" s="77"/>
      <c r="B40" s="77"/>
      <c r="C40" s="77"/>
      <c r="D40" s="77"/>
      <c r="E40" s="77"/>
      <c r="F40" s="275"/>
      <c r="G40" s="72"/>
      <c r="H40" s="77"/>
      <c r="I40" s="56" t="e">
        <f t="shared" si="12"/>
        <v>#N/A</v>
      </c>
      <c r="J40" s="50" t="str">
        <f t="shared" si="13"/>
        <v/>
      </c>
      <c r="K40" s="76"/>
      <c r="L40" s="171" t="b">
        <f t="shared" si="14"/>
        <v>0</v>
      </c>
      <c r="M40" s="77"/>
      <c r="N40" s="77"/>
      <c r="O40" s="77"/>
      <c r="P40" s="77"/>
      <c r="Q40" s="77"/>
      <c r="R40" s="77"/>
      <c r="S40" s="76"/>
      <c r="T40" s="72"/>
      <c r="U40" s="77"/>
      <c r="V40" s="77"/>
      <c r="W40" s="90"/>
    </row>
    <row r="41" spans="1:23" ht="12" customHeight="1">
      <c r="A41" s="77"/>
      <c r="B41" s="77"/>
      <c r="C41" s="77"/>
      <c r="D41" s="77"/>
      <c r="E41" s="77"/>
      <c r="F41" s="275"/>
      <c r="G41" s="72"/>
      <c r="H41" s="77"/>
      <c r="I41" s="56" t="e">
        <f t="shared" si="12"/>
        <v>#N/A</v>
      </c>
      <c r="J41" s="50" t="str">
        <f t="shared" si="13"/>
        <v/>
      </c>
      <c r="K41" s="76"/>
      <c r="L41" s="171" t="b">
        <f t="shared" si="14"/>
        <v>0</v>
      </c>
      <c r="M41" s="77"/>
      <c r="N41" s="77"/>
      <c r="O41" s="77"/>
      <c r="P41" s="77"/>
      <c r="Q41" s="77"/>
      <c r="R41" s="77"/>
      <c r="S41" s="76"/>
      <c r="T41" s="72"/>
      <c r="U41" s="77"/>
      <c r="V41" s="77"/>
      <c r="W41" s="90"/>
    </row>
    <row r="42" spans="1:23" ht="12" customHeight="1">
      <c r="A42" s="77"/>
      <c r="B42" s="77"/>
      <c r="C42" s="77"/>
      <c r="D42" s="77"/>
      <c r="E42" s="77"/>
      <c r="F42" s="275"/>
      <c r="G42" s="72"/>
      <c r="H42" s="77"/>
      <c r="I42" s="56" t="e">
        <f t="shared" si="12"/>
        <v>#N/A</v>
      </c>
      <c r="J42" s="50" t="str">
        <f t="shared" si="13"/>
        <v/>
      </c>
      <c r="K42" s="76"/>
      <c r="L42" s="171" t="b">
        <f t="shared" si="14"/>
        <v>0</v>
      </c>
      <c r="M42" s="77"/>
      <c r="N42" s="77"/>
      <c r="O42" s="77"/>
      <c r="P42" s="77"/>
      <c r="Q42" s="77"/>
      <c r="R42" s="77"/>
      <c r="S42" s="76"/>
      <c r="T42" s="72"/>
      <c r="U42" s="77"/>
      <c r="V42" s="77"/>
      <c r="W42" s="90"/>
    </row>
    <row r="43" spans="1:23" ht="12" customHeight="1">
      <c r="A43" s="77"/>
      <c r="B43" s="77"/>
      <c r="C43" s="77"/>
      <c r="D43" s="77"/>
      <c r="E43" s="77"/>
      <c r="F43" s="275"/>
      <c r="G43" s="72"/>
      <c r="H43" s="77"/>
      <c r="I43" s="56" t="e">
        <f t="shared" si="12"/>
        <v>#N/A</v>
      </c>
      <c r="J43" s="50" t="str">
        <f t="shared" si="13"/>
        <v/>
      </c>
      <c r="K43" s="76"/>
      <c r="L43" s="171" t="b">
        <f t="shared" si="14"/>
        <v>0</v>
      </c>
      <c r="M43" s="77"/>
      <c r="N43" s="77"/>
      <c r="O43" s="77"/>
      <c r="P43" s="77"/>
      <c r="Q43" s="77"/>
      <c r="R43" s="77"/>
      <c r="S43" s="76"/>
      <c r="T43" s="72"/>
      <c r="U43" s="77"/>
      <c r="V43" s="77"/>
      <c r="W43" s="90"/>
    </row>
    <row r="44" spans="1:23" ht="12" customHeight="1">
      <c r="A44" s="77"/>
      <c r="B44" s="77"/>
      <c r="C44" s="77"/>
      <c r="D44" s="77"/>
      <c r="E44" s="77"/>
      <c r="F44" s="275"/>
      <c r="G44" s="72"/>
      <c r="H44" s="77"/>
      <c r="I44" s="56" t="e">
        <f t="shared" si="12"/>
        <v>#N/A</v>
      </c>
      <c r="J44" s="50" t="str">
        <f t="shared" si="13"/>
        <v/>
      </c>
      <c r="K44" s="76"/>
      <c r="L44" s="171" t="b">
        <f t="shared" si="14"/>
        <v>0</v>
      </c>
      <c r="M44" s="77"/>
      <c r="N44" s="77"/>
      <c r="O44" s="77"/>
      <c r="P44" s="77"/>
      <c r="Q44" s="77"/>
      <c r="R44" s="77"/>
      <c r="S44" s="76"/>
      <c r="T44" s="72"/>
      <c r="U44" s="77"/>
      <c r="V44" s="77"/>
      <c r="W44" s="90"/>
    </row>
    <row r="45" spans="1:23" ht="12" customHeight="1">
      <c r="A45" s="77"/>
      <c r="B45" s="77"/>
      <c r="C45" s="77"/>
      <c r="D45" s="77"/>
      <c r="E45" s="77"/>
      <c r="F45" s="275"/>
      <c r="G45" s="72"/>
      <c r="H45" s="77"/>
      <c r="I45" s="56" t="e">
        <f t="shared" si="12"/>
        <v>#N/A</v>
      </c>
      <c r="J45" s="50" t="str">
        <f t="shared" si="13"/>
        <v/>
      </c>
      <c r="K45" s="76"/>
      <c r="L45" s="171" t="b">
        <f t="shared" si="14"/>
        <v>0</v>
      </c>
      <c r="M45" s="77"/>
      <c r="N45" s="77"/>
      <c r="O45" s="77"/>
      <c r="P45" s="77"/>
      <c r="Q45" s="77"/>
      <c r="R45" s="77"/>
      <c r="S45" s="76"/>
      <c r="T45" s="72"/>
      <c r="U45" s="77"/>
      <c r="V45" s="77"/>
      <c r="W45" s="90"/>
    </row>
    <row r="46" spans="1:23" ht="12" customHeight="1">
      <c r="A46" s="77"/>
      <c r="B46" s="77"/>
      <c r="C46" s="77"/>
      <c r="D46" s="77"/>
      <c r="E46" s="77"/>
      <c r="F46" s="275"/>
      <c r="G46" s="72"/>
      <c r="H46" s="77"/>
      <c r="I46" s="56" t="e">
        <f>INDEX(GuideWordMeanings,MATCH(H46,GuideWords,0)+1,MATCH(G46,GuideWordElements,0)+1)</f>
        <v>#N/A</v>
      </c>
      <c r="J46" s="50" t="str">
        <f>IF(ISNA(I46),"",I46)</f>
        <v/>
      </c>
      <c r="K46" s="76"/>
      <c r="L46" s="171" t="b">
        <f>NOT(ISNA(I46))</f>
        <v>0</v>
      </c>
      <c r="M46" s="77"/>
      <c r="N46" s="77"/>
      <c r="O46" s="77"/>
      <c r="P46" s="77"/>
      <c r="Q46" s="77"/>
      <c r="R46" s="77"/>
      <c r="S46" s="76"/>
      <c r="T46" s="72"/>
      <c r="U46" s="77"/>
      <c r="V46" s="77"/>
      <c r="W46" s="90"/>
    </row>
    <row r="47" spans="1:23" ht="12" customHeight="1">
      <c r="A47" s="77"/>
      <c r="B47" s="77"/>
      <c r="C47" s="77"/>
      <c r="D47" s="77"/>
      <c r="E47" s="77"/>
      <c r="F47" s="275"/>
      <c r="G47" s="72"/>
      <c r="H47" s="77"/>
      <c r="I47" s="56" t="e">
        <f>INDEX(GuideWordMeanings,MATCH(H47,GuideWords,0)+1,MATCH(G47,GuideWordElements,0)+1)</f>
        <v>#N/A</v>
      </c>
      <c r="J47" s="50" t="str">
        <f>IF(ISNA(I47),"",I47)</f>
        <v/>
      </c>
      <c r="K47" s="76"/>
      <c r="L47" s="171" t="b">
        <f>NOT(ISNA(I47))</f>
        <v>0</v>
      </c>
      <c r="M47" s="77"/>
      <c r="N47" s="77"/>
      <c r="O47" s="77"/>
      <c r="P47" s="77"/>
      <c r="Q47" s="77"/>
      <c r="R47" s="77"/>
      <c r="S47" s="76"/>
      <c r="T47" s="72"/>
      <c r="U47" s="77"/>
      <c r="V47" s="77"/>
      <c r="W47" s="90"/>
    </row>
    <row r="48" spans="1:23" ht="12" customHeight="1">
      <c r="A48" s="77"/>
      <c r="B48" s="77"/>
      <c r="C48" s="77"/>
      <c r="D48" s="77"/>
      <c r="E48" s="77"/>
      <c r="F48" s="275"/>
      <c r="G48" s="72"/>
      <c r="H48" s="77"/>
      <c r="I48" s="56" t="e">
        <f t="shared" ref="I48:I54" si="15">INDEX(GuideWordMeanings,MATCH(H48,GuideWords,0)+1,MATCH(G48,GuideWordElements,0)+1)</f>
        <v>#N/A</v>
      </c>
      <c r="J48" s="50" t="str">
        <f t="shared" ref="J48:J54" si="16">IF(ISNA(I48),"",I48)</f>
        <v/>
      </c>
      <c r="K48" s="76"/>
      <c r="L48" s="171" t="b">
        <f t="shared" ref="L48:L54" si="17">NOT(ISNA(I48))</f>
        <v>0</v>
      </c>
      <c r="M48" s="77"/>
      <c r="N48" s="77"/>
      <c r="O48" s="77"/>
      <c r="P48" s="77"/>
      <c r="Q48" s="77"/>
      <c r="R48" s="77"/>
      <c r="S48" s="76"/>
      <c r="T48" s="72"/>
      <c r="U48" s="77"/>
      <c r="V48" s="77"/>
      <c r="W48" s="90"/>
    </row>
    <row r="49" spans="1:23" ht="12" customHeight="1">
      <c r="A49" s="77"/>
      <c r="B49" s="77"/>
      <c r="C49" s="77"/>
      <c r="D49" s="77"/>
      <c r="E49" s="77"/>
      <c r="F49" s="275"/>
      <c r="G49" s="72"/>
      <c r="H49" s="77"/>
      <c r="I49" s="56" t="e">
        <f t="shared" si="15"/>
        <v>#N/A</v>
      </c>
      <c r="J49" s="50" t="str">
        <f t="shared" si="16"/>
        <v/>
      </c>
      <c r="K49" s="76"/>
      <c r="L49" s="171" t="b">
        <f t="shared" si="17"/>
        <v>0</v>
      </c>
      <c r="M49" s="77"/>
      <c r="N49" s="77"/>
      <c r="O49" s="77"/>
      <c r="P49" s="77"/>
      <c r="Q49" s="77"/>
      <c r="R49" s="77"/>
      <c r="S49" s="76"/>
      <c r="T49" s="72"/>
      <c r="U49" s="77"/>
      <c r="V49" s="77"/>
      <c r="W49" s="90"/>
    </row>
    <row r="50" spans="1:23" ht="12" customHeight="1">
      <c r="A50" s="77"/>
      <c r="B50" s="77"/>
      <c r="C50" s="77"/>
      <c r="D50" s="77"/>
      <c r="E50" s="77"/>
      <c r="F50" s="275"/>
      <c r="G50" s="72"/>
      <c r="H50" s="77"/>
      <c r="I50" s="56" t="e">
        <f t="shared" si="15"/>
        <v>#N/A</v>
      </c>
      <c r="J50" s="50" t="str">
        <f t="shared" si="16"/>
        <v/>
      </c>
      <c r="K50" s="76"/>
      <c r="L50" s="171" t="b">
        <f t="shared" si="17"/>
        <v>0</v>
      </c>
      <c r="M50" s="77"/>
      <c r="N50" s="77"/>
      <c r="O50" s="77"/>
      <c r="P50" s="77"/>
      <c r="Q50" s="77"/>
      <c r="R50" s="77"/>
      <c r="S50" s="76"/>
      <c r="T50" s="72"/>
      <c r="U50" s="77"/>
      <c r="V50" s="77"/>
      <c r="W50" s="90"/>
    </row>
    <row r="51" spans="1:23" ht="12" customHeight="1">
      <c r="A51" s="77"/>
      <c r="B51" s="77"/>
      <c r="C51" s="77"/>
      <c r="D51" s="77"/>
      <c r="E51" s="77"/>
      <c r="F51" s="275"/>
      <c r="G51" s="72"/>
      <c r="H51" s="77"/>
      <c r="I51" s="56" t="e">
        <f t="shared" si="15"/>
        <v>#N/A</v>
      </c>
      <c r="J51" s="50" t="str">
        <f t="shared" si="16"/>
        <v/>
      </c>
      <c r="K51" s="76"/>
      <c r="L51" s="171" t="b">
        <f t="shared" si="17"/>
        <v>0</v>
      </c>
      <c r="M51" s="77"/>
      <c r="N51" s="77"/>
      <c r="O51" s="77"/>
      <c r="P51" s="77"/>
      <c r="Q51" s="77"/>
      <c r="R51" s="77"/>
      <c r="S51" s="76"/>
      <c r="T51" s="72"/>
      <c r="U51" s="77"/>
      <c r="V51" s="77"/>
      <c r="W51" s="90"/>
    </row>
    <row r="52" spans="1:23" ht="12" customHeight="1">
      <c r="A52" s="77"/>
      <c r="B52" s="77"/>
      <c r="C52" s="77"/>
      <c r="D52" s="77"/>
      <c r="E52" s="77"/>
      <c r="F52" s="275"/>
      <c r="G52" s="72"/>
      <c r="H52" s="77"/>
      <c r="I52" s="56" t="e">
        <f t="shared" si="15"/>
        <v>#N/A</v>
      </c>
      <c r="J52" s="50" t="str">
        <f t="shared" si="16"/>
        <v/>
      </c>
      <c r="K52" s="76"/>
      <c r="L52" s="171" t="b">
        <f t="shared" si="17"/>
        <v>0</v>
      </c>
      <c r="M52" s="77"/>
      <c r="N52" s="77"/>
      <c r="O52" s="77"/>
      <c r="P52" s="77"/>
      <c r="Q52" s="77"/>
      <c r="R52" s="77"/>
      <c r="S52" s="76"/>
      <c r="T52" s="72"/>
      <c r="U52" s="77"/>
      <c r="V52" s="77"/>
      <c r="W52" s="90"/>
    </row>
    <row r="53" spans="1:23" ht="12" customHeight="1">
      <c r="A53" s="77"/>
      <c r="B53" s="77"/>
      <c r="C53" s="77"/>
      <c r="D53" s="77"/>
      <c r="E53" s="77"/>
      <c r="F53" s="275"/>
      <c r="G53" s="72"/>
      <c r="H53" s="77"/>
      <c r="I53" s="56" t="e">
        <f t="shared" si="15"/>
        <v>#N/A</v>
      </c>
      <c r="J53" s="50" t="str">
        <f t="shared" si="16"/>
        <v/>
      </c>
      <c r="K53" s="76"/>
      <c r="L53" s="171" t="b">
        <f t="shared" si="17"/>
        <v>0</v>
      </c>
      <c r="M53" s="77"/>
      <c r="N53" s="77"/>
      <c r="O53" s="77"/>
      <c r="P53" s="77"/>
      <c r="Q53" s="77"/>
      <c r="R53" s="77"/>
      <c r="S53" s="76"/>
      <c r="T53" s="72"/>
      <c r="U53" s="77"/>
      <c r="V53" s="77"/>
      <c r="W53" s="90"/>
    </row>
    <row r="54" spans="1:23" ht="12" customHeight="1">
      <c r="A54" s="77"/>
      <c r="B54" s="77"/>
      <c r="C54" s="77"/>
      <c r="D54" s="77"/>
      <c r="E54" s="77"/>
      <c r="F54" s="275"/>
      <c r="G54" s="72"/>
      <c r="H54" s="77"/>
      <c r="I54" s="56" t="e">
        <f t="shared" si="15"/>
        <v>#N/A</v>
      </c>
      <c r="J54" s="50" t="str">
        <f t="shared" si="16"/>
        <v/>
      </c>
      <c r="K54" s="76"/>
      <c r="L54" s="171" t="b">
        <f t="shared" si="17"/>
        <v>0</v>
      </c>
      <c r="M54" s="77"/>
      <c r="N54" s="77"/>
      <c r="O54" s="77"/>
      <c r="P54" s="77"/>
      <c r="Q54" s="77"/>
      <c r="R54" s="77"/>
      <c r="S54" s="76"/>
      <c r="T54" s="72"/>
      <c r="U54" s="77"/>
      <c r="V54" s="77"/>
      <c r="W54" s="90"/>
    </row>
    <row r="55" spans="1:23" ht="12" customHeight="1">
      <c r="A55" s="77"/>
      <c r="B55" s="77"/>
      <c r="C55" s="77"/>
      <c r="D55" s="77"/>
      <c r="E55" s="77"/>
      <c r="F55" s="275"/>
      <c r="G55" s="72"/>
      <c r="H55" s="77"/>
      <c r="I55" s="56" t="e">
        <f>INDEX(GuideWordMeanings,MATCH(H55,GuideWords,0)+1,MATCH(G55,GuideWordElements,0)+1)</f>
        <v>#N/A</v>
      </c>
      <c r="J55" s="50" t="str">
        <f>IF(ISNA(I55),"",I55)</f>
        <v/>
      </c>
      <c r="K55" s="76"/>
      <c r="L55" s="171" t="b">
        <f>NOT(ISNA(I55))</f>
        <v>0</v>
      </c>
      <c r="M55" s="77"/>
      <c r="N55" s="77"/>
      <c r="O55" s="77"/>
      <c r="P55" s="77"/>
      <c r="Q55" s="77"/>
      <c r="R55" s="77"/>
      <c r="S55" s="76"/>
      <c r="T55" s="72"/>
      <c r="U55" s="77"/>
      <c r="V55" s="77"/>
      <c r="W55" s="90"/>
    </row>
    <row r="56" spans="1:23" ht="12" customHeight="1">
      <c r="A56" s="77"/>
      <c r="B56" s="77"/>
      <c r="C56" s="77"/>
      <c r="D56" s="77"/>
      <c r="E56" s="77"/>
      <c r="F56" s="275"/>
      <c r="G56" s="72"/>
      <c r="H56" s="77"/>
      <c r="I56" s="56" t="e">
        <f t="shared" ref="I56:I62" si="18">INDEX(GuideWordMeanings,MATCH(H56,GuideWords,0)+1,MATCH(G56,GuideWordElements,0)+1)</f>
        <v>#N/A</v>
      </c>
      <c r="J56" s="50" t="str">
        <f t="shared" ref="J56:J62" si="19">IF(ISNA(I56),"",I56)</f>
        <v/>
      </c>
      <c r="K56" s="76"/>
      <c r="L56" s="171" t="b">
        <f t="shared" ref="L56:L62" si="20">NOT(ISNA(I56))</f>
        <v>0</v>
      </c>
      <c r="M56" s="77"/>
      <c r="N56" s="77"/>
      <c r="O56" s="77"/>
      <c r="P56" s="77"/>
      <c r="Q56" s="77"/>
      <c r="R56" s="77"/>
      <c r="S56" s="76"/>
      <c r="T56" s="72"/>
      <c r="U56" s="77"/>
      <c r="V56" s="77"/>
      <c r="W56" s="90"/>
    </row>
    <row r="57" spans="1:23" ht="12" customHeight="1">
      <c r="A57" s="77"/>
      <c r="B57" s="77"/>
      <c r="C57" s="77"/>
      <c r="D57" s="77"/>
      <c r="E57" s="77"/>
      <c r="F57" s="275"/>
      <c r="G57" s="72"/>
      <c r="H57" s="77"/>
      <c r="I57" s="56" t="e">
        <f t="shared" si="18"/>
        <v>#N/A</v>
      </c>
      <c r="J57" s="50" t="str">
        <f t="shared" si="19"/>
        <v/>
      </c>
      <c r="K57" s="76"/>
      <c r="L57" s="171" t="b">
        <f t="shared" si="20"/>
        <v>0</v>
      </c>
      <c r="M57" s="77"/>
      <c r="N57" s="77"/>
      <c r="O57" s="77"/>
      <c r="P57" s="77"/>
      <c r="Q57" s="77"/>
      <c r="R57" s="77"/>
      <c r="S57" s="76"/>
      <c r="T57" s="72"/>
      <c r="U57" s="77"/>
      <c r="V57" s="77"/>
      <c r="W57" s="90"/>
    </row>
    <row r="58" spans="1:23" ht="12" customHeight="1">
      <c r="A58" s="77"/>
      <c r="B58" s="77"/>
      <c r="C58" s="77"/>
      <c r="D58" s="77"/>
      <c r="E58" s="77"/>
      <c r="F58" s="275"/>
      <c r="G58" s="72"/>
      <c r="H58" s="77"/>
      <c r="I58" s="56" t="e">
        <f t="shared" si="18"/>
        <v>#N/A</v>
      </c>
      <c r="J58" s="50" t="str">
        <f t="shared" si="19"/>
        <v/>
      </c>
      <c r="K58" s="76"/>
      <c r="L58" s="171" t="b">
        <f t="shared" si="20"/>
        <v>0</v>
      </c>
      <c r="M58" s="77"/>
      <c r="N58" s="77"/>
      <c r="O58" s="77"/>
      <c r="P58" s="77"/>
      <c r="Q58" s="77"/>
      <c r="R58" s="77"/>
      <c r="S58" s="76"/>
      <c r="T58" s="72"/>
      <c r="U58" s="77"/>
      <c r="V58" s="77"/>
      <c r="W58" s="90"/>
    </row>
    <row r="59" spans="1:23" ht="12" customHeight="1">
      <c r="A59" s="77"/>
      <c r="B59" s="77"/>
      <c r="C59" s="77"/>
      <c r="D59" s="77"/>
      <c r="E59" s="77"/>
      <c r="F59" s="275"/>
      <c r="G59" s="72"/>
      <c r="H59" s="77"/>
      <c r="I59" s="56" t="e">
        <f t="shared" si="18"/>
        <v>#N/A</v>
      </c>
      <c r="J59" s="50" t="str">
        <f t="shared" si="19"/>
        <v/>
      </c>
      <c r="K59" s="76"/>
      <c r="L59" s="171" t="b">
        <f t="shared" si="20"/>
        <v>0</v>
      </c>
      <c r="M59" s="77"/>
      <c r="N59" s="77"/>
      <c r="O59" s="77"/>
      <c r="P59" s="77"/>
      <c r="Q59" s="77"/>
      <c r="R59" s="77"/>
      <c r="S59" s="76"/>
      <c r="T59" s="72"/>
      <c r="U59" s="77"/>
      <c r="V59" s="77"/>
      <c r="W59" s="90"/>
    </row>
    <row r="60" spans="1:23" ht="12" customHeight="1">
      <c r="A60" s="77"/>
      <c r="B60" s="77"/>
      <c r="C60" s="77"/>
      <c r="D60" s="77"/>
      <c r="E60" s="77"/>
      <c r="F60" s="275"/>
      <c r="G60" s="72"/>
      <c r="H60" s="77"/>
      <c r="I60" s="56" t="e">
        <f t="shared" si="18"/>
        <v>#N/A</v>
      </c>
      <c r="J60" s="50" t="str">
        <f t="shared" si="19"/>
        <v/>
      </c>
      <c r="K60" s="76"/>
      <c r="L60" s="171" t="b">
        <f t="shared" si="20"/>
        <v>0</v>
      </c>
      <c r="M60" s="77"/>
      <c r="N60" s="77"/>
      <c r="O60" s="77"/>
      <c r="P60" s="77"/>
      <c r="Q60" s="77"/>
      <c r="R60" s="77"/>
      <c r="S60" s="76"/>
      <c r="T60" s="72"/>
      <c r="U60" s="77"/>
      <c r="V60" s="77"/>
      <c r="W60" s="90"/>
    </row>
    <row r="61" spans="1:23" ht="12" customHeight="1">
      <c r="A61" s="77"/>
      <c r="B61" s="77"/>
      <c r="C61" s="77"/>
      <c r="D61" s="77"/>
      <c r="E61" s="77"/>
      <c r="F61" s="275"/>
      <c r="G61" s="72"/>
      <c r="H61" s="77"/>
      <c r="I61" s="56" t="e">
        <f t="shared" si="18"/>
        <v>#N/A</v>
      </c>
      <c r="J61" s="50" t="str">
        <f t="shared" si="19"/>
        <v/>
      </c>
      <c r="K61" s="76"/>
      <c r="L61" s="171" t="b">
        <f t="shared" si="20"/>
        <v>0</v>
      </c>
      <c r="M61" s="77"/>
      <c r="N61" s="77"/>
      <c r="O61" s="77"/>
      <c r="P61" s="77"/>
      <c r="Q61" s="77"/>
      <c r="R61" s="77"/>
      <c r="S61" s="76"/>
      <c r="T61" s="72"/>
      <c r="U61" s="77"/>
      <c r="V61" s="77"/>
      <c r="W61" s="90"/>
    </row>
    <row r="62" spans="1:23" ht="12" customHeight="1">
      <c r="A62" s="77"/>
      <c r="B62" s="77"/>
      <c r="C62" s="77"/>
      <c r="D62" s="77"/>
      <c r="E62" s="77"/>
      <c r="F62" s="275"/>
      <c r="G62" s="72"/>
      <c r="H62" s="77"/>
      <c r="I62" s="56" t="e">
        <f t="shared" si="18"/>
        <v>#N/A</v>
      </c>
      <c r="J62" s="50" t="str">
        <f t="shared" si="19"/>
        <v/>
      </c>
      <c r="K62" s="76"/>
      <c r="L62" s="171" t="b">
        <f t="shared" si="20"/>
        <v>0</v>
      </c>
      <c r="M62" s="77"/>
      <c r="N62" s="77"/>
      <c r="O62" s="77"/>
      <c r="P62" s="77"/>
      <c r="Q62" s="77"/>
      <c r="R62" s="77"/>
      <c r="S62" s="76"/>
      <c r="T62" s="72"/>
      <c r="U62" s="77"/>
      <c r="V62" s="77"/>
      <c r="W62" s="90"/>
    </row>
    <row r="63" spans="1:23" ht="12" customHeight="1">
      <c r="A63" s="77"/>
      <c r="B63" s="77"/>
      <c r="C63" s="77"/>
      <c r="D63" s="77"/>
      <c r="E63" s="77"/>
      <c r="F63" s="275"/>
      <c r="G63" s="72"/>
      <c r="H63" s="77"/>
      <c r="I63" s="56" t="e">
        <f>INDEX(GuideWordMeanings,MATCH(H63,GuideWords,0)+1,MATCH(G63,GuideWordElements,0)+1)</f>
        <v>#N/A</v>
      </c>
      <c r="J63" s="50" t="str">
        <f>IF(ISNA(I63),"",I63)</f>
        <v/>
      </c>
      <c r="K63" s="76"/>
      <c r="L63" s="171" t="b">
        <f>NOT(ISNA(I63))</f>
        <v>0</v>
      </c>
      <c r="M63" s="77"/>
      <c r="N63" s="77"/>
      <c r="O63" s="77"/>
      <c r="P63" s="77"/>
      <c r="Q63" s="77"/>
      <c r="R63" s="77"/>
      <c r="S63" s="76"/>
      <c r="T63" s="72"/>
      <c r="U63" s="77"/>
      <c r="V63" s="77"/>
      <c r="W63" s="90"/>
    </row>
    <row r="64" spans="1:23" ht="12" customHeight="1">
      <c r="A64" s="77"/>
      <c r="B64" s="77"/>
      <c r="C64" s="77"/>
      <c r="D64" s="77"/>
      <c r="E64" s="77"/>
      <c r="F64" s="275"/>
      <c r="G64" s="72"/>
      <c r="H64" s="77"/>
      <c r="I64" s="56" t="e">
        <f>INDEX(GuideWordMeanings,MATCH(H64,GuideWords,0)+1,MATCH(G64,GuideWordElements,0)+1)</f>
        <v>#N/A</v>
      </c>
      <c r="J64" s="50" t="str">
        <f>IF(ISNA(I64),"",I64)</f>
        <v/>
      </c>
      <c r="K64" s="76"/>
      <c r="L64" s="171" t="b">
        <f>NOT(ISNA(I64))</f>
        <v>0</v>
      </c>
      <c r="M64" s="77"/>
      <c r="N64" s="77"/>
      <c r="O64" s="77"/>
      <c r="P64" s="77"/>
      <c r="Q64" s="77"/>
      <c r="R64" s="77"/>
      <c r="S64" s="76"/>
      <c r="T64" s="72"/>
      <c r="U64" s="77"/>
      <c r="V64" s="77"/>
      <c r="W64" s="90"/>
    </row>
    <row r="65" spans="1:23" ht="12" customHeight="1">
      <c r="A65" s="77"/>
      <c r="B65" s="77"/>
      <c r="C65" s="77"/>
      <c r="D65" s="77"/>
      <c r="E65" s="77"/>
      <c r="F65" s="275"/>
      <c r="G65" s="72"/>
      <c r="H65" s="77"/>
      <c r="I65" s="56" t="e">
        <f t="shared" ref="I65:I71" si="21">INDEX(GuideWordMeanings,MATCH(H65,GuideWords,0)+1,MATCH(G65,GuideWordElements,0)+1)</f>
        <v>#N/A</v>
      </c>
      <c r="J65" s="50" t="str">
        <f t="shared" ref="J65:J71" si="22">IF(ISNA(I65),"",I65)</f>
        <v/>
      </c>
      <c r="K65" s="76"/>
      <c r="L65" s="171" t="b">
        <f t="shared" ref="L65:L71" si="23">NOT(ISNA(I65))</f>
        <v>0</v>
      </c>
      <c r="M65" s="77"/>
      <c r="N65" s="77"/>
      <c r="O65" s="77"/>
      <c r="P65" s="77"/>
      <c r="Q65" s="77"/>
      <c r="R65" s="77"/>
      <c r="S65" s="76"/>
      <c r="T65" s="72"/>
      <c r="U65" s="77"/>
      <c r="V65" s="77"/>
      <c r="W65" s="90"/>
    </row>
    <row r="66" spans="1:23" ht="12" customHeight="1">
      <c r="A66" s="77"/>
      <c r="B66" s="77"/>
      <c r="C66" s="77"/>
      <c r="D66" s="77"/>
      <c r="E66" s="77"/>
      <c r="F66" s="275"/>
      <c r="G66" s="72"/>
      <c r="H66" s="77"/>
      <c r="I66" s="56" t="e">
        <f t="shared" si="21"/>
        <v>#N/A</v>
      </c>
      <c r="J66" s="50" t="str">
        <f t="shared" si="22"/>
        <v/>
      </c>
      <c r="K66" s="76"/>
      <c r="L66" s="171" t="b">
        <f t="shared" si="23"/>
        <v>0</v>
      </c>
      <c r="M66" s="77"/>
      <c r="N66" s="77"/>
      <c r="O66" s="77"/>
      <c r="P66" s="77"/>
      <c r="Q66" s="77"/>
      <c r="R66" s="77"/>
      <c r="S66" s="76"/>
      <c r="T66" s="72"/>
      <c r="U66" s="77"/>
      <c r="V66" s="77"/>
      <c r="W66" s="90"/>
    </row>
    <row r="67" spans="1:23" ht="12" customHeight="1">
      <c r="A67" s="77"/>
      <c r="B67" s="77"/>
      <c r="C67" s="77"/>
      <c r="D67" s="77"/>
      <c r="E67" s="77"/>
      <c r="F67" s="275"/>
      <c r="G67" s="72"/>
      <c r="H67" s="77"/>
      <c r="I67" s="56" t="e">
        <f t="shared" si="21"/>
        <v>#N/A</v>
      </c>
      <c r="J67" s="50" t="str">
        <f t="shared" si="22"/>
        <v/>
      </c>
      <c r="K67" s="76"/>
      <c r="L67" s="171" t="b">
        <f t="shared" si="23"/>
        <v>0</v>
      </c>
      <c r="M67" s="77"/>
      <c r="N67" s="77"/>
      <c r="O67" s="77"/>
      <c r="P67" s="77"/>
      <c r="Q67" s="77"/>
      <c r="R67" s="77"/>
      <c r="S67" s="76"/>
      <c r="T67" s="72"/>
      <c r="U67" s="77"/>
      <c r="V67" s="77"/>
      <c r="W67" s="90"/>
    </row>
    <row r="68" spans="1:23" ht="12" customHeight="1">
      <c r="A68" s="77"/>
      <c r="B68" s="77"/>
      <c r="C68" s="77"/>
      <c r="D68" s="77"/>
      <c r="E68" s="77"/>
      <c r="F68" s="275"/>
      <c r="G68" s="72"/>
      <c r="H68" s="77"/>
      <c r="I68" s="56" t="e">
        <f t="shared" si="21"/>
        <v>#N/A</v>
      </c>
      <c r="J68" s="50" t="str">
        <f t="shared" si="22"/>
        <v/>
      </c>
      <c r="K68" s="76"/>
      <c r="L68" s="171" t="b">
        <f t="shared" si="23"/>
        <v>0</v>
      </c>
      <c r="M68" s="77"/>
      <c r="N68" s="77"/>
      <c r="O68" s="77"/>
      <c r="P68" s="77"/>
      <c r="Q68" s="77"/>
      <c r="R68" s="77"/>
      <c r="S68" s="76"/>
      <c r="T68" s="72"/>
      <c r="U68" s="77"/>
      <c r="V68" s="77"/>
      <c r="W68" s="90"/>
    </row>
    <row r="69" spans="1:23" ht="12" customHeight="1">
      <c r="A69" s="77"/>
      <c r="B69" s="77"/>
      <c r="C69" s="77"/>
      <c r="D69" s="77"/>
      <c r="E69" s="77"/>
      <c r="F69" s="275"/>
      <c r="G69" s="72"/>
      <c r="H69" s="77"/>
      <c r="I69" s="56" t="e">
        <f t="shared" si="21"/>
        <v>#N/A</v>
      </c>
      <c r="J69" s="50" t="str">
        <f t="shared" si="22"/>
        <v/>
      </c>
      <c r="K69" s="76"/>
      <c r="L69" s="171" t="b">
        <f t="shared" si="23"/>
        <v>0</v>
      </c>
      <c r="M69" s="77"/>
      <c r="N69" s="77"/>
      <c r="O69" s="77"/>
      <c r="P69" s="77"/>
      <c r="Q69" s="77"/>
      <c r="R69" s="77"/>
      <c r="S69" s="76"/>
      <c r="T69" s="72"/>
      <c r="U69" s="77"/>
      <c r="V69" s="77"/>
      <c r="W69" s="90"/>
    </row>
    <row r="70" spans="1:23" ht="12" customHeight="1">
      <c r="A70" s="77"/>
      <c r="B70" s="77"/>
      <c r="C70" s="77"/>
      <c r="D70" s="77"/>
      <c r="E70" s="77"/>
      <c r="F70" s="275"/>
      <c r="G70" s="72"/>
      <c r="H70" s="77"/>
      <c r="I70" s="56" t="e">
        <f t="shared" si="21"/>
        <v>#N/A</v>
      </c>
      <c r="J70" s="50" t="str">
        <f t="shared" si="22"/>
        <v/>
      </c>
      <c r="K70" s="76"/>
      <c r="L70" s="171" t="b">
        <f t="shared" si="23"/>
        <v>0</v>
      </c>
      <c r="M70" s="77"/>
      <c r="N70" s="77"/>
      <c r="O70" s="77"/>
      <c r="P70" s="77"/>
      <c r="Q70" s="77"/>
      <c r="R70" s="77"/>
      <c r="S70" s="76"/>
      <c r="T70" s="72"/>
      <c r="U70" s="77"/>
      <c r="V70" s="77"/>
      <c r="W70" s="90"/>
    </row>
    <row r="71" spans="1:23" ht="12" customHeight="1">
      <c r="A71" s="77"/>
      <c r="B71" s="77"/>
      <c r="C71" s="77"/>
      <c r="D71" s="77"/>
      <c r="E71" s="77"/>
      <c r="F71" s="275"/>
      <c r="G71" s="72"/>
      <c r="H71" s="77"/>
      <c r="I71" s="56" t="e">
        <f t="shared" si="21"/>
        <v>#N/A</v>
      </c>
      <c r="J71" s="50" t="str">
        <f t="shared" si="22"/>
        <v/>
      </c>
      <c r="K71" s="76"/>
      <c r="L71" s="171" t="b">
        <f t="shared" si="23"/>
        <v>0</v>
      </c>
      <c r="M71" s="77"/>
      <c r="N71" s="77"/>
      <c r="O71" s="77"/>
      <c r="P71" s="77"/>
      <c r="Q71" s="77"/>
      <c r="R71" s="77"/>
      <c r="S71" s="76"/>
      <c r="T71" s="72"/>
      <c r="U71" s="77"/>
      <c r="V71" s="77"/>
      <c r="W71" s="90"/>
    </row>
    <row r="72" spans="1:23" ht="12" customHeight="1">
      <c r="A72" s="77"/>
      <c r="B72" s="77"/>
      <c r="C72" s="77"/>
      <c r="D72" s="77"/>
      <c r="E72" s="77"/>
      <c r="F72" s="275"/>
      <c r="G72" s="72"/>
      <c r="H72" s="77"/>
      <c r="I72" s="56" t="e">
        <f>INDEX(GuideWordMeanings,MATCH(H72,GuideWords,0)+1,MATCH(G72,GuideWordElements,0)+1)</f>
        <v>#N/A</v>
      </c>
      <c r="J72" s="50" t="str">
        <f>IF(ISNA(I72),"",I72)</f>
        <v/>
      </c>
      <c r="K72" s="76"/>
      <c r="L72" s="171" t="b">
        <f>NOT(ISNA(I72))</f>
        <v>0</v>
      </c>
      <c r="M72" s="77"/>
      <c r="N72" s="77"/>
      <c r="O72" s="77"/>
      <c r="P72" s="77"/>
      <c r="Q72" s="77"/>
      <c r="R72" s="77"/>
      <c r="S72" s="76"/>
      <c r="T72" s="72"/>
      <c r="U72" s="77"/>
      <c r="V72" s="77"/>
      <c r="W72" s="90"/>
    </row>
    <row r="73" spans="1:23" ht="12" customHeight="1">
      <c r="A73" s="77"/>
      <c r="B73" s="77"/>
      <c r="C73" s="77"/>
      <c r="D73" s="77"/>
      <c r="E73" s="77"/>
      <c r="F73" s="275"/>
      <c r="G73" s="72"/>
      <c r="H73" s="77"/>
      <c r="I73" s="56" t="e">
        <f t="shared" ref="I73:I79" si="24">INDEX(GuideWordMeanings,MATCH(H73,GuideWords,0)+1,MATCH(G73,GuideWordElements,0)+1)</f>
        <v>#N/A</v>
      </c>
      <c r="J73" s="50" t="str">
        <f t="shared" ref="J73:J79" si="25">IF(ISNA(I73),"",I73)</f>
        <v/>
      </c>
      <c r="K73" s="76"/>
      <c r="L73" s="171" t="b">
        <f t="shared" ref="L73:L79" si="26">NOT(ISNA(I73))</f>
        <v>0</v>
      </c>
      <c r="M73" s="77"/>
      <c r="N73" s="77"/>
      <c r="O73" s="77"/>
      <c r="P73" s="77"/>
      <c r="Q73" s="77"/>
      <c r="R73" s="77"/>
      <c r="S73" s="76"/>
      <c r="T73" s="72"/>
      <c r="U73" s="77"/>
      <c r="V73" s="77"/>
      <c r="W73" s="90"/>
    </row>
    <row r="74" spans="1:23" ht="12" customHeight="1">
      <c r="A74" s="77"/>
      <c r="B74" s="77"/>
      <c r="C74" s="77"/>
      <c r="D74" s="77"/>
      <c r="E74" s="77"/>
      <c r="F74" s="275"/>
      <c r="G74" s="72"/>
      <c r="H74" s="77"/>
      <c r="I74" s="56" t="e">
        <f t="shared" si="24"/>
        <v>#N/A</v>
      </c>
      <c r="J74" s="50" t="str">
        <f t="shared" si="25"/>
        <v/>
      </c>
      <c r="K74" s="76"/>
      <c r="L74" s="171" t="b">
        <f t="shared" si="26"/>
        <v>0</v>
      </c>
      <c r="M74" s="77"/>
      <c r="N74" s="77"/>
      <c r="O74" s="77"/>
      <c r="P74" s="77"/>
      <c r="Q74" s="77"/>
      <c r="R74" s="77"/>
      <c r="S74" s="76"/>
      <c r="T74" s="72"/>
      <c r="U74" s="77"/>
      <c r="V74" s="77"/>
      <c r="W74" s="90"/>
    </row>
    <row r="75" spans="1:23" ht="12" customHeight="1">
      <c r="A75" s="77"/>
      <c r="B75" s="77"/>
      <c r="C75" s="77"/>
      <c r="D75" s="77"/>
      <c r="E75" s="77"/>
      <c r="F75" s="275"/>
      <c r="G75" s="72"/>
      <c r="H75" s="77"/>
      <c r="I75" s="56" t="e">
        <f t="shared" si="24"/>
        <v>#N/A</v>
      </c>
      <c r="J75" s="50" t="str">
        <f t="shared" si="25"/>
        <v/>
      </c>
      <c r="K75" s="76"/>
      <c r="L75" s="171" t="b">
        <f t="shared" si="26"/>
        <v>0</v>
      </c>
      <c r="M75" s="77"/>
      <c r="N75" s="77"/>
      <c r="O75" s="77"/>
      <c r="P75" s="77"/>
      <c r="Q75" s="77"/>
      <c r="R75" s="77"/>
      <c r="S75" s="76"/>
      <c r="T75" s="72"/>
      <c r="U75" s="77"/>
      <c r="V75" s="77"/>
      <c r="W75" s="90"/>
    </row>
    <row r="76" spans="1:23" ht="12" customHeight="1">
      <c r="A76" s="77"/>
      <c r="B76" s="77"/>
      <c r="C76" s="77"/>
      <c r="D76" s="77"/>
      <c r="E76" s="77"/>
      <c r="F76" s="275"/>
      <c r="G76" s="72"/>
      <c r="H76" s="77"/>
      <c r="I76" s="56" t="e">
        <f t="shared" si="24"/>
        <v>#N/A</v>
      </c>
      <c r="J76" s="50" t="str">
        <f t="shared" si="25"/>
        <v/>
      </c>
      <c r="K76" s="76"/>
      <c r="L76" s="171" t="b">
        <f t="shared" si="26"/>
        <v>0</v>
      </c>
      <c r="M76" s="77"/>
      <c r="N76" s="77"/>
      <c r="O76" s="77"/>
      <c r="P76" s="77"/>
      <c r="Q76" s="77"/>
      <c r="R76" s="77"/>
      <c r="S76" s="76"/>
      <c r="T76" s="72"/>
      <c r="U76" s="77"/>
      <c r="V76" s="77"/>
      <c r="W76" s="90"/>
    </row>
    <row r="77" spans="1:23" ht="12" customHeight="1">
      <c r="A77" s="77"/>
      <c r="B77" s="77"/>
      <c r="C77" s="77"/>
      <c r="D77" s="77"/>
      <c r="E77" s="77"/>
      <c r="F77" s="275"/>
      <c r="G77" s="72"/>
      <c r="H77" s="77"/>
      <c r="I77" s="56" t="e">
        <f t="shared" si="24"/>
        <v>#N/A</v>
      </c>
      <c r="J77" s="50" t="str">
        <f t="shared" si="25"/>
        <v/>
      </c>
      <c r="K77" s="76"/>
      <c r="L77" s="171" t="b">
        <f t="shared" si="26"/>
        <v>0</v>
      </c>
      <c r="M77" s="77"/>
      <c r="N77" s="77"/>
      <c r="O77" s="77"/>
      <c r="P77" s="77"/>
      <c r="Q77" s="77"/>
      <c r="R77" s="77"/>
      <c r="S77" s="76"/>
      <c r="T77" s="72"/>
      <c r="U77" s="77"/>
      <c r="V77" s="77"/>
      <c r="W77" s="90"/>
    </row>
    <row r="78" spans="1:23" ht="12" customHeight="1">
      <c r="A78" s="77"/>
      <c r="B78" s="77"/>
      <c r="C78" s="77"/>
      <c r="D78" s="77"/>
      <c r="E78" s="77"/>
      <c r="F78" s="275"/>
      <c r="G78" s="72"/>
      <c r="H78" s="77"/>
      <c r="I78" s="56" t="e">
        <f t="shared" si="24"/>
        <v>#N/A</v>
      </c>
      <c r="J78" s="50" t="str">
        <f t="shared" si="25"/>
        <v/>
      </c>
      <c r="K78" s="76"/>
      <c r="L78" s="171" t="b">
        <f t="shared" si="26"/>
        <v>0</v>
      </c>
      <c r="M78" s="77"/>
      <c r="N78" s="77"/>
      <c r="O78" s="77"/>
      <c r="P78" s="77"/>
      <c r="Q78" s="77"/>
      <c r="R78" s="77"/>
      <c r="S78" s="76"/>
      <c r="T78" s="72"/>
      <c r="U78" s="77"/>
      <c r="V78" s="77"/>
      <c r="W78" s="90"/>
    </row>
    <row r="79" spans="1:23" ht="12" customHeight="1">
      <c r="A79" s="77"/>
      <c r="B79" s="77"/>
      <c r="C79" s="77"/>
      <c r="D79" s="77"/>
      <c r="E79" s="77"/>
      <c r="F79" s="275"/>
      <c r="G79" s="72"/>
      <c r="H79" s="77"/>
      <c r="I79" s="56" t="e">
        <f t="shared" si="24"/>
        <v>#N/A</v>
      </c>
      <c r="J79" s="50" t="str">
        <f t="shared" si="25"/>
        <v/>
      </c>
      <c r="K79" s="76"/>
      <c r="L79" s="171" t="b">
        <f t="shared" si="26"/>
        <v>0</v>
      </c>
      <c r="M79" s="77"/>
      <c r="N79" s="77"/>
      <c r="O79" s="77"/>
      <c r="P79" s="77"/>
      <c r="Q79" s="77"/>
      <c r="R79" s="77"/>
      <c r="S79" s="76"/>
      <c r="T79" s="72"/>
      <c r="U79" s="77"/>
      <c r="V79" s="77"/>
      <c r="W79" s="90"/>
    </row>
    <row r="80" spans="1:23" ht="12" customHeight="1">
      <c r="A80" s="77"/>
      <c r="B80" s="77"/>
      <c r="C80" s="77"/>
      <c r="D80" s="77"/>
      <c r="E80" s="77"/>
      <c r="F80" s="275"/>
      <c r="G80" s="72"/>
      <c r="H80" s="77"/>
      <c r="I80" s="56" t="e">
        <f>INDEX(GuideWordMeanings,MATCH(H80,GuideWords,0)+1,MATCH(G80,GuideWordElements,0)+1)</f>
        <v>#N/A</v>
      </c>
      <c r="J80" s="50" t="str">
        <f>IF(ISNA(I80),"",I80)</f>
        <v/>
      </c>
      <c r="K80" s="76"/>
      <c r="L80" s="171" t="b">
        <f>NOT(ISNA(I80))</f>
        <v>0</v>
      </c>
      <c r="M80" s="77"/>
      <c r="N80" s="77"/>
      <c r="O80" s="77"/>
      <c r="P80" s="77"/>
      <c r="Q80" s="77"/>
      <c r="R80" s="77"/>
      <c r="S80" s="76"/>
      <c r="T80" s="72"/>
      <c r="U80" s="77"/>
      <c r="V80" s="77"/>
      <c r="W80" s="90"/>
    </row>
    <row r="81" spans="1:23" ht="12" customHeight="1">
      <c r="A81" s="77"/>
      <c r="B81" s="77"/>
      <c r="C81" s="77"/>
      <c r="D81" s="77"/>
      <c r="E81" s="77"/>
      <c r="F81" s="275"/>
      <c r="G81" s="72"/>
      <c r="H81" s="77"/>
      <c r="I81" s="56" t="e">
        <f>INDEX(GuideWordMeanings,MATCH(H81,GuideWords,0)+1,MATCH(G81,GuideWordElements,0)+1)</f>
        <v>#N/A</v>
      </c>
      <c r="J81" s="50" t="str">
        <f>IF(ISNA(I81),"",I81)</f>
        <v/>
      </c>
      <c r="K81" s="76"/>
      <c r="L81" s="171" t="b">
        <f>NOT(ISNA(I81))</f>
        <v>0</v>
      </c>
      <c r="M81" s="77"/>
      <c r="N81" s="77"/>
      <c r="O81" s="77"/>
      <c r="P81" s="77"/>
      <c r="Q81" s="77"/>
      <c r="R81" s="77"/>
      <c r="S81" s="76"/>
      <c r="T81" s="72"/>
      <c r="U81" s="77"/>
      <c r="V81" s="77"/>
      <c r="W81" s="90"/>
    </row>
    <row r="82" spans="1:23" ht="12" customHeight="1">
      <c r="A82" s="77"/>
      <c r="B82" s="77"/>
      <c r="C82" s="77"/>
      <c r="D82" s="77"/>
      <c r="E82" s="77"/>
      <c r="F82" s="275"/>
      <c r="G82" s="72"/>
      <c r="H82" s="77"/>
      <c r="I82" s="56" t="e">
        <f t="shared" ref="I82:I88" si="27">INDEX(GuideWordMeanings,MATCH(H82,GuideWords,0)+1,MATCH(G82,GuideWordElements,0)+1)</f>
        <v>#N/A</v>
      </c>
      <c r="J82" s="50" t="str">
        <f t="shared" ref="J82:J88" si="28">IF(ISNA(I82),"",I82)</f>
        <v/>
      </c>
      <c r="K82" s="76"/>
      <c r="L82" s="171" t="b">
        <f t="shared" ref="L82:L88" si="29">NOT(ISNA(I82))</f>
        <v>0</v>
      </c>
      <c r="M82" s="77"/>
      <c r="N82" s="77"/>
      <c r="O82" s="77"/>
      <c r="P82" s="77"/>
      <c r="Q82" s="77"/>
      <c r="R82" s="77"/>
      <c r="S82" s="76"/>
      <c r="T82" s="72"/>
      <c r="U82" s="77"/>
      <c r="V82" s="77"/>
      <c r="W82" s="90"/>
    </row>
    <row r="83" spans="1:23" ht="12" customHeight="1">
      <c r="A83" s="77"/>
      <c r="B83" s="77"/>
      <c r="C83" s="77"/>
      <c r="D83" s="77"/>
      <c r="E83" s="77"/>
      <c r="F83" s="275"/>
      <c r="G83" s="72"/>
      <c r="H83" s="77"/>
      <c r="I83" s="56" t="e">
        <f t="shared" si="27"/>
        <v>#N/A</v>
      </c>
      <c r="J83" s="50" t="str">
        <f t="shared" si="28"/>
        <v/>
      </c>
      <c r="K83" s="76"/>
      <c r="L83" s="171" t="b">
        <f t="shared" si="29"/>
        <v>0</v>
      </c>
      <c r="M83" s="77"/>
      <c r="N83" s="77"/>
      <c r="O83" s="77"/>
      <c r="P83" s="77"/>
      <c r="Q83" s="77"/>
      <c r="R83" s="77"/>
      <c r="S83" s="76"/>
      <c r="T83" s="72"/>
      <c r="U83" s="77"/>
      <c r="V83" s="77"/>
      <c r="W83" s="90"/>
    </row>
    <row r="84" spans="1:23" ht="12" customHeight="1">
      <c r="A84" s="77"/>
      <c r="B84" s="77"/>
      <c r="C84" s="77"/>
      <c r="D84" s="77"/>
      <c r="E84" s="77"/>
      <c r="F84" s="275"/>
      <c r="G84" s="72"/>
      <c r="H84" s="77"/>
      <c r="I84" s="56" t="e">
        <f t="shared" si="27"/>
        <v>#N/A</v>
      </c>
      <c r="J84" s="50" t="str">
        <f t="shared" si="28"/>
        <v/>
      </c>
      <c r="K84" s="76"/>
      <c r="L84" s="171" t="b">
        <f t="shared" si="29"/>
        <v>0</v>
      </c>
      <c r="M84" s="77"/>
      <c r="N84" s="77"/>
      <c r="O84" s="77"/>
      <c r="P84" s="77"/>
      <c r="Q84" s="77"/>
      <c r="R84" s="77"/>
      <c r="S84" s="76"/>
      <c r="T84" s="72"/>
      <c r="U84" s="77"/>
      <c r="V84" s="77"/>
      <c r="W84" s="90"/>
    </row>
    <row r="85" spans="1:23" ht="12" customHeight="1">
      <c r="A85" s="77"/>
      <c r="B85" s="77"/>
      <c r="C85" s="77"/>
      <c r="D85" s="77"/>
      <c r="E85" s="77"/>
      <c r="F85" s="275"/>
      <c r="G85" s="72"/>
      <c r="H85" s="77"/>
      <c r="I85" s="56" t="e">
        <f t="shared" si="27"/>
        <v>#N/A</v>
      </c>
      <c r="J85" s="50" t="str">
        <f t="shared" si="28"/>
        <v/>
      </c>
      <c r="K85" s="76"/>
      <c r="L85" s="171" t="b">
        <f t="shared" si="29"/>
        <v>0</v>
      </c>
      <c r="M85" s="77"/>
      <c r="N85" s="77"/>
      <c r="O85" s="77"/>
      <c r="P85" s="77"/>
      <c r="Q85" s="77"/>
      <c r="R85" s="77"/>
      <c r="S85" s="76"/>
      <c r="T85" s="72"/>
      <c r="U85" s="77"/>
      <c r="V85" s="77"/>
      <c r="W85" s="90"/>
    </row>
    <row r="86" spans="1:23" ht="12" customHeight="1">
      <c r="A86" s="77"/>
      <c r="B86" s="77"/>
      <c r="C86" s="77"/>
      <c r="D86" s="77"/>
      <c r="E86" s="77"/>
      <c r="F86" s="275"/>
      <c r="G86" s="72"/>
      <c r="H86" s="77"/>
      <c r="I86" s="56" t="e">
        <f t="shared" si="27"/>
        <v>#N/A</v>
      </c>
      <c r="J86" s="50" t="str">
        <f t="shared" si="28"/>
        <v/>
      </c>
      <c r="K86" s="76"/>
      <c r="L86" s="171" t="b">
        <f t="shared" si="29"/>
        <v>0</v>
      </c>
      <c r="M86" s="77"/>
      <c r="N86" s="77"/>
      <c r="O86" s="77"/>
      <c r="P86" s="77"/>
      <c r="Q86" s="77"/>
      <c r="R86" s="77"/>
      <c r="S86" s="76"/>
      <c r="T86" s="72"/>
      <c r="U86" s="77"/>
      <c r="V86" s="77"/>
      <c r="W86" s="90"/>
    </row>
    <row r="87" spans="1:23" ht="12" customHeight="1">
      <c r="A87" s="77"/>
      <c r="B87" s="77"/>
      <c r="C87" s="77"/>
      <c r="D87" s="77"/>
      <c r="E87" s="77"/>
      <c r="F87" s="275"/>
      <c r="G87" s="72"/>
      <c r="H87" s="77"/>
      <c r="I87" s="56" t="e">
        <f t="shared" si="27"/>
        <v>#N/A</v>
      </c>
      <c r="J87" s="50" t="str">
        <f t="shared" si="28"/>
        <v/>
      </c>
      <c r="K87" s="76"/>
      <c r="L87" s="171" t="b">
        <f t="shared" si="29"/>
        <v>0</v>
      </c>
      <c r="M87" s="77"/>
      <c r="N87" s="77"/>
      <c r="O87" s="77"/>
      <c r="P87" s="77"/>
      <c r="Q87" s="77"/>
      <c r="R87" s="77"/>
      <c r="S87" s="76"/>
      <c r="T87" s="72"/>
      <c r="U87" s="77"/>
      <c r="V87" s="77"/>
      <c r="W87" s="90"/>
    </row>
    <row r="88" spans="1:23" ht="12" customHeight="1">
      <c r="A88" s="77"/>
      <c r="B88" s="77"/>
      <c r="C88" s="77"/>
      <c r="D88" s="77"/>
      <c r="E88" s="77"/>
      <c r="F88" s="275"/>
      <c r="G88" s="72"/>
      <c r="H88" s="77"/>
      <c r="I88" s="56" t="e">
        <f t="shared" si="27"/>
        <v>#N/A</v>
      </c>
      <c r="J88" s="50" t="str">
        <f t="shared" si="28"/>
        <v/>
      </c>
      <c r="K88" s="76"/>
      <c r="L88" s="171" t="b">
        <f t="shared" si="29"/>
        <v>0</v>
      </c>
      <c r="M88" s="77"/>
      <c r="N88" s="77"/>
      <c r="O88" s="77"/>
      <c r="P88" s="77"/>
      <c r="Q88" s="77"/>
      <c r="R88" s="77"/>
      <c r="S88" s="76"/>
      <c r="T88" s="72"/>
      <c r="U88" s="77"/>
      <c r="V88" s="77"/>
      <c r="W88" s="90"/>
    </row>
    <row r="89" spans="1:23" ht="12" customHeight="1">
      <c r="A89" s="77"/>
      <c r="B89" s="77"/>
      <c r="C89" s="77"/>
      <c r="D89" s="77"/>
      <c r="E89" s="77"/>
      <c r="F89" s="275"/>
      <c r="G89" s="72"/>
      <c r="H89" s="77"/>
      <c r="I89" s="56" t="e">
        <f>INDEX(GuideWordMeanings,MATCH(H89,GuideWords,0)+1,MATCH(G89,GuideWordElements,0)+1)</f>
        <v>#N/A</v>
      </c>
      <c r="J89" s="50" t="str">
        <f>IF(ISNA(I89),"",I89)</f>
        <v/>
      </c>
      <c r="K89" s="76"/>
      <c r="L89" s="171" t="b">
        <f>NOT(ISNA(I89))</f>
        <v>0</v>
      </c>
      <c r="M89" s="77"/>
      <c r="N89" s="77"/>
      <c r="O89" s="77"/>
      <c r="P89" s="77"/>
      <c r="Q89" s="77"/>
      <c r="R89" s="77"/>
      <c r="S89" s="76"/>
      <c r="T89" s="72"/>
      <c r="U89" s="77"/>
      <c r="V89" s="77"/>
      <c r="W89" s="90"/>
    </row>
    <row r="90" spans="1:23" ht="12" customHeight="1">
      <c r="A90" s="77"/>
      <c r="B90" s="77"/>
      <c r="C90" s="77"/>
      <c r="D90" s="77"/>
      <c r="E90" s="77"/>
      <c r="F90" s="275"/>
      <c r="G90" s="72"/>
      <c r="H90" s="77"/>
      <c r="I90" s="56" t="e">
        <f t="shared" ref="I90:I96" si="30">INDEX(GuideWordMeanings,MATCH(H90,GuideWords,0)+1,MATCH(G90,GuideWordElements,0)+1)</f>
        <v>#N/A</v>
      </c>
      <c r="J90" s="50" t="str">
        <f t="shared" ref="J90:J96" si="31">IF(ISNA(I90),"",I90)</f>
        <v/>
      </c>
      <c r="K90" s="76"/>
      <c r="L90" s="171" t="b">
        <f t="shared" ref="L90:L96" si="32">NOT(ISNA(I90))</f>
        <v>0</v>
      </c>
      <c r="M90" s="77"/>
      <c r="N90" s="77"/>
      <c r="O90" s="77"/>
      <c r="P90" s="77"/>
      <c r="Q90" s="77"/>
      <c r="R90" s="77"/>
      <c r="S90" s="76"/>
      <c r="T90" s="72"/>
      <c r="U90" s="77"/>
      <c r="V90" s="77"/>
      <c r="W90" s="90"/>
    </row>
    <row r="91" spans="1:23" ht="12" customHeight="1">
      <c r="A91" s="77"/>
      <c r="B91" s="77"/>
      <c r="C91" s="77"/>
      <c r="D91" s="77"/>
      <c r="E91" s="77"/>
      <c r="F91" s="275"/>
      <c r="G91" s="72"/>
      <c r="H91" s="77"/>
      <c r="I91" s="56" t="e">
        <f t="shared" si="30"/>
        <v>#N/A</v>
      </c>
      <c r="J91" s="50" t="str">
        <f t="shared" si="31"/>
        <v/>
      </c>
      <c r="K91" s="76"/>
      <c r="L91" s="171" t="b">
        <f t="shared" si="32"/>
        <v>0</v>
      </c>
      <c r="M91" s="77"/>
      <c r="N91" s="77"/>
      <c r="O91" s="77"/>
      <c r="P91" s="77"/>
      <c r="Q91" s="77"/>
      <c r="R91" s="77"/>
      <c r="S91" s="76"/>
      <c r="T91" s="72"/>
      <c r="U91" s="77"/>
      <c r="V91" s="77"/>
      <c r="W91" s="90"/>
    </row>
    <row r="92" spans="1:23" ht="12" customHeight="1">
      <c r="A92" s="77"/>
      <c r="B92" s="77"/>
      <c r="C92" s="77"/>
      <c r="D92" s="77"/>
      <c r="E92" s="77"/>
      <c r="F92" s="275"/>
      <c r="G92" s="72"/>
      <c r="H92" s="77"/>
      <c r="I92" s="56" t="e">
        <f t="shared" si="30"/>
        <v>#N/A</v>
      </c>
      <c r="J92" s="50" t="str">
        <f t="shared" si="31"/>
        <v/>
      </c>
      <c r="K92" s="76"/>
      <c r="L92" s="171" t="b">
        <f t="shared" si="32"/>
        <v>0</v>
      </c>
      <c r="M92" s="77"/>
      <c r="N92" s="77"/>
      <c r="O92" s="77"/>
      <c r="P92" s="77"/>
      <c r="Q92" s="77"/>
      <c r="R92" s="77"/>
      <c r="S92" s="76"/>
      <c r="T92" s="72"/>
      <c r="U92" s="77"/>
      <c r="V92" s="77"/>
      <c r="W92" s="90"/>
    </row>
    <row r="93" spans="1:23" ht="12" customHeight="1">
      <c r="A93" s="77"/>
      <c r="B93" s="77"/>
      <c r="C93" s="77"/>
      <c r="D93" s="77"/>
      <c r="E93" s="77"/>
      <c r="F93" s="275"/>
      <c r="G93" s="72"/>
      <c r="H93" s="77"/>
      <c r="I93" s="56" t="e">
        <f t="shared" si="30"/>
        <v>#N/A</v>
      </c>
      <c r="J93" s="50" t="str">
        <f t="shared" si="31"/>
        <v/>
      </c>
      <c r="K93" s="76"/>
      <c r="L93" s="171" t="b">
        <f t="shared" si="32"/>
        <v>0</v>
      </c>
      <c r="M93" s="77"/>
      <c r="N93" s="77"/>
      <c r="O93" s="77"/>
      <c r="P93" s="77"/>
      <c r="Q93" s="77"/>
      <c r="R93" s="77"/>
      <c r="S93" s="76"/>
      <c r="T93" s="72"/>
      <c r="U93" s="77"/>
      <c r="V93" s="77"/>
      <c r="W93" s="90"/>
    </row>
    <row r="94" spans="1:23" ht="12" customHeight="1">
      <c r="A94" s="77"/>
      <c r="B94" s="77"/>
      <c r="C94" s="77"/>
      <c r="D94" s="77"/>
      <c r="E94" s="77"/>
      <c r="F94" s="275"/>
      <c r="G94" s="72"/>
      <c r="H94" s="77"/>
      <c r="I94" s="56" t="e">
        <f t="shared" si="30"/>
        <v>#N/A</v>
      </c>
      <c r="J94" s="50" t="str">
        <f t="shared" si="31"/>
        <v/>
      </c>
      <c r="K94" s="76"/>
      <c r="L94" s="171" t="b">
        <f t="shared" si="32"/>
        <v>0</v>
      </c>
      <c r="M94" s="77"/>
      <c r="N94" s="77"/>
      <c r="O94" s="77"/>
      <c r="P94" s="77"/>
      <c r="Q94" s="77"/>
      <c r="R94" s="77"/>
      <c r="S94" s="76"/>
      <c r="T94" s="72"/>
      <c r="U94" s="77"/>
      <c r="V94" s="77"/>
      <c r="W94" s="90"/>
    </row>
    <row r="95" spans="1:23" ht="12" customHeight="1">
      <c r="A95" s="77"/>
      <c r="B95" s="77"/>
      <c r="C95" s="77"/>
      <c r="D95" s="77"/>
      <c r="E95" s="77"/>
      <c r="F95" s="275"/>
      <c r="G95" s="72"/>
      <c r="H95" s="77"/>
      <c r="I95" s="56" t="e">
        <f t="shared" si="30"/>
        <v>#N/A</v>
      </c>
      <c r="J95" s="50" t="str">
        <f t="shared" si="31"/>
        <v/>
      </c>
      <c r="K95" s="76"/>
      <c r="L95" s="171" t="b">
        <f t="shared" si="32"/>
        <v>0</v>
      </c>
      <c r="M95" s="77"/>
      <c r="N95" s="77"/>
      <c r="O95" s="77"/>
      <c r="P95" s="77"/>
      <c r="Q95" s="77"/>
      <c r="R95" s="77"/>
      <c r="S95" s="76"/>
      <c r="T95" s="72"/>
      <c r="U95" s="77"/>
      <c r="V95" s="77"/>
      <c r="W95" s="90"/>
    </row>
    <row r="96" spans="1:23" ht="12" customHeight="1">
      <c r="A96" s="77"/>
      <c r="B96" s="77"/>
      <c r="C96" s="77"/>
      <c r="D96" s="77"/>
      <c r="E96" s="77"/>
      <c r="F96" s="275"/>
      <c r="G96" s="72"/>
      <c r="H96" s="77"/>
      <c r="I96" s="56" t="e">
        <f t="shared" si="30"/>
        <v>#N/A</v>
      </c>
      <c r="J96" s="50" t="str">
        <f t="shared" si="31"/>
        <v/>
      </c>
      <c r="K96" s="76"/>
      <c r="L96" s="171" t="b">
        <f t="shared" si="32"/>
        <v>0</v>
      </c>
      <c r="M96" s="77"/>
      <c r="N96" s="77"/>
      <c r="O96" s="77"/>
      <c r="P96" s="77"/>
      <c r="Q96" s="77"/>
      <c r="R96" s="77"/>
      <c r="S96" s="76"/>
      <c r="T96" s="72"/>
      <c r="U96" s="77"/>
      <c r="V96" s="77"/>
      <c r="W96" s="90"/>
    </row>
    <row r="97" spans="1:23" ht="12" customHeight="1">
      <c r="A97" s="77"/>
      <c r="B97" s="77"/>
      <c r="C97" s="77"/>
      <c r="D97" s="77"/>
      <c r="E97" s="77"/>
      <c r="F97" s="275"/>
      <c r="G97" s="72"/>
      <c r="H97" s="77"/>
      <c r="I97" s="56" t="e">
        <f>INDEX(GuideWordMeanings,MATCH(H97,GuideWords,0)+1,MATCH(G97,GuideWordElements,0)+1)</f>
        <v>#N/A</v>
      </c>
      <c r="J97" s="50" t="str">
        <f>IF(ISNA(I97),"",I97)</f>
        <v/>
      </c>
      <c r="K97" s="76"/>
      <c r="L97" s="171" t="b">
        <f>NOT(ISNA(I97))</f>
        <v>0</v>
      </c>
      <c r="M97" s="77"/>
      <c r="N97" s="77"/>
      <c r="O97" s="77"/>
      <c r="P97" s="77"/>
      <c r="Q97" s="77"/>
      <c r="R97" s="77"/>
      <c r="S97" s="76"/>
      <c r="T97" s="72"/>
      <c r="U97" s="77"/>
      <c r="V97" s="77"/>
      <c r="W97" s="90"/>
    </row>
    <row r="98" spans="1:23" ht="12" customHeight="1">
      <c r="A98" s="77"/>
      <c r="B98" s="77"/>
      <c r="C98" s="77"/>
      <c r="D98" s="77"/>
      <c r="E98" s="77"/>
      <c r="F98" s="275"/>
      <c r="G98" s="72"/>
      <c r="H98" s="77"/>
      <c r="I98" s="56" t="e">
        <f>INDEX(GuideWordMeanings,MATCH(H98,GuideWords,0)+1,MATCH(G98,GuideWordElements,0)+1)</f>
        <v>#N/A</v>
      </c>
      <c r="J98" s="50" t="str">
        <f>IF(ISNA(I98),"",I98)</f>
        <v/>
      </c>
      <c r="K98" s="76"/>
      <c r="L98" s="171" t="b">
        <f>NOT(ISNA(I98))</f>
        <v>0</v>
      </c>
      <c r="M98" s="77"/>
      <c r="N98" s="77"/>
      <c r="O98" s="77"/>
      <c r="P98" s="77"/>
      <c r="Q98" s="77"/>
      <c r="R98" s="77"/>
      <c r="S98" s="76"/>
      <c r="T98" s="72"/>
      <c r="U98" s="77"/>
      <c r="V98" s="77"/>
      <c r="W98" s="90"/>
    </row>
    <row r="99" spans="1:23" ht="12" customHeight="1">
      <c r="A99" s="77"/>
      <c r="B99" s="77"/>
      <c r="C99" s="77"/>
      <c r="D99" s="77"/>
      <c r="E99" s="77"/>
      <c r="F99" s="275"/>
      <c r="G99" s="72"/>
      <c r="H99" s="77"/>
      <c r="I99" s="56" t="e">
        <f t="shared" ref="I99:I105" si="33">INDEX(GuideWordMeanings,MATCH(H99,GuideWords,0)+1,MATCH(G99,GuideWordElements,0)+1)</f>
        <v>#N/A</v>
      </c>
      <c r="J99" s="50" t="str">
        <f t="shared" ref="J99:J105" si="34">IF(ISNA(I99),"",I99)</f>
        <v/>
      </c>
      <c r="K99" s="76"/>
      <c r="L99" s="171" t="b">
        <f t="shared" ref="L99:L105" si="35">NOT(ISNA(I99))</f>
        <v>0</v>
      </c>
      <c r="M99" s="77"/>
      <c r="N99" s="77"/>
      <c r="O99" s="77"/>
      <c r="P99" s="77"/>
      <c r="Q99" s="77"/>
      <c r="R99" s="77"/>
      <c r="S99" s="76"/>
      <c r="T99" s="72"/>
      <c r="U99" s="77"/>
      <c r="V99" s="77"/>
      <c r="W99" s="90"/>
    </row>
    <row r="100" spans="1:23" ht="12" customHeight="1">
      <c r="A100" s="77"/>
      <c r="B100" s="77"/>
      <c r="C100" s="77"/>
      <c r="D100" s="77"/>
      <c r="E100" s="77"/>
      <c r="F100" s="275"/>
      <c r="G100" s="72"/>
      <c r="H100" s="77"/>
      <c r="I100" s="56" t="e">
        <f t="shared" si="33"/>
        <v>#N/A</v>
      </c>
      <c r="J100" s="50" t="str">
        <f t="shared" si="34"/>
        <v/>
      </c>
      <c r="K100" s="76"/>
      <c r="L100" s="171" t="b">
        <f t="shared" si="35"/>
        <v>0</v>
      </c>
      <c r="M100" s="77"/>
      <c r="N100" s="77"/>
      <c r="O100" s="77"/>
      <c r="P100" s="77"/>
      <c r="Q100" s="77"/>
      <c r="R100" s="77"/>
      <c r="S100" s="76"/>
      <c r="T100" s="72"/>
      <c r="U100" s="77"/>
      <c r="V100" s="77"/>
      <c r="W100" s="90"/>
    </row>
    <row r="101" spans="1:23" ht="12" customHeight="1">
      <c r="A101" s="77"/>
      <c r="B101" s="77"/>
      <c r="C101" s="77"/>
      <c r="D101" s="77"/>
      <c r="E101" s="77"/>
      <c r="F101" s="275"/>
      <c r="G101" s="72"/>
      <c r="H101" s="77"/>
      <c r="I101" s="56" t="e">
        <f t="shared" si="33"/>
        <v>#N/A</v>
      </c>
      <c r="J101" s="50" t="str">
        <f t="shared" si="34"/>
        <v/>
      </c>
      <c r="K101" s="76"/>
      <c r="L101" s="171" t="b">
        <f t="shared" si="35"/>
        <v>0</v>
      </c>
      <c r="M101" s="77"/>
      <c r="N101" s="77"/>
      <c r="O101" s="77"/>
      <c r="P101" s="77"/>
      <c r="Q101" s="77"/>
      <c r="R101" s="77"/>
      <c r="S101" s="76"/>
      <c r="T101" s="72"/>
      <c r="U101" s="77"/>
      <c r="V101" s="77"/>
      <c r="W101" s="90"/>
    </row>
    <row r="102" spans="1:23" ht="12" customHeight="1">
      <c r="A102" s="77"/>
      <c r="B102" s="77"/>
      <c r="C102" s="77"/>
      <c r="D102" s="77"/>
      <c r="E102" s="77"/>
      <c r="F102" s="275"/>
      <c r="G102" s="72"/>
      <c r="H102" s="77"/>
      <c r="I102" s="56" t="e">
        <f t="shared" si="33"/>
        <v>#N/A</v>
      </c>
      <c r="J102" s="50" t="str">
        <f t="shared" si="34"/>
        <v/>
      </c>
      <c r="K102" s="76"/>
      <c r="L102" s="171" t="b">
        <f t="shared" si="35"/>
        <v>0</v>
      </c>
      <c r="M102" s="77"/>
      <c r="N102" s="77"/>
      <c r="O102" s="77"/>
      <c r="P102" s="77"/>
      <c r="Q102" s="77"/>
      <c r="R102" s="77"/>
      <c r="S102" s="76"/>
      <c r="T102" s="72"/>
      <c r="U102" s="77"/>
      <c r="V102" s="77"/>
      <c r="W102" s="90"/>
    </row>
    <row r="103" spans="1:23" ht="12" customHeight="1">
      <c r="A103" s="77"/>
      <c r="B103" s="77"/>
      <c r="C103" s="77"/>
      <c r="D103" s="77"/>
      <c r="E103" s="77"/>
      <c r="F103" s="275"/>
      <c r="G103" s="72"/>
      <c r="H103" s="77"/>
      <c r="I103" s="56" t="e">
        <f t="shared" si="33"/>
        <v>#N/A</v>
      </c>
      <c r="J103" s="50" t="str">
        <f t="shared" si="34"/>
        <v/>
      </c>
      <c r="K103" s="76"/>
      <c r="L103" s="171" t="b">
        <f t="shared" si="35"/>
        <v>0</v>
      </c>
      <c r="M103" s="77"/>
      <c r="N103" s="77"/>
      <c r="O103" s="77"/>
      <c r="P103" s="77"/>
      <c r="Q103" s="77"/>
      <c r="R103" s="77"/>
      <c r="S103" s="76"/>
      <c r="T103" s="72"/>
      <c r="U103" s="77"/>
      <c r="V103" s="77"/>
      <c r="W103" s="90"/>
    </row>
    <row r="104" spans="1:23" ht="12" customHeight="1">
      <c r="A104" s="77"/>
      <c r="B104" s="77"/>
      <c r="C104" s="77"/>
      <c r="D104" s="77"/>
      <c r="E104" s="77"/>
      <c r="F104" s="275"/>
      <c r="G104" s="72"/>
      <c r="H104" s="77"/>
      <c r="I104" s="56" t="e">
        <f t="shared" si="33"/>
        <v>#N/A</v>
      </c>
      <c r="J104" s="50" t="str">
        <f t="shared" si="34"/>
        <v/>
      </c>
      <c r="K104" s="76"/>
      <c r="L104" s="171" t="b">
        <f t="shared" si="35"/>
        <v>0</v>
      </c>
      <c r="M104" s="77"/>
      <c r="N104" s="77"/>
      <c r="O104" s="77"/>
      <c r="P104" s="77"/>
      <c r="Q104" s="77"/>
      <c r="R104" s="77"/>
      <c r="S104" s="76"/>
      <c r="T104" s="72"/>
      <c r="U104" s="77"/>
      <c r="V104" s="77"/>
      <c r="W104" s="90"/>
    </row>
    <row r="105" spans="1:23" ht="12" customHeight="1">
      <c r="A105" s="77"/>
      <c r="B105" s="77"/>
      <c r="C105" s="77"/>
      <c r="D105" s="77"/>
      <c r="E105" s="77"/>
      <c r="F105" s="275"/>
      <c r="G105" s="72"/>
      <c r="H105" s="77"/>
      <c r="I105" s="56" t="e">
        <f t="shared" si="33"/>
        <v>#N/A</v>
      </c>
      <c r="J105" s="50" t="str">
        <f t="shared" si="34"/>
        <v/>
      </c>
      <c r="K105" s="76"/>
      <c r="L105" s="171" t="b">
        <f t="shared" si="35"/>
        <v>0</v>
      </c>
      <c r="M105" s="77"/>
      <c r="N105" s="77"/>
      <c r="O105" s="77"/>
      <c r="P105" s="77"/>
      <c r="Q105" s="77"/>
      <c r="R105" s="77"/>
      <c r="S105" s="76"/>
      <c r="T105" s="72"/>
      <c r="U105" s="77"/>
      <c r="V105" s="77"/>
      <c r="W105" s="90"/>
    </row>
    <row r="106" spans="1:23" ht="12" customHeight="1">
      <c r="A106" s="77"/>
      <c r="B106" s="77"/>
      <c r="C106" s="77"/>
      <c r="D106" s="77"/>
      <c r="E106" s="77"/>
      <c r="F106" s="275"/>
      <c r="G106" s="72"/>
      <c r="H106" s="77"/>
      <c r="I106" s="56" t="e">
        <f>INDEX(GuideWordMeanings,MATCH(H106,GuideWords,0)+1,MATCH(G106,GuideWordElements,0)+1)</f>
        <v>#N/A</v>
      </c>
      <c r="J106" s="50" t="str">
        <f>IF(ISNA(I106),"",I106)</f>
        <v/>
      </c>
      <c r="K106" s="76"/>
      <c r="L106" s="171" t="b">
        <f>NOT(ISNA(I106))</f>
        <v>0</v>
      </c>
      <c r="M106" s="77"/>
      <c r="N106" s="77"/>
      <c r="O106" s="77"/>
      <c r="P106" s="77"/>
      <c r="Q106" s="77"/>
      <c r="R106" s="77"/>
      <c r="S106" s="76"/>
      <c r="T106" s="72"/>
      <c r="U106" s="77"/>
      <c r="V106" s="77"/>
      <c r="W106" s="90"/>
    </row>
    <row r="107" spans="1:23" ht="12" customHeight="1">
      <c r="A107" s="77"/>
      <c r="B107" s="77"/>
      <c r="C107" s="77"/>
      <c r="D107" s="77"/>
      <c r="E107" s="77"/>
      <c r="F107" s="275"/>
      <c r="G107" s="72"/>
      <c r="H107" s="77"/>
      <c r="I107" s="56" t="e">
        <f t="shared" ref="I107:I113" si="36">INDEX(GuideWordMeanings,MATCH(H107,GuideWords,0)+1,MATCH(G107,GuideWordElements,0)+1)</f>
        <v>#N/A</v>
      </c>
      <c r="J107" s="50" t="str">
        <f t="shared" ref="J107:J113" si="37">IF(ISNA(I107),"",I107)</f>
        <v/>
      </c>
      <c r="K107" s="76"/>
      <c r="L107" s="171" t="b">
        <f t="shared" ref="L107:L113" si="38">NOT(ISNA(I107))</f>
        <v>0</v>
      </c>
      <c r="M107" s="77"/>
      <c r="N107" s="77"/>
      <c r="O107" s="77"/>
      <c r="P107" s="77"/>
      <c r="Q107" s="77"/>
      <c r="R107" s="77"/>
      <c r="S107" s="76"/>
      <c r="T107" s="72"/>
      <c r="U107" s="77"/>
      <c r="V107" s="77"/>
      <c r="W107" s="90"/>
    </row>
    <row r="108" spans="1:23" ht="12" customHeight="1">
      <c r="A108" s="77"/>
      <c r="B108" s="77"/>
      <c r="C108" s="77"/>
      <c r="D108" s="77"/>
      <c r="E108" s="77"/>
      <c r="F108" s="275"/>
      <c r="G108" s="72"/>
      <c r="H108" s="77"/>
      <c r="I108" s="56" t="e">
        <f t="shared" si="36"/>
        <v>#N/A</v>
      </c>
      <c r="J108" s="50" t="str">
        <f t="shared" si="37"/>
        <v/>
      </c>
      <c r="K108" s="76"/>
      <c r="L108" s="171" t="b">
        <f t="shared" si="38"/>
        <v>0</v>
      </c>
      <c r="M108" s="77"/>
      <c r="N108" s="77"/>
      <c r="O108" s="77"/>
      <c r="P108" s="77"/>
      <c r="Q108" s="77"/>
      <c r="R108" s="77"/>
      <c r="S108" s="76"/>
      <c r="T108" s="72"/>
      <c r="U108" s="77"/>
      <c r="V108" s="77"/>
      <c r="W108" s="90"/>
    </row>
    <row r="109" spans="1:23" ht="12" customHeight="1">
      <c r="A109" s="77"/>
      <c r="B109" s="77"/>
      <c r="C109" s="77"/>
      <c r="D109" s="77"/>
      <c r="E109" s="77"/>
      <c r="F109" s="275"/>
      <c r="G109" s="72"/>
      <c r="H109" s="77"/>
      <c r="I109" s="56" t="e">
        <f t="shared" si="36"/>
        <v>#N/A</v>
      </c>
      <c r="J109" s="50" t="str">
        <f t="shared" si="37"/>
        <v/>
      </c>
      <c r="K109" s="76"/>
      <c r="L109" s="171" t="b">
        <f t="shared" si="38"/>
        <v>0</v>
      </c>
      <c r="M109" s="77"/>
      <c r="N109" s="77"/>
      <c r="O109" s="77"/>
      <c r="P109" s="77"/>
      <c r="Q109" s="77"/>
      <c r="R109" s="77"/>
      <c r="S109" s="76"/>
      <c r="T109" s="72"/>
      <c r="U109" s="77"/>
      <c r="V109" s="77"/>
      <c r="W109" s="90"/>
    </row>
    <row r="110" spans="1:23" ht="12" customHeight="1">
      <c r="A110" s="77"/>
      <c r="B110" s="77"/>
      <c r="C110" s="77"/>
      <c r="D110" s="77"/>
      <c r="E110" s="77"/>
      <c r="F110" s="275"/>
      <c r="G110" s="72"/>
      <c r="H110" s="77"/>
      <c r="I110" s="56" t="e">
        <f t="shared" si="36"/>
        <v>#N/A</v>
      </c>
      <c r="J110" s="50" t="str">
        <f t="shared" si="37"/>
        <v/>
      </c>
      <c r="K110" s="76"/>
      <c r="L110" s="171" t="b">
        <f t="shared" si="38"/>
        <v>0</v>
      </c>
      <c r="M110" s="77"/>
      <c r="N110" s="77"/>
      <c r="O110" s="77"/>
      <c r="P110" s="77"/>
      <c r="Q110" s="77"/>
      <c r="R110" s="77"/>
      <c r="S110" s="76"/>
      <c r="T110" s="72"/>
      <c r="U110" s="77"/>
      <c r="V110" s="77"/>
      <c r="W110" s="90"/>
    </row>
    <row r="111" spans="1:23" ht="12" customHeight="1">
      <c r="A111" s="77"/>
      <c r="B111" s="77"/>
      <c r="C111" s="77"/>
      <c r="D111" s="77"/>
      <c r="E111" s="77"/>
      <c r="F111" s="275"/>
      <c r="G111" s="72"/>
      <c r="H111" s="77"/>
      <c r="I111" s="56" t="e">
        <f t="shared" si="36"/>
        <v>#N/A</v>
      </c>
      <c r="J111" s="50" t="str">
        <f t="shared" si="37"/>
        <v/>
      </c>
      <c r="K111" s="76"/>
      <c r="L111" s="171" t="b">
        <f t="shared" si="38"/>
        <v>0</v>
      </c>
      <c r="M111" s="77"/>
      <c r="N111" s="77"/>
      <c r="O111" s="77"/>
      <c r="P111" s="77"/>
      <c r="Q111" s="77"/>
      <c r="R111" s="77"/>
      <c r="S111" s="76"/>
      <c r="T111" s="72"/>
      <c r="U111" s="77"/>
      <c r="V111" s="77"/>
      <c r="W111" s="90"/>
    </row>
    <row r="112" spans="1:23" ht="12" customHeight="1">
      <c r="A112" s="77"/>
      <c r="B112" s="77"/>
      <c r="C112" s="77"/>
      <c r="D112" s="77"/>
      <c r="E112" s="77"/>
      <c r="F112" s="275"/>
      <c r="G112" s="72"/>
      <c r="H112" s="77"/>
      <c r="I112" s="56" t="e">
        <f t="shared" si="36"/>
        <v>#N/A</v>
      </c>
      <c r="J112" s="50" t="str">
        <f t="shared" si="37"/>
        <v/>
      </c>
      <c r="K112" s="76"/>
      <c r="L112" s="171" t="b">
        <f t="shared" si="38"/>
        <v>0</v>
      </c>
      <c r="M112" s="77"/>
      <c r="N112" s="77"/>
      <c r="O112" s="77"/>
      <c r="P112" s="77"/>
      <c r="Q112" s="77"/>
      <c r="R112" s="77"/>
      <c r="S112" s="76"/>
      <c r="T112" s="72"/>
      <c r="U112" s="77"/>
      <c r="V112" s="77"/>
      <c r="W112" s="90"/>
    </row>
    <row r="113" spans="1:23" ht="12" customHeight="1">
      <c r="A113" s="77"/>
      <c r="B113" s="77"/>
      <c r="C113" s="77"/>
      <c r="D113" s="77"/>
      <c r="E113" s="77"/>
      <c r="F113" s="275"/>
      <c r="G113" s="72"/>
      <c r="H113" s="77"/>
      <c r="I113" s="56" t="e">
        <f t="shared" si="36"/>
        <v>#N/A</v>
      </c>
      <c r="J113" s="50" t="str">
        <f t="shared" si="37"/>
        <v/>
      </c>
      <c r="K113" s="76"/>
      <c r="L113" s="171" t="b">
        <f t="shared" si="38"/>
        <v>0</v>
      </c>
      <c r="M113" s="77"/>
      <c r="N113" s="77"/>
      <c r="O113" s="77"/>
      <c r="P113" s="77"/>
      <c r="Q113" s="77"/>
      <c r="R113" s="77"/>
      <c r="S113" s="76"/>
      <c r="T113" s="72"/>
      <c r="U113" s="77"/>
      <c r="V113" s="77"/>
      <c r="W113" s="90"/>
    </row>
    <row r="114" spans="1:23" ht="12" customHeight="1">
      <c r="A114" s="77"/>
      <c r="B114" s="77"/>
      <c r="C114" s="77"/>
      <c r="D114" s="77"/>
      <c r="E114" s="77"/>
      <c r="F114" s="275"/>
      <c r="G114" s="72"/>
      <c r="H114" s="77"/>
      <c r="I114" s="56" t="e">
        <f>INDEX(GuideWordMeanings,MATCH(H114,GuideWords,0)+1,MATCH(G114,GuideWordElements,0)+1)</f>
        <v>#N/A</v>
      </c>
      <c r="J114" s="50" t="str">
        <f>IF(ISNA(I114),"",I114)</f>
        <v/>
      </c>
      <c r="K114" s="76"/>
      <c r="L114" s="171" t="b">
        <f>NOT(ISNA(I114))</f>
        <v>0</v>
      </c>
      <c r="M114" s="77"/>
      <c r="N114" s="77"/>
      <c r="O114" s="77"/>
      <c r="P114" s="77"/>
      <c r="Q114" s="77"/>
      <c r="R114" s="77"/>
      <c r="S114" s="76"/>
      <c r="T114" s="72"/>
      <c r="U114" s="77"/>
      <c r="V114" s="77"/>
      <c r="W114" s="90"/>
    </row>
    <row r="115" spans="1:23" ht="12" customHeight="1">
      <c r="A115" s="77"/>
      <c r="B115" s="77"/>
      <c r="C115" s="77"/>
      <c r="D115" s="77"/>
      <c r="E115" s="77"/>
      <c r="F115" s="275"/>
      <c r="G115" s="72"/>
      <c r="H115" s="77"/>
      <c r="I115" s="56" t="e">
        <f>INDEX(GuideWordMeanings,MATCH(H115,GuideWords,0)+1,MATCH(G115,GuideWordElements,0)+1)</f>
        <v>#N/A</v>
      </c>
      <c r="J115" s="50" t="str">
        <f>IF(ISNA(I115),"",I115)</f>
        <v/>
      </c>
      <c r="K115" s="76"/>
      <c r="L115" s="171" t="b">
        <f>NOT(ISNA(I115))</f>
        <v>0</v>
      </c>
      <c r="M115" s="77"/>
      <c r="N115" s="77"/>
      <c r="O115" s="77"/>
      <c r="P115" s="77"/>
      <c r="Q115" s="77"/>
      <c r="R115" s="77"/>
      <c r="S115" s="76"/>
      <c r="T115" s="72"/>
      <c r="U115" s="77"/>
      <c r="V115" s="77"/>
      <c r="W115" s="90"/>
    </row>
    <row r="116" spans="1:23" ht="12" customHeight="1">
      <c r="A116" s="77"/>
      <c r="B116" s="77"/>
      <c r="C116" s="77"/>
      <c r="D116" s="77"/>
      <c r="E116" s="77"/>
      <c r="F116" s="275"/>
      <c r="G116" s="72"/>
      <c r="H116" s="77"/>
      <c r="I116" s="56" t="e">
        <f t="shared" ref="I116:I122" si="39">INDEX(GuideWordMeanings,MATCH(H116,GuideWords,0)+1,MATCH(G116,GuideWordElements,0)+1)</f>
        <v>#N/A</v>
      </c>
      <c r="J116" s="50" t="str">
        <f t="shared" ref="J116:J122" si="40">IF(ISNA(I116),"",I116)</f>
        <v/>
      </c>
      <c r="K116" s="76"/>
      <c r="L116" s="171" t="b">
        <f t="shared" ref="L116:L122" si="41">NOT(ISNA(I116))</f>
        <v>0</v>
      </c>
      <c r="M116" s="77"/>
      <c r="N116" s="77"/>
      <c r="O116" s="77"/>
      <c r="P116" s="77"/>
      <c r="Q116" s="77"/>
      <c r="R116" s="77"/>
      <c r="S116" s="76"/>
      <c r="T116" s="72"/>
      <c r="U116" s="77"/>
      <c r="V116" s="77"/>
      <c r="W116" s="90"/>
    </row>
    <row r="117" spans="1:23" ht="12" customHeight="1">
      <c r="A117" s="77"/>
      <c r="B117" s="77"/>
      <c r="C117" s="77"/>
      <c r="D117" s="77"/>
      <c r="E117" s="77"/>
      <c r="F117" s="275"/>
      <c r="G117" s="72"/>
      <c r="H117" s="77"/>
      <c r="I117" s="56" t="e">
        <f t="shared" si="39"/>
        <v>#N/A</v>
      </c>
      <c r="J117" s="50" t="str">
        <f t="shared" si="40"/>
        <v/>
      </c>
      <c r="K117" s="76"/>
      <c r="L117" s="171" t="b">
        <f t="shared" si="41"/>
        <v>0</v>
      </c>
      <c r="M117" s="77"/>
      <c r="N117" s="77"/>
      <c r="O117" s="77"/>
      <c r="P117" s="77"/>
      <c r="Q117" s="77"/>
      <c r="R117" s="77"/>
      <c r="S117" s="76"/>
      <c r="T117" s="72"/>
      <c r="U117" s="77"/>
      <c r="V117" s="77"/>
      <c r="W117" s="90"/>
    </row>
    <row r="118" spans="1:23" ht="12" customHeight="1">
      <c r="A118" s="77"/>
      <c r="B118" s="77"/>
      <c r="C118" s="77"/>
      <c r="D118" s="77"/>
      <c r="E118" s="77"/>
      <c r="F118" s="275"/>
      <c r="G118" s="72"/>
      <c r="H118" s="77"/>
      <c r="I118" s="56" t="e">
        <f t="shared" si="39"/>
        <v>#N/A</v>
      </c>
      <c r="J118" s="50" t="str">
        <f t="shared" si="40"/>
        <v/>
      </c>
      <c r="K118" s="76"/>
      <c r="L118" s="171" t="b">
        <f t="shared" si="41"/>
        <v>0</v>
      </c>
      <c r="M118" s="77"/>
      <c r="N118" s="77"/>
      <c r="O118" s="77"/>
      <c r="P118" s="77"/>
      <c r="Q118" s="77"/>
      <c r="R118" s="77"/>
      <c r="S118" s="76"/>
      <c r="T118" s="72"/>
      <c r="U118" s="77"/>
      <c r="V118" s="77"/>
      <c r="W118" s="90"/>
    </row>
    <row r="119" spans="1:23" ht="12" customHeight="1">
      <c r="A119" s="77"/>
      <c r="B119" s="77"/>
      <c r="C119" s="77"/>
      <c r="D119" s="77"/>
      <c r="E119" s="77"/>
      <c r="F119" s="275"/>
      <c r="G119" s="72"/>
      <c r="H119" s="77"/>
      <c r="I119" s="56" t="e">
        <f t="shared" si="39"/>
        <v>#N/A</v>
      </c>
      <c r="J119" s="50" t="str">
        <f t="shared" si="40"/>
        <v/>
      </c>
      <c r="K119" s="76"/>
      <c r="L119" s="171" t="b">
        <f t="shared" si="41"/>
        <v>0</v>
      </c>
      <c r="M119" s="77"/>
      <c r="N119" s="77"/>
      <c r="O119" s="77"/>
      <c r="P119" s="77"/>
      <c r="Q119" s="77"/>
      <c r="R119" s="77"/>
      <c r="S119" s="76"/>
      <c r="T119" s="72"/>
      <c r="U119" s="77"/>
      <c r="V119" s="77"/>
      <c r="W119" s="90"/>
    </row>
    <row r="120" spans="1:23" ht="12" customHeight="1">
      <c r="A120" s="77"/>
      <c r="B120" s="77"/>
      <c r="C120" s="77"/>
      <c r="D120" s="77"/>
      <c r="E120" s="77"/>
      <c r="F120" s="275"/>
      <c r="G120" s="72"/>
      <c r="H120" s="77"/>
      <c r="I120" s="56" t="e">
        <f t="shared" si="39"/>
        <v>#N/A</v>
      </c>
      <c r="J120" s="50" t="str">
        <f t="shared" si="40"/>
        <v/>
      </c>
      <c r="K120" s="76"/>
      <c r="L120" s="171" t="b">
        <f t="shared" si="41"/>
        <v>0</v>
      </c>
      <c r="M120" s="77"/>
      <c r="N120" s="77"/>
      <c r="O120" s="77"/>
      <c r="P120" s="77"/>
      <c r="Q120" s="77"/>
      <c r="R120" s="77"/>
      <c r="S120" s="76"/>
      <c r="T120" s="72"/>
      <c r="U120" s="77"/>
      <c r="V120" s="77"/>
      <c r="W120" s="90"/>
    </row>
    <row r="121" spans="1:23" ht="12" customHeight="1">
      <c r="A121" s="77"/>
      <c r="B121" s="77"/>
      <c r="C121" s="77"/>
      <c r="D121" s="77"/>
      <c r="E121" s="77"/>
      <c r="F121" s="275"/>
      <c r="G121" s="72"/>
      <c r="H121" s="77"/>
      <c r="I121" s="56" t="e">
        <f t="shared" si="39"/>
        <v>#N/A</v>
      </c>
      <c r="J121" s="50" t="str">
        <f t="shared" si="40"/>
        <v/>
      </c>
      <c r="K121" s="76"/>
      <c r="L121" s="171" t="b">
        <f t="shared" si="41"/>
        <v>0</v>
      </c>
      <c r="M121" s="77"/>
      <c r="N121" s="77"/>
      <c r="O121" s="77"/>
      <c r="P121" s="77"/>
      <c r="Q121" s="77"/>
      <c r="R121" s="77"/>
      <c r="S121" s="76"/>
      <c r="T121" s="72"/>
      <c r="U121" s="77"/>
      <c r="V121" s="77"/>
      <c r="W121" s="90"/>
    </row>
    <row r="122" spans="1:23" ht="12" customHeight="1">
      <c r="A122" s="77"/>
      <c r="B122" s="77"/>
      <c r="C122" s="77"/>
      <c r="D122" s="77"/>
      <c r="E122" s="77"/>
      <c r="F122" s="275"/>
      <c r="G122" s="72"/>
      <c r="H122" s="77"/>
      <c r="I122" s="56" t="e">
        <f t="shared" si="39"/>
        <v>#N/A</v>
      </c>
      <c r="J122" s="50" t="str">
        <f t="shared" si="40"/>
        <v/>
      </c>
      <c r="K122" s="76"/>
      <c r="L122" s="171" t="b">
        <f t="shared" si="41"/>
        <v>0</v>
      </c>
      <c r="M122" s="77"/>
      <c r="N122" s="77"/>
      <c r="O122" s="77"/>
      <c r="P122" s="77"/>
      <c r="Q122" s="77"/>
      <c r="R122" s="77"/>
      <c r="S122" s="76"/>
      <c r="T122" s="72"/>
      <c r="U122" s="77"/>
      <c r="V122" s="77"/>
      <c r="W122" s="90"/>
    </row>
    <row r="123" spans="1:23" ht="12" customHeight="1">
      <c r="A123" s="77"/>
      <c r="B123" s="77"/>
      <c r="C123" s="77"/>
      <c r="D123" s="77"/>
      <c r="E123" s="77"/>
      <c r="F123" s="275"/>
      <c r="G123" s="72"/>
      <c r="H123" s="77"/>
      <c r="I123" s="56" t="e">
        <f>INDEX(GuideWordMeanings,MATCH(H123,GuideWords,0)+1,MATCH(G123,GuideWordElements,0)+1)</f>
        <v>#N/A</v>
      </c>
      <c r="J123" s="50" t="str">
        <f>IF(ISNA(I123),"",I123)</f>
        <v/>
      </c>
      <c r="K123" s="76"/>
      <c r="L123" s="171" t="b">
        <f>NOT(ISNA(I123))</f>
        <v>0</v>
      </c>
      <c r="M123" s="77"/>
      <c r="N123" s="77"/>
      <c r="O123" s="77"/>
      <c r="P123" s="77"/>
      <c r="Q123" s="77"/>
      <c r="R123" s="77"/>
      <c r="S123" s="76"/>
      <c r="T123" s="72"/>
      <c r="U123" s="77"/>
      <c r="V123" s="77"/>
      <c r="W123" s="90"/>
    </row>
    <row r="124" spans="1:23" ht="12" customHeight="1">
      <c r="A124" s="77"/>
      <c r="B124" s="77"/>
      <c r="C124" s="77"/>
      <c r="D124" s="77"/>
      <c r="E124" s="77"/>
      <c r="F124" s="275"/>
      <c r="G124" s="72"/>
      <c r="H124" s="77"/>
      <c r="I124" s="56" t="e">
        <f t="shared" ref="I124:I130" si="42">INDEX(GuideWordMeanings,MATCH(H124,GuideWords,0)+1,MATCH(G124,GuideWordElements,0)+1)</f>
        <v>#N/A</v>
      </c>
      <c r="J124" s="50" t="str">
        <f t="shared" ref="J124:J130" si="43">IF(ISNA(I124),"",I124)</f>
        <v/>
      </c>
      <c r="K124" s="76"/>
      <c r="L124" s="171" t="b">
        <f t="shared" ref="L124:L130" si="44">NOT(ISNA(I124))</f>
        <v>0</v>
      </c>
      <c r="M124" s="77"/>
      <c r="N124" s="77"/>
      <c r="O124" s="77"/>
      <c r="P124" s="77"/>
      <c r="Q124" s="77"/>
      <c r="R124" s="77"/>
      <c r="S124" s="76"/>
      <c r="T124" s="72"/>
      <c r="U124" s="77"/>
      <c r="V124" s="77"/>
      <c r="W124" s="90"/>
    </row>
    <row r="125" spans="1:23" ht="12" customHeight="1">
      <c r="A125" s="77"/>
      <c r="B125" s="77"/>
      <c r="C125" s="77"/>
      <c r="D125" s="77"/>
      <c r="E125" s="77"/>
      <c r="F125" s="275"/>
      <c r="G125" s="72"/>
      <c r="H125" s="77"/>
      <c r="I125" s="56" t="e">
        <f t="shared" si="42"/>
        <v>#N/A</v>
      </c>
      <c r="J125" s="50" t="str">
        <f t="shared" si="43"/>
        <v/>
      </c>
      <c r="K125" s="76"/>
      <c r="L125" s="171" t="b">
        <f t="shared" si="44"/>
        <v>0</v>
      </c>
      <c r="M125" s="77"/>
      <c r="N125" s="77"/>
      <c r="O125" s="77"/>
      <c r="P125" s="77"/>
      <c r="Q125" s="77"/>
      <c r="R125" s="77"/>
      <c r="S125" s="76"/>
      <c r="T125" s="72"/>
      <c r="U125" s="77"/>
      <c r="V125" s="77"/>
      <c r="W125" s="90"/>
    </row>
    <row r="126" spans="1:23" ht="12" customHeight="1">
      <c r="A126" s="77"/>
      <c r="B126" s="77"/>
      <c r="C126" s="77"/>
      <c r="D126" s="77"/>
      <c r="E126" s="77"/>
      <c r="F126" s="275"/>
      <c r="G126" s="72"/>
      <c r="H126" s="77"/>
      <c r="I126" s="56" t="e">
        <f t="shared" si="42"/>
        <v>#N/A</v>
      </c>
      <c r="J126" s="50" t="str">
        <f t="shared" si="43"/>
        <v/>
      </c>
      <c r="K126" s="76"/>
      <c r="L126" s="171" t="b">
        <f t="shared" si="44"/>
        <v>0</v>
      </c>
      <c r="M126" s="77"/>
      <c r="N126" s="77"/>
      <c r="O126" s="77"/>
      <c r="P126" s="77"/>
      <c r="Q126" s="77"/>
      <c r="R126" s="77"/>
      <c r="S126" s="76"/>
      <c r="T126" s="72"/>
      <c r="U126" s="77"/>
      <c r="V126" s="77"/>
      <c r="W126" s="90"/>
    </row>
    <row r="127" spans="1:23" ht="12" customHeight="1">
      <c r="A127" s="77"/>
      <c r="B127" s="77"/>
      <c r="C127" s="77"/>
      <c r="D127" s="77"/>
      <c r="E127" s="77"/>
      <c r="F127" s="275"/>
      <c r="G127" s="72"/>
      <c r="H127" s="77"/>
      <c r="I127" s="56" t="e">
        <f t="shared" si="42"/>
        <v>#N/A</v>
      </c>
      <c r="J127" s="50" t="str">
        <f t="shared" si="43"/>
        <v/>
      </c>
      <c r="K127" s="76"/>
      <c r="L127" s="171" t="b">
        <f t="shared" si="44"/>
        <v>0</v>
      </c>
      <c r="M127" s="77"/>
      <c r="N127" s="77"/>
      <c r="O127" s="77"/>
      <c r="P127" s="77"/>
      <c r="Q127" s="77"/>
      <c r="R127" s="77"/>
      <c r="S127" s="76"/>
      <c r="T127" s="72"/>
      <c r="U127" s="77"/>
      <c r="V127" s="77"/>
      <c r="W127" s="90"/>
    </row>
    <row r="128" spans="1:23" ht="12" customHeight="1">
      <c r="A128" s="77"/>
      <c r="B128" s="77"/>
      <c r="C128" s="77"/>
      <c r="D128" s="77"/>
      <c r="E128" s="77"/>
      <c r="F128" s="275"/>
      <c r="G128" s="72"/>
      <c r="H128" s="77"/>
      <c r="I128" s="56" t="e">
        <f t="shared" si="42"/>
        <v>#N/A</v>
      </c>
      <c r="J128" s="50" t="str">
        <f t="shared" si="43"/>
        <v/>
      </c>
      <c r="K128" s="76"/>
      <c r="L128" s="171" t="b">
        <f t="shared" si="44"/>
        <v>0</v>
      </c>
      <c r="M128" s="77"/>
      <c r="N128" s="77"/>
      <c r="O128" s="77"/>
      <c r="P128" s="77"/>
      <c r="Q128" s="77"/>
      <c r="R128" s="77"/>
      <c r="S128" s="76"/>
      <c r="T128" s="72"/>
      <c r="U128" s="77"/>
      <c r="V128" s="77"/>
      <c r="W128" s="90"/>
    </row>
    <row r="129" spans="1:23" ht="12" customHeight="1">
      <c r="A129" s="77"/>
      <c r="B129" s="77"/>
      <c r="C129" s="77"/>
      <c r="D129" s="77"/>
      <c r="E129" s="77"/>
      <c r="F129" s="275"/>
      <c r="G129" s="72"/>
      <c r="H129" s="77"/>
      <c r="I129" s="56" t="e">
        <f t="shared" si="42"/>
        <v>#N/A</v>
      </c>
      <c r="J129" s="50" t="str">
        <f t="shared" si="43"/>
        <v/>
      </c>
      <c r="K129" s="76"/>
      <c r="L129" s="171" t="b">
        <f t="shared" si="44"/>
        <v>0</v>
      </c>
      <c r="M129" s="77"/>
      <c r="N129" s="77"/>
      <c r="O129" s="77"/>
      <c r="P129" s="77"/>
      <c r="Q129" s="77"/>
      <c r="R129" s="77"/>
      <c r="S129" s="76"/>
      <c r="T129" s="72"/>
      <c r="U129" s="77"/>
      <c r="V129" s="77"/>
      <c r="W129" s="90"/>
    </row>
    <row r="130" spans="1:23" ht="12" customHeight="1">
      <c r="A130" s="77"/>
      <c r="B130" s="77"/>
      <c r="C130" s="77"/>
      <c r="D130" s="77"/>
      <c r="E130" s="77"/>
      <c r="F130" s="275"/>
      <c r="G130" s="72"/>
      <c r="H130" s="77"/>
      <c r="I130" s="56" t="e">
        <f t="shared" si="42"/>
        <v>#N/A</v>
      </c>
      <c r="J130" s="50" t="str">
        <f t="shared" si="43"/>
        <v/>
      </c>
      <c r="K130" s="76"/>
      <c r="L130" s="171" t="b">
        <f t="shared" si="44"/>
        <v>0</v>
      </c>
      <c r="M130" s="77"/>
      <c r="N130" s="77"/>
      <c r="O130" s="77"/>
      <c r="P130" s="77"/>
      <c r="Q130" s="77"/>
      <c r="R130" s="77"/>
      <c r="S130" s="76"/>
      <c r="T130" s="72"/>
      <c r="U130" s="77"/>
      <c r="V130" s="77"/>
      <c r="W130" s="90"/>
    </row>
    <row r="131" spans="1:23" ht="12" customHeight="1">
      <c r="A131" s="77"/>
      <c r="B131" s="77"/>
      <c r="C131" s="77"/>
      <c r="D131" s="77"/>
      <c r="E131" s="77"/>
      <c r="F131" s="275"/>
      <c r="G131" s="72"/>
      <c r="H131" s="77"/>
      <c r="I131" s="56" t="e">
        <f>INDEX(GuideWordMeanings,MATCH(H131,GuideWords,0)+1,MATCH(G131,GuideWordElements,0)+1)</f>
        <v>#N/A</v>
      </c>
      <c r="J131" s="50" t="str">
        <f>IF(ISNA(I131),"",I131)</f>
        <v/>
      </c>
      <c r="K131" s="76"/>
      <c r="L131" s="171" t="b">
        <f>NOT(ISNA(I131))</f>
        <v>0</v>
      </c>
      <c r="M131" s="77"/>
      <c r="N131" s="77"/>
      <c r="O131" s="77"/>
      <c r="P131" s="77"/>
      <c r="Q131" s="77"/>
      <c r="R131" s="77"/>
      <c r="S131" s="76"/>
      <c r="T131" s="72"/>
      <c r="U131" s="77"/>
      <c r="V131" s="77"/>
      <c r="W131" s="90"/>
    </row>
    <row r="132" spans="1:23" ht="12" customHeight="1">
      <c r="A132" s="77"/>
      <c r="B132" s="77"/>
      <c r="C132" s="77"/>
      <c r="D132" s="77"/>
      <c r="E132" s="77"/>
      <c r="F132" s="275"/>
      <c r="G132" s="72"/>
      <c r="H132" s="77"/>
      <c r="I132" s="56" t="e">
        <f>INDEX(GuideWordMeanings,MATCH(H132,GuideWords,0)+1,MATCH(G132,GuideWordElements,0)+1)</f>
        <v>#N/A</v>
      </c>
      <c r="J132" s="50" t="str">
        <f>IF(ISNA(I132),"",I132)</f>
        <v/>
      </c>
      <c r="K132" s="76"/>
      <c r="L132" s="171" t="b">
        <f>NOT(ISNA(I132))</f>
        <v>0</v>
      </c>
      <c r="M132" s="77"/>
      <c r="N132" s="77"/>
      <c r="O132" s="77"/>
      <c r="P132" s="77"/>
      <c r="Q132" s="77"/>
      <c r="R132" s="77"/>
      <c r="S132" s="76"/>
      <c r="T132" s="72"/>
      <c r="U132" s="77"/>
      <c r="V132" s="77"/>
      <c r="W132" s="90"/>
    </row>
    <row r="133" spans="1:23" ht="12" customHeight="1">
      <c r="A133" s="77"/>
      <c r="B133" s="77"/>
      <c r="C133" s="77"/>
      <c r="D133" s="77"/>
      <c r="E133" s="77"/>
      <c r="F133" s="275"/>
      <c r="G133" s="72"/>
      <c r="H133" s="77"/>
      <c r="I133" s="56" t="e">
        <f t="shared" ref="I133:I139" si="45">INDEX(GuideWordMeanings,MATCH(H133,GuideWords,0)+1,MATCH(G133,GuideWordElements,0)+1)</f>
        <v>#N/A</v>
      </c>
      <c r="J133" s="50" t="str">
        <f t="shared" ref="J133:J139" si="46">IF(ISNA(I133),"",I133)</f>
        <v/>
      </c>
      <c r="K133" s="76"/>
      <c r="L133" s="171" t="b">
        <f t="shared" ref="L133:L139" si="47">NOT(ISNA(I133))</f>
        <v>0</v>
      </c>
      <c r="M133" s="77"/>
      <c r="N133" s="77"/>
      <c r="O133" s="77"/>
      <c r="P133" s="77"/>
      <c r="Q133" s="77"/>
      <c r="R133" s="77"/>
      <c r="S133" s="76"/>
      <c r="T133" s="72"/>
      <c r="U133" s="77"/>
      <c r="V133" s="77"/>
      <c r="W133" s="90"/>
    </row>
    <row r="134" spans="1:23" ht="12" customHeight="1">
      <c r="A134" s="77"/>
      <c r="B134" s="77"/>
      <c r="C134" s="77"/>
      <c r="D134" s="77"/>
      <c r="E134" s="77"/>
      <c r="F134" s="275"/>
      <c r="G134" s="72"/>
      <c r="H134" s="77"/>
      <c r="I134" s="56" t="e">
        <f t="shared" si="45"/>
        <v>#N/A</v>
      </c>
      <c r="J134" s="50" t="str">
        <f t="shared" si="46"/>
        <v/>
      </c>
      <c r="K134" s="76"/>
      <c r="L134" s="171" t="b">
        <f t="shared" si="47"/>
        <v>0</v>
      </c>
      <c r="M134" s="77"/>
      <c r="N134" s="77"/>
      <c r="O134" s="77"/>
      <c r="P134" s="77"/>
      <c r="Q134" s="77"/>
      <c r="R134" s="77"/>
      <c r="S134" s="76"/>
      <c r="T134" s="72"/>
      <c r="U134" s="77"/>
      <c r="V134" s="77"/>
      <c r="W134" s="90"/>
    </row>
    <row r="135" spans="1:23" ht="12" customHeight="1">
      <c r="A135" s="77"/>
      <c r="B135" s="77"/>
      <c r="C135" s="77"/>
      <c r="D135" s="77"/>
      <c r="E135" s="77"/>
      <c r="F135" s="275"/>
      <c r="G135" s="72"/>
      <c r="H135" s="77"/>
      <c r="I135" s="56" t="e">
        <f t="shared" si="45"/>
        <v>#N/A</v>
      </c>
      <c r="J135" s="50" t="str">
        <f t="shared" si="46"/>
        <v/>
      </c>
      <c r="K135" s="76"/>
      <c r="L135" s="171" t="b">
        <f t="shared" si="47"/>
        <v>0</v>
      </c>
      <c r="M135" s="77"/>
      <c r="N135" s="77"/>
      <c r="O135" s="77"/>
      <c r="P135" s="77"/>
      <c r="Q135" s="77"/>
      <c r="R135" s="77"/>
      <c r="S135" s="76"/>
      <c r="T135" s="72"/>
      <c r="U135" s="77"/>
      <c r="V135" s="77"/>
      <c r="W135" s="90"/>
    </row>
    <row r="136" spans="1:23" ht="12" customHeight="1">
      <c r="A136" s="77"/>
      <c r="B136" s="77"/>
      <c r="C136" s="77"/>
      <c r="D136" s="77"/>
      <c r="E136" s="77"/>
      <c r="F136" s="275"/>
      <c r="G136" s="72"/>
      <c r="H136" s="77"/>
      <c r="I136" s="56" t="e">
        <f t="shared" si="45"/>
        <v>#N/A</v>
      </c>
      <c r="J136" s="50" t="str">
        <f t="shared" si="46"/>
        <v/>
      </c>
      <c r="K136" s="76"/>
      <c r="L136" s="171" t="b">
        <f t="shared" si="47"/>
        <v>0</v>
      </c>
      <c r="M136" s="77"/>
      <c r="N136" s="77"/>
      <c r="O136" s="77"/>
      <c r="P136" s="77"/>
      <c r="Q136" s="77"/>
      <c r="R136" s="77"/>
      <c r="S136" s="76"/>
      <c r="T136" s="72"/>
      <c r="U136" s="77"/>
      <c r="V136" s="77"/>
      <c r="W136" s="90"/>
    </row>
    <row r="137" spans="1:23" ht="12" customHeight="1">
      <c r="A137" s="77"/>
      <c r="B137" s="77"/>
      <c r="C137" s="77"/>
      <c r="D137" s="77"/>
      <c r="E137" s="77"/>
      <c r="F137" s="275"/>
      <c r="G137" s="72"/>
      <c r="H137" s="77"/>
      <c r="I137" s="56" t="e">
        <f t="shared" si="45"/>
        <v>#N/A</v>
      </c>
      <c r="J137" s="50" t="str">
        <f t="shared" si="46"/>
        <v/>
      </c>
      <c r="K137" s="76"/>
      <c r="L137" s="171" t="b">
        <f t="shared" si="47"/>
        <v>0</v>
      </c>
      <c r="M137" s="77"/>
      <c r="N137" s="77"/>
      <c r="O137" s="77"/>
      <c r="P137" s="77"/>
      <c r="Q137" s="77"/>
      <c r="R137" s="77"/>
      <c r="S137" s="76"/>
      <c r="T137" s="72"/>
      <c r="U137" s="77"/>
      <c r="V137" s="77"/>
      <c r="W137" s="90"/>
    </row>
    <row r="138" spans="1:23" ht="12" customHeight="1">
      <c r="A138" s="77"/>
      <c r="B138" s="77"/>
      <c r="C138" s="77"/>
      <c r="D138" s="77"/>
      <c r="E138" s="77"/>
      <c r="F138" s="275"/>
      <c r="G138" s="72"/>
      <c r="H138" s="77"/>
      <c r="I138" s="56" t="e">
        <f t="shared" si="45"/>
        <v>#N/A</v>
      </c>
      <c r="J138" s="50" t="str">
        <f t="shared" si="46"/>
        <v/>
      </c>
      <c r="K138" s="76"/>
      <c r="L138" s="171" t="b">
        <f t="shared" si="47"/>
        <v>0</v>
      </c>
      <c r="M138" s="77"/>
      <c r="N138" s="77"/>
      <c r="O138" s="77"/>
      <c r="P138" s="77"/>
      <c r="Q138" s="77"/>
      <c r="R138" s="77"/>
      <c r="S138" s="76"/>
      <c r="T138" s="72"/>
      <c r="U138" s="77"/>
      <c r="V138" s="77"/>
      <c r="W138" s="90"/>
    </row>
    <row r="139" spans="1:23" ht="12" customHeight="1">
      <c r="A139" s="77"/>
      <c r="B139" s="77"/>
      <c r="C139" s="77"/>
      <c r="D139" s="77"/>
      <c r="E139" s="77"/>
      <c r="F139" s="275"/>
      <c r="G139" s="72"/>
      <c r="H139" s="77"/>
      <c r="I139" s="56" t="e">
        <f t="shared" si="45"/>
        <v>#N/A</v>
      </c>
      <c r="J139" s="50" t="str">
        <f t="shared" si="46"/>
        <v/>
      </c>
      <c r="K139" s="76"/>
      <c r="L139" s="171" t="b">
        <f t="shared" si="47"/>
        <v>0</v>
      </c>
      <c r="M139" s="77"/>
      <c r="N139" s="77"/>
      <c r="O139" s="77"/>
      <c r="P139" s="77"/>
      <c r="Q139" s="77"/>
      <c r="R139" s="77"/>
      <c r="S139" s="76"/>
      <c r="T139" s="72"/>
      <c r="U139" s="77"/>
      <c r="V139" s="77"/>
      <c r="W139" s="90"/>
    </row>
  </sheetData>
  <autoFilter ref="A2:W3"/>
  <customSheetViews>
    <customSheetView guid="{84D0062F-E24C-1042-BEC0-180BA21EDB45}" showPageBreaks="1" showAutoFilter="1" hiddenColumns="1">
      <pane ySplit="2.0178571428571428" topLeftCell="A3" activePane="bottomLeft" state="frozenSplit"/>
      <selection pane="bottomLeft" activeCell="B3" sqref="B3:E5"/>
      <colBreaks count="1" manualBreakCount="1">
        <brk id="11" max="1048575" man="1"/>
      </colBreaks>
      <printOptions headings="1"/>
      <autoFilter ref="A2:W3"/>
    </customSheetView>
    <customSheetView guid="{1CBD0A3B-4E80-E546-8A3E-3D62C1B954D3}" showPageBreaks="1" showAutoFilter="1" hiddenColumns="1">
      <pane ySplit="2.0178571428571428" topLeftCell="A3" activePane="bottomLeft" state="frozenSplit"/>
      <selection pane="bottomLeft" activeCell="B3" sqref="B3:E5"/>
      <colBreaks count="1" manualBreakCount="1">
        <brk id="11" max="1048575" man="1"/>
      </colBreaks>
      <printOptions headings="1"/>
      <autoFilter ref="A2:W3"/>
    </customSheetView>
    <customSheetView guid="{035162AC-8B54-6346-A453-EBA156EAC58E}" showPageBreaks="1" showAutoFilter="1" hiddenColumns="1">
      <pane ySplit="2.0178571428571428" topLeftCell="A3" activePane="bottomLeft" state="frozenSplit"/>
      <selection pane="bottomLeft" activeCell="B3" sqref="B3:E5"/>
      <colBreaks count="1" manualBreakCount="1">
        <brk id="11" max="1048575" man="1"/>
      </colBreaks>
      <printOptions headings="1"/>
      <autoFilter ref="A2:W3"/>
    </customSheetView>
    <customSheetView guid="{5D31E53A-9EAC-2C40-B229-6491FB34D9C0}" showPageBreaks="1" showAutoFilter="1" hiddenColumns="1">
      <pane ySplit="2.0178571428571428" topLeftCell="A3" activePane="bottomLeft" state="frozenSplit"/>
      <selection pane="bottomLeft" activeCell="G3" sqref="G3"/>
      <colBreaks count="1" manualBreakCount="1">
        <brk id="11" max="1048575" man="1"/>
      </colBreaks>
      <printOptions headings="1"/>
      <autoFilter ref="A2:W3"/>
    </customSheetView>
    <customSheetView guid="{6ACAD6C7-4295-9849-8334-05264E60A5A5}" showPageBreaks="1" showAutoFilter="1" hiddenColumns="1">
      <pane ySplit="2.0178571428571428" topLeftCell="A3" activePane="bottomLeft" state="frozenSplit"/>
      <selection pane="bottomLeft" activeCell="T3" sqref="T3"/>
      <colBreaks count="1" manualBreakCount="1">
        <brk id="11" max="1048575" man="1"/>
      </colBreaks>
      <printOptions headings="1"/>
      <autoFilter ref="A2:W3"/>
    </customSheetView>
    <customSheetView guid="{7B9B8920-6698-344C-AC43-8A8B049D4428}" showPageBreaks="1" filter="1" showAutoFilter="1" hiddenColumns="1">
      <pane ySplit="2.0178571428571428" topLeftCell="A3" activePane="bottomLeft" state="frozenSplit"/>
      <selection pane="bottomLeft" activeCell="Q3" sqref="Q1:Q1048576"/>
      <colBreaks count="2" manualBreakCount="2">
        <brk id="11" max="1048575" man="1"/>
        <brk id="18" max="1048575" man="1"/>
      </colBreaks>
      <printOptions headings="1"/>
      <autoFilter ref="A2:W3">
        <filterColumn colId="16">
          <customFilters and="1">
            <customFilter operator="notEqual" val=" "/>
          </customFilters>
        </filterColumn>
      </autoFilter>
    </customSheetView>
  </customSheetViews>
  <mergeCells count="18">
    <mergeCell ref="T1:T2"/>
    <mergeCell ref="V1:V2"/>
    <mergeCell ref="W1:W2"/>
    <mergeCell ref="B1:B2"/>
    <mergeCell ref="S1:S2"/>
    <mergeCell ref="U1:U2"/>
    <mergeCell ref="M1:Q1"/>
    <mergeCell ref="R1:R2"/>
    <mergeCell ref="C1:C2"/>
    <mergeCell ref="A1:A2"/>
    <mergeCell ref="L1:L2"/>
    <mergeCell ref="J1:J2"/>
    <mergeCell ref="K1:K2"/>
    <mergeCell ref="H1:H2"/>
    <mergeCell ref="G1:G2"/>
    <mergeCell ref="F1:F2"/>
    <mergeCell ref="E1:E2"/>
    <mergeCell ref="D1:D2"/>
  </mergeCells>
  <phoneticPr fontId="4" type="noConversion"/>
  <conditionalFormatting sqref="M446:Q494 K3:K494">
    <cfRule type="expression" dxfId="48" priority="0" stopIfTrue="1">
      <formula>NOT($L3)</formula>
    </cfRule>
  </conditionalFormatting>
  <conditionalFormatting sqref="R446:R494">
    <cfRule type="expression" dxfId="47" priority="0" stopIfTrue="1">
      <formula>NOT(AND($L446,OR($M446=1,$N446=1,$O447=1,$P446=1,$Q446=1)))</formula>
    </cfRule>
  </conditionalFormatting>
  <conditionalFormatting sqref="S140:T494">
    <cfRule type="expression" dxfId="46" priority="0" stopIfTrue="1">
      <formula>$R140&lt;&gt;1</formula>
    </cfRule>
  </conditionalFormatting>
  <conditionalFormatting sqref="U3:V494">
    <cfRule type="expression" dxfId="45" priority="0" stopIfTrue="1">
      <formula>$T3&lt;&gt;1</formula>
    </cfRule>
  </conditionalFormatting>
  <conditionalFormatting sqref="M140:R445 M3:Q139">
    <cfRule type="expression" dxfId="44" priority="0" stopIfTrue="1">
      <formula>NOT($L3)</formula>
    </cfRule>
    <cfRule type="cellIs" dxfId="43" priority="0" stopIfTrue="1" operator="equal">
      <formula>1</formula>
    </cfRule>
    <cfRule type="cellIs" dxfId="42" priority="0" stopIfTrue="1" operator="equal">
      <formula>0</formula>
    </cfRule>
  </conditionalFormatting>
  <conditionalFormatting sqref="W3:W139">
    <cfRule type="expression" dxfId="41" priority="0" stopIfTrue="1">
      <formula>$T3&lt;&gt;1</formula>
    </cfRule>
    <cfRule type="cellIs" dxfId="40" priority="0" stopIfTrue="1" operator="equal">
      <formula>1</formula>
    </cfRule>
    <cfRule type="cellIs" dxfId="39" priority="0" stopIfTrue="1" operator="equal">
      <formula>0</formula>
    </cfRule>
  </conditionalFormatting>
  <conditionalFormatting sqref="T3:T139">
    <cfRule type="expression" dxfId="38" priority="0" stopIfTrue="1">
      <formula>$R3&lt;&gt;1</formula>
    </cfRule>
    <cfRule type="cellIs" dxfId="37" priority="0" stopIfTrue="1" operator="equal">
      <formula>1</formula>
    </cfRule>
    <cfRule type="cellIs" dxfId="36" priority="0" stopIfTrue="1" operator="equal">
      <formula>0</formula>
    </cfRule>
  </conditionalFormatting>
  <conditionalFormatting sqref="A3:B139">
    <cfRule type="cellIs" dxfId="35" priority="0" stopIfTrue="1" operator="equal">
      <formula>""</formula>
    </cfRule>
    <cfRule type="expression" dxfId="34" priority="0" stopIfTrue="1">
      <formula>A3 = A2</formula>
    </cfRule>
  </conditionalFormatting>
  <conditionalFormatting sqref="R3:R139">
    <cfRule type="expression" dxfId="33" priority="0" stopIfTrue="1">
      <formula>NOT($L3)</formula>
    </cfRule>
    <cfRule type="cellIs" dxfId="32" priority="0" stopIfTrue="1" operator="equal">
      <formula>1</formula>
    </cfRule>
  </conditionalFormatting>
  <conditionalFormatting sqref="S3:S139">
    <cfRule type="expression" dxfId="31" priority="0" stopIfTrue="1">
      <formula>NOT($L3)</formula>
    </cfRule>
  </conditionalFormatting>
  <conditionalFormatting sqref="C3:F139">
    <cfRule type="expression" dxfId="28" priority="0" stopIfTrue="1">
      <formula>OR($B3="",$B3 = $B2)</formula>
    </cfRule>
  </conditionalFormatting>
  <dataValidations count="5">
    <dataValidation type="list" allowBlank="1" showInputMessage="1" showErrorMessage="1" sqref="H3:H139">
      <formula1>GuideWords</formula1>
    </dataValidation>
    <dataValidation type="list" allowBlank="1" showInputMessage="1" showErrorMessage="1" sqref="G3:G139">
      <formula1>GuideWordElements</formula1>
    </dataValidation>
    <dataValidation type="list" allowBlank="1" showInputMessage="1" showErrorMessage="1" sqref="E3:E139">
      <formula1>DataNames</formula1>
    </dataValidation>
    <dataValidation type="list" allowBlank="1" showInputMessage="1" showErrorMessage="1" sqref="C3:C139">
      <formula1>ActorNames</formula1>
    </dataValidation>
    <dataValidation type="list" allowBlank="1" showInputMessage="1" showErrorMessage="1" sqref="W3:W139 M3:R139 T3:T139">
      <formula1>"1"</formula1>
    </dataValidation>
  </dataValidations>
  <printOptions headings="1"/>
  <pageMargins left="0.75" right="0.75" top="1" bottom="1" header="0.5" footer="0.5"/>
  <pageSetup orientation="portrait" horizontalDpi="4294967292" verticalDpi="4294967292"/>
  <colBreaks count="1" manualBreakCount="1">
    <brk id="12" max="1048575" man="1"/>
  </colBreaks>
  <legacy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118"/>
  <sheetViews>
    <sheetView workbookViewId="0">
      <selection activeCell="A32" sqref="A32:C32"/>
    </sheetView>
  </sheetViews>
  <sheetFormatPr baseColWidth="10" defaultRowHeight="13"/>
  <cols>
    <col min="1" max="1" width="2.28515625" style="209" customWidth="1"/>
    <col min="2" max="2" width="6.140625" style="209" customWidth="1"/>
    <col min="3" max="3" width="8.5703125" style="209" customWidth="1"/>
    <col min="4" max="4" width="18.7109375" style="209" customWidth="1"/>
    <col min="5" max="5" width="39.28515625" style="209" customWidth="1"/>
    <col min="6" max="16384" width="10.7109375" style="209"/>
  </cols>
  <sheetData>
    <row r="1" spans="1:5" ht="17" customHeight="1">
      <c r="A1" s="208" t="s">
        <v>103</v>
      </c>
      <c r="B1" s="208"/>
      <c r="C1" s="211"/>
      <c r="D1" s="211"/>
      <c r="E1" s="211"/>
    </row>
    <row r="2" spans="1:5" ht="41" customHeight="1">
      <c r="A2" s="210" t="s">
        <v>99</v>
      </c>
      <c r="B2" s="210"/>
      <c r="C2" s="211"/>
      <c r="D2" s="211"/>
      <c r="E2" s="211"/>
    </row>
    <row r="3" spans="1:5">
      <c r="A3" s="210"/>
      <c r="B3" s="210"/>
      <c r="C3" s="211"/>
      <c r="D3" s="211"/>
      <c r="E3" s="211"/>
    </row>
    <row r="4" spans="1:5" ht="18" customHeight="1">
      <c r="A4" s="208" t="s">
        <v>26</v>
      </c>
      <c r="B4" s="208"/>
      <c r="C4" s="211"/>
      <c r="D4" s="211"/>
      <c r="E4" s="211"/>
    </row>
    <row r="5" spans="1:5" ht="26" customHeight="1">
      <c r="A5" s="210" t="s">
        <v>29</v>
      </c>
      <c r="B5" s="210"/>
      <c r="C5" s="211"/>
      <c r="D5" s="211"/>
      <c r="E5" s="211"/>
    </row>
    <row r="6" spans="1:5" ht="42" customHeight="1">
      <c r="A6" s="213" t="s">
        <v>61</v>
      </c>
      <c r="B6" s="213"/>
      <c r="C6" s="211"/>
      <c r="D6" s="211"/>
      <c r="E6" s="211"/>
    </row>
    <row r="7" spans="1:5" ht="13" customHeight="1">
      <c r="A7" s="229"/>
      <c r="B7" s="218" t="s">
        <v>62</v>
      </c>
      <c r="C7" s="214"/>
      <c r="D7" s="214"/>
      <c r="E7" s="97"/>
    </row>
    <row r="8" spans="1:5" ht="27" customHeight="1">
      <c r="A8" s="230"/>
      <c r="B8" s="216" t="s">
        <v>59</v>
      </c>
      <c r="C8" s="214"/>
      <c r="D8" s="214"/>
      <c r="E8" s="97"/>
    </row>
    <row r="9" spans="1:5" ht="25" customHeight="1">
      <c r="A9" s="32"/>
      <c r="B9" s="216" t="s">
        <v>58</v>
      </c>
      <c r="C9" s="214"/>
      <c r="D9" s="214"/>
      <c r="E9" s="97"/>
    </row>
    <row r="10" spans="1:5" ht="13" customHeight="1">
      <c r="A10" s="231"/>
      <c r="B10" s="216" t="s">
        <v>64</v>
      </c>
      <c r="C10" s="214"/>
      <c r="D10" s="214"/>
      <c r="E10" s="97"/>
    </row>
    <row r="11" spans="1:5" ht="29" customHeight="1">
      <c r="A11" s="213" t="s">
        <v>24</v>
      </c>
      <c r="B11" s="210"/>
      <c r="C11" s="211"/>
      <c r="D11" s="211"/>
      <c r="E11" s="211"/>
    </row>
    <row r="12" spans="1:5" ht="26" customHeight="1">
      <c r="A12" s="213" t="s">
        <v>66</v>
      </c>
      <c r="B12" s="213"/>
      <c r="C12" s="211"/>
      <c r="D12" s="211"/>
      <c r="E12" s="211"/>
    </row>
    <row r="13" spans="1:5" ht="13" customHeight="1">
      <c r="A13" s="213" t="s">
        <v>60</v>
      </c>
      <c r="B13" s="213"/>
      <c r="C13" s="211"/>
      <c r="D13" s="211"/>
      <c r="E13" s="211"/>
    </row>
    <row r="14" spans="1:5" ht="26" customHeight="1">
      <c r="A14" s="213" t="s">
        <v>57</v>
      </c>
      <c r="B14" s="213"/>
      <c r="C14" s="211"/>
      <c r="D14" s="211"/>
      <c r="E14" s="211"/>
    </row>
    <row r="15" spans="1:5" ht="39" customHeight="1">
      <c r="A15" s="213" t="s">
        <v>32</v>
      </c>
      <c r="B15" s="213"/>
      <c r="C15" s="211"/>
      <c r="D15" s="211"/>
      <c r="E15" s="211"/>
    </row>
    <row r="16" spans="1:5" ht="12" customHeight="1">
      <c r="A16" s="235" t="s">
        <v>49</v>
      </c>
      <c r="B16" s="240"/>
      <c r="C16" s="174"/>
      <c r="D16" s="236"/>
      <c r="E16" s="233" t="s">
        <v>55</v>
      </c>
    </row>
    <row r="17" spans="1:5">
      <c r="A17" s="237" t="s">
        <v>50</v>
      </c>
      <c r="B17" s="241"/>
      <c r="C17" s="214"/>
      <c r="D17" s="238"/>
      <c r="E17" s="234" t="s">
        <v>52</v>
      </c>
    </row>
    <row r="18" spans="1:5">
      <c r="A18" s="239" t="s">
        <v>56</v>
      </c>
      <c r="B18" s="242"/>
      <c r="C18" s="214"/>
      <c r="D18" s="238"/>
      <c r="E18" s="234" t="s">
        <v>53</v>
      </c>
    </row>
    <row r="19" spans="1:5">
      <c r="A19" s="237" t="s">
        <v>51</v>
      </c>
      <c r="B19" s="241"/>
      <c r="C19" s="214"/>
      <c r="D19" s="238"/>
      <c r="E19" s="234" t="s">
        <v>54</v>
      </c>
    </row>
    <row r="20" spans="1:5" ht="39" customHeight="1">
      <c r="A20" s="213" t="s">
        <v>28</v>
      </c>
      <c r="B20" s="213"/>
      <c r="C20" s="211"/>
      <c r="D20" s="211"/>
      <c r="E20" s="211"/>
    </row>
    <row r="21" spans="1:5">
      <c r="A21" s="246" t="s">
        <v>48</v>
      </c>
      <c r="B21" s="247"/>
      <c r="C21" s="249" t="s">
        <v>37</v>
      </c>
      <c r="D21" s="251" t="s">
        <v>38</v>
      </c>
      <c r="E21" s="175"/>
    </row>
    <row r="22" spans="1:5">
      <c r="A22" s="139"/>
      <c r="B22" s="248"/>
      <c r="C22" s="250"/>
      <c r="D22" s="233" t="s">
        <v>35</v>
      </c>
      <c r="E22" s="207" t="s">
        <v>36</v>
      </c>
    </row>
    <row r="23" spans="1:5" ht="26" customHeight="1">
      <c r="A23" s="237" t="s">
        <v>33</v>
      </c>
      <c r="B23" s="243"/>
      <c r="C23" s="245" t="s">
        <v>42</v>
      </c>
      <c r="D23" s="234" t="s">
        <v>46</v>
      </c>
      <c r="E23" s="232" t="s">
        <v>47</v>
      </c>
    </row>
    <row r="24" spans="1:5" ht="28" customHeight="1">
      <c r="A24" s="239" t="s">
        <v>39</v>
      </c>
      <c r="B24" s="244"/>
      <c r="C24" s="245" t="s">
        <v>43</v>
      </c>
      <c r="D24" s="234"/>
      <c r="E24" s="232"/>
    </row>
    <row r="25" spans="1:5" ht="39">
      <c r="A25" s="237" t="s">
        <v>34</v>
      </c>
      <c r="B25" s="243"/>
      <c r="C25" s="245" t="s">
        <v>31</v>
      </c>
      <c r="D25" s="234" t="s">
        <v>44</v>
      </c>
      <c r="E25" s="232" t="s">
        <v>45</v>
      </c>
    </row>
    <row r="26" spans="1:5" ht="13" customHeight="1">
      <c r="A26" s="239" t="s">
        <v>34</v>
      </c>
      <c r="B26" s="244"/>
      <c r="C26" s="245"/>
      <c r="D26" s="234" t="s">
        <v>41</v>
      </c>
      <c r="E26" s="232" t="s">
        <v>40</v>
      </c>
    </row>
    <row r="27" spans="1:5">
      <c r="A27" s="210"/>
      <c r="B27" s="210"/>
      <c r="C27" s="211"/>
      <c r="D27" s="211"/>
      <c r="E27" s="211"/>
    </row>
    <row r="28" spans="1:5" ht="27" customHeight="1">
      <c r="A28" s="210" t="s">
        <v>25</v>
      </c>
      <c r="B28" s="210"/>
      <c r="C28" s="211"/>
      <c r="D28" s="211"/>
      <c r="E28" s="211"/>
    </row>
    <row r="29" spans="1:5">
      <c r="A29" s="210"/>
      <c r="B29" s="210"/>
      <c r="C29" s="211"/>
      <c r="D29" s="211"/>
      <c r="E29" s="211"/>
    </row>
    <row r="30" spans="1:5" ht="40" customHeight="1">
      <c r="A30" s="210" t="s">
        <v>75</v>
      </c>
      <c r="B30" s="210"/>
      <c r="C30" s="211"/>
      <c r="D30" s="211"/>
      <c r="E30" s="211"/>
    </row>
    <row r="31" spans="1:5" ht="39" customHeight="1">
      <c r="A31" s="210" t="s">
        <v>30</v>
      </c>
      <c r="B31" s="210"/>
      <c r="C31" s="211"/>
      <c r="D31" s="211"/>
      <c r="E31" s="211"/>
    </row>
    <row r="32" spans="1:5">
      <c r="A32" s="217" t="s">
        <v>100</v>
      </c>
      <c r="B32" s="217"/>
      <c r="C32" s="211"/>
      <c r="D32" s="212" t="s">
        <v>101</v>
      </c>
      <c r="E32" s="212" t="s">
        <v>102</v>
      </c>
    </row>
    <row r="33" spans="1:5" ht="27" customHeight="1">
      <c r="A33" s="210" t="s">
        <v>87</v>
      </c>
      <c r="B33" s="210"/>
      <c r="C33" s="211"/>
      <c r="D33" s="210" t="s">
        <v>97</v>
      </c>
      <c r="E33" s="210" t="s">
        <v>89</v>
      </c>
    </row>
    <row r="34" spans="1:5">
      <c r="A34" s="210" t="s">
        <v>84</v>
      </c>
      <c r="B34" s="210"/>
      <c r="C34" s="211"/>
      <c r="D34" s="210"/>
      <c r="E34" s="210"/>
    </row>
    <row r="35" spans="1:5">
      <c r="A35" s="210" t="s">
        <v>85</v>
      </c>
      <c r="B35" s="210"/>
      <c r="C35" s="211"/>
      <c r="D35" s="210"/>
      <c r="E35" s="210"/>
    </row>
    <row r="36" spans="1:5">
      <c r="A36" s="210" t="s">
        <v>86</v>
      </c>
      <c r="B36" s="210"/>
      <c r="C36" s="211"/>
      <c r="D36" s="210"/>
      <c r="E36" s="210"/>
    </row>
    <row r="37" spans="1:5">
      <c r="A37" s="210" t="s">
        <v>79</v>
      </c>
      <c r="B37" s="210"/>
      <c r="C37" s="211"/>
      <c r="D37" s="211"/>
      <c r="E37" s="211"/>
    </row>
    <row r="38" spans="1:5">
      <c r="A38" s="210" t="s">
        <v>87</v>
      </c>
      <c r="B38" s="210"/>
      <c r="C38" s="211"/>
      <c r="D38" s="215" t="s">
        <v>98</v>
      </c>
      <c r="E38" s="210" t="s">
        <v>90</v>
      </c>
    </row>
    <row r="39" spans="1:5">
      <c r="A39" s="210" t="s">
        <v>84</v>
      </c>
      <c r="B39" s="210"/>
      <c r="C39" s="211"/>
      <c r="D39" s="215"/>
      <c r="E39" s="210"/>
    </row>
    <row r="40" spans="1:5">
      <c r="A40" s="210" t="s">
        <v>85</v>
      </c>
      <c r="B40" s="210"/>
      <c r="C40" s="211"/>
      <c r="D40" s="215"/>
      <c r="E40" s="210"/>
    </row>
    <row r="41" spans="1:5">
      <c r="A41" s="210" t="s">
        <v>86</v>
      </c>
      <c r="B41" s="210"/>
      <c r="C41" s="211"/>
      <c r="D41" s="215"/>
      <c r="E41" s="210"/>
    </row>
    <row r="42" spans="1:5">
      <c r="A42" s="210" t="s">
        <v>79</v>
      </c>
      <c r="B42" s="210"/>
      <c r="C42" s="211"/>
      <c r="D42" s="215"/>
      <c r="E42" s="210"/>
    </row>
    <row r="43" spans="1:5">
      <c r="A43" s="210" t="s">
        <v>88</v>
      </c>
      <c r="B43" s="210"/>
      <c r="C43" s="211"/>
      <c r="D43" s="215"/>
      <c r="E43" s="210"/>
    </row>
    <row r="44" spans="1:5">
      <c r="A44" s="210" t="s">
        <v>84</v>
      </c>
      <c r="B44" s="210"/>
      <c r="C44" s="211"/>
      <c r="D44" s="210" t="s">
        <v>91</v>
      </c>
      <c r="E44" s="210" t="s">
        <v>69</v>
      </c>
    </row>
    <row r="45" spans="1:5">
      <c r="A45" s="210" t="s">
        <v>85</v>
      </c>
      <c r="B45" s="210"/>
      <c r="C45" s="211"/>
      <c r="D45" s="210"/>
      <c r="E45" s="210"/>
    </row>
    <row r="46" spans="1:5">
      <c r="A46" s="210" t="s">
        <v>86</v>
      </c>
      <c r="B46" s="210"/>
      <c r="C46" s="211"/>
      <c r="D46" s="210"/>
      <c r="E46" s="210"/>
    </row>
    <row r="47" spans="1:5">
      <c r="A47" s="210" t="s">
        <v>79</v>
      </c>
      <c r="B47" s="210"/>
      <c r="C47" s="211"/>
      <c r="D47" s="210"/>
      <c r="E47" s="210"/>
    </row>
    <row r="48" spans="1:5">
      <c r="A48" s="210" t="s">
        <v>88</v>
      </c>
      <c r="B48" s="210"/>
      <c r="C48" s="211"/>
      <c r="D48" s="210"/>
      <c r="E48" s="210"/>
    </row>
    <row r="49" spans="1:5">
      <c r="A49" s="210" t="s">
        <v>84</v>
      </c>
      <c r="B49" s="210"/>
      <c r="C49" s="211"/>
      <c r="D49" s="210" t="s">
        <v>78</v>
      </c>
      <c r="E49" s="210" t="s">
        <v>70</v>
      </c>
    </row>
    <row r="50" spans="1:5">
      <c r="A50" s="210" t="s">
        <v>85</v>
      </c>
      <c r="B50" s="210"/>
      <c r="C50" s="211"/>
      <c r="D50" s="210"/>
      <c r="E50" s="210"/>
    </row>
    <row r="51" spans="1:5">
      <c r="A51" s="210" t="s">
        <v>86</v>
      </c>
      <c r="B51" s="210"/>
      <c r="C51" s="211"/>
      <c r="D51" s="210"/>
      <c r="E51" s="210"/>
    </row>
    <row r="52" spans="1:5">
      <c r="A52" s="210" t="s">
        <v>79</v>
      </c>
      <c r="B52" s="210"/>
      <c r="C52" s="211"/>
      <c r="D52" s="210"/>
      <c r="E52" s="210"/>
    </row>
    <row r="53" spans="1:5">
      <c r="A53" s="210" t="s">
        <v>88</v>
      </c>
      <c r="B53" s="210"/>
      <c r="C53" s="211"/>
      <c r="D53" s="210"/>
      <c r="E53" s="210"/>
    </row>
    <row r="54" spans="1:5">
      <c r="A54" s="210" t="s">
        <v>87</v>
      </c>
      <c r="B54" s="210"/>
      <c r="C54" s="211"/>
      <c r="D54" s="210" t="s">
        <v>80</v>
      </c>
      <c r="E54" s="210" t="s">
        <v>69</v>
      </c>
    </row>
    <row r="55" spans="1:5">
      <c r="A55" s="210" t="s">
        <v>84</v>
      </c>
      <c r="B55" s="210"/>
      <c r="C55" s="211"/>
      <c r="D55" s="210"/>
      <c r="E55" s="210"/>
    </row>
    <row r="56" spans="1:5">
      <c r="A56" s="210" t="s">
        <v>86</v>
      </c>
      <c r="B56" s="210"/>
      <c r="C56" s="211"/>
      <c r="D56" s="210"/>
      <c r="E56" s="210"/>
    </row>
    <row r="57" spans="1:5">
      <c r="A57" s="210" t="s">
        <v>79</v>
      </c>
      <c r="B57" s="210"/>
      <c r="C57" s="211"/>
      <c r="D57" s="210"/>
      <c r="E57" s="210"/>
    </row>
    <row r="58" spans="1:5">
      <c r="A58" s="210" t="s">
        <v>68</v>
      </c>
      <c r="B58" s="210"/>
      <c r="C58" s="211"/>
      <c r="D58" s="215" t="s">
        <v>77</v>
      </c>
      <c r="E58" s="210" t="s">
        <v>69</v>
      </c>
    </row>
    <row r="59" spans="1:5">
      <c r="A59" s="210" t="s">
        <v>87</v>
      </c>
      <c r="B59" s="210"/>
      <c r="C59" s="211"/>
      <c r="D59" s="215"/>
      <c r="E59" s="210"/>
    </row>
    <row r="60" spans="1:5">
      <c r="A60" s="210" t="s">
        <v>84</v>
      </c>
      <c r="B60" s="210"/>
      <c r="C60" s="211"/>
      <c r="D60" s="215"/>
      <c r="E60" s="210"/>
    </row>
    <row r="61" spans="1:5">
      <c r="A61" s="210" t="s">
        <v>85</v>
      </c>
      <c r="B61" s="210"/>
      <c r="C61" s="211"/>
      <c r="D61" s="215"/>
      <c r="E61" s="210"/>
    </row>
    <row r="62" spans="1:5">
      <c r="A62" s="210" t="s">
        <v>86</v>
      </c>
      <c r="B62" s="210"/>
      <c r="C62" s="211"/>
      <c r="D62" s="215"/>
      <c r="E62" s="210"/>
    </row>
    <row r="63" spans="1:5">
      <c r="A63" s="210" t="s">
        <v>79</v>
      </c>
      <c r="B63" s="210"/>
      <c r="C63" s="211"/>
      <c r="D63" s="215"/>
      <c r="E63" s="210"/>
    </row>
    <row r="64" spans="1:5">
      <c r="A64" s="210" t="s">
        <v>88</v>
      </c>
      <c r="B64" s="210"/>
      <c r="C64" s="211"/>
      <c r="D64" s="215"/>
      <c r="E64" s="210"/>
    </row>
    <row r="65" spans="1:5">
      <c r="A65" s="210" t="s">
        <v>84</v>
      </c>
      <c r="B65" s="210"/>
      <c r="C65" s="211"/>
      <c r="D65" s="210" t="s">
        <v>81</v>
      </c>
      <c r="E65" s="210" t="s">
        <v>71</v>
      </c>
    </row>
    <row r="66" spans="1:5">
      <c r="A66" s="210" t="s">
        <v>86</v>
      </c>
      <c r="B66" s="210"/>
      <c r="C66" s="211"/>
      <c r="D66" s="210"/>
      <c r="E66" s="210"/>
    </row>
    <row r="67" spans="1:5">
      <c r="A67" s="210" t="s">
        <v>79</v>
      </c>
      <c r="B67" s="210"/>
      <c r="C67" s="211"/>
      <c r="D67" s="210"/>
      <c r="E67" s="210"/>
    </row>
    <row r="68" spans="1:5">
      <c r="A68" s="210" t="s">
        <v>88</v>
      </c>
      <c r="B68" s="210"/>
      <c r="C68" s="211"/>
      <c r="D68" s="210"/>
      <c r="E68" s="210"/>
    </row>
    <row r="69" spans="1:5">
      <c r="A69" s="210" t="s">
        <v>84</v>
      </c>
      <c r="B69" s="210"/>
      <c r="C69" s="211"/>
      <c r="D69" s="210" t="s">
        <v>92</v>
      </c>
      <c r="E69" s="210" t="s">
        <v>72</v>
      </c>
    </row>
    <row r="70" spans="1:5">
      <c r="A70" s="210" t="s">
        <v>85</v>
      </c>
      <c r="B70" s="210"/>
      <c r="C70" s="211"/>
      <c r="D70" s="211"/>
      <c r="E70" s="211"/>
    </row>
    <row r="71" spans="1:5">
      <c r="A71" s="210" t="s">
        <v>86</v>
      </c>
      <c r="B71" s="210"/>
      <c r="C71" s="211"/>
      <c r="D71" s="211"/>
      <c r="E71" s="211"/>
    </row>
    <row r="72" spans="1:5">
      <c r="A72" s="210" t="s">
        <v>88</v>
      </c>
      <c r="B72" s="210"/>
      <c r="C72" s="211"/>
      <c r="D72" s="211"/>
      <c r="E72" s="211"/>
    </row>
    <row r="73" spans="1:5">
      <c r="A73" s="210" t="s">
        <v>68</v>
      </c>
      <c r="B73" s="210"/>
      <c r="C73" s="211"/>
      <c r="D73" s="215" t="s">
        <v>83</v>
      </c>
      <c r="E73" s="210" t="s">
        <v>73</v>
      </c>
    </row>
    <row r="74" spans="1:5">
      <c r="A74" s="210" t="s">
        <v>84</v>
      </c>
      <c r="B74" s="210"/>
      <c r="C74" s="211"/>
      <c r="D74" s="215"/>
      <c r="E74" s="210"/>
    </row>
    <row r="75" spans="1:5">
      <c r="A75" s="210" t="s">
        <v>85</v>
      </c>
      <c r="B75" s="210"/>
      <c r="C75" s="211"/>
      <c r="D75" s="215"/>
      <c r="E75" s="210"/>
    </row>
    <row r="76" spans="1:5">
      <c r="A76" s="210" t="s">
        <v>86</v>
      </c>
      <c r="B76" s="210"/>
      <c r="C76" s="211"/>
      <c r="D76" s="215"/>
      <c r="E76" s="210"/>
    </row>
    <row r="77" spans="1:5">
      <c r="A77" s="210" t="s">
        <v>88</v>
      </c>
      <c r="B77" s="210"/>
      <c r="C77" s="211"/>
      <c r="D77" s="215"/>
      <c r="E77" s="210"/>
    </row>
    <row r="78" spans="1:5">
      <c r="A78" s="210" t="s">
        <v>84</v>
      </c>
      <c r="B78" s="210"/>
      <c r="C78" s="211"/>
      <c r="D78" s="215" t="s">
        <v>95</v>
      </c>
      <c r="E78" s="210" t="s">
        <v>72</v>
      </c>
    </row>
    <row r="79" spans="1:5">
      <c r="A79" s="210" t="s">
        <v>85</v>
      </c>
      <c r="B79" s="210"/>
      <c r="C79" s="211"/>
      <c r="D79" s="211"/>
      <c r="E79" s="210"/>
    </row>
    <row r="80" spans="1:5">
      <c r="A80" s="210" t="s">
        <v>86</v>
      </c>
      <c r="B80" s="210"/>
      <c r="C80" s="211"/>
      <c r="D80" s="211"/>
      <c r="E80" s="210"/>
    </row>
    <row r="81" spans="1:5">
      <c r="A81" s="210" t="s">
        <v>79</v>
      </c>
      <c r="B81" s="210"/>
      <c r="C81" s="211"/>
      <c r="D81" s="211"/>
      <c r="E81" s="210"/>
    </row>
    <row r="82" spans="1:5">
      <c r="A82" s="210" t="s">
        <v>88</v>
      </c>
      <c r="B82" s="210"/>
      <c r="C82" s="211"/>
      <c r="D82" s="211"/>
      <c r="E82" s="210"/>
    </row>
    <row r="83" spans="1:5">
      <c r="A83" s="210" t="s">
        <v>68</v>
      </c>
      <c r="B83" s="210"/>
      <c r="C83" s="211"/>
      <c r="D83" s="215" t="s">
        <v>93</v>
      </c>
      <c r="E83" s="210" t="s">
        <v>72</v>
      </c>
    </row>
    <row r="84" spans="1:5">
      <c r="A84" s="210" t="s">
        <v>86</v>
      </c>
      <c r="B84" s="210"/>
      <c r="C84" s="211"/>
      <c r="D84" s="215"/>
      <c r="E84" s="210"/>
    </row>
    <row r="85" spans="1:5">
      <c r="A85" s="210" t="s">
        <v>88</v>
      </c>
      <c r="B85" s="210"/>
      <c r="C85" s="211"/>
      <c r="D85" s="215"/>
      <c r="E85" s="210"/>
    </row>
    <row r="86" spans="1:5">
      <c r="A86" s="210" t="s">
        <v>68</v>
      </c>
      <c r="B86" s="210"/>
      <c r="C86" s="211"/>
      <c r="D86" s="215" t="s">
        <v>94</v>
      </c>
      <c r="E86" s="210" t="s">
        <v>72</v>
      </c>
    </row>
    <row r="87" spans="1:5">
      <c r="A87" s="210" t="s">
        <v>84</v>
      </c>
      <c r="B87" s="210"/>
      <c r="C87" s="211"/>
      <c r="D87" s="215"/>
      <c r="E87" s="210"/>
    </row>
    <row r="88" spans="1:5">
      <c r="A88" s="210" t="s">
        <v>85</v>
      </c>
      <c r="B88" s="210"/>
      <c r="C88" s="211"/>
      <c r="D88" s="215"/>
      <c r="E88" s="210"/>
    </row>
    <row r="89" spans="1:5">
      <c r="A89" s="210" t="s">
        <v>79</v>
      </c>
      <c r="B89" s="210"/>
      <c r="C89" s="211"/>
      <c r="D89" s="215"/>
      <c r="E89" s="210"/>
    </row>
    <row r="90" spans="1:5">
      <c r="A90" s="210" t="s">
        <v>85</v>
      </c>
      <c r="B90" s="210"/>
      <c r="C90" s="211"/>
      <c r="D90" s="215" t="s">
        <v>76</v>
      </c>
      <c r="E90" s="210" t="s">
        <v>72</v>
      </c>
    </row>
    <row r="91" spans="1:5">
      <c r="A91" s="210" t="s">
        <v>88</v>
      </c>
      <c r="B91" s="210"/>
      <c r="C91" s="211"/>
      <c r="D91" s="211"/>
      <c r="E91" s="210"/>
    </row>
    <row r="92" spans="1:5">
      <c r="A92" s="210" t="s">
        <v>86</v>
      </c>
      <c r="B92" s="210"/>
      <c r="C92" s="211"/>
      <c r="D92" s="215" t="s">
        <v>82</v>
      </c>
      <c r="E92" s="210" t="s">
        <v>74</v>
      </c>
    </row>
    <row r="93" spans="1:5">
      <c r="A93" s="210" t="s">
        <v>88</v>
      </c>
      <c r="B93" s="210"/>
      <c r="C93" s="211"/>
      <c r="D93" s="215"/>
      <c r="E93" s="210"/>
    </row>
    <row r="94" spans="1:5">
      <c r="A94" s="210"/>
      <c r="B94" s="210"/>
      <c r="C94" s="211"/>
      <c r="D94" s="211"/>
      <c r="E94" s="211"/>
    </row>
    <row r="95" spans="1:5">
      <c r="A95" s="210" t="s">
        <v>27</v>
      </c>
      <c r="B95" s="210"/>
      <c r="C95" s="211"/>
      <c r="D95" s="211"/>
      <c r="E95" s="211"/>
    </row>
    <row r="96" spans="1:5">
      <c r="A96" s="210"/>
      <c r="B96" s="210"/>
      <c r="C96" s="211"/>
      <c r="D96" s="211"/>
      <c r="E96" s="211"/>
    </row>
    <row r="97" spans="1:5" ht="18">
      <c r="A97" s="208" t="s">
        <v>116</v>
      </c>
      <c r="B97" s="208"/>
      <c r="C97" s="211"/>
      <c r="D97" s="211"/>
      <c r="E97" s="211"/>
    </row>
    <row r="98" spans="1:5" ht="13" customHeight="1">
      <c r="A98" s="213" t="s">
        <v>107</v>
      </c>
      <c r="B98" s="213"/>
      <c r="C98" s="211"/>
      <c r="D98" s="211"/>
      <c r="E98" s="211"/>
    </row>
    <row r="99" spans="1:5" ht="28" customHeight="1">
      <c r="A99" s="213" t="s">
        <v>108</v>
      </c>
      <c r="B99" s="213"/>
      <c r="C99" s="211"/>
      <c r="D99" s="211"/>
      <c r="E99" s="211"/>
    </row>
    <row r="100" spans="1:5" ht="26" customHeight="1">
      <c r="A100" s="213" t="s">
        <v>63</v>
      </c>
      <c r="B100" s="213"/>
      <c r="C100" s="211"/>
      <c r="D100" s="211"/>
      <c r="E100" s="211"/>
    </row>
    <row r="101" spans="1:5">
      <c r="A101" s="211"/>
      <c r="B101" s="211"/>
      <c r="C101" s="211"/>
      <c r="D101" s="211"/>
      <c r="E101" s="211"/>
    </row>
    <row r="102" spans="1:5">
      <c r="A102" s="210" t="s">
        <v>27</v>
      </c>
      <c r="B102" s="210"/>
      <c r="C102" s="211"/>
      <c r="D102" s="211"/>
      <c r="E102" s="211"/>
    </row>
    <row r="103" spans="1:5">
      <c r="A103" s="211"/>
      <c r="B103" s="211"/>
      <c r="C103" s="211"/>
      <c r="D103" s="211"/>
      <c r="E103" s="211"/>
    </row>
    <row r="104" spans="1:5" ht="18" customHeight="1">
      <c r="A104" s="208" t="s">
        <v>106</v>
      </c>
      <c r="B104" s="208"/>
      <c r="C104" s="211"/>
      <c r="D104" s="211"/>
      <c r="E104" s="211"/>
    </row>
    <row r="105" spans="1:5" ht="40" customHeight="1">
      <c r="A105" s="213" t="s">
        <v>65</v>
      </c>
      <c r="B105" s="213"/>
      <c r="C105" s="211"/>
      <c r="D105" s="211"/>
      <c r="E105" s="211"/>
    </row>
    <row r="106" spans="1:5" ht="65" customHeight="1">
      <c r="A106" s="213" t="s">
        <v>104</v>
      </c>
      <c r="B106" s="213"/>
      <c r="C106" s="211"/>
      <c r="D106" s="211"/>
      <c r="E106" s="211"/>
    </row>
    <row r="107" spans="1:5" ht="66" customHeight="1">
      <c r="A107" s="213" t="s">
        <v>105</v>
      </c>
      <c r="B107" s="213"/>
      <c r="C107" s="211"/>
      <c r="D107" s="211"/>
      <c r="E107" s="211"/>
    </row>
    <row r="108" spans="1:5" ht="39" customHeight="1">
      <c r="A108" s="213" t="s">
        <v>96</v>
      </c>
      <c r="B108" s="213"/>
      <c r="C108" s="211"/>
      <c r="D108" s="211"/>
      <c r="E108" s="211"/>
    </row>
    <row r="109" spans="1:5" ht="66" customHeight="1">
      <c r="A109" s="213" t="s">
        <v>67</v>
      </c>
      <c r="B109" s="213"/>
      <c r="C109" s="211"/>
      <c r="D109" s="211"/>
      <c r="E109" s="211"/>
    </row>
    <row r="110" spans="1:5">
      <c r="A110" s="211"/>
      <c r="B110" s="211"/>
      <c r="C110" s="211"/>
      <c r="D110" s="211"/>
      <c r="E110" s="211"/>
    </row>
    <row r="111" spans="1:5" ht="19" customHeight="1">
      <c r="A111" s="208" t="s">
        <v>23</v>
      </c>
      <c r="B111" s="208"/>
      <c r="C111" s="211"/>
      <c r="D111" s="211"/>
      <c r="E111" s="211"/>
    </row>
    <row r="112" spans="1:5" ht="13" customHeight="1">
      <c r="A112" s="211" t="s">
        <v>11</v>
      </c>
      <c r="B112" s="211"/>
      <c r="C112" s="211"/>
      <c r="D112" s="211"/>
      <c r="E112" s="211"/>
    </row>
    <row r="113" spans="1:5" ht="221" customHeight="1">
      <c r="A113" s="211" t="s">
        <v>10</v>
      </c>
      <c r="B113" s="211"/>
      <c r="C113" s="211"/>
      <c r="D113" s="211"/>
      <c r="E113" s="211"/>
    </row>
    <row r="115" spans="1:5" ht="27"/>
    <row r="116" spans="1:5" ht="18"/>
    <row r="117" spans="1:5" ht="65"/>
    <row r="118" spans="1:5" ht="18"/>
  </sheetData>
  <autoFilter ref="C32:E93"/>
  <customSheetViews>
    <customSheetView guid="{84D0062F-E24C-1042-BEC0-180BA21EDB45}"/>
    <customSheetView guid="{1CBD0A3B-4E80-E546-8A3E-3D62C1B954D3}"/>
    <customSheetView guid="{035162AC-8B54-6346-A453-EBA156EAC58E}"/>
    <customSheetView guid="{5D31E53A-9EAC-2C40-B229-6491FB34D9C0}"/>
    <customSheetView guid="{6ACAD6C7-4295-9849-8334-05264E60A5A5}"/>
    <customSheetView guid="{7B9B8920-6698-344C-AC43-8A8B049D4428}"/>
  </customSheetViews>
  <mergeCells count="142">
    <mergeCell ref="B10:E10"/>
    <mergeCell ref="A21:B22"/>
    <mergeCell ref="C21:C22"/>
    <mergeCell ref="D21:E21"/>
    <mergeCell ref="A27:E27"/>
    <mergeCell ref="A102:E102"/>
    <mergeCell ref="A11:E11"/>
    <mergeCell ref="A101:E101"/>
    <mergeCell ref="A23:B23"/>
    <mergeCell ref="A24:B24"/>
    <mergeCell ref="A25:B25"/>
    <mergeCell ref="A26:B26"/>
    <mergeCell ref="A1:E1"/>
    <mergeCell ref="A2:E2"/>
    <mergeCell ref="A5:E5"/>
    <mergeCell ref="A6:E6"/>
    <mergeCell ref="B7:E7"/>
    <mergeCell ref="B8:E8"/>
    <mergeCell ref="B9:E9"/>
    <mergeCell ref="A83:C83"/>
    <mergeCell ref="A86:C86"/>
    <mergeCell ref="A90:C90"/>
    <mergeCell ref="A30:E30"/>
    <mergeCell ref="A31:E31"/>
    <mergeCell ref="A4:E4"/>
    <mergeCell ref="A12:E12"/>
    <mergeCell ref="A13:E13"/>
    <mergeCell ref="A20:E20"/>
    <mergeCell ref="A37:C37"/>
    <mergeCell ref="A42:C42"/>
    <mergeCell ref="A47:C47"/>
    <mergeCell ref="A52:C52"/>
    <mergeCell ref="A57:C57"/>
    <mergeCell ref="A63:C63"/>
    <mergeCell ref="A58:C58"/>
    <mergeCell ref="A45:C45"/>
    <mergeCell ref="A50:C50"/>
    <mergeCell ref="A61:C61"/>
    <mergeCell ref="A70:C70"/>
    <mergeCell ref="A75:C75"/>
    <mergeCell ref="A79:C79"/>
    <mergeCell ref="A67:C67"/>
    <mergeCell ref="A73:C73"/>
    <mergeCell ref="A98:E98"/>
    <mergeCell ref="A99:E99"/>
    <mergeCell ref="A100:E100"/>
    <mergeCell ref="A32:C32"/>
    <mergeCell ref="A33:C33"/>
    <mergeCell ref="A38:C38"/>
    <mergeCell ref="A54:C54"/>
    <mergeCell ref="A59:C59"/>
    <mergeCell ref="A34:C34"/>
    <mergeCell ref="A39:C39"/>
    <mergeCell ref="A110:E110"/>
    <mergeCell ref="A113:E113"/>
    <mergeCell ref="A112:E112"/>
    <mergeCell ref="A111:E111"/>
    <mergeCell ref="A104:E104"/>
    <mergeCell ref="A105:E105"/>
    <mergeCell ref="A106:E106"/>
    <mergeCell ref="A107:E107"/>
    <mergeCell ref="A108:E108"/>
    <mergeCell ref="A109:E109"/>
    <mergeCell ref="A95:E95"/>
    <mergeCell ref="A94:E94"/>
    <mergeCell ref="A44:C44"/>
    <mergeCell ref="A49:C49"/>
    <mergeCell ref="A55:C55"/>
    <mergeCell ref="A60:C60"/>
    <mergeCell ref="A3:E3"/>
    <mergeCell ref="A14:E14"/>
    <mergeCell ref="A15:E15"/>
    <mergeCell ref="A65:C65"/>
    <mergeCell ref="A69:C69"/>
    <mergeCell ref="A43:C43"/>
    <mergeCell ref="A48:C48"/>
    <mergeCell ref="A53:C53"/>
    <mergeCell ref="A64:C64"/>
    <mergeCell ref="A28:E28"/>
    <mergeCell ref="A74:C74"/>
    <mergeCell ref="A68:C68"/>
    <mergeCell ref="A72:C72"/>
    <mergeCell ref="A71:C71"/>
    <mergeCell ref="A66:C66"/>
    <mergeCell ref="A29:E29"/>
    <mergeCell ref="D86:D89"/>
    <mergeCell ref="D90:D91"/>
    <mergeCell ref="E83:E85"/>
    <mergeCell ref="E86:E89"/>
    <mergeCell ref="E90:E91"/>
    <mergeCell ref="E92:E93"/>
    <mergeCell ref="A96:E96"/>
    <mergeCell ref="A103:E103"/>
    <mergeCell ref="A97:E97"/>
    <mergeCell ref="A87:C87"/>
    <mergeCell ref="E33:E37"/>
    <mergeCell ref="D54:D57"/>
    <mergeCell ref="E54:E57"/>
    <mergeCell ref="D65:D68"/>
    <mergeCell ref="E65:E68"/>
    <mergeCell ref="A62:C62"/>
    <mergeCell ref="A56:C56"/>
    <mergeCell ref="A36:C36"/>
    <mergeCell ref="A41:C41"/>
    <mergeCell ref="E73:E77"/>
    <mergeCell ref="D44:D48"/>
    <mergeCell ref="D58:D64"/>
    <mergeCell ref="E58:E64"/>
    <mergeCell ref="E44:E48"/>
    <mergeCell ref="D49:D53"/>
    <mergeCell ref="E49:E53"/>
    <mergeCell ref="D69:D72"/>
    <mergeCell ref="E69:E72"/>
    <mergeCell ref="D38:D43"/>
    <mergeCell ref="E38:E43"/>
    <mergeCell ref="D33:D37"/>
    <mergeCell ref="D78:D82"/>
    <mergeCell ref="E78:E82"/>
    <mergeCell ref="A78:C78"/>
    <mergeCell ref="A77:C77"/>
    <mergeCell ref="A82:C82"/>
    <mergeCell ref="A80:C80"/>
    <mergeCell ref="A76:C76"/>
    <mergeCell ref="A85:C85"/>
    <mergeCell ref="A91:C91"/>
    <mergeCell ref="A93:C93"/>
    <mergeCell ref="A92:C92"/>
    <mergeCell ref="A84:C84"/>
    <mergeCell ref="A46:C46"/>
    <mergeCell ref="A51:C51"/>
    <mergeCell ref="A88:C88"/>
    <mergeCell ref="A81:C81"/>
    <mergeCell ref="A89:C89"/>
    <mergeCell ref="D92:D93"/>
    <mergeCell ref="D83:D85"/>
    <mergeCell ref="D73:D77"/>
    <mergeCell ref="A40:C40"/>
    <mergeCell ref="A35:C35"/>
    <mergeCell ref="A16:D16"/>
    <mergeCell ref="A17:D17"/>
    <mergeCell ref="A18:D18"/>
    <mergeCell ref="A19:D19"/>
  </mergeCells>
  <phoneticPr fontId="4" type="noConversion"/>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
  <sheetViews>
    <sheetView workbookViewId="0">
      <pane ySplit="2" topLeftCell="A3" activePane="bottomLeft" state="frozen"/>
      <selection pane="bottomLeft" activeCell="A3" sqref="A3"/>
    </sheetView>
  </sheetViews>
  <sheetFormatPr baseColWidth="10" defaultRowHeight="13"/>
  <cols>
    <col min="1" max="1" width="17.85546875" style="3" bestFit="1" customWidth="1"/>
    <col min="2" max="2" width="32.85546875" style="3" customWidth="1"/>
    <col min="3" max="3" width="2.5703125" style="2" customWidth="1"/>
    <col min="4" max="5" width="2.7109375" style="2" customWidth="1"/>
    <col min="6" max="6" width="2.85546875" style="2" customWidth="1"/>
    <col min="7" max="7" width="2.7109375" style="2" customWidth="1"/>
    <col min="8" max="8" width="2.5703125" style="2" customWidth="1"/>
    <col min="9" max="16384" width="10.7109375" style="3"/>
  </cols>
  <sheetData>
    <row r="1" spans="1:8" s="20" customFormat="1" ht="16">
      <c r="A1" s="91" t="s">
        <v>186</v>
      </c>
      <c r="B1" s="95"/>
      <c r="C1" s="19" t="s">
        <v>187</v>
      </c>
      <c r="D1" s="19"/>
      <c r="E1" s="19"/>
      <c r="F1" s="19"/>
      <c r="G1" s="19"/>
      <c r="H1" s="19"/>
    </row>
    <row r="2" spans="1:8" s="20" customFormat="1" ht="16" customHeight="1">
      <c r="A2" s="21" t="s">
        <v>244</v>
      </c>
      <c r="B2" s="21" t="s">
        <v>245</v>
      </c>
      <c r="C2" s="19" t="s">
        <v>156</v>
      </c>
      <c r="D2" s="19" t="s">
        <v>157</v>
      </c>
      <c r="E2" s="19" t="s">
        <v>249</v>
      </c>
      <c r="F2" s="19" t="s">
        <v>190</v>
      </c>
      <c r="G2" s="19" t="s">
        <v>158</v>
      </c>
      <c r="H2" s="19" t="s">
        <v>250</v>
      </c>
    </row>
    <row r="3" spans="1:8" ht="52">
      <c r="A3" s="51" t="s">
        <v>203</v>
      </c>
      <c r="B3" s="51" t="s">
        <v>222</v>
      </c>
      <c r="C3" s="52">
        <v>0</v>
      </c>
      <c r="D3" s="52">
        <v>0</v>
      </c>
      <c r="E3" s="52">
        <v>0</v>
      </c>
      <c r="F3" s="52">
        <v>0</v>
      </c>
      <c r="G3" s="52">
        <v>1</v>
      </c>
      <c r="H3" s="52">
        <v>1</v>
      </c>
    </row>
    <row r="4" spans="1:8" ht="65">
      <c r="A4" s="51" t="s">
        <v>204</v>
      </c>
      <c r="B4" s="51" t="s">
        <v>269</v>
      </c>
      <c r="C4" s="52">
        <v>1</v>
      </c>
      <c r="D4" s="52">
        <v>1</v>
      </c>
      <c r="E4" s="52">
        <v>1</v>
      </c>
      <c r="F4" s="52">
        <v>1</v>
      </c>
      <c r="G4" s="52">
        <v>1</v>
      </c>
      <c r="H4" s="52">
        <v>1</v>
      </c>
    </row>
    <row r="5" spans="1:8" ht="104">
      <c r="A5" s="51" t="s">
        <v>205</v>
      </c>
      <c r="B5" s="51" t="s">
        <v>206</v>
      </c>
      <c r="C5" s="52">
        <v>1</v>
      </c>
      <c r="D5" s="52">
        <v>1</v>
      </c>
      <c r="E5" s="52">
        <v>1</v>
      </c>
      <c r="F5" s="52">
        <v>1</v>
      </c>
      <c r="G5" s="52">
        <v>1</v>
      </c>
      <c r="H5" s="52">
        <v>1</v>
      </c>
    </row>
  </sheetData>
  <customSheetViews>
    <customSheetView guid="{84D0062F-E24C-1042-BEC0-180BA21EDB45}">
      <pane ySplit="2.0625" topLeftCell="A3" activePane="bottomLeft" state="frozenSplit"/>
      <selection pane="bottomLeft" activeCell="A3" sqref="A3"/>
    </customSheetView>
    <customSheetView guid="{1CBD0A3B-4E80-E546-8A3E-3D62C1B954D3}">
      <pane ySplit="2.0625" topLeftCell="A3" activePane="bottomLeft" state="frozenSplit"/>
      <selection pane="bottomLeft" activeCell="A3" sqref="A3"/>
    </customSheetView>
    <customSheetView guid="{035162AC-8B54-6346-A453-EBA156EAC58E}">
      <pane ySplit="2.0625" topLeftCell="A3" activePane="bottomLeft" state="frozenSplit"/>
      <selection pane="bottomLeft" activeCell="A3" sqref="A3"/>
    </customSheetView>
    <customSheetView guid="{5D31E53A-9EAC-2C40-B229-6491FB34D9C0}">
      <pane ySplit="2.0625" topLeftCell="A3" activePane="bottomLeft" state="frozenSplit"/>
      <selection pane="bottomLeft" activeCell="A3" sqref="A3"/>
    </customSheetView>
    <customSheetView guid="{6ACAD6C7-4295-9849-8334-05264E60A5A5}">
      <pane ySplit="2.0625" topLeftCell="A3" activePane="bottomLeft" state="frozenSplit"/>
      <selection pane="bottomLeft" activeCell="A3" sqref="A3"/>
    </customSheetView>
    <customSheetView guid="{7B9B8920-6698-344C-AC43-8A8B049D4428}">
      <pane ySplit="2.0625" topLeftCell="A3" activePane="bottomLeft" state="frozenSplit"/>
      <selection pane="bottomLeft" activeCell="A3" sqref="A3"/>
    </customSheetView>
  </customSheetViews>
  <mergeCells count="1">
    <mergeCell ref="A1:B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6"/>
  <sheetViews>
    <sheetView workbookViewId="0">
      <pane xSplit="1" ySplit="2" topLeftCell="B3" activePane="bottomRight" state="frozen"/>
      <selection pane="topRight" activeCell="B1" sqref="B1"/>
      <selection pane="bottomLeft" activeCell="A3" sqref="A3"/>
      <selection pane="bottomRight" activeCell="A3" sqref="A3"/>
    </sheetView>
  </sheetViews>
  <sheetFormatPr baseColWidth="10" defaultRowHeight="13"/>
  <cols>
    <col min="1" max="1" width="23.85546875" bestFit="1" customWidth="1"/>
    <col min="2" max="2" width="32.85546875" style="5" customWidth="1"/>
    <col min="3" max="3" width="2.5703125" bestFit="1" customWidth="1"/>
    <col min="4" max="5" width="2.7109375" bestFit="1" customWidth="1"/>
    <col min="6" max="6" width="2.85546875" bestFit="1" customWidth="1"/>
    <col min="7" max="7" width="2.7109375" bestFit="1" customWidth="1"/>
    <col min="8" max="8" width="2.42578125" bestFit="1" customWidth="1"/>
    <col min="10" max="10" width="3.42578125" style="49" hidden="1" customWidth="1"/>
    <col min="11" max="15" width="10.7109375" hidden="1" customWidth="1"/>
  </cols>
  <sheetData>
    <row r="1" spans="1:15" s="4" customFormat="1" ht="31" customHeight="1">
      <c r="A1" s="148" t="s">
        <v>246</v>
      </c>
      <c r="B1" s="148" t="s">
        <v>247</v>
      </c>
      <c r="C1" s="148" t="s">
        <v>282</v>
      </c>
      <c r="D1" s="148"/>
      <c r="E1" s="148"/>
      <c r="F1" s="148"/>
      <c r="G1" s="148"/>
      <c r="H1" s="148"/>
      <c r="J1" s="49"/>
    </row>
    <row r="2" spans="1:15" s="4" customFormat="1" ht="16">
      <c r="A2" s="148"/>
      <c r="B2" s="148"/>
      <c r="C2" s="6" t="s">
        <v>248</v>
      </c>
      <c r="D2" s="6" t="s">
        <v>188</v>
      </c>
      <c r="E2" s="6" t="s">
        <v>189</v>
      </c>
      <c r="F2" s="6" t="s">
        <v>190</v>
      </c>
      <c r="G2" s="6" t="s">
        <v>235</v>
      </c>
      <c r="H2" s="6" t="s">
        <v>250</v>
      </c>
      <c r="J2" s="49"/>
    </row>
    <row r="3" spans="1:15" ht="65">
      <c r="A3" s="51" t="s">
        <v>289</v>
      </c>
      <c r="B3" s="51" t="s">
        <v>253</v>
      </c>
      <c r="C3" s="51">
        <v>1</v>
      </c>
      <c r="D3" s="51">
        <v>1</v>
      </c>
      <c r="E3" s="51">
        <v>1</v>
      </c>
      <c r="F3" s="51">
        <v>1</v>
      </c>
      <c r="G3" s="51">
        <v>0</v>
      </c>
      <c r="H3" s="51">
        <v>0</v>
      </c>
      <c r="J3" s="149" t="s">
        <v>270</v>
      </c>
      <c r="K3" t="s">
        <v>271</v>
      </c>
      <c r="L3" t="s">
        <v>272</v>
      </c>
      <c r="M3" t="s">
        <v>273</v>
      </c>
    </row>
    <row r="4" spans="1:15" ht="52">
      <c r="A4" s="51" t="s">
        <v>256</v>
      </c>
      <c r="B4" s="51" t="s">
        <v>251</v>
      </c>
      <c r="C4" s="51">
        <v>1</v>
      </c>
      <c r="D4" s="51">
        <v>1</v>
      </c>
      <c r="E4" s="51">
        <v>1</v>
      </c>
      <c r="F4" s="51">
        <v>1</v>
      </c>
      <c r="G4" s="51">
        <v>1</v>
      </c>
      <c r="H4" s="51">
        <v>0</v>
      </c>
      <c r="J4" s="149"/>
      <c r="K4" t="s">
        <v>271</v>
      </c>
      <c r="L4" t="s">
        <v>274</v>
      </c>
      <c r="M4" t="s">
        <v>275</v>
      </c>
      <c r="N4" t="s">
        <v>276</v>
      </c>
      <c r="O4" t="s">
        <v>277</v>
      </c>
    </row>
    <row r="5" spans="1:15" ht="39">
      <c r="A5" s="51" t="s">
        <v>287</v>
      </c>
      <c r="B5" s="51" t="s">
        <v>288</v>
      </c>
      <c r="C5" s="51">
        <v>0</v>
      </c>
      <c r="D5" s="51">
        <v>1</v>
      </c>
      <c r="E5" s="51">
        <v>1</v>
      </c>
      <c r="F5" s="51">
        <v>0</v>
      </c>
      <c r="G5" s="51">
        <v>0</v>
      </c>
      <c r="H5" s="51">
        <v>1</v>
      </c>
      <c r="J5" s="149"/>
      <c r="K5" t="s">
        <v>274</v>
      </c>
      <c r="L5" t="s">
        <v>273</v>
      </c>
      <c r="M5" t="s">
        <v>278</v>
      </c>
    </row>
    <row r="6" spans="1:15" ht="39">
      <c r="A6" s="51" t="s">
        <v>182</v>
      </c>
      <c r="B6" s="51" t="s">
        <v>183</v>
      </c>
      <c r="C6" s="51">
        <v>1</v>
      </c>
      <c r="D6" s="51">
        <v>1</v>
      </c>
      <c r="E6" s="51">
        <v>1</v>
      </c>
      <c r="F6" s="51">
        <v>1</v>
      </c>
      <c r="G6" s="51">
        <v>0</v>
      </c>
      <c r="H6" s="51">
        <v>1</v>
      </c>
      <c r="J6" s="149"/>
      <c r="K6" t="s">
        <v>271</v>
      </c>
      <c r="L6" t="s">
        <v>274</v>
      </c>
      <c r="M6" t="s">
        <v>273</v>
      </c>
      <c r="N6" t="s">
        <v>276</v>
      </c>
      <c r="O6" t="s">
        <v>278</v>
      </c>
    </row>
  </sheetData>
  <customSheetViews>
    <customSheetView guid="{84D0062F-E24C-1042-BEC0-180BA21EDB45}" hiddenColumns="1">
      <pane xSplit="1" ySplit="2.0625" topLeftCell="B3" activePane="bottomRight" state="frozenSplit"/>
      <selection pane="bottomRight" activeCell="A3" sqref="A3"/>
    </customSheetView>
    <customSheetView guid="{1CBD0A3B-4E80-E546-8A3E-3D62C1B954D3}" hiddenColumns="1">
      <pane xSplit="1" ySplit="2.0625" topLeftCell="B3" activePane="bottomRight" state="frozenSplit"/>
      <selection pane="bottomRight" activeCell="A3" sqref="A3"/>
    </customSheetView>
    <customSheetView guid="{035162AC-8B54-6346-A453-EBA156EAC58E}" hiddenColumns="1">
      <pane xSplit="1" ySplit="2.0625" topLeftCell="B3" activePane="bottomRight" state="frozenSplit"/>
      <selection pane="bottomRight" activeCell="A3" sqref="A3"/>
    </customSheetView>
    <customSheetView guid="{5D31E53A-9EAC-2C40-B229-6491FB34D9C0}" hiddenColumns="1">
      <pane xSplit="1" ySplit="2.0625" topLeftCell="B3" activePane="bottomRight" state="frozenSplit"/>
      <selection pane="bottomRight" activeCell="A3" sqref="A3"/>
    </customSheetView>
    <customSheetView guid="{6ACAD6C7-4295-9849-8334-05264E60A5A5}" hiddenColumns="1">
      <pane xSplit="1" ySplit="2.0625" topLeftCell="B3" activePane="bottomRight" state="frozenSplit"/>
      <selection pane="bottomRight" activeCell="A3" sqref="A3"/>
    </customSheetView>
    <customSheetView guid="{7B9B8920-6698-344C-AC43-8A8B049D4428}" hiddenColumns="1">
      <pane xSplit="1" ySplit="2.0625" topLeftCell="B3" activePane="bottomRight" state="frozenSplit"/>
      <selection pane="bottomRight" activeCell="A3" sqref="A3"/>
    </customSheetView>
  </customSheetViews>
  <mergeCells count="4">
    <mergeCell ref="C1:H1"/>
    <mergeCell ref="A1:A2"/>
    <mergeCell ref="B1:B2"/>
    <mergeCell ref="J3:J6"/>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5"/>
  <sheetViews>
    <sheetView workbookViewId="0">
      <selection activeCell="A2" sqref="A2"/>
    </sheetView>
  </sheetViews>
  <sheetFormatPr baseColWidth="10" defaultRowHeight="13"/>
  <cols>
    <col min="1" max="1" width="14.42578125" style="3" customWidth="1"/>
    <col min="2" max="2" width="25.28515625" style="3" customWidth="1"/>
    <col min="3" max="16384" width="10.7109375" style="3"/>
  </cols>
  <sheetData>
    <row r="1" spans="1:2" s="47" customFormat="1" ht="16">
      <c r="A1" s="46" t="s">
        <v>244</v>
      </c>
      <c r="B1" s="46" t="s">
        <v>245</v>
      </c>
    </row>
    <row r="2" spans="1:2" ht="52">
      <c r="A2" s="51" t="s">
        <v>177</v>
      </c>
      <c r="B2" s="51" t="s">
        <v>266</v>
      </c>
    </row>
    <row r="3" spans="1:2" ht="39">
      <c r="A3" s="51" t="s">
        <v>175</v>
      </c>
      <c r="B3" s="51" t="s">
        <v>257</v>
      </c>
    </row>
    <row r="4" spans="1:2" ht="52">
      <c r="A4" s="51" t="s">
        <v>176</v>
      </c>
      <c r="B4" s="51" t="s">
        <v>258</v>
      </c>
    </row>
    <row r="5" spans="1:2">
      <c r="A5" s="51" t="s">
        <v>178</v>
      </c>
      <c r="B5" s="51" t="s">
        <v>259</v>
      </c>
    </row>
  </sheetData>
  <customSheetViews>
    <customSheetView guid="{84D0062F-E24C-1042-BEC0-180BA21EDB45}">
      <selection activeCell="A2" sqref="A2"/>
    </customSheetView>
    <customSheetView guid="{1CBD0A3B-4E80-E546-8A3E-3D62C1B954D3}">
      <selection activeCell="A2" sqref="A2"/>
    </customSheetView>
    <customSheetView guid="{035162AC-8B54-6346-A453-EBA156EAC58E}">
      <selection activeCell="A2" sqref="A2"/>
    </customSheetView>
    <customSheetView guid="{5D31E53A-9EAC-2C40-B229-6491FB34D9C0}">
      <selection activeCell="A2" sqref="A2"/>
    </customSheetView>
    <customSheetView guid="{6ACAD6C7-4295-9849-8334-05264E60A5A5}">
      <selection activeCell="A2" sqref="A2"/>
    </customSheetView>
    <customSheetView guid="{7B9B8920-6698-344C-AC43-8A8B049D4428}">
      <selection activeCell="A2" sqref="A2"/>
    </customSheetView>
  </customSheetView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69"/>
  <sheetViews>
    <sheetView workbookViewId="0">
      <pane xSplit="2" ySplit="2" topLeftCell="C3" activePane="bottomRight" state="frozen"/>
      <selection pane="topRight" activeCell="C1" sqref="C1"/>
      <selection pane="bottomLeft" activeCell="A3" sqref="A3"/>
      <selection pane="bottomRight" activeCell="B3" sqref="B3"/>
    </sheetView>
  </sheetViews>
  <sheetFormatPr baseColWidth="10" defaultColWidth="10.7109375" defaultRowHeight="16"/>
  <cols>
    <col min="1" max="1" width="3.85546875" style="11" customWidth="1"/>
    <col min="2" max="2" width="11.85546875" style="12" customWidth="1"/>
    <col min="3" max="6" width="30.42578125" style="9" customWidth="1"/>
    <col min="7" max="7" width="10.7109375" style="9" customWidth="1"/>
    <col min="8" max="16384" width="10.7109375" style="9"/>
  </cols>
  <sheetData>
    <row r="1" spans="1:7" s="7" customFormat="1">
      <c r="A1" s="13"/>
      <c r="B1" s="14"/>
      <c r="C1" s="91" t="s">
        <v>137</v>
      </c>
      <c r="D1" s="94"/>
      <c r="E1" s="94"/>
      <c r="F1" s="95"/>
    </row>
    <row r="2" spans="1:7" s="7" customFormat="1">
      <c r="A2" s="15"/>
      <c r="B2" s="16"/>
      <c r="C2" s="8" t="s">
        <v>138</v>
      </c>
      <c r="D2" s="8" t="s">
        <v>139</v>
      </c>
      <c r="E2" s="8" t="s">
        <v>140</v>
      </c>
      <c r="F2" s="8" t="s">
        <v>197</v>
      </c>
    </row>
    <row r="3" spans="1:7" ht="26">
      <c r="A3" s="150" t="s">
        <v>150</v>
      </c>
      <c r="B3" s="53" t="s">
        <v>141</v>
      </c>
      <c r="C3" s="50" t="s">
        <v>297</v>
      </c>
      <c r="D3" s="50" t="s">
        <v>202</v>
      </c>
      <c r="E3" s="50" t="s">
        <v>165</v>
      </c>
      <c r="F3" s="50" t="s">
        <v>215</v>
      </c>
    </row>
    <row r="4" spans="1:7" ht="39">
      <c r="A4" s="151"/>
      <c r="B4" s="53" t="s">
        <v>146</v>
      </c>
      <c r="C4" s="50" t="s">
        <v>231</v>
      </c>
      <c r="D4" s="50" t="s">
        <v>163</v>
      </c>
      <c r="E4" s="50" t="s">
        <v>207</v>
      </c>
      <c r="F4" s="50" t="s">
        <v>198</v>
      </c>
    </row>
    <row r="5" spans="1:7" ht="52">
      <c r="A5" s="151"/>
      <c r="B5" s="53" t="s">
        <v>142</v>
      </c>
      <c r="C5" s="50" t="s">
        <v>239</v>
      </c>
      <c r="D5" s="50" t="s">
        <v>226</v>
      </c>
      <c r="E5" s="50" t="s">
        <v>208</v>
      </c>
      <c r="F5" s="50" t="s">
        <v>221</v>
      </c>
    </row>
    <row r="6" spans="1:7" ht="52">
      <c r="A6" s="151"/>
      <c r="B6" s="53" t="s">
        <v>145</v>
      </c>
      <c r="C6" s="50" t="s">
        <v>199</v>
      </c>
      <c r="D6" s="50" t="s">
        <v>196</v>
      </c>
      <c r="E6" s="50" t="s">
        <v>218</v>
      </c>
      <c r="F6" s="50" t="s">
        <v>236</v>
      </c>
    </row>
    <row r="7" spans="1:7" ht="78">
      <c r="A7" s="151"/>
      <c r="B7" s="53" t="s">
        <v>167</v>
      </c>
      <c r="C7" s="50" t="e">
        <v>#N/A</v>
      </c>
      <c r="D7" s="50" t="s">
        <v>225</v>
      </c>
      <c r="E7" s="50" t="s">
        <v>161</v>
      </c>
      <c r="F7" s="50" t="e">
        <v>#N/A</v>
      </c>
    </row>
    <row r="8" spans="1:7" ht="39">
      <c r="A8" s="151"/>
      <c r="B8" s="53" t="s">
        <v>237</v>
      </c>
      <c r="C8" s="50" t="e">
        <v>#N/A</v>
      </c>
      <c r="D8" s="50" t="s">
        <v>164</v>
      </c>
      <c r="E8" s="50" t="s">
        <v>166</v>
      </c>
      <c r="F8" s="50" t="e">
        <v>#N/A</v>
      </c>
    </row>
    <row r="9" spans="1:7" ht="26">
      <c r="A9" s="151"/>
      <c r="B9" s="53" t="s">
        <v>143</v>
      </c>
      <c r="C9" s="50" t="e">
        <v>#N/A</v>
      </c>
      <c r="D9" s="50" t="s">
        <v>227</v>
      </c>
      <c r="E9" s="50" t="e">
        <v>#N/A</v>
      </c>
      <c r="F9" s="50" t="s">
        <v>296</v>
      </c>
    </row>
    <row r="10" spans="1:7" ht="26">
      <c r="A10" s="152"/>
      <c r="B10" s="53" t="s">
        <v>144</v>
      </c>
      <c r="C10" s="50" t="e">
        <v>#N/A</v>
      </c>
      <c r="D10" s="50" t="s">
        <v>228</v>
      </c>
      <c r="E10" s="50" t="e">
        <v>#N/A</v>
      </c>
      <c r="F10" s="50" t="s">
        <v>160</v>
      </c>
    </row>
    <row r="11" spans="1:7" ht="26">
      <c r="A11" s="153" t="s">
        <v>254</v>
      </c>
      <c r="B11" s="154"/>
      <c r="C11" s="50" t="s">
        <v>147</v>
      </c>
      <c r="D11" s="50" t="s">
        <v>174</v>
      </c>
      <c r="E11" s="50" t="s">
        <v>201</v>
      </c>
      <c r="F11" s="50" t="s">
        <v>149</v>
      </c>
    </row>
    <row r="12" spans="1:7">
      <c r="C12" s="10"/>
      <c r="D12" s="10"/>
      <c r="E12" s="10"/>
    </row>
    <row r="13" spans="1:7">
      <c r="C13" s="10"/>
      <c r="D13" s="10"/>
      <c r="E13" s="10"/>
      <c r="F13" s="10"/>
    </row>
    <row r="14" spans="1:7">
      <c r="C14" s="10"/>
      <c r="D14" s="10"/>
      <c r="E14" s="10"/>
      <c r="F14" s="10"/>
    </row>
    <row r="15" spans="1:7">
      <c r="C15" s="10"/>
      <c r="D15" s="10"/>
      <c r="E15" s="10"/>
      <c r="F15" s="10"/>
      <c r="G15" s="10"/>
    </row>
    <row r="16" spans="1:7">
      <c r="C16" s="10"/>
      <c r="D16" s="10"/>
      <c r="E16" s="10"/>
      <c r="F16" s="10"/>
      <c r="G16" s="10"/>
    </row>
    <row r="17" spans="3:9">
      <c r="C17" s="10"/>
      <c r="D17" s="10"/>
      <c r="E17" s="10"/>
      <c r="F17" s="10"/>
      <c r="G17" s="10"/>
    </row>
    <row r="18" spans="3:9">
      <c r="C18" s="10"/>
      <c r="D18" s="10"/>
      <c r="E18" s="10"/>
      <c r="F18" s="10"/>
      <c r="G18" s="10"/>
    </row>
    <row r="19" spans="3:9">
      <c r="C19" s="10"/>
      <c r="D19" s="10"/>
      <c r="E19" s="10"/>
      <c r="F19" s="10"/>
      <c r="G19" s="10"/>
    </row>
    <row r="20" spans="3:9">
      <c r="C20" s="10"/>
      <c r="D20" s="10"/>
      <c r="E20" s="10"/>
      <c r="F20" s="10"/>
      <c r="G20" s="10"/>
    </row>
    <row r="21" spans="3:9">
      <c r="C21" s="10"/>
      <c r="D21" s="10"/>
      <c r="E21" s="10"/>
      <c r="F21" s="10"/>
      <c r="G21" s="10"/>
    </row>
    <row r="22" spans="3:9">
      <c r="C22" s="10"/>
      <c r="D22" s="10"/>
      <c r="E22" s="10"/>
    </row>
    <row r="32" spans="3:9">
      <c r="I32" s="10"/>
    </row>
    <row r="33" spans="4:13">
      <c r="I33" s="10"/>
    </row>
    <row r="34" spans="4:13">
      <c r="I34" s="10"/>
    </row>
    <row r="35" spans="4:13">
      <c r="I35" s="10"/>
    </row>
    <row r="36" spans="4:13">
      <c r="D36" s="10"/>
      <c r="E36" s="10"/>
      <c r="I36" s="10"/>
    </row>
    <row r="37" spans="4:13">
      <c r="D37" s="10"/>
      <c r="E37" s="10"/>
      <c r="H37" s="10"/>
      <c r="I37" s="10"/>
      <c r="J37" s="10"/>
      <c r="K37" s="10"/>
      <c r="L37" s="10"/>
      <c r="M37" s="10"/>
    </row>
    <row r="38" spans="4:13">
      <c r="D38" s="10"/>
      <c r="E38" s="10"/>
      <c r="H38" s="10"/>
      <c r="I38" s="10"/>
      <c r="J38" s="10"/>
      <c r="K38" s="10"/>
      <c r="L38" s="10"/>
      <c r="M38" s="10"/>
    </row>
    <row r="39" spans="4:13">
      <c r="D39" s="10"/>
      <c r="E39" s="10"/>
      <c r="H39" s="10"/>
      <c r="I39" s="10"/>
      <c r="J39" s="10"/>
      <c r="K39" s="10"/>
      <c r="L39" s="10"/>
      <c r="M39" s="10"/>
    </row>
    <row r="40" spans="4:13">
      <c r="D40" s="10"/>
      <c r="E40" s="10"/>
      <c r="H40" s="10"/>
      <c r="I40" s="10"/>
      <c r="J40" s="10"/>
      <c r="K40" s="10"/>
      <c r="L40" s="10"/>
      <c r="M40" s="10"/>
    </row>
    <row r="41" spans="4:13">
      <c r="D41" s="10"/>
      <c r="E41" s="10"/>
      <c r="H41" s="10"/>
      <c r="I41" s="10"/>
      <c r="J41" s="10"/>
      <c r="K41" s="10"/>
      <c r="L41" s="10"/>
      <c r="M41" s="10"/>
    </row>
    <row r="42" spans="4:13">
      <c r="D42" s="10"/>
      <c r="E42" s="10"/>
      <c r="H42" s="10"/>
      <c r="I42" s="10"/>
      <c r="J42" s="10"/>
      <c r="K42" s="10"/>
      <c r="L42" s="10"/>
      <c r="M42" s="10"/>
    </row>
    <row r="43" spans="4:13">
      <c r="D43" s="10"/>
      <c r="E43" s="10"/>
      <c r="H43" s="10"/>
      <c r="I43" s="10"/>
      <c r="J43" s="10"/>
      <c r="K43" s="10"/>
      <c r="L43" s="10"/>
      <c r="M43" s="10"/>
    </row>
    <row r="44" spans="4:13">
      <c r="D44" s="10"/>
      <c r="E44" s="10"/>
      <c r="H44" s="10"/>
      <c r="I44" s="10"/>
      <c r="J44" s="10"/>
      <c r="K44" s="10"/>
      <c r="L44" s="10"/>
      <c r="M44" s="10"/>
    </row>
    <row r="45" spans="4:13">
      <c r="D45" s="10"/>
      <c r="E45" s="10"/>
      <c r="H45" s="10"/>
      <c r="I45" s="10"/>
      <c r="J45" s="10"/>
      <c r="K45" s="10"/>
      <c r="L45" s="10"/>
      <c r="M45" s="10"/>
    </row>
    <row r="46" spans="4:13">
      <c r="H46" s="10"/>
      <c r="I46" s="10"/>
      <c r="J46" s="10"/>
      <c r="K46" s="10"/>
      <c r="L46" s="10"/>
      <c r="M46" s="10"/>
    </row>
    <row r="47" spans="4:13">
      <c r="H47" s="10"/>
      <c r="I47" s="10"/>
      <c r="J47" s="10"/>
      <c r="K47" s="10"/>
      <c r="L47" s="10"/>
      <c r="M47" s="10"/>
    </row>
    <row r="48" spans="4:13">
      <c r="H48" s="10"/>
      <c r="I48" s="10"/>
      <c r="J48" s="10"/>
      <c r="K48" s="10"/>
      <c r="L48" s="10"/>
      <c r="M48" s="10"/>
    </row>
    <row r="49" spans="8:13">
      <c r="H49" s="10"/>
      <c r="I49" s="10"/>
      <c r="J49" s="10"/>
      <c r="K49" s="10"/>
      <c r="L49" s="10"/>
      <c r="M49" s="10"/>
    </row>
    <row r="50" spans="8:13">
      <c r="H50" s="10"/>
      <c r="I50" s="10"/>
      <c r="J50" s="10"/>
      <c r="K50" s="10"/>
      <c r="L50" s="10"/>
      <c r="M50" s="10"/>
    </row>
    <row r="51" spans="8:13">
      <c r="H51" s="10"/>
      <c r="I51" s="10"/>
      <c r="J51" s="10"/>
      <c r="K51" s="10"/>
      <c r="L51" s="10"/>
      <c r="M51" s="10"/>
    </row>
    <row r="52" spans="8:13">
      <c r="H52" s="10"/>
      <c r="I52" s="10"/>
      <c r="J52" s="10"/>
      <c r="K52" s="10"/>
      <c r="L52" s="10"/>
      <c r="M52" s="10"/>
    </row>
    <row r="53" spans="8:13">
      <c r="H53" s="10"/>
      <c r="I53" s="10"/>
      <c r="J53" s="10"/>
      <c r="K53" s="10"/>
      <c r="L53" s="10"/>
      <c r="M53" s="10"/>
    </row>
    <row r="54" spans="8:13">
      <c r="H54" s="10"/>
      <c r="I54" s="10"/>
      <c r="J54" s="10"/>
      <c r="K54" s="10"/>
      <c r="L54" s="10"/>
      <c r="M54" s="10"/>
    </row>
    <row r="55" spans="8:13">
      <c r="H55" s="10"/>
      <c r="I55" s="10"/>
      <c r="J55" s="10"/>
      <c r="K55" s="10"/>
      <c r="L55" s="10"/>
      <c r="M55" s="10"/>
    </row>
    <row r="56" spans="8:13">
      <c r="H56" s="10"/>
      <c r="I56" s="10"/>
      <c r="J56" s="10"/>
      <c r="K56" s="10"/>
      <c r="L56" s="10"/>
      <c r="M56" s="10"/>
    </row>
    <row r="57" spans="8:13">
      <c r="H57" s="10"/>
      <c r="I57" s="10"/>
      <c r="J57" s="10"/>
      <c r="K57" s="10"/>
      <c r="L57" s="10"/>
      <c r="M57" s="10"/>
    </row>
    <row r="58" spans="8:13">
      <c r="H58" s="10"/>
      <c r="I58" s="10"/>
      <c r="J58" s="10"/>
      <c r="K58" s="10"/>
      <c r="L58" s="10"/>
      <c r="M58" s="10"/>
    </row>
    <row r="59" spans="8:13">
      <c r="H59" s="10"/>
      <c r="I59" s="10"/>
      <c r="J59" s="10"/>
      <c r="K59" s="10"/>
      <c r="L59" s="10"/>
      <c r="M59" s="10"/>
    </row>
    <row r="60" spans="8:13">
      <c r="H60" s="10"/>
      <c r="I60" s="10"/>
      <c r="J60" s="10"/>
      <c r="K60" s="10"/>
      <c r="L60" s="10"/>
      <c r="M60" s="10"/>
    </row>
    <row r="61" spans="8:13">
      <c r="H61" s="10"/>
      <c r="I61" s="10"/>
      <c r="J61" s="10"/>
      <c r="K61" s="10"/>
      <c r="L61" s="10"/>
      <c r="M61" s="10"/>
    </row>
    <row r="62" spans="8:13">
      <c r="H62" s="10"/>
      <c r="I62" s="10"/>
      <c r="J62" s="10"/>
      <c r="K62" s="10"/>
      <c r="L62" s="10"/>
      <c r="M62" s="10"/>
    </row>
    <row r="63" spans="8:13">
      <c r="H63" s="10"/>
      <c r="I63" s="10"/>
      <c r="J63" s="10"/>
      <c r="K63" s="10"/>
      <c r="L63" s="10"/>
      <c r="M63" s="10"/>
    </row>
    <row r="64" spans="8:13">
      <c r="H64" s="10"/>
      <c r="I64" s="10"/>
      <c r="J64" s="10"/>
      <c r="K64" s="10"/>
      <c r="L64" s="10"/>
      <c r="M64" s="10"/>
    </row>
    <row r="65" spans="8:13">
      <c r="H65" s="10"/>
      <c r="I65" s="10"/>
      <c r="J65" s="10"/>
      <c r="K65" s="10"/>
      <c r="L65" s="10"/>
      <c r="M65" s="10"/>
    </row>
    <row r="66" spans="8:13">
      <c r="H66" s="10"/>
      <c r="I66" s="10"/>
      <c r="J66" s="10"/>
      <c r="K66" s="10"/>
      <c r="L66" s="10"/>
      <c r="M66" s="10"/>
    </row>
    <row r="67" spans="8:13">
      <c r="H67" s="10"/>
      <c r="I67" s="10"/>
      <c r="J67" s="10"/>
      <c r="K67" s="10"/>
      <c r="L67" s="10"/>
      <c r="M67" s="10"/>
    </row>
    <row r="68" spans="8:13">
      <c r="H68" s="10"/>
      <c r="I68" s="10"/>
      <c r="J68" s="10"/>
      <c r="K68" s="10"/>
      <c r="L68" s="10"/>
      <c r="M68" s="10"/>
    </row>
    <row r="69" spans="8:13">
      <c r="H69" s="10"/>
      <c r="I69" s="10"/>
      <c r="J69" s="10"/>
      <c r="K69" s="10"/>
      <c r="L69" s="10"/>
      <c r="M69" s="10"/>
    </row>
  </sheetData>
  <customSheetViews>
    <customSheetView guid="{84D0062F-E24C-1042-BEC0-180BA21EDB45}">
      <pane xSplit="2" ySplit="2.0625" topLeftCell="C3" activePane="bottomRight" state="frozenSplit"/>
      <selection pane="bottomRight" activeCell="B3" sqref="B3"/>
    </customSheetView>
    <customSheetView guid="{1CBD0A3B-4E80-E546-8A3E-3D62C1B954D3}">
      <pane xSplit="2" ySplit="2.0625" topLeftCell="C3" activePane="bottomRight" state="frozenSplit"/>
      <selection pane="bottomRight" activeCell="B3" sqref="B3"/>
    </customSheetView>
    <customSheetView guid="{035162AC-8B54-6346-A453-EBA156EAC58E}">
      <pane xSplit="2" ySplit="2.0625" topLeftCell="C3" activePane="bottomRight" state="frozenSplit"/>
      <selection pane="bottomRight" activeCell="B3" sqref="B3"/>
    </customSheetView>
    <customSheetView guid="{5D31E53A-9EAC-2C40-B229-6491FB34D9C0}">
      <pane xSplit="2" ySplit="2.0625" topLeftCell="C3" activePane="bottomRight" state="frozenSplit"/>
      <selection pane="bottomRight" activeCell="B3" sqref="B3"/>
    </customSheetView>
    <customSheetView guid="{6ACAD6C7-4295-9849-8334-05264E60A5A5}">
      <pane xSplit="2" ySplit="2.0625" topLeftCell="C3" activePane="bottomRight" state="frozenSplit"/>
      <selection pane="bottomRight" activeCell="B3" sqref="B3"/>
    </customSheetView>
    <customSheetView guid="{7B9B8920-6698-344C-AC43-8A8B049D4428}">
      <pane xSplit="2" ySplit="2.0625" topLeftCell="C3" activePane="bottomRight" state="frozenSplit"/>
      <selection pane="bottomRight" activeCell="B3" sqref="B3"/>
    </customSheetView>
  </customSheetViews>
  <mergeCells count="3">
    <mergeCell ref="A3:A10"/>
    <mergeCell ref="C1:F1"/>
    <mergeCell ref="A11:B1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System Overview</vt:lpstr>
      <vt:lpstr>Actors</vt:lpstr>
      <vt:lpstr>Data Model</vt:lpstr>
      <vt:lpstr>Intended Actions</vt:lpstr>
      <vt:lpstr>Connections</vt:lpstr>
      <vt:lpstr>Threats</vt:lpstr>
      <vt:lpstr>Security Objectives</vt:lpstr>
      <vt:lpstr>Use Cases</vt:lpstr>
      <vt:lpstr>Help</vt:lpstr>
      <vt:lpstr>Actor Type Reference</vt:lpstr>
      <vt:lpstr>Data Type Reference</vt:lpstr>
      <vt:lpstr>Intended Response Reference</vt:lpstr>
      <vt:lpstr>Guide Word Reference</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Brenda Larcom</dc:creator>
  <cp:keywords/>
  <dc:description/>
  <cp:lastModifiedBy>Brenda Larcom</cp:lastModifiedBy>
  <dcterms:created xsi:type="dcterms:W3CDTF">2009-12-23T22:46:03Z</dcterms:created>
  <dcterms:modified xsi:type="dcterms:W3CDTF">2010-04-12T05:22:53Z</dcterms:modified>
  <cp:category/>
</cp:coreProperties>
</file>