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0-Clients\MASA\01-OpenArchaeo\20-Sources\openarchaeo\federation\src\main\webapp\theme-default\shapes\"/>
    </mc:Choice>
  </mc:AlternateContent>
  <xr:revisionPtr revIDLastSave="0" documentId="13_ncr:1_{C77E43B6-85AA-420E-9C4B-F8EBFC7004B7}" xr6:coauthVersionLast="45" xr6:coauthVersionMax="45" xr10:uidLastSave="{00000000-0000-0000-0000-000000000000}"/>
  <workbookProtection lockWindows="1"/>
  <bookViews>
    <workbookView xWindow="-120" yWindow="-120" windowWidth="29040" windowHeight="14775" tabRatio="994" activeTab="1" xr2:uid="{00000000-000D-0000-FFFF-FFFF00000000}"/>
  </bookViews>
  <sheets>
    <sheet name="class-based shapes" sheetId="1" r:id="rId1"/>
    <sheet name="class-based constraint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24" i="1"/>
  <c r="E25" i="1"/>
  <c r="E26" i="1"/>
  <c r="E14" i="1"/>
  <c r="A82" i="2"/>
  <c r="E82" i="2"/>
  <c r="A81" i="2"/>
  <c r="A80" i="2"/>
  <c r="A79" i="2"/>
  <c r="E78" i="2"/>
  <c r="A78" i="2"/>
  <c r="E77" i="2"/>
  <c r="A77" i="2"/>
  <c r="A76" i="2"/>
  <c r="A74" i="2"/>
  <c r="E86" i="2"/>
  <c r="A86" i="2"/>
  <c r="E85" i="2"/>
  <c r="A85" i="2"/>
  <c r="E73" i="2"/>
  <c r="A73" i="2"/>
  <c r="E72" i="2"/>
  <c r="A72" i="2"/>
  <c r="E71" i="2"/>
  <c r="A71" i="2"/>
  <c r="E70" i="2"/>
  <c r="A70" i="2"/>
  <c r="E69" i="2"/>
  <c r="A69" i="2"/>
  <c r="E67" i="2"/>
  <c r="A67" i="2"/>
  <c r="E66" i="2"/>
  <c r="A66" i="2"/>
  <c r="E65" i="2"/>
  <c r="A65" i="2"/>
  <c r="E64" i="2"/>
  <c r="A64" i="2"/>
  <c r="E63" i="2"/>
  <c r="A63" i="2"/>
  <c r="E62" i="2"/>
  <c r="A62" i="2"/>
  <c r="E61" i="2"/>
  <c r="A61" i="2"/>
  <c r="E59" i="2"/>
  <c r="A59" i="2"/>
  <c r="E58" i="2"/>
  <c r="A58" i="2"/>
  <c r="E57" i="2"/>
  <c r="A57" i="2"/>
  <c r="E56" i="2"/>
  <c r="A56" i="2"/>
  <c r="E55" i="2"/>
  <c r="A55" i="2"/>
  <c r="E54" i="2"/>
  <c r="A54" i="2"/>
  <c r="E53" i="2"/>
  <c r="A53" i="2"/>
  <c r="E52" i="2"/>
  <c r="A52" i="2"/>
  <c r="E50" i="2"/>
  <c r="A50" i="2"/>
  <c r="E49" i="2"/>
  <c r="A49" i="2"/>
  <c r="E48" i="2"/>
  <c r="A48" i="2"/>
  <c r="E47" i="2"/>
  <c r="A47" i="2"/>
  <c r="E46" i="2"/>
  <c r="A46" i="2"/>
  <c r="E45" i="2"/>
  <c r="A45" i="2"/>
  <c r="E44" i="2"/>
  <c r="A44" i="2"/>
  <c r="E43" i="2"/>
  <c r="A43" i="2"/>
  <c r="E42" i="2"/>
  <c r="A42" i="2"/>
  <c r="E40" i="2"/>
  <c r="A40" i="2"/>
  <c r="E39" i="2"/>
  <c r="A39" i="2"/>
  <c r="E38" i="2"/>
  <c r="A38" i="2"/>
  <c r="E37" i="2"/>
  <c r="A37" i="2"/>
  <c r="E36" i="2"/>
  <c r="A36" i="2"/>
  <c r="E35" i="2"/>
  <c r="A35" i="2"/>
  <c r="E33" i="2"/>
  <c r="A33" i="2"/>
  <c r="E32" i="2"/>
  <c r="A32" i="2"/>
  <c r="E31" i="2"/>
  <c r="A31" i="2"/>
  <c r="E29" i="2"/>
  <c r="A29" i="2"/>
  <c r="E28" i="2"/>
  <c r="A28" i="2"/>
  <c r="E27" i="2"/>
  <c r="A27" i="2"/>
  <c r="E26" i="2"/>
  <c r="A26" i="2"/>
  <c r="E25" i="2"/>
  <c r="A25" i="2"/>
  <c r="E23" i="2"/>
  <c r="A23" i="2"/>
  <c r="E22" i="2"/>
  <c r="A22" i="2"/>
  <c r="E21" i="2"/>
  <c r="A21" i="2"/>
  <c r="A19" i="2"/>
  <c r="E18" i="2"/>
  <c r="A18" i="2"/>
  <c r="E17" i="2"/>
  <c r="A17" i="2"/>
  <c r="E16" i="2"/>
  <c r="A16" i="2"/>
  <c r="E15" i="2"/>
  <c r="A15" i="2"/>
</calcChain>
</file>

<file path=xl/sharedStrings.xml><?xml version="1.0" encoding="utf-8"?>
<sst xmlns="http://schemas.openxmlformats.org/spreadsheetml/2006/main" count="505" uniqueCount="235">
  <si>
    <t>URI du Graphe</t>
  </si>
  <si>
    <t>http://openarchaeo.huma-num.fr/federation/shapes/openarchaeo-shapes</t>
  </si>
  <si>
    <t>@prefix</t>
  </si>
  <si>
    <t>crm</t>
  </si>
  <si>
    <t>http://www.cidoc-crm.org/cidoc-crm/</t>
  </si>
  <si>
    <t>crmarch</t>
  </si>
  <si>
    <t>http://www.ics.forth.gr/isl/CRMarchaeo/</t>
  </si>
  <si>
    <t>crmsci</t>
  </si>
  <si>
    <t>http://www.ics.forth.gr/isl/CRMsci/</t>
  </si>
  <si>
    <t>crmba</t>
  </si>
  <si>
    <t>http://www.ics.forth.gr/isl/CRMba/</t>
  </si>
  <si>
    <t>sh</t>
  </si>
  <si>
    <t>http://www.w3.org/ns/shacl#</t>
  </si>
  <si>
    <t>oash</t>
  </si>
  <si>
    <t>http://openarchaeo.huma-num.fr/federation/shapes/openarchaeo-shapes/</t>
  </si>
  <si>
    <t>Cette feuille spécifie la liste de Shapes des classes d’OpenArchaeo</t>
  </si>
  <si>
    <t>L’URI de la Shape</t>
  </si>
  <si>
    <t>Le type de la Shape</t>
  </si>
  <si>
    <t>L’ensemble des objets contrôlés par cette Shape</t>
  </si>
  <si>
    <t>Un libellé pour la Shape</t>
  </si>
  <si>
    <t>L’ordre dans lequel la Shape sera affichée</t>
  </si>
  <si>
    <t>La description textuelle de la Shape</t>
  </si>
  <si>
    <t>Le type de nœuds qui doivent répondre à cette Shape (toujours sh:IRI)</t>
  </si>
  <si>
    <t>Le niveau de sévérité de la Shape</t>
  </si>
  <si>
    <t>URI</t>
  </si>
  <si>
    <t>rdf:type</t>
  </si>
  <si>
    <t>sh:targetClass</t>
  </si>
  <si>
    <t>rdfs:label@fr</t>
  </si>
  <si>
    <t>sh:order^^xsd:integer</t>
  </si>
  <si>
    <t>rdfs:comment@fr</t>
  </si>
  <si>
    <t>sh:nodeKind</t>
  </si>
  <si>
    <t>sh:severity</t>
  </si>
  <si>
    <t>oash:Site</t>
  </si>
  <si>
    <t>sh:NodeShape</t>
  </si>
  <si>
    <t>crm:E27_Site</t>
  </si>
  <si>
    <t>E27 Site</t>
  </si>
  <si>
    <t>Il est SOUHAITABLE que les instances de  E27_Site soient des IRIs (pas des nœuds anonymes)</t>
  </si>
  <si>
    <t>sh:IRI</t>
  </si>
  <si>
    <t>sh:Warning</t>
  </si>
  <si>
    <t>oash:PreferredIdentifier</t>
  </si>
  <si>
    <t>crm:E42_Identifier</t>
  </si>
  <si>
    <t>E42 Identifier (valeurs de P48_has_preferred_identifier)</t>
  </si>
  <si>
    <t>Il est SOUHAITABLE que les instances de E42_Identifier soient des IRIs (pas des nœuds anonymes)</t>
  </si>
  <si>
    <t>oash:Appellation</t>
  </si>
  <si>
    <t>crm:E41_Appellation</t>
  </si>
  <si>
    <t>E41 Appellation</t>
  </si>
  <si>
    <t>Il est SOUHAITABLE que les instances de E41_Appellation soient des IRIs (pas des nœuds anonymes)</t>
  </si>
  <si>
    <t>oash:EncounterEvent</t>
  </si>
  <si>
    <t>crmsci:S19_Encounter_Event</t>
  </si>
  <si>
    <t>S19 Encounter Event</t>
  </si>
  <si>
    <t>Il est SOUHAITABLE que les instances de S19_Encounter_Event soient des IRIs (pas des nœuds anonymes)</t>
  </si>
  <si>
    <t>oash:Person</t>
  </si>
  <si>
    <t>crm:E21_Person</t>
  </si>
  <si>
    <t>E21 Person</t>
  </si>
  <si>
    <t>Il est SOUHAITABLE que les instances de E21_Person soient des IRIs (pas des nœuds anonymes)</t>
  </si>
  <si>
    <t>oash:LegalBody</t>
  </si>
  <si>
    <t>crm:E40_Legal_Body</t>
  </si>
  <si>
    <t>E40 Legal Body</t>
  </si>
  <si>
    <t>Il est SOUHAITABLE que les instances de E40_Legal_Body soient des IRIs (pas des nœuds anonymes)</t>
  </si>
  <si>
    <t>oash:BuiltWork</t>
  </si>
  <si>
    <t>crmba:B1_Built_Work</t>
  </si>
  <si>
    <t>B1 Built Work</t>
  </si>
  <si>
    <t>Il est SOUHAITABLE que les instances de B1_Built_Work soient des IRIs (pas des nœuds anonymes)</t>
  </si>
  <si>
    <t>oash:ManMadeFeature</t>
  </si>
  <si>
    <t>crm:E25_Man-Made_Feature</t>
  </si>
  <si>
    <t>E25 Man-Made Feature</t>
  </si>
  <si>
    <t>Il est SOUHAITABLE que les instances de E25_Man-Made_Feature soient des IRIs (pas des nœuds anonymes)</t>
  </si>
  <si>
    <t>oash:ManMadeObject</t>
  </si>
  <si>
    <t>crm:E22_Man-Made_Object</t>
  </si>
  <si>
    <t>E22 Man-Made Object</t>
  </si>
  <si>
    <t>Il est SOUHAITABLE que les instances de E22_Man-Made_Object soient des IRIs (pas des nœuds anonymes)</t>
  </si>
  <si>
    <t>oash:StratigraphicUnit</t>
  </si>
  <si>
    <t>crmarch:A8_Stratigraphic_Unit</t>
  </si>
  <si>
    <t>A8 Stratigraphic Unit</t>
  </si>
  <si>
    <t>Il est SOUHAITABLE que les instances de A8_Stratigraphic_Unit soient des IRIs (pas des nœuds anonymes)</t>
  </si>
  <si>
    <t>oash:TimeSpanEvent</t>
  </si>
  <si>
    <t>crm:E52_Time-Span</t>
  </si>
  <si>
    <t>E52 Time-Span (sur un Evènement « historique »)</t>
  </si>
  <si>
    <t>oash:Event</t>
  </si>
  <si>
    <t>crm:E5_Event</t>
  </si>
  <si>
    <t>E5 Event</t>
  </si>
  <si>
    <t>Il est SOUHAITABLE que les instances de E5_Event soient des IRIs (pas des nœuds anonymes)</t>
  </si>
  <si>
    <t>frantiq</t>
  </si>
  <si>
    <t>https://ark.frantiq.fr/ark:/26678/</t>
  </si>
  <si>
    <t>Cette feuille spécifie la liste de Shapes des propriétés d’OpenArchaeo</t>
  </si>
  <si>
    <t>URI de la contrainte</t>
  </si>
  <si>
    <t>Le prédicat ou path sur lequel la contrainte s’applique</t>
  </si>
  <si>
    <t>La Shape à laquelle la contrainte est attachée</t>
  </si>
  <si>
    <t>Le niveau de sévérité de la contrainte</t>
  </si>
  <si>
    <t>Le nom de la contrainte</t>
  </si>
  <si>
    <t>La description textuelle de la contrainte</t>
  </si>
  <si>
    <t>La cardinalité minimum que le prédicat ou le path doit avoir</t>
  </si>
  <si>
    <t>La cardinalité maximum que le prédicat ou le path doit avoir</t>
  </si>
  <si>
    <t>Classe attendue comme valeur de la propriété, quand il n’y en a qu’une</t>
  </si>
  <si>
    <t>Classes attendues comme valeur de la propriété, quand il y en a plusieurs</t>
  </si>
  <si>
    <t>Le type de nœud que les valeurs devraient avoir (sh:IRI or sh:Literal)</t>
  </si>
  <si>
    <t>Pour les valeurs litérales, le type de données attendu pour les valeurs</t>
  </si>
  <si>
    <t>La liste des valeurs possibles pour la propriété, quand la liste de valeurs possible est petite et connue à l’avance.</t>
  </si>
  <si>
    <t>La forme des URIs attendues comme valeur de la propriété, par exemple quand on s’attend à une URI GEONAMES</t>
  </si>
  <si>
    <t>sh:path</t>
  </si>
  <si>
    <t>^sh:property(separator=",")</t>
  </si>
  <si>
    <t>sh:name@fr</t>
  </si>
  <si>
    <t>sh:description</t>
  </si>
  <si>
    <t>sh:minCount^^xsd:integer</t>
  </si>
  <si>
    <t>sh:maxCount^^xsd:integer</t>
  </si>
  <si>
    <t>sh:class</t>
  </si>
  <si>
    <t>sh:or</t>
  </si>
  <si>
    <t>sh:datatype</t>
  </si>
  <si>
    <t>sh:in</t>
  </si>
  <si>
    <t>sh:pattern^^xsd:string</t>
  </si>
  <si>
    <t>Contraintes sur les Sites</t>
  </si>
  <si>
    <t>crm:P48_has_preferred_identifier</t>
  </si>
  <si>
    <t>sh:Violation</t>
  </si>
  <si>
    <t>Les P48_has_preferred_identifier sur les Sites DOIVENT être des E42_Identifier</t>
  </si>
  <si>
    <t>crm:P1_is_identified_by</t>
  </si>
  <si>
    <t>skos:prefLabel</t>
  </si>
  <si>
    <t>Le skos:prefLabel sur un Site DOIT être présent</t>
  </si>
  <si>
    <t>sh:Literal</t>
  </si>
  <si>
    <t>crm:P53_has_former_or_current_location</t>
  </si>
  <si>
    <t>Les valeurs de P53_has_former_or_current_location des Sites DOIVENT être des URIs Geonames (sans autre précision)</t>
  </si>
  <si>
    <t>crm:E53_Place</t>
  </si>
  <si>
    <t>"^http://sws.geonames.org/(.*)"</t>
  </si>
  <si>
    <t>Le P87_is_identified_by sur les Places…</t>
  </si>
  <si>
    <t>Contraintes sur les Evenements de découverte (S19_Encoutner_Event)</t>
  </si>
  <si>
    <t>crm:P2_has_type</t>
  </si>
  <si>
    <t>Le P2_has_type sur un évènement de découverte DOIT être présent, unique, et typé avec une et une seule URI des Pactols</t>
  </si>
  <si>
    <t>"^https://ark.frantiq.fr/ark:/26678/(.*)"</t>
  </si>
  <si>
    <t>crm:P14_carried_out_by</t>
  </si>
  <si>
    <t>Le P14_carried_out_by sur un Evenement de découverte DOIT être un E21_Person</t>
  </si>
  <si>
    <t>crmsci:O19_has_found_object</t>
  </si>
  <si>
    <t>Le O19_has_found_object DOIT être soit un B1_Built_Work, E25_Man-Made_Feature, E22_Man-Made_Object ou A8_Stratigraphic_Unit</t>
  </si>
  <si>
    <t>( [ sh:class crmba:B1_Built_Work ] [ sh:class crm:E25_Man-Made_Feature ] [ sh:class crm:E22_Man-Made_Object ] [ sh:class crmarch:A8_Stratigraphic_Unit ])</t>
  </si>
  <si>
    <t>Contraintes sur les Personnes (E21_Person)</t>
  </si>
  <si>
    <t>crm:P131_is_identified_by</t>
  </si>
  <si>
    <t>Le P131_is_identified_by sur une Personne DOIT être un E41_Appellation</t>
  </si>
  <si>
    <t>crm:P14i_performed</t>
  </si>
  <si>
    <t>Le P14i_performed sur une Personne DOIT être soit un S19_Encoutner_Event soit un E5_Event</t>
  </si>
  <si>
    <t>( [ sh:class crmsci:S19_Encounter_Event ] [ sh:class crm:E5_Event ] )</t>
  </si>
  <si>
    <t>Le P48_has_preferred_identifier sur une Personne DOIT être un E42_Identifier.</t>
  </si>
  <si>
    <t>crm:P107i_is_current_or_former_member_of</t>
  </si>
  <si>
    <t>Le P107i_is_current_or_former_member_of DOIT être un E40_Legal_Body</t>
  </si>
  <si>
    <t>Le skos:prefLabel sur une Personne DOIT être présent</t>
  </si>
  <si>
    <t>Contraintes sur les Institutions  (E40_Legal_Body)</t>
  </si>
  <si>
    <t>Le P131_is_identified_by sur une Institution DOIT être un E41_Appellation (son nom)</t>
  </si>
  <si>
    <t>Le P48_has_preferred_identifier sur une Institution DOIT être un E42_Identifier et DOIT être une URL (l’URL de son site web)</t>
  </si>
  <si>
    <t>"^https?://(.*)"</t>
  </si>
  <si>
    <t>Le skos:prefLabel sur une Institution DOIT être présent</t>
  </si>
  <si>
    <t>Contraintes sur les Built Works (B1_Built_Work)</t>
  </si>
  <si>
    <t>crm:P3_has_note</t>
  </si>
  <si>
    <t>Le P3_has_note sur un BuiltWork DOIT être une valeur litérale.</t>
  </si>
  <si>
    <t>Le P48_has_preferred_identifier sur un BuiltWork DOIT être un E42_Identifier</t>
  </si>
  <si>
    <t>crmsci:O19i_was_object_found_by</t>
  </si>
  <si>
    <t>Le O19i_was_object_found_by sur un BuiltWork DOIT être un S19_Encoutner_Event</t>
  </si>
  <si>
    <t>crm:P101_had_as_general_use</t>
  </si>
  <si>
    <t>Le P101_had_as_general_use sur un BuiltWork DOIT être une URI PACTOLS</t>
  </si>
  <si>
    <t>crm:P46_is_composed_of</t>
  </si>
  <si>
    <t>Le P46_is_composed_of sur un BuiltWork DOIT être un E25_Man-Made_Feature</t>
  </si>
  <si>
    <t>Le skos:prefLabel sur un BuiltWork DOIT être présent</t>
  </si>
  <si>
    <t>Contraintes sur les Man-Made Features  (E25_Man-Made_Feature)</t>
  </si>
  <si>
    <t>Le P3_has_note sur un Man-Made Feature DOIT être une valeur litérale.</t>
  </si>
  <si>
    <t>Le P48_has_preferred_identifier sur un Man-Made Feature DOIT être un E42_Identifier.</t>
  </si>
  <si>
    <t>Le P101_had_as_general_use sur un Man-Made Feature DOIT être une URI PACTOLS</t>
  </si>
  <si>
    <t>Le P2_has_type sur une Man-Made Feature DOIT être présent, unique et avoir pour valeur soit Feature, Wall ou Burial</t>
  </si>
  <si>
    <t>( frantiq:pcrtIxHmbVwDYW frantiq:pcrt795b632nWw frantiq:crtyuEo4S4GyD )</t>
  </si>
  <si>
    <t>Le O19i_was_object_found_by sur un Man-Made Feature DOIT être un S19_Encoutner_Event</t>
  </si>
  <si>
    <t>crm:P46i_forms_part_of</t>
  </si>
  <si>
    <t>Un P46i_forms_part_of sur un Man-made Feature DOIT être un B1_Built_Work</t>
  </si>
  <si>
    <t>Un P46_is_composed_of sur un Man-Made Feature DOIT être un A8_Stratigraphic_Unit</t>
  </si>
  <si>
    <t>crmarch:AP21_contains</t>
  </si>
  <si>
    <t>Un AP21_contains sur un Man-Made Feature DOIT être un E22_Man-Made_Object</t>
  </si>
  <si>
    <t>Le skos:prefLabel sur une Man-Made Feature DOIT être présent</t>
  </si>
  <si>
    <t>Contraintes sur les Man-Made Object  (E22_Man-Made_Object)</t>
  </si>
  <si>
    <t>Le P3_has_note sur un Man-Made Object DOIT être une valeur litérale.</t>
  </si>
  <si>
    <t>Le P1_is_identified_by sur un Man-Made Object DOIT être un E41_Appellation</t>
  </si>
  <si>
    <t>Le P101_had_as_general_use sur un Man-Made Object DOIT être une URI PACTOLS</t>
  </si>
  <si>
    <t>crm:P45_consists_of</t>
  </si>
  <si>
    <t>Le P45_consists_of sur un Man-Made Object DOIT être une URI des PACTOLS</t>
  </si>
  <si>
    <t>Le P48_has_preferred_identifier sur un Man-Made Object DOIT être un E42_Identifier</t>
  </si>
  <si>
    <t>Le O19i_was_object_found_by sur un Man-Made Object DOIT être un S19_Encoutner_Event</t>
  </si>
  <si>
    <t>crmarch:AP21i_is_contained_in</t>
  </si>
  <si>
    <t>Le AP21i_is_contained_in sur un Man-Made Object DOIT être soit un A8_Stratigraphic_Unit soit un E25_Man-Made_Feature</t>
  </si>
  <si>
    <t>( [ sh:class crmarch:A8_Stratigraphic_Unit ] [ sh:class crm:E25_Man-Made_Feature ] )</t>
  </si>
  <si>
    <t>Le skos:prefLabel sur un Man-Made Object DOIT être présent</t>
  </si>
  <si>
    <t>Contraintes sur les Stratigraphic Unit A8_Stratigraphic_Unit)</t>
  </si>
  <si>
    <t>Le P3_has_note sur une US DOIT être une valeur litérale.</t>
  </si>
  <si>
    <t>Le P48_has_preferred_identifier sur une US DOIT être un E42_Identifier</t>
  </si>
  <si>
    <t>Le P101_had_as_general_use sur une US DOIT être une des valeurs…</t>
  </si>
  <si>
    <t>le AP21_contains sur une US DOIT être un E22_Man-Made_Object</t>
  </si>
  <si>
    <t>Le O19i_was_object_found_by sur une US DOIT être un S19_Encoutner_Event</t>
  </si>
  <si>
    <t>Le P46i_forms_part_of sur une US DOIT être un E25_Man-Made_Feature</t>
  </si>
  <si>
    <t>Le skos:prefLabel sur une US Object DOIT être présent</t>
  </si>
  <si>
    <t>Contraintes sur les Datation (E5_Event et E52_Time-Span)</t>
  </si>
  <si>
    <t>[ sh:alternativePath (crm:P8_took_place_on_or_within [ sh:inversePath crm:P8i_witnessed ]) ]</t>
  </si>
  <si>
    <t>oash:EncounterEvent, oash:Event</t>
  </si>
  <si>
    <t>Le P8_took_place_on_or_within ou son inverse P8i_witnessed sur un EncounterEvent ou un Event DOIT être présent, unique, et être soit un Site Built Work, Man-Made Feature, Stratigraphical Unit ou Man-Made Object</t>
  </si>
  <si>
    <t>( [ sh:class crm:E27_Site ] [ sh:class crmba:B1_Built_Work ] [ sh:class crm:E25_Man-Made_Feature ] [ sh:class crm:E22_Man-Made_Object ] [ sh:class crmarch:A8_Stratigraphic_Unit ])</t>
  </si>
  <si>
    <t>crm:P4_has_time-span</t>
  </si>
  <si>
    <t>Le P4_has_time-span sur un EncoutnerEvent ou un Event DOIT être présent, unique et être un E52_Time-Span.</t>
  </si>
  <si>
    <t>crm:P82a_begin_of_the_begin</t>
  </si>
  <si>
    <t>Le P82a_begin_of_the_begin sur un TimeSpan DOIT être unique et avoir le datatype xsd:dateTime</t>
  </si>
  <si>
    <t>xsd:dateTime</t>
  </si>
  <si>
    <t>crm:P82b_end_of_the_end</t>
  </si>
  <si>
    <t>Le P82b_end_of_the_end sur un TimeSpan DOIT être unique et avoir le datatype xsd:dateTime</t>
  </si>
  <si>
    <t>rdfs:label</t>
  </si>
  <si>
    <t>Le rdfs:label sur un TimeSpan DOIT être présent et unique</t>
  </si>
  <si>
    <t>Contraintes sur les identifiants et les appellations</t>
  </si>
  <si>
    <t>Le rdfs:label sur un Preferred Identifier DOIT être présent</t>
  </si>
  <si>
    <t>Le rdfs:label sur une Appellation DOIT être présent</t>
  </si>
  <si>
    <t>sh:uniqueLang^^xsd:boolean</t>
  </si>
  <si>
    <t>Mettre à true dans le cas des skos:prefLabel pour indiquer qu'il ne faut qu'une seule valeur maximum par langue</t>
  </si>
  <si>
    <t>true</t>
  </si>
  <si>
    <t>Il est SOUHAITABLE que les instances de E52_Time-Span soient des IRIs (pas des nœuds anonymes)</t>
  </si>
  <si>
    <t>[ sh:alternativePath (crm:P82a_begin_of_the_begin crm:P82b_end_of_the_end) ]</t>
  </si>
  <si>
    <t>Un TimeSpan DOIT avoir au moins un P82a_begin_of_the_begin OU un P82b_end_of_the_end</t>
  </si>
  <si>
    <t>Le P1_is_identified_by sur un Site DOIT être présent et être un E41_Appellation</t>
  </si>
  <si>
    <t>oash:Document</t>
  </si>
  <si>
    <t>crm:E31_Document</t>
  </si>
  <si>
    <t>E31 Document</t>
  </si>
  <si>
    <t>Il est SOUHAITABLE que les instances de E31_Document soient des IRIs (pas des nœuds anonymes)</t>
  </si>
  <si>
    <t>Contraintes sur les Documents E31_Document</t>
  </si>
  <si>
    <t>Le P1_is_identified_by sur un Document DOIT être présent et être un E41_Appellation</t>
  </si>
  <si>
    <t>oash:E31_Document</t>
  </si>
  <si>
    <t>Les P48_has_preferred_identifier sur les Documents DOIVENT être des E42_Identifier</t>
  </si>
  <si>
    <t>Le P2_has_type sur un Document DOIT être une URI PACTOLS et n'apparait qu'une seule fois</t>
  </si>
  <si>
    <t>crm:P70_documents</t>
  </si>
  <si>
    <t>Le P70_documents sur un Document DOIT avoir au moins une valeur et être soit un Encounter_Event, soit un Site, soit un Built_Work, soit un Man-Made_Feature, soit une Stratigraphic Unit, soit un Man-Made_Object</t>
  </si>
  <si>
    <t>([ sh:class crmsci:S19_Encounter_Event] [ sh:class crm:E27_Site ] [ sh:class crmba:B1_Built_Work ] [ sh:class crm:E25_Man-Made_Feature ] [ sh:class crm:E22_Man-Made_Object ] [ sh:class crmarch:A8_Stratigraphic_Unit ])</t>
  </si>
  <si>
    <t>oash:DocumentCreation</t>
  </si>
  <si>
    <t>crm:E65_Creation</t>
  </si>
  <si>
    <t>E65 Creation (d'un Document)</t>
  </si>
  <si>
    <t>Il est SOUHAITABLE que les instances de E65_Creation soient des IRIs (pas des nœuds anonymes)</t>
  </si>
  <si>
    <t>[ sh:alternativePath (crm:P94_has_created [ sh:inversePath crm:P94i_was_created_by ]) ]</t>
  </si>
  <si>
    <t>Une création de document DOIT avoir créer 1 et un seul document</t>
  </si>
  <si>
    <t>Le P14_carried_out_by sur une création de document DOIT être un E21_Person</t>
  </si>
  <si>
    <t>Le P4_has_time-span sur un E65_Creation DOIT être unique et être un E52_Time-Span.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</si>
</sst>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  <charset val="1"/>
    </font>
    <font>
      <u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2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729FCF"/>
        <bgColor rgb="FF969696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1" fillId="0" borderId="0" xfId="1" applyFont="1" applyBorder="1" applyAlignment="1" applyProtection="1"/>
    <xf numFmtId="0" fontId="2" fillId="0" borderId="0" xfId="0" applyFont="1" applyAlignment="1">
      <alignment wrapText="1"/>
    </xf>
    <xf numFmtId="0" fontId="3" fillId="2" borderId="0" xfId="0" applyFont="1" applyFill="1"/>
    <xf numFmtId="0" fontId="0" fillId="2" borderId="0" xfId="0" applyFill="1"/>
    <xf numFmtId="0" fontId="2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  <xf numFmtId="0" fontId="0" fillId="0" borderId="0" xfId="0" applyFont="1" applyAlignment="1">
      <alignment wrapText="1"/>
    </xf>
    <xf numFmtId="0" fontId="2" fillId="0" borderId="0" xfId="0" applyFont="1"/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0" fillId="5" borderId="0" xfId="0" applyFont="1" applyFill="1"/>
    <xf numFmtId="0" fontId="0" fillId="5" borderId="0" xfId="0" applyFill="1"/>
    <xf numFmtId="0" fontId="0" fillId="5" borderId="0" xfId="0" applyFill="1" applyAlignment="1">
      <alignment wrapText="1"/>
    </xf>
    <xf numFmtId="0" fontId="0" fillId="0" borderId="0" xfId="0" applyFont="1"/>
    <xf numFmtId="0" fontId="0" fillId="5" borderId="0" xfId="0" applyFont="1" applyFill="1" applyAlignment="1">
      <alignment wrapText="1"/>
    </xf>
    <xf numFmtId="0" fontId="7" fillId="4" borderId="0" xfId="0" applyFont="1" applyFill="1" applyBorder="1" applyAlignment="1">
      <alignment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omment@fr" TargetMode="External"/><Relationship Id="rId2" Type="http://schemas.openxmlformats.org/officeDocument/2006/relationships/hyperlink" Target="mailto:label@fr" TargetMode="External"/><Relationship Id="rId1" Type="http://schemas.openxmlformats.org/officeDocument/2006/relationships/hyperlink" Target="http://openarchaeo.huma-num.fr/federation/shape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rk.frantiq.fr/ark:/26678/" TargetMode="External"/><Relationship Id="rId3" Type="http://schemas.openxmlformats.org/officeDocument/2006/relationships/hyperlink" Target="mailto:name@fr" TargetMode="External"/><Relationship Id="rId7" Type="http://schemas.openxmlformats.org/officeDocument/2006/relationships/hyperlink" Target="https://ark.frantiq.fr/ark:/26678/" TargetMode="External"/><Relationship Id="rId2" Type="http://schemas.openxmlformats.org/officeDocument/2006/relationships/hyperlink" Target="https://ark.frantiq.fr/ark:/26678/" TargetMode="External"/><Relationship Id="rId1" Type="http://schemas.openxmlformats.org/officeDocument/2006/relationships/hyperlink" Target="http://openarchaeo.huma-num.fr/federation/shapes" TargetMode="External"/><Relationship Id="rId6" Type="http://schemas.openxmlformats.org/officeDocument/2006/relationships/hyperlink" Target="https://ark.frantiq.fr/ark:/26678/" TargetMode="External"/><Relationship Id="rId5" Type="http://schemas.openxmlformats.org/officeDocument/2006/relationships/hyperlink" Target="https://ark.frantiq.fr/ark:/26678/" TargetMode="External"/><Relationship Id="rId10" Type="http://schemas.openxmlformats.org/officeDocument/2006/relationships/hyperlink" Target="https://ark.frantiq.fr/ark:/26678/" TargetMode="External"/><Relationship Id="rId4" Type="http://schemas.openxmlformats.org/officeDocument/2006/relationships/hyperlink" Target="http://sws.geonames.org/" TargetMode="External"/><Relationship Id="rId9" Type="http://schemas.openxmlformats.org/officeDocument/2006/relationships/hyperlink" Target="https://ark.frantiq.fr/ark:/2667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6"/>
  <sheetViews>
    <sheetView windowProtection="1" topLeftCell="A13" zoomScaleNormal="100" workbookViewId="0">
      <selection activeCell="E22" sqref="E22"/>
    </sheetView>
  </sheetViews>
  <sheetFormatPr baseColWidth="10" defaultColWidth="9.140625" defaultRowHeight="12.75" x14ac:dyDescent="0.2"/>
  <cols>
    <col min="1" max="1" width="39.5703125"/>
    <col min="2" max="2" width="27.5703125"/>
    <col min="3" max="3" width="31.7109375" style="1"/>
    <col min="4" max="4" width="25.28515625" style="1"/>
    <col min="5" max="5" width="23.7109375" style="1"/>
    <col min="6" max="6" width="33.140625"/>
    <col min="7" max="7" width="19.28515625"/>
    <col min="8" max="8" width="13.42578125"/>
    <col min="9" max="1025" width="8.42578125"/>
  </cols>
  <sheetData>
    <row r="1" spans="1:1024" x14ac:dyDescent="0.2">
      <c r="A1" t="s">
        <v>0</v>
      </c>
      <c r="B1" s="2" t="s">
        <v>1</v>
      </c>
      <c r="C1"/>
      <c r="D1"/>
      <c r="E1"/>
    </row>
    <row r="2" spans="1:1024" x14ac:dyDescent="0.2">
      <c r="A2" t="s">
        <v>2</v>
      </c>
      <c r="B2" t="s">
        <v>3</v>
      </c>
      <c r="C2" s="3" t="s">
        <v>4</v>
      </c>
      <c r="D2" s="3"/>
      <c r="E2"/>
    </row>
    <row r="3" spans="1:1024" ht="25.5" x14ac:dyDescent="0.2">
      <c r="A3" t="s">
        <v>2</v>
      </c>
      <c r="B3" t="s">
        <v>5</v>
      </c>
      <c r="C3" s="3" t="s">
        <v>6</v>
      </c>
      <c r="D3" s="3"/>
      <c r="E3"/>
    </row>
    <row r="4" spans="1:1024" x14ac:dyDescent="0.2">
      <c r="A4" t="s">
        <v>2</v>
      </c>
      <c r="B4" t="s">
        <v>7</v>
      </c>
      <c r="C4" s="3" t="s">
        <v>8</v>
      </c>
      <c r="D4" s="3"/>
      <c r="E4"/>
    </row>
    <row r="5" spans="1:1024" x14ac:dyDescent="0.2">
      <c r="A5" t="s">
        <v>2</v>
      </c>
      <c r="B5" t="s">
        <v>9</v>
      </c>
      <c r="C5" s="3" t="s">
        <v>10</v>
      </c>
      <c r="D5" s="3"/>
      <c r="E5"/>
    </row>
    <row r="6" spans="1:1024" x14ac:dyDescent="0.2">
      <c r="A6" t="s">
        <v>2</v>
      </c>
      <c r="B6" t="s">
        <v>11</v>
      </c>
      <c r="C6" s="1" t="s">
        <v>12</v>
      </c>
      <c r="D6"/>
      <c r="E6"/>
    </row>
    <row r="7" spans="1:1024" x14ac:dyDescent="0.2">
      <c r="A7" t="s">
        <v>2</v>
      </c>
      <c r="B7" t="s">
        <v>13</v>
      </c>
      <c r="C7" t="s">
        <v>14</v>
      </c>
      <c r="D7" s="3"/>
      <c r="E7"/>
    </row>
    <row r="8" spans="1:1024" x14ac:dyDescent="0.2">
      <c r="C8" s="3"/>
      <c r="D8" s="3"/>
      <c r="E8"/>
    </row>
    <row r="9" spans="1:1024" x14ac:dyDescent="0.2">
      <c r="A9" s="4" t="s">
        <v>15</v>
      </c>
      <c r="B9" s="5"/>
      <c r="C9" s="6"/>
      <c r="D9" s="6"/>
      <c r="E9" s="7"/>
      <c r="F9" s="5"/>
      <c r="G9" s="5"/>
    </row>
    <row r="11" spans="1:1024" s="8" customFormat="1" ht="50.25" customHeight="1" x14ac:dyDescent="0.2">
      <c r="A11" s="8" t="s">
        <v>16</v>
      </c>
      <c r="B11" s="9" t="s">
        <v>17</v>
      </c>
      <c r="C11" s="9" t="s">
        <v>18</v>
      </c>
      <c r="D11" s="10" t="s">
        <v>19</v>
      </c>
      <c r="E11" s="10" t="s">
        <v>20</v>
      </c>
      <c r="F11" s="10" t="s">
        <v>21</v>
      </c>
      <c r="G11" s="10" t="s">
        <v>22</v>
      </c>
      <c r="H11" s="10" t="s">
        <v>23</v>
      </c>
      <c r="AMJ11"/>
    </row>
    <row r="12" spans="1:1024" x14ac:dyDescent="0.2">
      <c r="A12" s="11" t="s">
        <v>24</v>
      </c>
      <c r="B12" s="11" t="s">
        <v>25</v>
      </c>
      <c r="C12" s="11" t="s">
        <v>26</v>
      </c>
      <c r="D12" s="12" t="s">
        <v>27</v>
      </c>
      <c r="E12" s="12" t="s">
        <v>28</v>
      </c>
      <c r="F12" s="12" t="s">
        <v>29</v>
      </c>
      <c r="G12" s="11" t="s">
        <v>30</v>
      </c>
      <c r="H12" s="11" t="s">
        <v>31</v>
      </c>
    </row>
    <row r="13" spans="1:1024" ht="38.25" x14ac:dyDescent="0.2">
      <c r="A13" t="s">
        <v>32</v>
      </c>
      <c r="B13" t="s">
        <v>33</v>
      </c>
      <c r="C13" t="s">
        <v>34</v>
      </c>
      <c r="D13" s="1" t="s">
        <v>35</v>
      </c>
      <c r="E13" s="1">
        <v>1</v>
      </c>
      <c r="F13" s="1" t="s">
        <v>36</v>
      </c>
      <c r="G13" s="1" t="s">
        <v>37</v>
      </c>
      <c r="H13" s="1" t="s">
        <v>38</v>
      </c>
    </row>
    <row r="14" spans="1:1024" ht="38.25" x14ac:dyDescent="0.2">
      <c r="A14" t="s">
        <v>39</v>
      </c>
      <c r="B14" t="s">
        <v>33</v>
      </c>
      <c r="C14" s="1" t="s">
        <v>40</v>
      </c>
      <c r="D14" s="1" t="s">
        <v>41</v>
      </c>
      <c r="E14" s="1">
        <f>E13+1</f>
        <v>2</v>
      </c>
      <c r="F14" s="1" t="s">
        <v>42</v>
      </c>
      <c r="G14" s="1" t="s">
        <v>37</v>
      </c>
      <c r="H14" s="1" t="s">
        <v>38</v>
      </c>
    </row>
    <row r="15" spans="1:1024" ht="38.25" x14ac:dyDescent="0.2">
      <c r="A15" t="s">
        <v>43</v>
      </c>
      <c r="B15" t="s">
        <v>33</v>
      </c>
      <c r="C15" s="1" t="s">
        <v>44</v>
      </c>
      <c r="D15" s="1" t="s">
        <v>45</v>
      </c>
      <c r="E15" s="1">
        <f t="shared" ref="E15:E26" si="0">E14+1</f>
        <v>3</v>
      </c>
      <c r="F15" s="1" t="s">
        <v>46</v>
      </c>
      <c r="G15" t="s">
        <v>37</v>
      </c>
      <c r="H15" t="s">
        <v>38</v>
      </c>
    </row>
    <row r="16" spans="1:1024" ht="51" x14ac:dyDescent="0.2">
      <c r="A16" t="s">
        <v>47</v>
      </c>
      <c r="B16" t="s">
        <v>33</v>
      </c>
      <c r="C16" s="1" t="s">
        <v>48</v>
      </c>
      <c r="D16" s="1" t="s">
        <v>49</v>
      </c>
      <c r="E16" s="1">
        <f t="shared" si="0"/>
        <v>4</v>
      </c>
      <c r="F16" s="1" t="s">
        <v>50</v>
      </c>
      <c r="G16" t="s">
        <v>37</v>
      </c>
      <c r="H16" t="s">
        <v>38</v>
      </c>
    </row>
    <row r="17" spans="1:8" ht="38.25" x14ac:dyDescent="0.2">
      <c r="A17" t="s">
        <v>51</v>
      </c>
      <c r="B17" t="s">
        <v>33</v>
      </c>
      <c r="C17" s="1" t="s">
        <v>52</v>
      </c>
      <c r="D17" s="1" t="s">
        <v>53</v>
      </c>
      <c r="E17" s="1">
        <f t="shared" si="0"/>
        <v>5</v>
      </c>
      <c r="F17" s="1" t="s">
        <v>54</v>
      </c>
      <c r="G17" t="s">
        <v>37</v>
      </c>
      <c r="H17" t="s">
        <v>38</v>
      </c>
    </row>
    <row r="18" spans="1:8" ht="38.25" x14ac:dyDescent="0.2">
      <c r="A18" t="s">
        <v>55</v>
      </c>
      <c r="B18" t="s">
        <v>33</v>
      </c>
      <c r="C18" s="1" t="s">
        <v>56</v>
      </c>
      <c r="D18" s="1" t="s">
        <v>57</v>
      </c>
      <c r="E18" s="1">
        <f t="shared" si="0"/>
        <v>6</v>
      </c>
      <c r="F18" s="1" t="s">
        <v>58</v>
      </c>
      <c r="G18" t="s">
        <v>37</v>
      </c>
      <c r="H18" t="s">
        <v>38</v>
      </c>
    </row>
    <row r="19" spans="1:8" ht="38.25" x14ac:dyDescent="0.2">
      <c r="A19" t="s">
        <v>59</v>
      </c>
      <c r="B19" t="s">
        <v>33</v>
      </c>
      <c r="C19" s="13" t="s">
        <v>60</v>
      </c>
      <c r="D19" s="1" t="s">
        <v>61</v>
      </c>
      <c r="E19" s="1">
        <f t="shared" si="0"/>
        <v>7</v>
      </c>
      <c r="F19" s="1" t="s">
        <v>62</v>
      </c>
      <c r="G19" t="s">
        <v>37</v>
      </c>
      <c r="H19" t="s">
        <v>38</v>
      </c>
    </row>
    <row r="20" spans="1:8" ht="51" x14ac:dyDescent="0.2">
      <c r="A20" t="s">
        <v>63</v>
      </c>
      <c r="B20" t="s">
        <v>33</v>
      </c>
      <c r="C20" s="1" t="s">
        <v>64</v>
      </c>
      <c r="D20" s="1" t="s">
        <v>65</v>
      </c>
      <c r="E20" s="1">
        <f t="shared" si="0"/>
        <v>8</v>
      </c>
      <c r="F20" s="1" t="s">
        <v>66</v>
      </c>
      <c r="G20" t="s">
        <v>37</v>
      </c>
      <c r="H20" t="s">
        <v>38</v>
      </c>
    </row>
    <row r="21" spans="1:8" ht="51" x14ac:dyDescent="0.2">
      <c r="A21" t="s">
        <v>67</v>
      </c>
      <c r="B21" t="s">
        <v>33</v>
      </c>
      <c r="C21" s="1" t="s">
        <v>68</v>
      </c>
      <c r="D21" s="1" t="s">
        <v>69</v>
      </c>
      <c r="E21" s="1">
        <f t="shared" si="0"/>
        <v>9</v>
      </c>
      <c r="F21" s="1" t="s">
        <v>70</v>
      </c>
      <c r="G21" t="s">
        <v>37</v>
      </c>
      <c r="H21" t="s">
        <v>38</v>
      </c>
    </row>
    <row r="22" spans="1:8" ht="51" x14ac:dyDescent="0.2">
      <c r="A22" t="s">
        <v>71</v>
      </c>
      <c r="B22" t="s">
        <v>33</v>
      </c>
      <c r="C22" s="1" t="s">
        <v>72</v>
      </c>
      <c r="D22" s="1" t="s">
        <v>73</v>
      </c>
      <c r="E22" s="1">
        <f t="shared" si="0"/>
        <v>10</v>
      </c>
      <c r="F22" s="1" t="s">
        <v>74</v>
      </c>
      <c r="G22" t="s">
        <v>37</v>
      </c>
      <c r="H22" t="s">
        <v>38</v>
      </c>
    </row>
    <row r="23" spans="1:8" ht="49.5" customHeight="1" x14ac:dyDescent="0.2">
      <c r="A23" t="s">
        <v>75</v>
      </c>
      <c r="B23" t="s">
        <v>33</v>
      </c>
      <c r="C23" s="1" t="s">
        <v>76</v>
      </c>
      <c r="D23" s="1" t="s">
        <v>77</v>
      </c>
      <c r="E23" s="1">
        <f t="shared" si="0"/>
        <v>11</v>
      </c>
      <c r="F23" s="1" t="s">
        <v>211</v>
      </c>
      <c r="G23" t="s">
        <v>37</v>
      </c>
      <c r="H23" t="s">
        <v>38</v>
      </c>
    </row>
    <row r="24" spans="1:8" ht="38.25" x14ac:dyDescent="0.2">
      <c r="A24" t="s">
        <v>78</v>
      </c>
      <c r="B24" t="s">
        <v>33</v>
      </c>
      <c r="C24" s="1" t="s">
        <v>79</v>
      </c>
      <c r="D24" s="1" t="s">
        <v>80</v>
      </c>
      <c r="E24" s="1">
        <f t="shared" si="0"/>
        <v>12</v>
      </c>
      <c r="F24" s="1" t="s">
        <v>81</v>
      </c>
      <c r="G24" t="s">
        <v>37</v>
      </c>
      <c r="H24" t="s">
        <v>38</v>
      </c>
    </row>
    <row r="25" spans="1:8" ht="38.25" x14ac:dyDescent="0.2">
      <c r="A25" t="s">
        <v>215</v>
      </c>
      <c r="B25" t="s">
        <v>33</v>
      </c>
      <c r="C25" s="1" t="s">
        <v>216</v>
      </c>
      <c r="D25" s="1" t="s">
        <v>217</v>
      </c>
      <c r="E25" s="1">
        <f t="shared" si="0"/>
        <v>13</v>
      </c>
      <c r="F25" s="1" t="s">
        <v>218</v>
      </c>
      <c r="G25" t="s">
        <v>37</v>
      </c>
      <c r="H25" t="s">
        <v>38</v>
      </c>
    </row>
    <row r="26" spans="1:8" ht="38.25" x14ac:dyDescent="0.2">
      <c r="A26" t="s">
        <v>227</v>
      </c>
      <c r="B26" t="s">
        <v>33</v>
      </c>
      <c r="C26" s="1" t="s">
        <v>228</v>
      </c>
      <c r="D26" s="1" t="s">
        <v>229</v>
      </c>
      <c r="E26" s="1">
        <f t="shared" si="0"/>
        <v>14</v>
      </c>
      <c r="F26" s="1" t="s">
        <v>230</v>
      </c>
      <c r="G26" t="s">
        <v>37</v>
      </c>
      <c r="H26" t="s">
        <v>38</v>
      </c>
    </row>
  </sheetData>
  <hyperlinks>
    <hyperlink ref="B1" r:id="rId1" xr:uid="{00000000-0004-0000-0000-000000000000}"/>
    <hyperlink ref="D12" r:id="rId2" xr:uid="{00000000-0004-0000-0000-000001000000}"/>
    <hyperlink ref="F12" r:id="rId3" xr:uid="{00000000-0004-0000-0000-000002000000}"/>
  </hyperlink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6"/>
  <sheetViews>
    <sheetView windowProtection="1" tabSelected="1" zoomScaleNormal="100" workbookViewId="0">
      <pane ySplit="13" topLeftCell="A29" activePane="bottomLeft" state="frozen"/>
      <selection pane="bottomLeft" activeCell="A47" sqref="A47"/>
    </sheetView>
  </sheetViews>
  <sheetFormatPr baseColWidth="10" defaultColWidth="9.140625" defaultRowHeight="12.75" x14ac:dyDescent="0.2"/>
  <cols>
    <col min="1" max="1" width="19.28515625"/>
    <col min="2" max="2" width="37"/>
    <col min="3" max="3" width="40.42578125" style="1"/>
    <col min="4" max="5" width="0" hidden="1" customWidth="1"/>
    <col min="6" max="6" width="29.28515625" style="1" bestFit="1" customWidth="1"/>
    <col min="7" max="7" width="37" style="1"/>
    <col min="8" max="8" width="25.42578125"/>
    <col min="9" max="9" width="16.5703125"/>
    <col min="10" max="10" width="28.85546875"/>
    <col min="11" max="11" width="20.140625"/>
    <col min="12" max="13" width="0" hidden="1" customWidth="1"/>
    <col min="14" max="14" width="36" bestFit="1" customWidth="1"/>
    <col min="15" max="15" width="34.85546875" customWidth="1"/>
    <col min="16" max="1025" width="8.5703125"/>
  </cols>
  <sheetData>
    <row r="1" spans="1:1024" x14ac:dyDescent="0.2">
      <c r="A1" t="s">
        <v>0</v>
      </c>
      <c r="B1" s="2" t="s">
        <v>1</v>
      </c>
      <c r="C1"/>
      <c r="F1"/>
      <c r="G1"/>
      <c r="M1" s="1"/>
    </row>
    <row r="2" spans="1:1024" x14ac:dyDescent="0.2">
      <c r="A2" t="s">
        <v>2</v>
      </c>
      <c r="B2" t="s">
        <v>3</v>
      </c>
      <c r="C2" s="3" t="s">
        <v>4</v>
      </c>
      <c r="F2"/>
      <c r="G2"/>
      <c r="M2" s="1"/>
    </row>
    <row r="3" spans="1:1024" x14ac:dyDescent="0.2">
      <c r="A3" t="s">
        <v>2</v>
      </c>
      <c r="B3" t="s">
        <v>5</v>
      </c>
      <c r="C3" s="3" t="s">
        <v>6</v>
      </c>
      <c r="F3"/>
      <c r="G3"/>
      <c r="M3" s="1"/>
    </row>
    <row r="4" spans="1:1024" x14ac:dyDescent="0.2">
      <c r="A4" t="s">
        <v>2</v>
      </c>
      <c r="B4" t="s">
        <v>7</v>
      </c>
      <c r="C4" s="3" t="s">
        <v>8</v>
      </c>
      <c r="F4"/>
      <c r="G4"/>
      <c r="M4" s="1"/>
    </row>
    <row r="5" spans="1:1024" x14ac:dyDescent="0.2">
      <c r="A5" t="s">
        <v>2</v>
      </c>
      <c r="B5" t="s">
        <v>9</v>
      </c>
      <c r="C5" s="3" t="s">
        <v>10</v>
      </c>
      <c r="F5"/>
      <c r="G5"/>
      <c r="M5" s="1"/>
    </row>
    <row r="6" spans="1:1024" x14ac:dyDescent="0.2">
      <c r="A6" t="s">
        <v>2</v>
      </c>
      <c r="B6" t="s">
        <v>11</v>
      </c>
      <c r="C6" s="1" t="s">
        <v>12</v>
      </c>
      <c r="F6"/>
      <c r="G6"/>
    </row>
    <row r="7" spans="1:1024" x14ac:dyDescent="0.2">
      <c r="A7" t="s">
        <v>2</v>
      </c>
      <c r="B7" t="s">
        <v>13</v>
      </c>
      <c r="C7" t="s">
        <v>14</v>
      </c>
      <c r="F7"/>
      <c r="G7"/>
      <c r="M7" s="1"/>
    </row>
    <row r="8" spans="1:1024" x14ac:dyDescent="0.2">
      <c r="A8" t="s">
        <v>2</v>
      </c>
      <c r="B8" t="s">
        <v>82</v>
      </c>
      <c r="C8" s="14" t="s">
        <v>83</v>
      </c>
      <c r="F8"/>
      <c r="G8"/>
      <c r="M8" s="1"/>
    </row>
    <row r="9" spans="1:1024" x14ac:dyDescent="0.2">
      <c r="C9" s="3"/>
      <c r="F9"/>
      <c r="G9"/>
    </row>
    <row r="10" spans="1:1024" x14ac:dyDescent="0.2">
      <c r="A10" s="4" t="s">
        <v>84</v>
      </c>
      <c r="B10" s="5"/>
      <c r="C10" s="6"/>
      <c r="D10" s="7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024" ht="24" customHeight="1" x14ac:dyDescent="0.2">
      <c r="C11"/>
      <c r="F11"/>
      <c r="G11" s="3"/>
    </row>
    <row r="12" spans="1:1024" s="10" customFormat="1" ht="46.5" customHeight="1" x14ac:dyDescent="0.2">
      <c r="A12" s="10" t="s">
        <v>85</v>
      </c>
      <c r="B12" s="10" t="s">
        <v>86</v>
      </c>
      <c r="C12" s="10" t="s">
        <v>87</v>
      </c>
      <c r="D12" s="10" t="s">
        <v>88</v>
      </c>
      <c r="E12" s="10" t="s">
        <v>89</v>
      </c>
      <c r="F12" s="10" t="s">
        <v>90</v>
      </c>
      <c r="G12" s="10" t="s">
        <v>91</v>
      </c>
      <c r="H12" s="10" t="s">
        <v>92</v>
      </c>
      <c r="I12" s="10" t="s">
        <v>93</v>
      </c>
      <c r="J12" s="10" t="s">
        <v>94</v>
      </c>
      <c r="K12" s="10" t="s">
        <v>95</v>
      </c>
      <c r="L12" s="10" t="s">
        <v>96</v>
      </c>
      <c r="M12" s="10" t="s">
        <v>97</v>
      </c>
      <c r="N12" s="10" t="s">
        <v>98</v>
      </c>
      <c r="O12" s="10" t="s">
        <v>209</v>
      </c>
      <c r="AMI12"/>
      <c r="AMJ12"/>
    </row>
    <row r="13" spans="1:1024" ht="25.5" x14ac:dyDescent="0.2">
      <c r="A13" s="15" t="s">
        <v>24</v>
      </c>
      <c r="B13" s="15" t="s">
        <v>99</v>
      </c>
      <c r="C13" s="16" t="s">
        <v>100</v>
      </c>
      <c r="D13" s="15" t="s">
        <v>31</v>
      </c>
      <c r="E13" s="17" t="s">
        <v>101</v>
      </c>
      <c r="F13" s="15" t="s">
        <v>102</v>
      </c>
      <c r="G13" s="16" t="s">
        <v>103</v>
      </c>
      <c r="H13" s="16" t="s">
        <v>104</v>
      </c>
      <c r="I13" s="11" t="s">
        <v>105</v>
      </c>
      <c r="J13" s="11" t="s">
        <v>106</v>
      </c>
      <c r="K13" s="16" t="s">
        <v>30</v>
      </c>
      <c r="L13" s="16" t="s">
        <v>107</v>
      </c>
      <c r="M13" s="16" t="s">
        <v>108</v>
      </c>
      <c r="N13" s="11" t="s">
        <v>109</v>
      </c>
      <c r="O13" s="16" t="s">
        <v>208</v>
      </c>
    </row>
    <row r="14" spans="1:1024" s="23" customFormat="1" ht="40.5" customHeight="1" x14ac:dyDescent="0.2">
      <c r="A14" s="23" t="s">
        <v>110</v>
      </c>
    </row>
    <row r="15" spans="1:1024" ht="62.25" customHeight="1" x14ac:dyDescent="0.2">
      <c r="A15" t="str">
        <f>CONCATENATE("oash:P",ROW(A15))</f>
        <v>oash:P15</v>
      </c>
      <c r="B15" t="s">
        <v>111</v>
      </c>
      <c r="C15" s="1" t="s">
        <v>32</v>
      </c>
      <c r="D15" t="s">
        <v>112</v>
      </c>
      <c r="E15" s="1" t="str">
        <f>CONCATENATE("Contraintes de ", B15, " sur un ", C15)</f>
        <v>Contraintes de crm:P48_has_preferred_identifier sur un oash:Site</v>
      </c>
      <c r="F15" s="1" t="s">
        <v>113</v>
      </c>
      <c r="G15"/>
      <c r="I15" t="s">
        <v>40</v>
      </c>
      <c r="M15" s="1"/>
    </row>
    <row r="16" spans="1:1024" ht="65.25" customHeight="1" x14ac:dyDescent="0.2">
      <c r="A16" t="str">
        <f>CONCATENATE("oash:P",ROW(A16))</f>
        <v>oash:P16</v>
      </c>
      <c r="B16" t="s">
        <v>114</v>
      </c>
      <c r="C16" s="1" t="s">
        <v>32</v>
      </c>
      <c r="D16" t="s">
        <v>112</v>
      </c>
      <c r="E16" s="1" t="str">
        <f>CONCATENATE("Contraintes de ", B16, " sur un ", C16)</f>
        <v>Contraintes de crm:P1_is_identified_by sur un oash:Site</v>
      </c>
      <c r="F16" s="1" t="s">
        <v>214</v>
      </c>
      <c r="G16" s="1">
        <v>1</v>
      </c>
      <c r="I16" t="s">
        <v>44</v>
      </c>
      <c r="M16" s="1"/>
    </row>
    <row r="17" spans="1:1024" ht="25.5" x14ac:dyDescent="0.2">
      <c r="A17" t="str">
        <f>CONCATENATE("oash:P",ROW(A17))</f>
        <v>oash:P17</v>
      </c>
      <c r="B17" t="s">
        <v>115</v>
      </c>
      <c r="C17" s="1" t="s">
        <v>32</v>
      </c>
      <c r="D17" t="s">
        <v>112</v>
      </c>
      <c r="E17" s="1" t="str">
        <f>CONCATENATE("Contraintes de ", B17, " sur un ", C17)</f>
        <v>Contraintes de skos:prefLabel sur un oash:Site</v>
      </c>
      <c r="F17" s="1" t="s">
        <v>116</v>
      </c>
      <c r="G17" s="1">
        <v>1</v>
      </c>
      <c r="K17" t="s">
        <v>117</v>
      </c>
      <c r="O17" t="s">
        <v>210</v>
      </c>
    </row>
    <row r="18" spans="1:1024" ht="63.75" x14ac:dyDescent="0.2">
      <c r="A18" t="str">
        <f>CONCATENATE("oash:P",ROW(A18))</f>
        <v>oash:P18</v>
      </c>
      <c r="B18" t="s">
        <v>118</v>
      </c>
      <c r="C18" t="s">
        <v>32</v>
      </c>
      <c r="D18" t="s">
        <v>112</v>
      </c>
      <c r="E18" s="1" t="str">
        <f>CONCATENATE("Contraintes de ", B18, " sur un ", C18)</f>
        <v>Contraintes de crm:P53_has_former_or_current_location sur un oash:Site</v>
      </c>
      <c r="F18" s="1" t="s">
        <v>119</v>
      </c>
      <c r="G18"/>
      <c r="I18" s="18" t="s">
        <v>120</v>
      </c>
      <c r="N18" s="14" t="s">
        <v>121</v>
      </c>
    </row>
    <row r="19" spans="1:1024" s="19" customFormat="1" ht="25.5" x14ac:dyDescent="0.2">
      <c r="A19" s="19" t="str">
        <f>CONCATENATE("oash:P",ROW(A19))</f>
        <v>oash:P19</v>
      </c>
      <c r="C19" s="20"/>
      <c r="F19" s="20" t="s">
        <v>122</v>
      </c>
      <c r="G19" s="20"/>
      <c r="AMJ19"/>
    </row>
    <row r="20" spans="1:1024" s="23" customFormat="1" ht="40.5" customHeight="1" x14ac:dyDescent="0.2">
      <c r="A20" s="23" t="s">
        <v>123</v>
      </c>
    </row>
    <row r="21" spans="1:1024" ht="102" x14ac:dyDescent="0.2">
      <c r="A21" t="str">
        <f>CONCATENATE("oash:P",ROW(A21))</f>
        <v>oash:P21</v>
      </c>
      <c r="B21" t="s">
        <v>124</v>
      </c>
      <c r="C21" s="1" t="s">
        <v>47</v>
      </c>
      <c r="D21" t="s">
        <v>112</v>
      </c>
      <c r="E21" s="1" t="str">
        <f>CONCATENATE("Contraintes de ", B21, " sur un ", C21)</f>
        <v>Contraintes de crm:P2_has_type sur un oash:EncounterEvent</v>
      </c>
      <c r="F21" s="1" t="s">
        <v>125</v>
      </c>
      <c r="G21" s="1">
        <v>1</v>
      </c>
      <c r="H21">
        <v>1</v>
      </c>
      <c r="N21" s="14" t="s">
        <v>126</v>
      </c>
    </row>
    <row r="22" spans="1:1024" ht="38.25" x14ac:dyDescent="0.2">
      <c r="A22" t="str">
        <f>CONCATENATE("oash:P",ROW(A22))</f>
        <v>oash:P22</v>
      </c>
      <c r="B22" t="s">
        <v>127</v>
      </c>
      <c r="C22" s="1" t="s">
        <v>47</v>
      </c>
      <c r="D22" t="s">
        <v>112</v>
      </c>
      <c r="E22" s="1" t="str">
        <f>CONCATENATE("Contraintes de ", B22, " sur un ", C22)</f>
        <v>Contraintes de crm:P14_carried_out_by sur un oash:EncounterEvent</v>
      </c>
      <c r="F22" s="1" t="s">
        <v>128</v>
      </c>
      <c r="G22"/>
      <c r="I22" t="s">
        <v>52</v>
      </c>
    </row>
    <row r="23" spans="1:1024" ht="127.5" x14ac:dyDescent="0.2">
      <c r="A23" t="str">
        <f>CONCATENATE("oash:P",ROW(A23))</f>
        <v>oash:P23</v>
      </c>
      <c r="B23" t="s">
        <v>129</v>
      </c>
      <c r="C23" s="1" t="s">
        <v>47</v>
      </c>
      <c r="D23" t="s">
        <v>112</v>
      </c>
      <c r="E23" s="1" t="str">
        <f>CONCATENATE("Contraintes de ", B23, " sur un ", C23)</f>
        <v>Contraintes de crmsci:O19_has_found_object sur un oash:EncounterEvent</v>
      </c>
      <c r="F23" s="1" t="s">
        <v>130</v>
      </c>
      <c r="G23"/>
      <c r="J23" s="13" t="s">
        <v>131</v>
      </c>
    </row>
    <row r="24" spans="1:1024" s="23" customFormat="1" ht="40.5" customHeight="1" x14ac:dyDescent="0.2">
      <c r="A24" s="23" t="s">
        <v>132</v>
      </c>
    </row>
    <row r="25" spans="1:1024" ht="102" x14ac:dyDescent="0.2">
      <c r="A25" t="str">
        <f>CONCATENATE("oash:P",ROW(A25))</f>
        <v>oash:P25</v>
      </c>
      <c r="B25" t="s">
        <v>133</v>
      </c>
      <c r="C25" s="1" t="s">
        <v>51</v>
      </c>
      <c r="D25" t="s">
        <v>112</v>
      </c>
      <c r="E25" s="1" t="str">
        <f>CONCATENATE("Contraintes de ", B25, " sur un ", C25)</f>
        <v>Contraintes de crm:P131_is_identified_by sur un oash:Person</v>
      </c>
      <c r="F25" s="1" t="s">
        <v>134</v>
      </c>
      <c r="G25"/>
      <c r="I25" t="s">
        <v>44</v>
      </c>
      <c r="J25" s="13"/>
    </row>
    <row r="26" spans="1:1024" ht="51" x14ac:dyDescent="0.2">
      <c r="A26" t="str">
        <f>CONCATENATE("oash:P",ROW(A26))</f>
        <v>oash:P26</v>
      </c>
      <c r="B26" t="s">
        <v>135</v>
      </c>
      <c r="C26" s="1" t="s">
        <v>51</v>
      </c>
      <c r="D26" t="s">
        <v>112</v>
      </c>
      <c r="E26" s="1" t="str">
        <f>CONCATENATE("Contraintes de ", B26, " sur un ", C26)</f>
        <v>Contraintes de crm:P14i_performed sur un oash:Person</v>
      </c>
      <c r="F26" s="1" t="s">
        <v>136</v>
      </c>
      <c r="G26"/>
      <c r="I26" s="21"/>
      <c r="J26" s="13" t="s">
        <v>137</v>
      </c>
    </row>
    <row r="27" spans="1:1024" s="19" customFormat="1" ht="38.25" x14ac:dyDescent="0.2">
      <c r="A27" s="19" t="str">
        <f>CONCATENATE("oash:P",ROW(A27))</f>
        <v>oash:P27</v>
      </c>
      <c r="B27" s="19" t="s">
        <v>111</v>
      </c>
      <c r="C27" s="20" t="s">
        <v>51</v>
      </c>
      <c r="D27" s="19" t="s">
        <v>112</v>
      </c>
      <c r="E27" s="20" t="str">
        <f>CONCATENATE("Contraintes de ", B27, " sur un ", C27)</f>
        <v>Contraintes de crm:P48_has_preferred_identifier sur un oash:Person</v>
      </c>
      <c r="F27" s="20" t="s">
        <v>138</v>
      </c>
      <c r="G27" s="20"/>
      <c r="I27" s="18" t="s">
        <v>40</v>
      </c>
      <c r="J27" s="22"/>
      <c r="AMJ27" s="18"/>
    </row>
    <row r="28" spans="1:1024" ht="51" x14ac:dyDescent="0.2">
      <c r="A28" t="str">
        <f>CONCATENATE("oash:P",ROW(A28))</f>
        <v>oash:P28</v>
      </c>
      <c r="B28" t="s">
        <v>139</v>
      </c>
      <c r="C28" s="1" t="s">
        <v>51</v>
      </c>
      <c r="D28" t="s">
        <v>112</v>
      </c>
      <c r="E28" s="1" t="str">
        <f>CONCATENATE("Contraintes de ", B28, " sur un ", C28)</f>
        <v>Contraintes de crm:P107i_is_current_or_former_member_of sur un oash:Person</v>
      </c>
      <c r="F28" s="1" t="s">
        <v>140</v>
      </c>
      <c r="G28"/>
      <c r="I28" t="s">
        <v>56</v>
      </c>
      <c r="J28" s="13"/>
    </row>
    <row r="29" spans="1:1024" ht="89.25" x14ac:dyDescent="0.2">
      <c r="A29" t="str">
        <f>CONCATENATE("oash:P",ROW(A29))</f>
        <v>oash:P29</v>
      </c>
      <c r="B29" t="s">
        <v>115</v>
      </c>
      <c r="C29" t="s">
        <v>51</v>
      </c>
      <c r="D29" t="s">
        <v>112</v>
      </c>
      <c r="E29" s="1" t="str">
        <f>CONCATENATE("Contraintes de ", B29, " sur un ", C29)</f>
        <v>Contraintes de skos:prefLabel sur un oash:Person</v>
      </c>
      <c r="F29" s="1" t="s">
        <v>141</v>
      </c>
      <c r="G29">
        <v>1</v>
      </c>
      <c r="K29" t="s">
        <v>117</v>
      </c>
      <c r="O29" t="s">
        <v>210</v>
      </c>
    </row>
    <row r="30" spans="1:1024" s="23" customFormat="1" ht="40.5" customHeight="1" x14ac:dyDescent="0.2">
      <c r="A30" s="23" t="s">
        <v>142</v>
      </c>
    </row>
    <row r="31" spans="1:1024" ht="102" x14ac:dyDescent="0.2">
      <c r="A31" t="str">
        <f>CONCATENATE("oash:P",ROW(A31))</f>
        <v>oash:P31</v>
      </c>
      <c r="B31" t="s">
        <v>133</v>
      </c>
      <c r="C31" t="s">
        <v>55</v>
      </c>
      <c r="D31" t="s">
        <v>112</v>
      </c>
      <c r="E31" s="1" t="str">
        <f>CONCATENATE("Contraintes de ", B31, " sur un ", C31)</f>
        <v>Contraintes de crm:P131_is_identified_by sur un oash:LegalBody</v>
      </c>
      <c r="F31" s="1" t="s">
        <v>143</v>
      </c>
      <c r="G31"/>
      <c r="I31" t="s">
        <v>44</v>
      </c>
    </row>
    <row r="32" spans="1:1024" ht="51" x14ac:dyDescent="0.2">
      <c r="A32" t="str">
        <f>CONCATENATE("oash:P",ROW(A32))</f>
        <v>oash:P32</v>
      </c>
      <c r="B32" s="21" t="s">
        <v>111</v>
      </c>
      <c r="C32" t="s">
        <v>55</v>
      </c>
      <c r="D32" s="21" t="s">
        <v>112</v>
      </c>
      <c r="E32" s="1" t="str">
        <f>CONCATENATE("Contraintes de ", B32, " sur un ", C32)</f>
        <v>Contraintes de crm:P48_has_preferred_identifier sur un oash:LegalBody</v>
      </c>
      <c r="F32" s="20" t="s">
        <v>144</v>
      </c>
      <c r="G32"/>
      <c r="I32" s="18" t="s">
        <v>40</v>
      </c>
      <c r="N32" t="s">
        <v>145</v>
      </c>
    </row>
    <row r="33" spans="1:15" ht="89.25" x14ac:dyDescent="0.2">
      <c r="A33" t="str">
        <f>CONCATENATE("oash:P",ROW(A33))</f>
        <v>oash:P33</v>
      </c>
      <c r="B33" t="s">
        <v>115</v>
      </c>
      <c r="C33" t="s">
        <v>55</v>
      </c>
      <c r="D33" t="s">
        <v>112</v>
      </c>
      <c r="E33" s="1" t="str">
        <f>CONCATENATE("Contraintes de ", B33, " sur un ", C33)</f>
        <v>Contraintes de skos:prefLabel sur un oash:LegalBody</v>
      </c>
      <c r="F33" s="1" t="s">
        <v>146</v>
      </c>
      <c r="G33">
        <v>1</v>
      </c>
      <c r="K33" t="s">
        <v>117</v>
      </c>
      <c r="O33" t="s">
        <v>210</v>
      </c>
    </row>
    <row r="34" spans="1:15" s="23" customFormat="1" ht="40.5" customHeight="1" x14ac:dyDescent="0.2">
      <c r="A34" s="23" t="s">
        <v>147</v>
      </c>
    </row>
    <row r="35" spans="1:15" ht="89.25" x14ac:dyDescent="0.2">
      <c r="A35" t="str">
        <f t="shared" ref="A35:A40" si="0">CONCATENATE("oash:P",ROW(A35))</f>
        <v>oash:P35</v>
      </c>
      <c r="B35" t="s">
        <v>148</v>
      </c>
      <c r="C35" t="s">
        <v>59</v>
      </c>
      <c r="D35" t="s">
        <v>112</v>
      </c>
      <c r="E35" s="1" t="str">
        <f t="shared" ref="E35:E40" si="1">CONCATENATE("Contraintes de ", B35, " sur un ", C35)</f>
        <v>Contraintes de crm:P3_has_note sur un oash:BuiltWork</v>
      </c>
      <c r="F35" s="1" t="s">
        <v>149</v>
      </c>
      <c r="G35"/>
      <c r="K35" t="s">
        <v>117</v>
      </c>
    </row>
    <row r="36" spans="1:15" s="18" customFormat="1" ht="38.25" x14ac:dyDescent="0.2">
      <c r="A36" s="19" t="str">
        <f t="shared" si="0"/>
        <v>oash:P36</v>
      </c>
      <c r="B36" s="19" t="s">
        <v>111</v>
      </c>
      <c r="C36" s="18" t="s">
        <v>59</v>
      </c>
      <c r="D36" s="19" t="s">
        <v>112</v>
      </c>
      <c r="E36" s="20" t="str">
        <f t="shared" si="1"/>
        <v>Contraintes de crm:P48_has_preferred_identifier sur un oash:BuiltWork</v>
      </c>
      <c r="F36" s="20" t="s">
        <v>150</v>
      </c>
      <c r="I36" s="18" t="s">
        <v>40</v>
      </c>
      <c r="N36" s="19"/>
    </row>
    <row r="37" spans="1:15" s="21" customFormat="1" ht="38.25" x14ac:dyDescent="0.2">
      <c r="A37" s="21" t="str">
        <f t="shared" si="0"/>
        <v>oash:P37</v>
      </c>
      <c r="B37" s="21" t="s">
        <v>151</v>
      </c>
      <c r="C37" s="21" t="s">
        <v>59</v>
      </c>
      <c r="D37" s="21" t="s">
        <v>112</v>
      </c>
      <c r="E37" s="1" t="str">
        <f t="shared" si="1"/>
        <v>Contraintes de crmsci:O19i_was_object_found_by sur un oash:BuiltWork</v>
      </c>
      <c r="F37" s="1" t="s">
        <v>152</v>
      </c>
      <c r="I37" s="21" t="s">
        <v>48</v>
      </c>
    </row>
    <row r="38" spans="1:15" ht="38.25" x14ac:dyDescent="0.2">
      <c r="A38" t="str">
        <f t="shared" si="0"/>
        <v>oash:P38</v>
      </c>
      <c r="B38" s="21" t="s">
        <v>153</v>
      </c>
      <c r="C38" t="s">
        <v>59</v>
      </c>
      <c r="D38" t="s">
        <v>112</v>
      </c>
      <c r="E38" s="1" t="str">
        <f t="shared" si="1"/>
        <v>Contraintes de crm:P101_had_as_general_use sur un oash:BuiltWork</v>
      </c>
      <c r="F38" s="1" t="s">
        <v>154</v>
      </c>
      <c r="G38"/>
      <c r="N38" s="14" t="s">
        <v>126</v>
      </c>
    </row>
    <row r="39" spans="1:15" ht="38.25" x14ac:dyDescent="0.2">
      <c r="A39" t="str">
        <f t="shared" si="0"/>
        <v>oash:P39</v>
      </c>
      <c r="B39" s="21" t="s">
        <v>155</v>
      </c>
      <c r="C39" t="s">
        <v>59</v>
      </c>
      <c r="D39" t="s">
        <v>112</v>
      </c>
      <c r="E39" s="1" t="str">
        <f t="shared" si="1"/>
        <v>Contraintes de crm:P46_is_composed_of sur un oash:BuiltWork</v>
      </c>
      <c r="F39" s="1" t="s">
        <v>156</v>
      </c>
      <c r="G39"/>
      <c r="I39" s="21" t="s">
        <v>64</v>
      </c>
    </row>
    <row r="40" spans="1:15" ht="89.25" x14ac:dyDescent="0.2">
      <c r="A40" t="str">
        <f t="shared" si="0"/>
        <v>oash:P40</v>
      </c>
      <c r="B40" t="s">
        <v>115</v>
      </c>
      <c r="C40" t="s">
        <v>59</v>
      </c>
      <c r="D40" t="s">
        <v>112</v>
      </c>
      <c r="E40" s="1" t="str">
        <f t="shared" si="1"/>
        <v>Contraintes de skos:prefLabel sur un oash:BuiltWork</v>
      </c>
      <c r="F40" s="1" t="s">
        <v>157</v>
      </c>
      <c r="G40">
        <v>1</v>
      </c>
      <c r="K40" t="s">
        <v>117</v>
      </c>
      <c r="O40" t="s">
        <v>210</v>
      </c>
    </row>
    <row r="41" spans="1:15" s="23" customFormat="1" ht="40.5" customHeight="1" x14ac:dyDescent="0.2">
      <c r="A41" s="23" t="s">
        <v>158</v>
      </c>
    </row>
    <row r="42" spans="1:15" ht="39" customHeight="1" x14ac:dyDescent="0.2">
      <c r="A42" t="str">
        <f t="shared" ref="A42:A50" si="2">CONCATENATE("oash:P",ROW(A42))</f>
        <v>oash:P42</v>
      </c>
      <c r="B42" t="s">
        <v>148</v>
      </c>
      <c r="C42" t="s">
        <v>63</v>
      </c>
      <c r="D42" t="s">
        <v>112</v>
      </c>
      <c r="E42" s="1" t="str">
        <f t="shared" ref="E42:E50" si="3">CONCATENATE("Contraintes de ", B42, " sur un ", C42)</f>
        <v>Contraintes de crm:P3_has_note sur un oash:ManMadeFeature</v>
      </c>
      <c r="F42" s="1" t="s">
        <v>159</v>
      </c>
      <c r="G42"/>
      <c r="K42" t="s">
        <v>117</v>
      </c>
    </row>
    <row r="43" spans="1:15" ht="38.25" x14ac:dyDescent="0.2">
      <c r="A43" t="str">
        <f t="shared" si="2"/>
        <v>oash:P43</v>
      </c>
      <c r="B43" s="21" t="s">
        <v>111</v>
      </c>
      <c r="C43" t="s">
        <v>63</v>
      </c>
      <c r="D43" s="21" t="s">
        <v>112</v>
      </c>
      <c r="E43" s="1" t="str">
        <f t="shared" si="3"/>
        <v>Contraintes de crm:P48_has_preferred_identifier sur un oash:ManMadeFeature</v>
      </c>
      <c r="F43" s="1" t="s">
        <v>160</v>
      </c>
      <c r="G43"/>
      <c r="I43" t="s">
        <v>40</v>
      </c>
      <c r="K43" t="s">
        <v>117</v>
      </c>
    </row>
    <row r="44" spans="1:15" ht="38.25" x14ac:dyDescent="0.2">
      <c r="A44" t="str">
        <f t="shared" si="2"/>
        <v>oash:P44</v>
      </c>
      <c r="B44" s="21" t="s">
        <v>153</v>
      </c>
      <c r="C44" t="s">
        <v>63</v>
      </c>
      <c r="D44" t="s">
        <v>112</v>
      </c>
      <c r="E44" s="1" t="str">
        <f t="shared" si="3"/>
        <v>Contraintes de crm:P101_had_as_general_use sur un oash:ManMadeFeature</v>
      </c>
      <c r="F44" s="1" t="s">
        <v>161</v>
      </c>
      <c r="G44"/>
      <c r="N44" s="14" t="s">
        <v>126</v>
      </c>
    </row>
    <row r="45" spans="1:15" ht="51" x14ac:dyDescent="0.2">
      <c r="A45" t="str">
        <f t="shared" si="2"/>
        <v>oash:P45</v>
      </c>
      <c r="B45" t="s">
        <v>124</v>
      </c>
      <c r="C45" t="s">
        <v>63</v>
      </c>
      <c r="D45" t="s">
        <v>112</v>
      </c>
      <c r="E45" s="1" t="str">
        <f t="shared" si="3"/>
        <v>Contraintes de crm:P2_has_type sur un oash:ManMadeFeature</v>
      </c>
      <c r="F45" s="1" t="s">
        <v>162</v>
      </c>
      <c r="G45">
        <v>1</v>
      </c>
      <c r="H45">
        <v>1</v>
      </c>
      <c r="M45" s="13" t="s">
        <v>163</v>
      </c>
    </row>
    <row r="46" spans="1:15" s="21" customFormat="1" ht="38.25" x14ac:dyDescent="0.2">
      <c r="A46" s="21" t="str">
        <f t="shared" si="2"/>
        <v>oash:P46</v>
      </c>
      <c r="B46" s="21" t="s">
        <v>151</v>
      </c>
      <c r="C46" t="s">
        <v>63</v>
      </c>
      <c r="D46" s="21" t="s">
        <v>112</v>
      </c>
      <c r="E46" s="1" t="str">
        <f t="shared" si="3"/>
        <v>Contraintes de crmsci:O19i_was_object_found_by sur un oash:ManMadeFeature</v>
      </c>
      <c r="F46" s="1" t="s">
        <v>164</v>
      </c>
      <c r="I46" s="21" t="s">
        <v>48</v>
      </c>
    </row>
    <row r="47" spans="1:15" ht="38.25" x14ac:dyDescent="0.2">
      <c r="A47" s="21" t="str">
        <f t="shared" si="2"/>
        <v>oash:P47</v>
      </c>
      <c r="B47" t="s">
        <v>165</v>
      </c>
      <c r="C47" t="s">
        <v>63</v>
      </c>
      <c r="D47" s="21" t="s">
        <v>112</v>
      </c>
      <c r="E47" s="1" t="str">
        <f t="shared" si="3"/>
        <v>Contraintes de crm:P46i_forms_part_of sur un oash:ManMadeFeature</v>
      </c>
      <c r="F47" s="1" t="s">
        <v>166</v>
      </c>
      <c r="G47"/>
      <c r="I47" s="21" t="s">
        <v>60</v>
      </c>
    </row>
    <row r="48" spans="1:15" ht="38.25" x14ac:dyDescent="0.2">
      <c r="A48" t="str">
        <f t="shared" si="2"/>
        <v>oash:P48</v>
      </c>
      <c r="B48" s="21" t="s">
        <v>155</v>
      </c>
      <c r="C48" t="s">
        <v>63</v>
      </c>
      <c r="D48" t="s">
        <v>112</v>
      </c>
      <c r="E48" s="1" t="str">
        <f t="shared" si="3"/>
        <v>Contraintes de crm:P46_is_composed_of sur un oash:ManMadeFeature</v>
      </c>
      <c r="F48" s="1" t="s">
        <v>167</v>
      </c>
      <c r="G48"/>
      <c r="I48" s="21" t="s">
        <v>72</v>
      </c>
    </row>
    <row r="49" spans="1:15" ht="38.25" x14ac:dyDescent="0.2">
      <c r="A49" t="str">
        <f t="shared" si="2"/>
        <v>oash:P49</v>
      </c>
      <c r="B49" s="21" t="s">
        <v>168</v>
      </c>
      <c r="C49" t="s">
        <v>63</v>
      </c>
      <c r="D49" t="s">
        <v>112</v>
      </c>
      <c r="E49" s="1" t="str">
        <f t="shared" si="3"/>
        <v>Contraintes de crmarch:AP21_contains sur un oash:ManMadeFeature</v>
      </c>
      <c r="F49" s="1" t="s">
        <v>169</v>
      </c>
      <c r="G49"/>
      <c r="I49" s="21" t="s">
        <v>68</v>
      </c>
    </row>
    <row r="50" spans="1:15" ht="102" x14ac:dyDescent="0.2">
      <c r="A50" t="str">
        <f t="shared" si="2"/>
        <v>oash:P50</v>
      </c>
      <c r="B50" t="s">
        <v>115</v>
      </c>
      <c r="C50" t="s">
        <v>63</v>
      </c>
      <c r="D50" t="s">
        <v>112</v>
      </c>
      <c r="E50" s="1" t="str">
        <f t="shared" si="3"/>
        <v>Contraintes de skos:prefLabel sur un oash:ManMadeFeature</v>
      </c>
      <c r="F50" s="1" t="s">
        <v>170</v>
      </c>
      <c r="G50">
        <v>1</v>
      </c>
      <c r="K50" t="s">
        <v>117</v>
      </c>
      <c r="O50" t="s">
        <v>210</v>
      </c>
    </row>
    <row r="51" spans="1:15" s="23" customFormat="1" ht="40.5" customHeight="1" x14ac:dyDescent="0.2">
      <c r="A51" s="23" t="s">
        <v>171</v>
      </c>
    </row>
    <row r="52" spans="1:15" ht="102" x14ac:dyDescent="0.2">
      <c r="A52" t="str">
        <f t="shared" ref="A52:A59" si="4">CONCATENATE("oash:P",ROW(A52))</f>
        <v>oash:P52</v>
      </c>
      <c r="B52" t="s">
        <v>148</v>
      </c>
      <c r="C52" t="s">
        <v>67</v>
      </c>
      <c r="D52" t="s">
        <v>112</v>
      </c>
      <c r="E52" s="1" t="str">
        <f t="shared" ref="E52:E59" si="5">CONCATENATE("Contraintes de ", B52, " sur un ", C52)</f>
        <v>Contraintes de crm:P3_has_note sur un oash:ManMadeObject</v>
      </c>
      <c r="F52" s="1" t="s">
        <v>172</v>
      </c>
      <c r="G52"/>
      <c r="K52" t="s">
        <v>117</v>
      </c>
    </row>
    <row r="53" spans="1:15" ht="38.25" x14ac:dyDescent="0.2">
      <c r="A53" t="str">
        <f t="shared" si="4"/>
        <v>oash:P53</v>
      </c>
      <c r="B53" t="s">
        <v>114</v>
      </c>
      <c r="C53" t="s">
        <v>67</v>
      </c>
      <c r="D53" t="s">
        <v>112</v>
      </c>
      <c r="E53" s="1" t="str">
        <f t="shared" si="5"/>
        <v>Contraintes de crm:P1_is_identified_by sur un oash:ManMadeObject</v>
      </c>
      <c r="F53" s="1" t="s">
        <v>173</v>
      </c>
      <c r="G53"/>
      <c r="I53" t="s">
        <v>44</v>
      </c>
    </row>
    <row r="54" spans="1:15" ht="38.25" x14ac:dyDescent="0.2">
      <c r="A54" t="str">
        <f t="shared" si="4"/>
        <v>oash:P54</v>
      </c>
      <c r="B54" s="21" t="s">
        <v>153</v>
      </c>
      <c r="C54" t="s">
        <v>67</v>
      </c>
      <c r="D54" t="s">
        <v>112</v>
      </c>
      <c r="E54" s="1" t="str">
        <f t="shared" si="5"/>
        <v>Contraintes de crm:P101_had_as_general_use sur un oash:ManMadeObject</v>
      </c>
      <c r="F54" s="1" t="s">
        <v>174</v>
      </c>
      <c r="G54"/>
      <c r="N54" s="14" t="s">
        <v>126</v>
      </c>
    </row>
    <row r="55" spans="1:15" ht="38.25" x14ac:dyDescent="0.2">
      <c r="A55" t="str">
        <f t="shared" si="4"/>
        <v>oash:P55</v>
      </c>
      <c r="B55" t="s">
        <v>175</v>
      </c>
      <c r="C55" t="s">
        <v>67</v>
      </c>
      <c r="D55" t="s">
        <v>112</v>
      </c>
      <c r="E55" s="1" t="str">
        <f t="shared" si="5"/>
        <v>Contraintes de crm:P45_consists_of sur un oash:ManMadeObject</v>
      </c>
      <c r="F55" s="1" t="s">
        <v>176</v>
      </c>
      <c r="G55"/>
      <c r="N55" s="14" t="s">
        <v>126</v>
      </c>
    </row>
    <row r="56" spans="1:15" ht="38.25" x14ac:dyDescent="0.2">
      <c r="A56" t="str">
        <f t="shared" si="4"/>
        <v>oash:P56</v>
      </c>
      <c r="B56" s="21" t="s">
        <v>111</v>
      </c>
      <c r="C56" t="s">
        <v>67</v>
      </c>
      <c r="D56" s="21" t="s">
        <v>112</v>
      </c>
      <c r="E56" s="1" t="str">
        <f t="shared" si="5"/>
        <v>Contraintes de crm:P48_has_preferred_identifier sur un oash:ManMadeObject</v>
      </c>
      <c r="F56" s="1" t="s">
        <v>177</v>
      </c>
      <c r="G56"/>
      <c r="I56" t="s">
        <v>40</v>
      </c>
    </row>
    <row r="57" spans="1:15" ht="38.25" x14ac:dyDescent="0.2">
      <c r="A57" t="str">
        <f t="shared" si="4"/>
        <v>oash:P57</v>
      </c>
      <c r="B57" s="21" t="s">
        <v>151</v>
      </c>
      <c r="C57" t="s">
        <v>67</v>
      </c>
      <c r="D57" s="21" t="s">
        <v>112</v>
      </c>
      <c r="E57" s="1" t="str">
        <f t="shared" si="5"/>
        <v>Contraintes de crmsci:O19i_was_object_found_by sur un oash:ManMadeObject</v>
      </c>
      <c r="F57" s="1" t="s">
        <v>178</v>
      </c>
      <c r="G57"/>
      <c r="I57" s="21" t="s">
        <v>48</v>
      </c>
    </row>
    <row r="58" spans="1:15" ht="51" x14ac:dyDescent="0.2">
      <c r="A58" t="str">
        <f t="shared" si="4"/>
        <v>oash:P58</v>
      </c>
      <c r="B58" s="21" t="s">
        <v>179</v>
      </c>
      <c r="C58" t="s">
        <v>67</v>
      </c>
      <c r="D58" s="21" t="s">
        <v>112</v>
      </c>
      <c r="E58" s="1" t="str">
        <f t="shared" si="5"/>
        <v>Contraintes de crmarch:AP21i_is_contained_in sur un oash:ManMadeObject</v>
      </c>
      <c r="F58" s="1" t="s">
        <v>180</v>
      </c>
      <c r="G58"/>
      <c r="I58" s="21"/>
      <c r="J58" s="13" t="s">
        <v>181</v>
      </c>
    </row>
    <row r="59" spans="1:15" ht="102" x14ac:dyDescent="0.2">
      <c r="A59" t="str">
        <f t="shared" si="4"/>
        <v>oash:P59</v>
      </c>
      <c r="B59" t="s">
        <v>115</v>
      </c>
      <c r="C59" t="s">
        <v>67</v>
      </c>
      <c r="D59" t="s">
        <v>112</v>
      </c>
      <c r="E59" s="1" t="str">
        <f t="shared" si="5"/>
        <v>Contraintes de skos:prefLabel sur un oash:ManMadeObject</v>
      </c>
      <c r="F59" s="1" t="s">
        <v>182</v>
      </c>
      <c r="G59">
        <v>1</v>
      </c>
      <c r="K59" t="s">
        <v>117</v>
      </c>
      <c r="O59" t="s">
        <v>210</v>
      </c>
    </row>
    <row r="60" spans="1:15" s="23" customFormat="1" ht="40.5" customHeight="1" x14ac:dyDescent="0.2">
      <c r="A60" s="23" t="s">
        <v>183</v>
      </c>
    </row>
    <row r="61" spans="1:15" ht="102" x14ac:dyDescent="0.2">
      <c r="A61" t="str">
        <f t="shared" ref="A61:A67" si="6">CONCATENATE("oash:P",ROW(A61))</f>
        <v>oash:P61</v>
      </c>
      <c r="B61" t="s">
        <v>148</v>
      </c>
      <c r="C61" t="s">
        <v>71</v>
      </c>
      <c r="D61" t="s">
        <v>112</v>
      </c>
      <c r="E61" s="1" t="str">
        <f t="shared" ref="E61:E67" si="7">CONCATENATE("Contraintes de ", B61, " sur un ", C61)</f>
        <v>Contraintes de crm:P3_has_note sur un oash:StratigraphicUnit</v>
      </c>
      <c r="F61" s="1" t="s">
        <v>184</v>
      </c>
      <c r="G61"/>
      <c r="K61" t="s">
        <v>117</v>
      </c>
    </row>
    <row r="62" spans="1:15" ht="38.25" x14ac:dyDescent="0.2">
      <c r="A62" t="str">
        <f t="shared" si="6"/>
        <v>oash:P62</v>
      </c>
      <c r="B62" s="21" t="s">
        <v>111</v>
      </c>
      <c r="C62" t="s">
        <v>71</v>
      </c>
      <c r="D62" s="21" t="s">
        <v>112</v>
      </c>
      <c r="E62" s="1" t="str">
        <f t="shared" si="7"/>
        <v>Contraintes de crm:P48_has_preferred_identifier sur un oash:StratigraphicUnit</v>
      </c>
      <c r="F62" s="1" t="s">
        <v>185</v>
      </c>
      <c r="G62"/>
      <c r="I62" t="s">
        <v>40</v>
      </c>
    </row>
    <row r="63" spans="1:15" ht="38.25" x14ac:dyDescent="0.2">
      <c r="A63" t="str">
        <f t="shared" si="6"/>
        <v>oash:P63</v>
      </c>
      <c r="B63" s="21" t="s">
        <v>153</v>
      </c>
      <c r="C63" t="s">
        <v>71</v>
      </c>
      <c r="D63" t="s">
        <v>112</v>
      </c>
      <c r="E63" s="1" t="str">
        <f t="shared" si="7"/>
        <v>Contraintes de crm:P101_had_as_general_use sur un oash:StratigraphicUnit</v>
      </c>
      <c r="F63" s="20" t="s">
        <v>186</v>
      </c>
      <c r="G63"/>
      <c r="M63" s="18"/>
    </row>
    <row r="64" spans="1:15" ht="38.25" x14ac:dyDescent="0.2">
      <c r="A64" t="str">
        <f t="shared" si="6"/>
        <v>oash:P64</v>
      </c>
      <c r="B64" s="21" t="s">
        <v>168</v>
      </c>
      <c r="C64" t="s">
        <v>71</v>
      </c>
      <c r="D64" t="s">
        <v>112</v>
      </c>
      <c r="E64" s="1" t="str">
        <f t="shared" si="7"/>
        <v>Contraintes de crmarch:AP21_contains sur un oash:StratigraphicUnit</v>
      </c>
      <c r="F64" s="1" t="s">
        <v>187</v>
      </c>
      <c r="G64" s="21"/>
      <c r="H64" s="21"/>
      <c r="I64" s="21" t="s">
        <v>68</v>
      </c>
    </row>
    <row r="65" spans="1:15" ht="38.25" x14ac:dyDescent="0.2">
      <c r="A65" t="str">
        <f t="shared" si="6"/>
        <v>oash:P65</v>
      </c>
      <c r="B65" s="21" t="s">
        <v>151</v>
      </c>
      <c r="C65" t="s">
        <v>71</v>
      </c>
      <c r="D65" s="21" t="s">
        <v>112</v>
      </c>
      <c r="E65" s="1" t="str">
        <f t="shared" si="7"/>
        <v>Contraintes de crmsci:O19i_was_object_found_by sur un oash:StratigraphicUnit</v>
      </c>
      <c r="F65" s="1" t="s">
        <v>188</v>
      </c>
      <c r="G65"/>
      <c r="I65" s="21" t="s">
        <v>48</v>
      </c>
    </row>
    <row r="66" spans="1:15" ht="38.25" x14ac:dyDescent="0.2">
      <c r="A66" t="str">
        <f t="shared" si="6"/>
        <v>oash:P66</v>
      </c>
      <c r="B66" t="s">
        <v>165</v>
      </c>
      <c r="C66" t="s">
        <v>71</v>
      </c>
      <c r="D66" s="21" t="s">
        <v>112</v>
      </c>
      <c r="E66" s="1" t="str">
        <f t="shared" si="7"/>
        <v>Contraintes de crm:P46i_forms_part_of sur un oash:StratigraphicUnit</v>
      </c>
      <c r="F66" s="1" t="s">
        <v>189</v>
      </c>
      <c r="G66"/>
      <c r="I66" t="s">
        <v>64</v>
      </c>
    </row>
    <row r="67" spans="1:15" ht="46.5" customHeight="1" x14ac:dyDescent="0.2">
      <c r="A67" t="str">
        <f t="shared" si="6"/>
        <v>oash:P67</v>
      </c>
      <c r="B67" t="s">
        <v>115</v>
      </c>
      <c r="C67" t="s">
        <v>71</v>
      </c>
      <c r="D67" t="s">
        <v>112</v>
      </c>
      <c r="E67" s="1" t="str">
        <f t="shared" si="7"/>
        <v>Contraintes de skos:prefLabel sur un oash:StratigraphicUnit</v>
      </c>
      <c r="F67" s="1" t="s">
        <v>190</v>
      </c>
      <c r="G67">
        <v>1</v>
      </c>
      <c r="O67" t="s">
        <v>210</v>
      </c>
    </row>
    <row r="68" spans="1:15" s="23" customFormat="1" ht="40.5" customHeight="1" x14ac:dyDescent="0.2">
      <c r="A68" s="23" t="s">
        <v>191</v>
      </c>
    </row>
    <row r="69" spans="1:15" ht="101.25" customHeight="1" x14ac:dyDescent="0.2">
      <c r="A69" t="str">
        <f>CONCATENATE("oash:P",ROW(A69))</f>
        <v>oash:P69</v>
      </c>
      <c r="B69" s="13" t="s">
        <v>192</v>
      </c>
      <c r="C69" s="1" t="s">
        <v>193</v>
      </c>
      <c r="D69" t="s">
        <v>112</v>
      </c>
      <c r="E69" s="1" t="str">
        <f>CONCATENATE("Contraintes de ", B69, " sur un ", C69)</f>
        <v>Contraintes de [ sh:alternativePath (crm:P8_took_place_on_or_within [ sh:inversePath crm:P8i_witnessed ]) ] sur un oash:EncounterEvent, oash:Event</v>
      </c>
      <c r="F69" s="1" t="s">
        <v>194</v>
      </c>
      <c r="G69" s="1">
        <v>1</v>
      </c>
      <c r="H69">
        <v>1</v>
      </c>
      <c r="J69" s="13" t="s">
        <v>195</v>
      </c>
    </row>
    <row r="70" spans="1:15" ht="51" x14ac:dyDescent="0.2">
      <c r="A70" t="str">
        <f>CONCATENATE("oash:P",ROW(A70))</f>
        <v>oash:P70</v>
      </c>
      <c r="B70" t="s">
        <v>196</v>
      </c>
      <c r="C70" s="1" t="s">
        <v>193</v>
      </c>
      <c r="D70" t="s">
        <v>112</v>
      </c>
      <c r="E70" s="1" t="str">
        <f>CONCATENATE("Contraintes de ", B70, " sur un ", C70)</f>
        <v>Contraintes de crm:P4_has_time-span sur un oash:EncounterEvent, oash:Event</v>
      </c>
      <c r="F70" s="1" t="s">
        <v>197</v>
      </c>
      <c r="G70" s="1">
        <v>1</v>
      </c>
      <c r="H70">
        <v>1</v>
      </c>
      <c r="I70" t="s">
        <v>76</v>
      </c>
      <c r="J70" s="13"/>
    </row>
    <row r="71" spans="1:15" ht="38.25" x14ac:dyDescent="0.2">
      <c r="A71" t="str">
        <f>CONCATENATE("oash:P",ROW(A71))</f>
        <v>oash:P71</v>
      </c>
      <c r="B71" t="s">
        <v>198</v>
      </c>
      <c r="C71" s="1" t="s">
        <v>75</v>
      </c>
      <c r="D71" t="s">
        <v>112</v>
      </c>
      <c r="E71" s="1" t="str">
        <f>CONCATENATE("Contraintes de ", B71, " sur un ", C71)</f>
        <v>Contraintes de crm:P82a_begin_of_the_begin sur un oash:TimeSpanEvent</v>
      </c>
      <c r="F71" s="1" t="s">
        <v>199</v>
      </c>
      <c r="G71"/>
      <c r="H71">
        <v>1</v>
      </c>
      <c r="J71" s="13"/>
      <c r="K71" t="s">
        <v>117</v>
      </c>
      <c r="L71" t="s">
        <v>200</v>
      </c>
    </row>
    <row r="72" spans="1:15" ht="38.25" x14ac:dyDescent="0.2">
      <c r="A72" t="str">
        <f>CONCATENATE("oash:P",ROW(A72))</f>
        <v>oash:P72</v>
      </c>
      <c r="B72" t="s">
        <v>201</v>
      </c>
      <c r="C72" s="1" t="s">
        <v>75</v>
      </c>
      <c r="D72" t="s">
        <v>112</v>
      </c>
      <c r="E72" s="1" t="str">
        <f>CONCATENATE("Contraintes de ", B72, " sur un ", C72)</f>
        <v>Contraintes de crm:P82b_end_of_the_end sur un oash:TimeSpanEvent</v>
      </c>
      <c r="F72" s="1" t="s">
        <v>202</v>
      </c>
      <c r="G72"/>
      <c r="H72">
        <v>1</v>
      </c>
      <c r="J72" s="13"/>
      <c r="K72" t="s">
        <v>117</v>
      </c>
      <c r="L72" t="s">
        <v>200</v>
      </c>
    </row>
    <row r="73" spans="1:15" ht="25.5" x14ac:dyDescent="0.2">
      <c r="A73" t="str">
        <f>CONCATENATE("oash:P",ROW(A73))</f>
        <v>oash:P73</v>
      </c>
      <c r="B73" t="s">
        <v>203</v>
      </c>
      <c r="C73" s="1" t="s">
        <v>75</v>
      </c>
      <c r="D73" t="s">
        <v>112</v>
      </c>
      <c r="E73" s="1" t="str">
        <f>CONCATENATE("Contraintes de ", B73, " sur un ", C73)</f>
        <v>Contraintes de rdfs:label sur un oash:TimeSpanEvent</v>
      </c>
      <c r="F73" s="1" t="s">
        <v>204</v>
      </c>
      <c r="G73">
        <v>1</v>
      </c>
      <c r="H73">
        <v>1</v>
      </c>
    </row>
    <row r="74" spans="1:15" ht="51" x14ac:dyDescent="0.2">
      <c r="A74" t="str">
        <f>CONCATENATE("oash:P",ROW(A74))</f>
        <v>oash:P74</v>
      </c>
      <c r="B74" s="13" t="s">
        <v>212</v>
      </c>
      <c r="C74" s="1" t="s">
        <v>75</v>
      </c>
      <c r="F74" s="1" t="s">
        <v>213</v>
      </c>
      <c r="G74" s="1">
        <v>1</v>
      </c>
    </row>
    <row r="75" spans="1:15" s="23" customFormat="1" ht="36" customHeight="1" x14ac:dyDescent="0.2">
      <c r="A75" s="23" t="s">
        <v>219</v>
      </c>
    </row>
    <row r="76" spans="1:15" ht="38.25" x14ac:dyDescent="0.2">
      <c r="A76" t="str">
        <f>CONCATENATE("oash:P",ROW(A76))</f>
        <v>oash:P76</v>
      </c>
      <c r="B76" t="s">
        <v>114</v>
      </c>
      <c r="C76" s="1" t="s">
        <v>221</v>
      </c>
      <c r="D76" s="1">
        <v>1</v>
      </c>
      <c r="E76" t="s">
        <v>44</v>
      </c>
      <c r="F76" s="1" t="s">
        <v>220</v>
      </c>
      <c r="G76" s="1">
        <v>1</v>
      </c>
      <c r="I76" t="s">
        <v>44</v>
      </c>
    </row>
    <row r="77" spans="1:15" ht="54" customHeight="1" x14ac:dyDescent="0.2">
      <c r="A77" t="str">
        <f>CONCATENATE("oash:P",ROW(A77))</f>
        <v>oash:P77</v>
      </c>
      <c r="B77" t="s">
        <v>111</v>
      </c>
      <c r="C77" s="1" t="s">
        <v>221</v>
      </c>
      <c r="D77" t="s">
        <v>112</v>
      </c>
      <c r="E77" s="1" t="str">
        <f>CONCATENATE("Contraintes de ", B77, " sur un ", C77)</f>
        <v>Contraintes de crm:P48_has_preferred_identifier sur un oash:E31_Document</v>
      </c>
      <c r="F77" s="1" t="s">
        <v>222</v>
      </c>
      <c r="G77"/>
      <c r="I77" t="s">
        <v>40</v>
      </c>
    </row>
    <row r="78" spans="1:15" ht="49.5" customHeight="1" x14ac:dyDescent="0.2">
      <c r="A78" t="str">
        <f t="shared" ref="A78:A82" si="8">CONCATENATE("oash:P",ROW(A78))</f>
        <v>oash:P78</v>
      </c>
      <c r="B78" s="21" t="s">
        <v>124</v>
      </c>
      <c r="C78" s="1" t="s">
        <v>221</v>
      </c>
      <c r="D78" t="s">
        <v>112</v>
      </c>
      <c r="E78" s="1" t="str">
        <f t="shared" ref="E78" si="9">CONCATENATE("Contraintes de ", B78, " sur un ", C78)</f>
        <v>Contraintes de crm:P2_has_type sur un oash:E31_Document</v>
      </c>
      <c r="F78" s="1" t="s">
        <v>223</v>
      </c>
      <c r="G78"/>
      <c r="H78">
        <v>1</v>
      </c>
      <c r="N78" s="14" t="s">
        <v>126</v>
      </c>
    </row>
    <row r="79" spans="1:15" ht="119.25" customHeight="1" x14ac:dyDescent="0.2">
      <c r="A79" t="str">
        <f t="shared" si="8"/>
        <v>oash:P79</v>
      </c>
      <c r="B79" s="13" t="s">
        <v>224</v>
      </c>
      <c r="C79" s="1" t="s">
        <v>221</v>
      </c>
      <c r="E79" s="1"/>
      <c r="F79" s="1" t="s">
        <v>225</v>
      </c>
      <c r="G79">
        <v>1</v>
      </c>
      <c r="J79" s="13" t="s">
        <v>226</v>
      </c>
      <c r="N79" s="14"/>
    </row>
    <row r="80" spans="1:15" ht="42.75" customHeight="1" x14ac:dyDescent="0.2">
      <c r="A80" t="str">
        <f t="shared" si="8"/>
        <v>oash:P80</v>
      </c>
      <c r="B80" s="13" t="s">
        <v>231</v>
      </c>
      <c r="C80" t="s">
        <v>227</v>
      </c>
      <c r="E80" s="1"/>
      <c r="F80" s="1" t="s">
        <v>232</v>
      </c>
      <c r="G80">
        <v>1</v>
      </c>
      <c r="H80">
        <v>1</v>
      </c>
      <c r="J80" s="13" t="s">
        <v>216</v>
      </c>
      <c r="N80" s="14"/>
    </row>
    <row r="81" spans="1:14" ht="42" customHeight="1" x14ac:dyDescent="0.2">
      <c r="A81" t="str">
        <f t="shared" si="8"/>
        <v>oash:P81</v>
      </c>
      <c r="B81" s="13" t="s">
        <v>127</v>
      </c>
      <c r="C81" t="s">
        <v>227</v>
      </c>
      <c r="E81" s="1"/>
      <c r="F81" s="1" t="s">
        <v>233</v>
      </c>
      <c r="G81"/>
      <c r="I81" t="s">
        <v>52</v>
      </c>
      <c r="J81" s="13"/>
      <c r="N81" s="14"/>
    </row>
    <row r="82" spans="1:14" ht="48" customHeight="1" x14ac:dyDescent="0.2">
      <c r="A82" t="str">
        <f t="shared" si="8"/>
        <v>oash:P82</v>
      </c>
      <c r="B82" t="s">
        <v>196</v>
      </c>
      <c r="C82" t="s">
        <v>227</v>
      </c>
      <c r="D82" t="s">
        <v>112</v>
      </c>
      <c r="E82" s="1" t="str">
        <f>CONCATENATE("Contraintes de ", B82, " sur un ", C82)</f>
        <v>Contraintes de crm:P4_has_time-span sur un oash:DocumentCreation</v>
      </c>
      <c r="F82" s="1" t="s">
        <v>234</v>
      </c>
      <c r="H82">
        <v>1</v>
      </c>
      <c r="I82" t="s">
        <v>76</v>
      </c>
      <c r="N82" s="14"/>
    </row>
    <row r="83" spans="1:14" ht="49.5" customHeight="1" x14ac:dyDescent="0.2">
      <c r="C83"/>
      <c r="E83" s="1"/>
      <c r="N83" s="14"/>
    </row>
    <row r="84" spans="1:14" s="23" customFormat="1" ht="40.5" customHeight="1" x14ac:dyDescent="0.2">
      <c r="A84" s="23" t="s">
        <v>205</v>
      </c>
    </row>
    <row r="85" spans="1:14" ht="89.25" x14ac:dyDescent="0.2">
      <c r="A85" t="str">
        <f>CONCATENATE("oash:P",ROW(A85))</f>
        <v>oash:P85</v>
      </c>
      <c r="B85" t="s">
        <v>203</v>
      </c>
      <c r="C85" s="1" t="s">
        <v>39</v>
      </c>
      <c r="D85" t="s">
        <v>112</v>
      </c>
      <c r="E85" s="1" t="str">
        <f>CONCATENATE("Contraintes de ", B85, " sur un ", C85)</f>
        <v>Contraintes de rdfs:label sur un oash:PreferredIdentifier</v>
      </c>
      <c r="F85" s="1" t="s">
        <v>206</v>
      </c>
      <c r="G85" s="1">
        <v>1</v>
      </c>
      <c r="K85" t="s">
        <v>117</v>
      </c>
    </row>
    <row r="86" spans="1:14" ht="25.5" x14ac:dyDescent="0.2">
      <c r="A86" t="str">
        <f>CONCATENATE("oash:P",ROW(A86))</f>
        <v>oash:P86</v>
      </c>
      <c r="B86" t="s">
        <v>203</v>
      </c>
      <c r="C86" s="1" t="s">
        <v>43</v>
      </c>
      <c r="D86" t="s">
        <v>112</v>
      </c>
      <c r="E86" s="1" t="str">
        <f>CONCATENATE("Contraintes de ", B86, " sur un ", C86)</f>
        <v>Contraintes de rdfs:label sur un oash:Appellation</v>
      </c>
      <c r="F86" s="1" t="s">
        <v>207</v>
      </c>
      <c r="G86" s="1">
        <v>1</v>
      </c>
      <c r="K86" t="s">
        <v>117</v>
      </c>
    </row>
  </sheetData>
  <hyperlinks>
    <hyperlink ref="B1" r:id="rId1" xr:uid="{00000000-0004-0000-0100-000000000000}"/>
    <hyperlink ref="C8" r:id="rId2" xr:uid="{00000000-0004-0000-0100-000001000000}"/>
    <hyperlink ref="E13" r:id="rId3" xr:uid="{00000000-0004-0000-0100-000002000000}"/>
    <hyperlink ref="N18" r:id="rId4" xr:uid="{00000000-0004-0000-0100-000003000000}"/>
    <hyperlink ref="N21" r:id="rId5" xr:uid="{00000000-0004-0000-0100-000004000000}"/>
    <hyperlink ref="N38" r:id="rId6" xr:uid="{00000000-0004-0000-0100-000005000000}"/>
    <hyperlink ref="N44" r:id="rId7" xr:uid="{00000000-0004-0000-0100-000006000000}"/>
    <hyperlink ref="N54" r:id="rId8" xr:uid="{00000000-0004-0000-0100-000007000000}"/>
    <hyperlink ref="N55" r:id="rId9" xr:uid="{00000000-0004-0000-0100-000008000000}"/>
    <hyperlink ref="N78" r:id="rId10" xr:uid="{04CAA37E-B745-4E5A-878B-48652F622BBE}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class-based shapes</vt:lpstr>
      <vt:lpstr>class-based constraints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Thomas FRANCART</cp:lastModifiedBy>
  <cp:revision>163</cp:revision>
  <dcterms:created xsi:type="dcterms:W3CDTF">2016-12-28T10:22:07Z</dcterms:created>
  <dcterms:modified xsi:type="dcterms:W3CDTF">2020-07-17T15:52:54Z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