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43EA630E-D451-4C93-A033-8E9A8F44A832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9" i="2" l="1"/>
  <c r="A24" i="2" l="1"/>
  <c r="A82" i="2"/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  <c r="A84" i="2"/>
  <c r="E84" i="2"/>
  <c r="A83" i="2"/>
  <c r="A81" i="2"/>
  <c r="A80" i="2"/>
  <c r="E79" i="2"/>
  <c r="A79" i="2"/>
  <c r="E78" i="2"/>
  <c r="A78" i="2"/>
  <c r="A77" i="2"/>
  <c r="A75" i="2"/>
  <c r="E88" i="2"/>
  <c r="A88" i="2"/>
  <c r="E87" i="2"/>
  <c r="A87" i="2"/>
  <c r="E74" i="2"/>
  <c r="A74" i="2"/>
  <c r="E73" i="2"/>
  <c r="A73" i="2"/>
  <c r="E72" i="2"/>
  <c r="A72" i="2"/>
  <c r="E71" i="2"/>
  <c r="A71" i="2"/>
  <c r="E70" i="2"/>
  <c r="A70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0" i="2"/>
  <c r="A60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1" i="2"/>
  <c r="A41" i="2"/>
  <c r="E40" i="2"/>
  <c r="A40" i="2"/>
  <c r="E39" i="2"/>
  <c r="A39" i="2"/>
  <c r="E38" i="2"/>
  <c r="A38" i="2"/>
  <c r="E37" i="2"/>
  <c r="A37" i="2"/>
  <c r="E36" i="2"/>
  <c r="A36" i="2"/>
  <c r="E34" i="2"/>
  <c r="A34" i="2"/>
  <c r="E33" i="2"/>
  <c r="A33" i="2"/>
  <c r="E32" i="2"/>
  <c r="A32" i="2"/>
  <c r="E30" i="2"/>
  <c r="A30" i="2"/>
  <c r="E29" i="2"/>
  <c r="A29" i="2"/>
  <c r="E28" i="2"/>
  <c r="A28" i="2"/>
  <c r="E27" i="2"/>
  <c r="A27" i="2"/>
  <c r="E26" i="2"/>
  <c r="A26" i="2"/>
  <c r="E23" i="2"/>
  <c r="A23" i="2"/>
  <c r="E22" i="2"/>
  <c r="A22" i="2"/>
  <c r="E21" i="2"/>
  <c r="A21" i="2"/>
  <c r="A19" i="2"/>
  <c r="E18" i="2"/>
  <c r="A18" i="2"/>
  <c r="E17" i="2"/>
  <c r="A17" i="2"/>
  <c r="E16" i="2"/>
  <c r="A16" i="2"/>
  <c r="E15" i="2"/>
  <c r="A15" i="2"/>
</calcChain>
</file>

<file path=xl/sharedStrings.xml><?xml version="1.0" encoding="utf-8"?>
<sst xmlns="http://schemas.openxmlformats.org/spreadsheetml/2006/main" count="498" uniqueCount="238">
  <si>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</si>
  <si>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</si>
  <si>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</si>
  <si>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</si>
  <si>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</si>
  <si>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</si>
  <si>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</si>
  <si>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</si>
  <si>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</si>
  <si>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</si>
  <si>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</si>
  <si>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</si>
  <si>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</si>
  <si>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</si>
  <si>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</si>
  <si>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</si>
  <si>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</si>
  <si>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</si>
  <si>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</si>
  <si>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</si>
  <si>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</si>
  <si>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</si>
  <si>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</si>
  <si>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</si>
  <si>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</si>
  <si>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</si>
  <si>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</si>
  <si>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</si>
  <si>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</si>
  <si>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</si>
  <si>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</si>
  <si>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</si>
  <si>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</si>
  <si>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</si>
  <si>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</si>
  <si>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</si>
  <si>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</si>
  <si>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</si>
  <si>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</si>
  <si>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</si>
  <si>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</si>
  <si>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</si>
  <si>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oash:Appellation</t>
  </si>
  <si>
    <t>crm:E41_Appellation</t>
  </si>
  <si>
    <t>E41 Appellation</t>
  </si>
  <si>
    <t>Il est SOUHAITABLE que les instances de E41_Appellation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</si>
  <si>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</si>
  <si>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</si>
  <si>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</si>
  <si>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</si>
  <si>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</si>
  <si>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</si>
  <si>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</si>
  <si>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</si>
  <si>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</si>
  <si>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</si>
  <si>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</si>
  <si>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</si>
  <si>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</si>
  <si>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</si>
  <si>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</si>
  <si>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</si>
  <si>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</si>
  <si>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</si>
  <si>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</si>
  <si>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</si>
  <si>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</si>
  <si>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</si>
  <si>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</si>
  <si>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</si>
  <si>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</si>
  <si>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</si>
  <si>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</si>
  <si>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</si>
  <si>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</si>
  <si>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</si>
  <si>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</si>
  <si>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</si>
  <si>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</si>
  <si>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</si>
  <si>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</si>
  <si>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</si>
  <si>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</si>
  <si>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</si>
  <si>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</si>
  <si>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</si>
  <si>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</si>
  <si>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</si>
  <si>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</si>
  <si>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</si>
  <si>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</si>
  <si>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</si>
  <si>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</si>
  <si>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</si>
  <si>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</si>
  <si>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</si>
  <si>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</si>
  <si>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</si>
  <si>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</si>
  <si>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</si>
  <si>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</si>
  <si>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</si>
  <si>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</si>
  <si>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</si>
  <si>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</si>
  <si>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</si>
  <si>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</si>
  <si>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</si>
  <si>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Les P48_has_preferred_identifier sur les Sites DOIVENT être des E42_Identifier</t>
  </si>
  <si>
    <t>crm:P1_is_identified_by</t>
  </si>
  <si>
    <t>skos:prefLabel</t>
  </si>
  <si>
    <t>Le skos:prefLabel sur un Site DOIT être présent</t>
  </si>
  <si>
    <t>sh:Literal</t>
  </si>
  <si>
    <t>crm:P53_has_former_or_current_location</t>
  </si>
  <si>
    <t>Les valeurs de P53_has_former_or_current_location des Sites DOIVENT être des URIs Geonames (sans autre précision)</t>
  </si>
  <si>
    <t>crm:E53_Place</t>
  </si>
  <si>
    <t>"^http://sws.geonames.org/(.*)"</t>
  </si>
  <si>
    <t>Le P87_is_identified_by sur les Places…</t>
  </si>
  <si>
    <t>Contraintes sur les Evenements de découverte (S19_Encoutner_Event)</t>
  </si>
  <si>
    <t>crm:P2_has_type</t>
  </si>
  <si>
    <t>Le P2_has_type sur un évènement de découverte DOIT être présent, unique, et typé avec une et une seule URI des Pactols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</si>
  <si>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</si>
  <si>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</si>
  <si>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</si>
  <si>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</si>
  <si>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</si>
  <si>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crm:P131_is_identified_by</t>
  </si>
  <si>
    <t>Le P131_is_identified_by sur une Personne DOIT être un E41_Appellation</t>
  </si>
  <si>
    <t>crm:P14i_performed</t>
  </si>
  <si>
    <t>Le P14i_performed sur une Personne DOIT être soit un S19_Encoutner_Event soit un E5_Event</t>
  </si>
  <si>
    <t>( [ sh:class crmsci:S19_Encounter_Event ] [ sh:class crm:E5_Event ] )</t>
  </si>
  <si>
    <t>Le P48_has_preferred_identifier sur une Personne DOIT être un E42_Identifier.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</si>
  <si>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</si>
  <si>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</si>
  <si>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</si>
  <si>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</si>
  <si>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P131_is_identified_by sur une Institution DOIT être un E41_Appellation (son nom)</t>
  </si>
  <si>
    <t>Le P48_has_preferred_identifier sur une Institution DOIT être un E42_Identifier et DOIT être une URL (l’URL de son site web)</t>
  </si>
  <si>
    <t>"^https?://(.*)"</t>
  </si>
  <si>
    <t>Le skos:prefLabel sur une Institution DOIT être présent</t>
  </si>
  <si>
    <t>Contraintes sur les Built Works (B1_Built_Work)</t>
  </si>
  <si>
    <t>crm:P3_has_note</t>
  </si>
  <si>
    <t>Le P3_has_note sur un BuiltWork DOIT être une valeur litérale.</t>
  </si>
  <si>
    <t>Le P48_has_preferred_identifier sur un BuiltWork DOIT être un E42_Identifier</t>
  </si>
  <si>
    <t>crmsci:O19i_was_object_found_by</t>
  </si>
  <si>
    <t>Le O19i_was_object_found_by sur un BuiltWork DOIT être un S19_Encoutner_Event</t>
  </si>
  <si>
    <t>crm:P101_had_as_general_use</t>
  </si>
  <si>
    <t>Le P101_had_as_general_use sur un BuiltWork DOIT être une URI PACTOLS</t>
  </si>
  <si>
    <t>crm:P46_is_composed_of</t>
  </si>
  <si>
    <t>Le P46_is_composed_of sur un BuiltWork DOIT être un E25_Man-Made_Feature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</si>
  <si>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</si>
  <si>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</si>
  <si>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</si>
  <si>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P48_has_preferred_identifier sur un Man-Made Feature DOIT être un E42_Identifier.</t>
  </si>
  <si>
    <t>Le P101_had_as_general_use sur un Man-Made Feature DOIT être une URI PACTOLS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</si>
  <si>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</si>
  <si>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</si>
  <si>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</si>
  <si>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</si>
  <si>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Un P46i_forms_part_of sur un Man-made Feature DOIT être un B1_Built_Work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</si>
  <si>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</si>
  <si>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</si>
  <si>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</si>
  <si>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</si>
  <si>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P1_is_identified_by sur un Man-Made Object DOIT être un E41_Appellation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</si>
  <si>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</si>
  <si>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</si>
  <si>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</si>
  <si>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</si>
  <si>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</si>
  <si>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</si>
  <si>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skos:prefLabel sur un Man-Made Object DOIT être présent</t>
  </si>
  <si>
    <t>Le P3_has_note sur une US DOIT être une valeur litérale.</t>
  </si>
  <si>
    <t>Le P48_has_preferred_identifier sur une US DOIT être un E42_Identifier</t>
  </si>
  <si>
    <t>Le P101_had_as_general_use sur une US DOIT être une des valeurs…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</si>
  <si>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</si>
  <si>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</si>
  <si>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</si>
  <si>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Le skos:prefLabel sur une US Object DOIT être présent</t>
  </si>
  <si>
    <t>Contraintes sur les Datation (E5_Event et E52_Time-Span)</t>
  </si>
  <si>
    <t>[ sh:alternativePath (crm:P8_took_place_on_or_within [ sh:inversePath crm:P8i_witnessed ]) ]</t>
  </si>
  <si>
    <t>oash:EncounterEvent, oash:Event</t>
  </si>
  <si>
    <t>crm:P4_has_time-span</t>
  </si>
  <si>
    <t>Le P4_has_time-span sur un EncoutnerEvent ou un Event DOIT être présent, unique et être un E52_Time-Span.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</si>
  <si>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</si>
  <si>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</si>
  <si>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</si>
  <si>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</si>
  <si>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</si>
  <si>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</si>
  <si>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Le rdfs:label sur un TimeSpan DOIT être présent et unique</t>
  </si>
  <si>
    <t>Contraintes sur les identifiants et les appellations</t>
  </si>
  <si>
    <t>Le rdfs:label sur un Preferred Identifier DOIT être présent</t>
  </si>
  <si>
    <t>Le rdfs:label sur une Appellation DOIT être présent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</si>
  <si>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</si>
  <si>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</si>
  <si>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</si>
  <si>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</si>
  <si>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</si>
  <si>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</si>
  <si>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Le P1_is_identified_by sur un Site DOIT être présent et être un E41_Appellation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</si>
  <si>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</si>
  <si>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</si>
  <si>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</si>
  <si>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</si>
  <si>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</si>
  <si>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Le P1_is_identified_by sur un Document DOIT être présent et être un E41_Appellation</t>
  </si>
  <si>
    <t>oash:E31_Document</t>
  </si>
  <si>
    <t>Les P48_has_preferred_identifier sur les Documents DOIVENT être des E42_Identifier</t>
  </si>
  <si>
    <t>Le P2_has_type sur un Document DOIT être une URI PACTOLS et n'apparait qu'une seule fois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</si>
  <si>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</si>
  <si>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</si>
  <si>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</si>
  <si>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</si>
  <si>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</si>
  <si>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</si>
  <si>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</si>
  <si>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</si>
  <si>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Une création de document DOIT avoir créé 1 et un seul document</t>
  </si>
  <si>
    <t>crm:P94_has_created</t>
  </si>
  <si>
    <t>crm:P94_has_created DOIT n'apparaitre qu'une seule fois et être un crm:E31_Document</t>
  </si>
  <si>
    <t>crm:P8_took_place_on_or_within</t>
  </si>
  <si>
    <t>Le P8_took_place_on_or_within DOIT être unique et être un Site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</si>
  <si>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</si>
  <si>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</si>
  <si>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</si>
  <si>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</si>
  <si>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</si>
  <si>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</si>
  <si>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</si>
  <si>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</si>
  <si>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Le P8_took_place_on_or_within ou son inverse P8i_witnessed sur un EncounterEvent ou un Event DOIT être présent, unique, et être soit un Site Built Work, Man-Made Feature, Stratigraphical Volume Unit ou Man-Made Object</t>
  </si>
  <si>
    <t>( [ sh:class crm:E27_Site ] [ sh:class crmba:B1_Built_Work ] [ sh:class crm:E25_Man-Made_Feature ] [ sh:class crm:E22_Man-Made_Object ] [ sh:class crmarch:A2_Stratigraphic_Volume_Unit ])</t>
  </si>
  <si>
    <t>Le P70_documents sur un Document DOIT avoir au moins une valeur et être soit un Encounter_Event, soit un Site, soit un Built_Work, soit un Man-Made_Feature, soit une Stratigraphic Volume Unit, soit un Man-Made_Object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</si>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</sst>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Font="1"/>
    <xf numFmtId="0" fontId="0" fillId="5" borderId="0" xfId="0" applyFont="1" applyFill="1" applyAlignment="1">
      <alignment wrapText="1"/>
    </xf>
    <xf numFmtId="0" fontId="7" fillId="4" borderId="0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windowProtection="1" topLeftCell="A16" zoomScaleNormal="100" workbookViewId="0">
      <selection activeCell="A22" sqref="A22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38.25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6" si="0">E14+1</f>
        <v>3</v>
      </c>
      <c r="F15" s="1" t="s">
        <v>45</v>
      </c>
      <c r="G15" t="s">
        <v>37</v>
      </c>
    </row>
    <row r="16" spans="1:1024" ht="51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38.25" x14ac:dyDescent="0.2">
      <c r="A19" t="s">
        <v>58</v>
      </c>
      <c r="B19" t="s">
        <v>33</v>
      </c>
      <c r="C19" s="13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66</v>
      </c>
      <c r="B21" t="s">
        <v>33</v>
      </c>
      <c r="C21" s="1" t="s">
        <v>67</v>
      </c>
      <c r="D21" s="1" t="s">
        <v>68</v>
      </c>
      <c r="E21" s="1">
        <f t="shared" si="0"/>
        <v>9</v>
      </c>
      <c r="F21" s="1" t="s">
        <v>69</v>
      </c>
      <c r="G21" t="s">
        <v>37</v>
      </c>
    </row>
    <row r="22" spans="1:7" ht="51" x14ac:dyDescent="0.2">
      <c r="A22" t="s">
        <v>223</v>
      </c>
      <c r="B22" t="s">
        <v>33</v>
      </c>
      <c r="C22" s="1" t="s">
        <v>224</v>
      </c>
      <c r="D22" s="1" t="s">
        <v>225</v>
      </c>
      <c r="E22" s="1">
        <f t="shared" si="0"/>
        <v>10</v>
      </c>
      <c r="F22" s="1" t="s">
        <v>226</v>
      </c>
      <c r="G22" t="s">
        <v>37</v>
      </c>
    </row>
    <row r="23" spans="1:7" ht="49.5" customHeight="1" x14ac:dyDescent="0.2">
      <c r="A23" t="s">
        <v>70</v>
      </c>
      <c r="B23" t="s">
        <v>33</v>
      </c>
      <c r="C23" s="1" t="s">
        <v>71</v>
      </c>
      <c r="D23" s="1" t="s">
        <v>72</v>
      </c>
      <c r="E23" s="1">
        <f t="shared" si="0"/>
        <v>11</v>
      </c>
      <c r="F23" s="1" t="s">
        <v>197</v>
      </c>
      <c r="G23" t="s">
        <v>37</v>
      </c>
    </row>
    <row r="24" spans="1:7" ht="38.25" x14ac:dyDescent="0.2">
      <c r="A24" t="s">
        <v>73</v>
      </c>
      <c r="B24" t="s">
        <v>33</v>
      </c>
      <c r="C24" s="1" t="s">
        <v>74</v>
      </c>
      <c r="D24" s="1" t="s">
        <v>75</v>
      </c>
      <c r="E24" s="1">
        <f t="shared" si="0"/>
        <v>12</v>
      </c>
      <c r="F24" s="1" t="s">
        <v>76</v>
      </c>
      <c r="G24" t="s">
        <v>37</v>
      </c>
    </row>
    <row r="25" spans="1:7" ht="38.25" x14ac:dyDescent="0.2">
      <c r="A25" t="s">
        <v>201</v>
      </c>
      <c r="B25" t="s">
        <v>33</v>
      </c>
      <c r="C25" s="1" t="s">
        <v>202</v>
      </c>
      <c r="D25" s="1" t="s">
        <v>203</v>
      </c>
      <c r="E25" s="1">
        <f t="shared" si="0"/>
        <v>13</v>
      </c>
      <c r="F25" s="1" t="s">
        <v>204</v>
      </c>
      <c r="G25" t="s">
        <v>37</v>
      </c>
    </row>
    <row r="26" spans="1:7" ht="38.25" x14ac:dyDescent="0.2">
      <c r="A26" t="s">
        <v>211</v>
      </c>
      <c r="B26" t="s">
        <v>33</v>
      </c>
      <c r="C26" s="1" t="s">
        <v>212</v>
      </c>
      <c r="D26" s="1" t="s">
        <v>213</v>
      </c>
      <c r="E26" s="1">
        <f t="shared" si="0"/>
        <v>14</v>
      </c>
      <c r="F26" s="1" t="s">
        <v>214</v>
      </c>
      <c r="G26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8"/>
  <sheetViews>
    <sheetView windowProtection="1" tabSelected="1" zoomScaleNormal="100" workbookViewId="0">
      <pane ySplit="13" topLeftCell="A42" activePane="bottomLeft" state="frozen"/>
      <selection pane="bottomLeft" activeCell="B42" sqref="B42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6.5703125"/>
    <col min="10" max="10" width="28.85546875"/>
    <col min="11" max="11" width="20.140625"/>
    <col min="12" max="13" width="0" hidden="1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x14ac:dyDescent="0.2">
      <c r="A6" t="s">
        <v>2</v>
      </c>
      <c r="B6" t="s">
        <v>11</v>
      </c>
      <c r="C6" s="1" t="s">
        <v>12</v>
      </c>
      <c r="F6"/>
      <c r="G6"/>
    </row>
    <row r="7" spans="1:1024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x14ac:dyDescent="0.2">
      <c r="A8" t="s">
        <v>2</v>
      </c>
      <c r="B8" t="s">
        <v>77</v>
      </c>
      <c r="C8" s="14" t="s">
        <v>78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79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80</v>
      </c>
      <c r="B12" s="10" t="s">
        <v>81</v>
      </c>
      <c r="C12" s="10" t="s">
        <v>82</v>
      </c>
      <c r="D12" s="10" t="s">
        <v>83</v>
      </c>
      <c r="E12" s="10" t="s">
        <v>84</v>
      </c>
      <c r="F12" s="10" t="s">
        <v>85</v>
      </c>
      <c r="G12" s="10" t="s">
        <v>86</v>
      </c>
      <c r="H12" s="10" t="s">
        <v>87</v>
      </c>
      <c r="I12" s="10" t="s">
        <v>88</v>
      </c>
      <c r="J12" s="10" t="s">
        <v>89</v>
      </c>
      <c r="K12" s="10" t="s">
        <v>90</v>
      </c>
      <c r="L12" s="10" t="s">
        <v>91</v>
      </c>
      <c r="M12" s="10" t="s">
        <v>92</v>
      </c>
      <c r="N12" s="10" t="s">
        <v>93</v>
      </c>
      <c r="O12" s="10" t="s">
        <v>195</v>
      </c>
      <c r="AMI12"/>
      <c r="AMJ12"/>
    </row>
    <row r="13" spans="1:1024" ht="25.5" x14ac:dyDescent="0.2">
      <c r="A13" s="15" t="s">
        <v>24</v>
      </c>
      <c r="B13" s="15" t="s">
        <v>94</v>
      </c>
      <c r="C13" s="16" t="s">
        <v>95</v>
      </c>
      <c r="D13" s="15" t="s">
        <v>31</v>
      </c>
      <c r="E13" s="17" t="s">
        <v>96</v>
      </c>
      <c r="F13" s="15" t="s">
        <v>97</v>
      </c>
      <c r="G13" s="16" t="s">
        <v>98</v>
      </c>
      <c r="H13" s="16" t="s">
        <v>99</v>
      </c>
      <c r="I13" s="11" t="s">
        <v>100</v>
      </c>
      <c r="J13" s="11" t="s">
        <v>101</v>
      </c>
      <c r="K13" s="16" t="s">
        <v>30</v>
      </c>
      <c r="L13" s="16" t="s">
        <v>102</v>
      </c>
      <c r="M13" s="16" t="s">
        <v>103</v>
      </c>
      <c r="N13" s="11" t="s">
        <v>104</v>
      </c>
      <c r="O13" s="16" t="s">
        <v>194</v>
      </c>
    </row>
    <row r="14" spans="1:1024" s="23" customFormat="1" ht="40.5" customHeight="1" x14ac:dyDescent="0.2">
      <c r="A14" s="23" t="s">
        <v>105</v>
      </c>
    </row>
    <row r="15" spans="1:1024" ht="62.25" customHeight="1" x14ac:dyDescent="0.2">
      <c r="A15" t="str">
        <f>CONCATENATE("oash:P",ROW(A15))</f>
        <v>oash:P15</v>
      </c>
      <c r="B15" t="s">
        <v>106</v>
      </c>
      <c r="C15" s="1" t="s">
        <v>32</v>
      </c>
      <c r="D15" t="s">
        <v>107</v>
      </c>
      <c r="E15" s="1" t="str">
        <f>CONCATENATE("Contraintes de ", B15, " sur un ", C15)</f>
        <v>Contraintes de crm:P48_has_preferred_identifier sur un oash:Site</v>
      </c>
      <c r="F15" s="1" t="s">
        <v>108</v>
      </c>
      <c r="G15"/>
      <c r="I15" t="s">
        <v>39</v>
      </c>
      <c r="M15" s="1"/>
    </row>
    <row r="16" spans="1:1024" ht="65.25" customHeight="1" x14ac:dyDescent="0.2">
      <c r="A16" t="str">
        <f>CONCATENATE("oash:P",ROW(A16))</f>
        <v>oash:P16</v>
      </c>
      <c r="B16" t="s">
        <v>109</v>
      </c>
      <c r="C16" s="1" t="s">
        <v>32</v>
      </c>
      <c r="D16" t="s">
        <v>107</v>
      </c>
      <c r="E16" s="1" t="str">
        <f>CONCATENATE("Contraintes de ", B16, " sur un ", C16)</f>
        <v>Contraintes de crm:P1_is_identified_by sur un oash:Site</v>
      </c>
      <c r="F16" s="1" t="s">
        <v>200</v>
      </c>
      <c r="G16" s="1">
        <v>1</v>
      </c>
      <c r="I16" t="s">
        <v>43</v>
      </c>
      <c r="M16" s="1"/>
    </row>
    <row r="17" spans="1:1024" ht="76.5" x14ac:dyDescent="0.2">
      <c r="A17" t="str">
        <f>CONCATENATE("oash:P",ROW(A17))</f>
        <v>oash:P17</v>
      </c>
      <c r="B17" t="s">
        <v>110</v>
      </c>
      <c r="C17" s="1" t="s">
        <v>32</v>
      </c>
      <c r="D17" t="s">
        <v>107</v>
      </c>
      <c r="E17" s="1" t="str">
        <f>CONCATENATE("Contraintes de ", B17, " sur un ", C17)</f>
        <v>Contraintes de skos:prefLabel sur un oash:Site</v>
      </c>
      <c r="F17" s="1" t="s">
        <v>111</v>
      </c>
      <c r="G17" s="1">
        <v>1</v>
      </c>
      <c r="K17" t="s">
        <v>112</v>
      </c>
      <c r="O17" t="s">
        <v>196</v>
      </c>
    </row>
    <row r="18" spans="1:1024" ht="102" x14ac:dyDescent="0.2">
      <c r="A18" t="str">
        <f>CONCATENATE("oash:P",ROW(A18))</f>
        <v>oash:P18</v>
      </c>
      <c r="B18" t="s">
        <v>113</v>
      </c>
      <c r="C18" t="s">
        <v>32</v>
      </c>
      <c r="D18" t="s">
        <v>107</v>
      </c>
      <c r="E18" s="1" t="str">
        <f>CONCATENATE("Contraintes de ", B18, " sur un ", C18)</f>
        <v>Contraintes de crm:P53_has_former_or_current_location sur un oash:Site</v>
      </c>
      <c r="F18" s="1" t="s">
        <v>114</v>
      </c>
      <c r="G18"/>
      <c r="I18" s="18" t="s">
        <v>115</v>
      </c>
      <c r="N18" s="14" t="s">
        <v>116</v>
      </c>
    </row>
    <row r="19" spans="1:1024" s="19" customFormat="1" ht="25.5" x14ac:dyDescent="0.2">
      <c r="A19" s="19" t="str">
        <f>CONCATENATE("oash:P",ROW(A19))</f>
        <v>oash:P19</v>
      </c>
      <c r="C19" s="20"/>
      <c r="F19" s="20" t="s">
        <v>117</v>
      </c>
      <c r="G19" s="20"/>
      <c r="AMJ19"/>
    </row>
    <row r="20" spans="1:1024" s="23" customFormat="1" ht="40.5" customHeight="1" x14ac:dyDescent="0.2">
      <c r="A20" s="23" t="s">
        <v>118</v>
      </c>
    </row>
    <row r="21" spans="1:1024" ht="102" x14ac:dyDescent="0.2">
      <c r="A21" t="str">
        <f>CONCATENATE("oash:P",ROW(A21))</f>
        <v>oash:P21</v>
      </c>
      <c r="B21" t="s">
        <v>119</v>
      </c>
      <c r="C21" s="1" t="s">
        <v>46</v>
      </c>
      <c r="D21" t="s">
        <v>107</v>
      </c>
      <c r="E21" s="1" t="str">
        <f>CONCATENATE("Contraintes de ", B21, " sur un ", C21)</f>
        <v>Contraintes de crm:P2_has_type sur un oash:EncounterEvent</v>
      </c>
      <c r="F21" s="1" t="s">
        <v>120</v>
      </c>
      <c r="G21" s="1">
        <v>1</v>
      </c>
      <c r="H21">
        <v>1</v>
      </c>
      <c r="N21" s="14" t="s">
        <v>121</v>
      </c>
    </row>
    <row r="22" spans="1:1024" ht="114.75" x14ac:dyDescent="0.2">
      <c r="A22" t="str">
        <f>CONCATENATE("oash:P",ROW(A22))</f>
        <v>oash:P22</v>
      </c>
      <c r="B22" t="s">
        <v>122</v>
      </c>
      <c r="C22" s="1" t="s">
        <v>46</v>
      </c>
      <c r="D22" t="s">
        <v>107</v>
      </c>
      <c r="E22" s="1" t="str">
        <f>CONCATENATE("Contraintes de ", B22, " sur un ", C22)</f>
        <v>Contraintes de crm:P14_carried_out_by sur un oash:EncounterEvent</v>
      </c>
      <c r="F22" s="1" t="s">
        <v>123</v>
      </c>
      <c r="G22"/>
      <c r="I22" t="s">
        <v>51</v>
      </c>
    </row>
    <row r="23" spans="1:1024" ht="127.5" x14ac:dyDescent="0.2">
      <c r="A23" t="str">
        <f>CONCATENATE("oash:P",ROW(A23))</f>
        <v>oash:P23</v>
      </c>
      <c r="B23" t="s">
        <v>124</v>
      </c>
      <c r="C23" s="1" t="s">
        <v>46</v>
      </c>
      <c r="D23" t="s">
        <v>107</v>
      </c>
      <c r="E23" s="1" t="str">
        <f>CONCATENATE("Contraintes de ", B23, " sur un ", C23)</f>
        <v>Contraintes de crmsci:O19_has_found_object sur un oash:EncounterEvent</v>
      </c>
      <c r="F23" s="1" t="s">
        <v>228</v>
      </c>
      <c r="G23"/>
      <c r="J23" s="13" t="s">
        <v>229</v>
      </c>
    </row>
    <row r="24" spans="1:1024" ht="25.5" x14ac:dyDescent="0.2">
      <c r="A24" t="str">
        <f>CONCATENATE("oash:P",ROW(A24))</f>
        <v>oash:P24</v>
      </c>
      <c r="B24" t="s">
        <v>221</v>
      </c>
      <c r="C24" s="1" t="s">
        <v>46</v>
      </c>
      <c r="E24" s="1"/>
      <c r="F24" s="1" t="s">
        <v>222</v>
      </c>
      <c r="G24"/>
      <c r="H24">
        <v>1</v>
      </c>
      <c r="I24" t="s">
        <v>34</v>
      </c>
      <c r="J24" s="13"/>
    </row>
    <row r="25" spans="1:1024" s="23" customFormat="1" ht="40.5" customHeight="1" x14ac:dyDescent="0.2">
      <c r="A25" s="23" t="s">
        <v>125</v>
      </c>
    </row>
    <row r="26" spans="1:1024" ht="102" x14ac:dyDescent="0.2">
      <c r="A26" t="str">
        <f>CONCATENATE("oash:P",ROW(A26))</f>
        <v>oash:P26</v>
      </c>
      <c r="B26" t="s">
        <v>126</v>
      </c>
      <c r="C26" s="1" t="s">
        <v>50</v>
      </c>
      <c r="D26" t="s">
        <v>107</v>
      </c>
      <c r="E26" s="1" t="str">
        <f>CONCATENATE("Contraintes de ", B26, " sur un ", C26)</f>
        <v>Contraintes de crm:P131_is_identified_by sur un oash:Person</v>
      </c>
      <c r="F26" s="1" t="s">
        <v>127</v>
      </c>
      <c r="G26"/>
      <c r="I26" t="s">
        <v>43</v>
      </c>
      <c r="J26" s="13"/>
    </row>
    <row r="27" spans="1:1024" ht="89.25" x14ac:dyDescent="0.2">
      <c r="A27" t="str">
        <f>CONCATENATE("oash:P",ROW(A27))</f>
        <v>oash:P27</v>
      </c>
      <c r="B27" t="s">
        <v>128</v>
      </c>
      <c r="C27" s="1" t="s">
        <v>50</v>
      </c>
      <c r="D27" t="s">
        <v>107</v>
      </c>
      <c r="E27" s="1" t="str">
        <f>CONCATENATE("Contraintes de ", B27, " sur un ", C27)</f>
        <v>Contraintes de crm:P14i_performed sur un oash:Person</v>
      </c>
      <c r="F27" s="1" t="s">
        <v>129</v>
      </c>
      <c r="G27"/>
      <c r="I27" s="21"/>
      <c r="J27" s="13" t="s">
        <v>130</v>
      </c>
    </row>
    <row r="28" spans="1:1024" s="19" customFormat="1" ht="114.75" x14ac:dyDescent="0.2">
      <c r="A28" s="19" t="str">
        <f>CONCATENATE("oash:P",ROW(A28))</f>
        <v>oash:P28</v>
      </c>
      <c r="B28" s="19" t="s">
        <v>106</v>
      </c>
      <c r="C28" s="20" t="s">
        <v>50</v>
      </c>
      <c r="D28" s="19" t="s">
        <v>107</v>
      </c>
      <c r="E28" s="20" t="str">
        <f>CONCATENATE("Contraintes de ", B28, " sur un ", C28)</f>
        <v>Contraintes de crm:P48_has_preferred_identifier sur un oash:Person</v>
      </c>
      <c r="F28" s="20" t="s">
        <v>131</v>
      </c>
      <c r="G28" s="20"/>
      <c r="I28" s="18" t="s">
        <v>39</v>
      </c>
      <c r="J28" s="22"/>
      <c r="AMJ28" s="18"/>
    </row>
    <row r="29" spans="1:1024" ht="127.5" x14ac:dyDescent="0.2">
      <c r="A29" t="str">
        <f>CONCATENATE("oash:P",ROW(A29))</f>
        <v>oash:P29</v>
      </c>
      <c r="B29" t="s">
        <v>132</v>
      </c>
      <c r="C29" s="1" t="s">
        <v>50</v>
      </c>
      <c r="D29" t="s">
        <v>107</v>
      </c>
      <c r="E29" s="1" t="str">
        <f>CONCATENATE("Contraintes de ", B29, " sur un ", C29)</f>
        <v>Contraintes de crm:P107i_is_current_or_former_member_of sur un oash:Person</v>
      </c>
      <c r="F29" s="1" t="s">
        <v>133</v>
      </c>
      <c r="G29"/>
      <c r="I29" t="s">
        <v>55</v>
      </c>
      <c r="J29" s="13"/>
    </row>
    <row r="30" spans="1:1024" ht="89.25" x14ac:dyDescent="0.2">
      <c r="A30" t="str">
        <f>CONCATENATE("oash:P",ROW(A30))</f>
        <v>oash:P30</v>
      </c>
      <c r="B30" t="s">
        <v>110</v>
      </c>
      <c r="C30" t="s">
        <v>50</v>
      </c>
      <c r="D30" t="s">
        <v>107</v>
      </c>
      <c r="E30" s="1" t="str">
        <f>CONCATENATE("Contraintes de ", B30, " sur un ", C30)</f>
        <v>Contraintes de skos:prefLabel sur un oash:Person</v>
      </c>
      <c r="F30" s="1" t="s">
        <v>134</v>
      </c>
      <c r="G30">
        <v>1</v>
      </c>
      <c r="K30" t="s">
        <v>112</v>
      </c>
      <c r="O30" t="s">
        <v>196</v>
      </c>
    </row>
    <row r="31" spans="1:1024" s="23" customFormat="1" ht="40.5" customHeight="1" x14ac:dyDescent="0.2">
      <c r="A31" s="23" t="s">
        <v>135</v>
      </c>
    </row>
    <row r="32" spans="1:1024" ht="102" x14ac:dyDescent="0.2">
      <c r="A32" t="str">
        <f>CONCATENATE("oash:P",ROW(A32))</f>
        <v>oash:P32</v>
      </c>
      <c r="B32" t="s">
        <v>126</v>
      </c>
      <c r="C32" t="s">
        <v>54</v>
      </c>
      <c r="D32" t="s">
        <v>107</v>
      </c>
      <c r="E32" s="1" t="str">
        <f>CONCATENATE("Contraintes de ", B32, " sur un ", C32)</f>
        <v>Contraintes de crm:P131_is_identified_by sur un oash:LegalBody</v>
      </c>
      <c r="F32" s="1" t="s">
        <v>136</v>
      </c>
      <c r="G32"/>
      <c r="I32" t="s">
        <v>43</v>
      </c>
    </row>
    <row r="33" spans="1:15" ht="114.75" x14ac:dyDescent="0.2">
      <c r="A33" t="str">
        <f>CONCATENATE("oash:P",ROW(A33))</f>
        <v>oash:P33</v>
      </c>
      <c r="B33" s="21" t="s">
        <v>106</v>
      </c>
      <c r="C33" t="s">
        <v>54</v>
      </c>
      <c r="D33" s="21" t="s">
        <v>107</v>
      </c>
      <c r="E33" s="1" t="str">
        <f>CONCATENATE("Contraintes de ", B33, " sur un ", C33)</f>
        <v>Contraintes de crm:P48_has_preferred_identifier sur un oash:LegalBody</v>
      </c>
      <c r="F33" s="20" t="s">
        <v>137</v>
      </c>
      <c r="G33"/>
      <c r="I33" s="18" t="s">
        <v>39</v>
      </c>
      <c r="N33" t="s">
        <v>138</v>
      </c>
    </row>
    <row r="34" spans="1:15" ht="89.25" x14ac:dyDescent="0.2">
      <c r="A34" t="str">
        <f>CONCATENATE("oash:P",ROW(A34))</f>
        <v>oash:P34</v>
      </c>
      <c r="B34" t="s">
        <v>110</v>
      </c>
      <c r="C34" t="s">
        <v>54</v>
      </c>
      <c r="D34" t="s">
        <v>107</v>
      </c>
      <c r="E34" s="1" t="str">
        <f>CONCATENATE("Contraintes de ", B34, " sur un ", C34)</f>
        <v>Contraintes de skos:prefLabel sur un oash:LegalBody</v>
      </c>
      <c r="F34" s="1" t="s">
        <v>139</v>
      </c>
      <c r="G34">
        <v>1</v>
      </c>
      <c r="K34" t="s">
        <v>112</v>
      </c>
      <c r="O34" t="s">
        <v>196</v>
      </c>
    </row>
    <row r="35" spans="1:15" s="23" customFormat="1" ht="40.5" customHeight="1" x14ac:dyDescent="0.2">
      <c r="A35" s="23" t="s">
        <v>140</v>
      </c>
    </row>
    <row r="36" spans="1:15" ht="89.25" x14ac:dyDescent="0.2">
      <c r="A36" t="str">
        <f t="shared" ref="A36:A41" si="0">CONCATENATE("oash:P",ROW(A36))</f>
        <v>oash:P36</v>
      </c>
      <c r="B36" t="s">
        <v>141</v>
      </c>
      <c r="C36" t="s">
        <v>58</v>
      </c>
      <c r="D36" t="s">
        <v>107</v>
      </c>
      <c r="E36" s="1" t="str">
        <f t="shared" ref="E36:E41" si="1">CONCATENATE("Contraintes de ", B36, " sur un ", C36)</f>
        <v>Contraintes de crm:P3_has_note sur un oash:BuiltWork</v>
      </c>
      <c r="F36" s="1" t="s">
        <v>142</v>
      </c>
      <c r="G36"/>
      <c r="K36" t="s">
        <v>112</v>
      </c>
    </row>
    <row r="37" spans="1:15" s="18" customFormat="1" ht="114.75" x14ac:dyDescent="0.2">
      <c r="A37" s="19" t="str">
        <f t="shared" si="0"/>
        <v>oash:P37</v>
      </c>
      <c r="B37" s="19" t="s">
        <v>106</v>
      </c>
      <c r="C37" s="18" t="s">
        <v>58</v>
      </c>
      <c r="D37" s="19" t="s">
        <v>107</v>
      </c>
      <c r="E37" s="20" t="str">
        <f t="shared" si="1"/>
        <v>Contraintes de crm:P48_has_preferred_identifier sur un oash:BuiltWork</v>
      </c>
      <c r="F37" s="20" t="s">
        <v>143</v>
      </c>
      <c r="I37" s="18" t="s">
        <v>39</v>
      </c>
      <c r="N37" s="19"/>
    </row>
    <row r="38" spans="1:15" s="21" customFormat="1" ht="114.75" x14ac:dyDescent="0.2">
      <c r="A38" s="21" t="str">
        <f t="shared" si="0"/>
        <v>oash:P38</v>
      </c>
      <c r="B38" s="21" t="s">
        <v>144</v>
      </c>
      <c r="C38" s="21" t="s">
        <v>58</v>
      </c>
      <c r="D38" s="21" t="s">
        <v>107</v>
      </c>
      <c r="E38" s="1" t="str">
        <f t="shared" si="1"/>
        <v>Contraintes de crmsci:O19i_was_object_found_by sur un oash:BuiltWork</v>
      </c>
      <c r="F38" s="1" t="s">
        <v>145</v>
      </c>
      <c r="I38" s="21" t="s">
        <v>47</v>
      </c>
    </row>
    <row r="39" spans="1:15" ht="102" x14ac:dyDescent="0.2">
      <c r="A39" t="str">
        <f t="shared" si="0"/>
        <v>oash:P39</v>
      </c>
      <c r="B39" s="21" t="s">
        <v>146</v>
      </c>
      <c r="C39" t="s">
        <v>58</v>
      </c>
      <c r="D39" t="s">
        <v>107</v>
      </c>
      <c r="E39" s="1" t="str">
        <f t="shared" si="1"/>
        <v>Contraintes de crm:P101_had_as_general_use sur un oash:BuiltWork</v>
      </c>
      <c r="F39" s="1" t="s">
        <v>147</v>
      </c>
      <c r="G39"/>
      <c r="N39" s="14" t="s">
        <v>121</v>
      </c>
    </row>
    <row r="40" spans="1:15" ht="102" x14ac:dyDescent="0.2">
      <c r="A40" t="str">
        <f t="shared" si="0"/>
        <v>oash:P40</v>
      </c>
      <c r="B40" s="21" t="s">
        <v>148</v>
      </c>
      <c r="C40" t="s">
        <v>58</v>
      </c>
      <c r="D40" t="s">
        <v>107</v>
      </c>
      <c r="E40" s="1" t="str">
        <f t="shared" si="1"/>
        <v>Contraintes de crm:P46_is_composed_of sur un oash:BuiltWork</v>
      </c>
      <c r="F40" s="1" t="s">
        <v>149</v>
      </c>
      <c r="G40"/>
      <c r="I40" s="21" t="s">
        <v>63</v>
      </c>
    </row>
    <row r="41" spans="1:15" ht="89.25" x14ac:dyDescent="0.2">
      <c r="A41" t="str">
        <f t="shared" si="0"/>
        <v>oash:P41</v>
      </c>
      <c r="B41" t="s">
        <v>110</v>
      </c>
      <c r="C41" t="s">
        <v>58</v>
      </c>
      <c r="D41" t="s">
        <v>107</v>
      </c>
      <c r="E41" s="1" t="str">
        <f t="shared" si="1"/>
        <v>Contraintes de skos:prefLabel sur un oash:BuiltWork</v>
      </c>
      <c r="F41" s="1" t="s">
        <v>150</v>
      </c>
      <c r="G41">
        <v>1</v>
      </c>
      <c r="K41" t="s">
        <v>112</v>
      </c>
      <c r="O41" t="s">
        <v>196</v>
      </c>
    </row>
    <row r="42" spans="1:15" s="23" customFormat="1" ht="40.5" customHeight="1" x14ac:dyDescent="0.2">
      <c r="A42" s="23" t="s">
        <v>151</v>
      </c>
    </row>
    <row r="43" spans="1:15" ht="39" customHeight="1" x14ac:dyDescent="0.2">
      <c r="A43" t="str">
        <f t="shared" ref="A43:A50" si="2">CONCATENATE("oash:P",ROW(A43))</f>
        <v>oash:P43</v>
      </c>
      <c r="B43" t="s">
        <v>141</v>
      </c>
      <c r="C43" t="s">
        <v>62</v>
      </c>
      <c r="D43" t="s">
        <v>107</v>
      </c>
      <c r="E43" s="1" t="str">
        <f t="shared" ref="E43:E50" si="3">CONCATENATE("Contraintes de ", B43, " sur un ", C43)</f>
        <v>Contraintes de crm:P3_has_note sur un oash:ManMadeFeature</v>
      </c>
      <c r="F43" s="1" t="s">
        <v>152</v>
      </c>
      <c r="G43"/>
      <c r="K43" t="s">
        <v>112</v>
      </c>
    </row>
    <row r="44" spans="1:15" ht="127.5" x14ac:dyDescent="0.2">
      <c r="A44" t="str">
        <f t="shared" si="2"/>
        <v>oash:P44</v>
      </c>
      <c r="B44" s="21" t="s">
        <v>106</v>
      </c>
      <c r="C44" t="s">
        <v>62</v>
      </c>
      <c r="D44" s="21" t="s">
        <v>107</v>
      </c>
      <c r="E44" s="1" t="str">
        <f t="shared" si="3"/>
        <v>Contraintes de crm:P48_has_preferred_identifier sur un oash:ManMadeFeature</v>
      </c>
      <c r="F44" s="1" t="s">
        <v>153</v>
      </c>
      <c r="G44"/>
      <c r="I44" t="s">
        <v>39</v>
      </c>
      <c r="K44" t="s">
        <v>112</v>
      </c>
    </row>
    <row r="45" spans="1:15" ht="114.75" x14ac:dyDescent="0.2">
      <c r="A45" t="str">
        <f t="shared" si="2"/>
        <v>oash:P45</v>
      </c>
      <c r="B45" s="21" t="s">
        <v>146</v>
      </c>
      <c r="C45" t="s">
        <v>62</v>
      </c>
      <c r="D45" t="s">
        <v>107</v>
      </c>
      <c r="E45" s="1" t="str">
        <f t="shared" si="3"/>
        <v>Contraintes de crm:P101_had_as_general_use sur un oash:ManMadeFeature</v>
      </c>
      <c r="F45" s="1" t="s">
        <v>154</v>
      </c>
      <c r="G45"/>
      <c r="N45" s="14" t="s">
        <v>121</v>
      </c>
    </row>
    <row r="46" spans="1:15" ht="127.5" x14ac:dyDescent="0.2">
      <c r="A46" t="str">
        <f t="shared" si="2"/>
        <v>oash:P46</v>
      </c>
      <c r="B46" t="s">
        <v>119</v>
      </c>
      <c r="C46" t="s">
        <v>62</v>
      </c>
      <c r="D46" t="s">
        <v>107</v>
      </c>
      <c r="E46" s="1" t="str">
        <f t="shared" si="3"/>
        <v>Contraintes de crm:P2_has_type sur un oash:ManMadeFeature</v>
      </c>
      <c r="F46" s="1" t="s">
        <v>155</v>
      </c>
      <c r="G46">
        <v>1</v>
      </c>
      <c r="H46">
        <v>1</v>
      </c>
      <c r="M46" s="13" t="s">
        <v>156</v>
      </c>
    </row>
    <row r="47" spans="1:15" s="21" customFormat="1" ht="127.5" x14ac:dyDescent="0.2">
      <c r="A47" s="21" t="str">
        <f t="shared" si="2"/>
        <v>oash:P47</v>
      </c>
      <c r="B47" s="21" t="s">
        <v>144</v>
      </c>
      <c r="C47" t="s">
        <v>62</v>
      </c>
      <c r="D47" s="21" t="s">
        <v>107</v>
      </c>
      <c r="E47" s="1" t="str">
        <f t="shared" si="3"/>
        <v>Contraintes de crmsci:O19i_was_object_found_by sur un oash:ManMadeFeature</v>
      </c>
      <c r="F47" s="1" t="s">
        <v>157</v>
      </c>
      <c r="I47" s="21" t="s">
        <v>47</v>
      </c>
    </row>
    <row r="48" spans="1:15" ht="114.75" x14ac:dyDescent="0.2">
      <c r="A48" s="21" t="str">
        <f t="shared" si="2"/>
        <v>oash:P48</v>
      </c>
      <c r="B48" t="s">
        <v>158</v>
      </c>
      <c r="C48" t="s">
        <v>62</v>
      </c>
      <c r="D48" s="21" t="s">
        <v>107</v>
      </c>
      <c r="E48" s="1" t="str">
        <f t="shared" si="3"/>
        <v>Contraintes de crm:P46i_forms_part_of sur un oash:ManMadeFeature</v>
      </c>
      <c r="F48" s="1" t="s">
        <v>159</v>
      </c>
      <c r="G48"/>
      <c r="I48" s="21" t="s">
        <v>59</v>
      </c>
    </row>
    <row r="49" spans="1:15" ht="114.75" x14ac:dyDescent="0.2">
      <c r="A49" t="str">
        <f t="shared" si="2"/>
        <v>oash:P49</v>
      </c>
      <c r="B49" s="21" t="s">
        <v>148</v>
      </c>
      <c r="C49" t="s">
        <v>62</v>
      </c>
      <c r="D49" t="s">
        <v>107</v>
      </c>
      <c r="E49" s="1" t="str">
        <f t="shared" si="3"/>
        <v>Contraintes de crm:P46_is_composed_of sur un oash:ManMadeFeature</v>
      </c>
      <c r="F49" s="1" t="s">
        <v>236</v>
      </c>
      <c r="G49"/>
      <c r="I49" s="21"/>
      <c r="J49" s="13" t="s">
        <v>237</v>
      </c>
    </row>
    <row r="50" spans="1:15" ht="102" x14ac:dyDescent="0.2">
      <c r="A50" t="str">
        <f t="shared" si="2"/>
        <v>oash:P50</v>
      </c>
      <c r="B50" t="s">
        <v>110</v>
      </c>
      <c r="C50" t="s">
        <v>62</v>
      </c>
      <c r="D50" t="s">
        <v>107</v>
      </c>
      <c r="E50" s="1" t="str">
        <f t="shared" si="3"/>
        <v>Contraintes de skos:prefLabel sur un oash:ManMadeFeature</v>
      </c>
      <c r="F50" s="1" t="s">
        <v>161</v>
      </c>
      <c r="G50">
        <v>1</v>
      </c>
      <c r="K50" t="s">
        <v>112</v>
      </c>
      <c r="O50" t="s">
        <v>196</v>
      </c>
    </row>
    <row r="51" spans="1:15" s="23" customFormat="1" ht="40.5" customHeight="1" x14ac:dyDescent="0.2">
      <c r="A51" s="23" t="s">
        <v>162</v>
      </c>
    </row>
    <row r="52" spans="1:15" ht="102" x14ac:dyDescent="0.2">
      <c r="A52" t="str">
        <f t="shared" ref="A52:A60" si="4">CONCATENATE("oash:P",ROW(A52))</f>
        <v>oash:P52</v>
      </c>
      <c r="B52" t="s">
        <v>141</v>
      </c>
      <c r="C52" t="s">
        <v>66</v>
      </c>
      <c r="D52" t="s">
        <v>107</v>
      </c>
      <c r="E52" s="1" t="str">
        <f t="shared" ref="E52:E60" si="5">CONCATENATE("Contraintes de ", B52, " sur un ", C52)</f>
        <v>Contraintes de crm:P3_has_note sur un oash:ManMadeObject</v>
      </c>
      <c r="F52" s="1" t="s">
        <v>163</v>
      </c>
      <c r="G52"/>
      <c r="K52" t="s">
        <v>112</v>
      </c>
    </row>
    <row r="53" spans="1:15" ht="114.75" x14ac:dyDescent="0.2">
      <c r="A53" t="str">
        <f t="shared" si="4"/>
        <v>oash:P53</v>
      </c>
      <c r="B53" t="s">
        <v>109</v>
      </c>
      <c r="C53" t="s">
        <v>66</v>
      </c>
      <c r="D53" t="s">
        <v>107</v>
      </c>
      <c r="E53" s="1" t="str">
        <f t="shared" si="5"/>
        <v>Contraintes de crm:P1_is_identified_by sur un oash:ManMadeObject</v>
      </c>
      <c r="F53" s="1" t="s">
        <v>164</v>
      </c>
      <c r="G53"/>
      <c r="I53" t="s">
        <v>43</v>
      </c>
    </row>
    <row r="54" spans="1:15" ht="114.75" x14ac:dyDescent="0.2">
      <c r="A54" t="str">
        <f t="shared" si="4"/>
        <v>oash:P54</v>
      </c>
      <c r="B54" s="21" t="s">
        <v>146</v>
      </c>
      <c r="C54" t="s">
        <v>66</v>
      </c>
      <c r="D54" t="s">
        <v>107</v>
      </c>
      <c r="E54" s="1" t="str">
        <f t="shared" si="5"/>
        <v>Contraintes de crm:P101_had_as_general_use sur un oash:ManMadeObject</v>
      </c>
      <c r="F54" s="1" t="s">
        <v>165</v>
      </c>
      <c r="G54"/>
      <c r="N54" s="14" t="s">
        <v>121</v>
      </c>
    </row>
    <row r="55" spans="1:15" ht="102" x14ac:dyDescent="0.2">
      <c r="A55" t="str">
        <f t="shared" si="4"/>
        <v>oash:P55</v>
      </c>
      <c r="B55" t="s">
        <v>166</v>
      </c>
      <c r="C55" t="s">
        <v>66</v>
      </c>
      <c r="D55" t="s">
        <v>107</v>
      </c>
      <c r="E55" s="1" t="str">
        <f t="shared" si="5"/>
        <v>Contraintes de crm:P45_consists_of sur un oash:ManMadeObject</v>
      </c>
      <c r="F55" s="1" t="s">
        <v>167</v>
      </c>
      <c r="G55"/>
      <c r="N55" s="14" t="s">
        <v>121</v>
      </c>
    </row>
    <row r="56" spans="1:15" ht="127.5" x14ac:dyDescent="0.2">
      <c r="A56" t="str">
        <f t="shared" si="4"/>
        <v>oash:P56</v>
      </c>
      <c r="B56" s="21" t="s">
        <v>106</v>
      </c>
      <c r="C56" t="s">
        <v>66</v>
      </c>
      <c r="D56" s="21" t="s">
        <v>107</v>
      </c>
      <c r="E56" s="1" t="str">
        <f t="shared" si="5"/>
        <v>Contraintes de crm:P48_has_preferred_identifier sur un oash:ManMadeObject</v>
      </c>
      <c r="F56" s="1" t="s">
        <v>168</v>
      </c>
      <c r="G56"/>
      <c r="I56" t="s">
        <v>39</v>
      </c>
    </row>
    <row r="57" spans="1:15" ht="127.5" x14ac:dyDescent="0.2">
      <c r="A57" t="str">
        <f t="shared" si="4"/>
        <v>oash:P57</v>
      </c>
      <c r="B57" s="21" t="s">
        <v>144</v>
      </c>
      <c r="C57" t="s">
        <v>66</v>
      </c>
      <c r="D57" s="21" t="s">
        <v>107</v>
      </c>
      <c r="E57" s="1" t="str">
        <f t="shared" si="5"/>
        <v>Contraintes de crmsci:O19i_was_object_found_by sur un oash:ManMadeObject</v>
      </c>
      <c r="F57" s="1" t="s">
        <v>169</v>
      </c>
      <c r="G57"/>
      <c r="I57" s="21" t="s">
        <v>47</v>
      </c>
    </row>
    <row r="58" spans="1:15" ht="127.5" x14ac:dyDescent="0.2">
      <c r="A58" t="str">
        <f t="shared" si="4"/>
        <v>oash:P58</v>
      </c>
      <c r="B58" s="21" t="s">
        <v>170</v>
      </c>
      <c r="C58" t="s">
        <v>66</v>
      </c>
      <c r="D58" s="21" t="s">
        <v>107</v>
      </c>
      <c r="E58" s="1" t="str">
        <f t="shared" si="5"/>
        <v>Contraintes de crmarch:AP21i_is_contained_in sur un oash:ManMadeObject</v>
      </c>
      <c r="F58" s="1" t="s">
        <v>230</v>
      </c>
      <c r="G58"/>
      <c r="I58" s="21" t="s">
        <v>224</v>
      </c>
      <c r="J58" s="13"/>
    </row>
    <row r="59" spans="1:15" ht="38.25" x14ac:dyDescent="0.2">
      <c r="A59" t="str">
        <f t="shared" si="4"/>
        <v>oash:P59</v>
      </c>
      <c r="B59" t="s">
        <v>158</v>
      </c>
      <c r="C59" t="s">
        <v>66</v>
      </c>
      <c r="D59" s="21"/>
      <c r="E59" s="1"/>
      <c r="F59" s="1" t="s">
        <v>235</v>
      </c>
      <c r="G59"/>
      <c r="I59" t="s">
        <v>63</v>
      </c>
      <c r="J59" s="13"/>
    </row>
    <row r="60" spans="1:15" ht="102" x14ac:dyDescent="0.2">
      <c r="A60" t="str">
        <f t="shared" si="4"/>
        <v>oash:P60</v>
      </c>
      <c r="B60" t="s">
        <v>110</v>
      </c>
      <c r="C60" t="s">
        <v>66</v>
      </c>
      <c r="D60" t="s">
        <v>107</v>
      </c>
      <c r="E60" s="1" t="str">
        <f t="shared" si="5"/>
        <v>Contraintes de skos:prefLabel sur un oash:ManMadeObject</v>
      </c>
      <c r="F60" s="1" t="s">
        <v>171</v>
      </c>
      <c r="G60">
        <v>1</v>
      </c>
      <c r="K60" t="s">
        <v>112</v>
      </c>
      <c r="O60" t="s">
        <v>196</v>
      </c>
    </row>
    <row r="61" spans="1:15" s="23" customFormat="1" ht="40.5" customHeight="1" x14ac:dyDescent="0.2">
      <c r="A61" s="23" t="s">
        <v>227</v>
      </c>
    </row>
    <row r="62" spans="1:15" ht="114.75" x14ac:dyDescent="0.2">
      <c r="A62" t="str">
        <f t="shared" ref="A62:A68" si="6">CONCATENATE("oash:P",ROW(A62))</f>
        <v>oash:P62</v>
      </c>
      <c r="B62" t="s">
        <v>141</v>
      </c>
      <c r="C62" t="s">
        <v>223</v>
      </c>
      <c r="D62" t="s">
        <v>107</v>
      </c>
      <c r="E62" s="1" t="str">
        <f t="shared" ref="E62:E68" si="7">CONCATENATE("Contraintes de ", B62, " sur un ", C62)</f>
        <v>Contraintes de crm:P3_has_note sur un oash:StratigraphicVolumeUnit</v>
      </c>
      <c r="F62" s="1" t="s">
        <v>172</v>
      </c>
      <c r="G62"/>
      <c r="K62" t="s">
        <v>112</v>
      </c>
    </row>
    <row r="63" spans="1:15" ht="140.25" x14ac:dyDescent="0.2">
      <c r="A63" t="str">
        <f t="shared" si="6"/>
        <v>oash:P63</v>
      </c>
      <c r="B63" s="21" t="s">
        <v>106</v>
      </c>
      <c r="C63" t="s">
        <v>223</v>
      </c>
      <c r="D63" s="21" t="s">
        <v>107</v>
      </c>
      <c r="E63" s="1" t="str">
        <f t="shared" si="7"/>
        <v>Contraintes de crm:P48_has_preferred_identifier sur un oash:StratigraphicVolumeUnit</v>
      </c>
      <c r="F63" s="1" t="s">
        <v>173</v>
      </c>
      <c r="G63"/>
      <c r="I63" t="s">
        <v>39</v>
      </c>
    </row>
    <row r="64" spans="1:15" ht="127.5" x14ac:dyDescent="0.2">
      <c r="A64" t="str">
        <f t="shared" si="6"/>
        <v>oash:P64</v>
      </c>
      <c r="B64" s="21" t="s">
        <v>146</v>
      </c>
      <c r="C64" t="s">
        <v>223</v>
      </c>
      <c r="D64" t="s">
        <v>107</v>
      </c>
      <c r="E64" s="1" t="str">
        <f t="shared" si="7"/>
        <v>Contraintes de crm:P101_had_as_general_use sur un oash:StratigraphicVolumeUnit</v>
      </c>
      <c r="F64" s="20" t="s">
        <v>174</v>
      </c>
      <c r="G64"/>
      <c r="M64" s="18"/>
    </row>
    <row r="65" spans="1:15" ht="127.5" x14ac:dyDescent="0.2">
      <c r="A65" t="str">
        <f t="shared" si="6"/>
        <v>oash:P65</v>
      </c>
      <c r="B65" s="21" t="s">
        <v>160</v>
      </c>
      <c r="C65" t="s">
        <v>223</v>
      </c>
      <c r="D65" t="s">
        <v>107</v>
      </c>
      <c r="E65" s="1" t="str">
        <f t="shared" si="7"/>
        <v>Contraintes de crmarch:AP21_contains sur un oash:StratigraphicVolumeUnit</v>
      </c>
      <c r="F65" s="1" t="s">
        <v>175</v>
      </c>
      <c r="G65" s="21"/>
      <c r="H65" s="21"/>
      <c r="I65" s="21" t="s">
        <v>67</v>
      </c>
    </row>
    <row r="66" spans="1:15" ht="140.25" x14ac:dyDescent="0.2">
      <c r="A66" t="str">
        <f t="shared" si="6"/>
        <v>oash:P66</v>
      </c>
      <c r="B66" s="21" t="s">
        <v>144</v>
      </c>
      <c r="C66" t="s">
        <v>223</v>
      </c>
      <c r="D66" s="21" t="s">
        <v>107</v>
      </c>
      <c r="E66" s="1" t="str">
        <f t="shared" si="7"/>
        <v>Contraintes de crmsci:O19i_was_object_found_by sur un oash:StratigraphicVolumeUnit</v>
      </c>
      <c r="F66" s="1" t="s">
        <v>176</v>
      </c>
      <c r="G66"/>
      <c r="I66" s="21" t="s">
        <v>47</v>
      </c>
    </row>
    <row r="67" spans="1:15" ht="127.5" x14ac:dyDescent="0.2">
      <c r="A67" t="str">
        <f t="shared" si="6"/>
        <v>oash:P67</v>
      </c>
      <c r="B67" t="s">
        <v>158</v>
      </c>
      <c r="C67" t="s">
        <v>223</v>
      </c>
      <c r="D67" s="21" t="s">
        <v>107</v>
      </c>
      <c r="E67" s="1" t="str">
        <f t="shared" si="7"/>
        <v>Contraintes de crm:P46i_forms_part_of sur un oash:StratigraphicVolumeUnit</v>
      </c>
      <c r="F67" s="1" t="s">
        <v>177</v>
      </c>
      <c r="G67"/>
      <c r="I67" t="s">
        <v>63</v>
      </c>
    </row>
    <row r="68" spans="1:15" ht="46.5" customHeight="1" x14ac:dyDescent="0.2">
      <c r="A68" t="str">
        <f t="shared" si="6"/>
        <v>oash:P68</v>
      </c>
      <c r="B68" t="s">
        <v>110</v>
      </c>
      <c r="C68" t="s">
        <v>223</v>
      </c>
      <c r="D68" t="s">
        <v>107</v>
      </c>
      <c r="E68" s="1" t="str">
        <f t="shared" si="7"/>
        <v>Contraintes de skos:prefLabel sur un oash:StratigraphicVolumeUnit</v>
      </c>
      <c r="F68" s="1" t="s">
        <v>178</v>
      </c>
      <c r="G68">
        <v>1</v>
      </c>
      <c r="O68" t="s">
        <v>196</v>
      </c>
    </row>
    <row r="69" spans="1:15" s="23" customFormat="1" ht="40.5" customHeight="1" x14ac:dyDescent="0.2">
      <c r="A69" s="23" t="s">
        <v>179</v>
      </c>
    </row>
    <row r="70" spans="1:15" ht="101.25" customHeight="1" x14ac:dyDescent="0.2">
      <c r="A70" t="str">
        <f t="shared" ref="A70:A75" si="8">CONCATENATE("oash:P",ROW(A70))</f>
        <v>oash:P70</v>
      </c>
      <c r="B70" s="13" t="s">
        <v>180</v>
      </c>
      <c r="C70" s="1" t="s">
        <v>181</v>
      </c>
      <c r="D70" t="s">
        <v>107</v>
      </c>
      <c r="E70" s="1" t="str">
        <f>CONCATENATE("Contraintes de ", B70, " sur un ", C70)</f>
        <v>Contraintes de [ sh:alternativePath (crm:P8_took_place_on_or_within [ sh:inversePath crm:P8i_witnessed ]) ] sur un oash:EncounterEvent, oash:Event</v>
      </c>
      <c r="F70" s="1" t="s">
        <v>231</v>
      </c>
      <c r="G70" s="1">
        <v>1</v>
      </c>
      <c r="H70">
        <v>1</v>
      </c>
      <c r="J70" s="13" t="s">
        <v>232</v>
      </c>
    </row>
    <row r="71" spans="1:15" ht="140.25" x14ac:dyDescent="0.2">
      <c r="A71" t="str">
        <f t="shared" si="8"/>
        <v>oash:P71</v>
      </c>
      <c r="B71" t="s">
        <v>182</v>
      </c>
      <c r="C71" s="1" t="s">
        <v>181</v>
      </c>
      <c r="D71" t="s">
        <v>107</v>
      </c>
      <c r="E71" s="1" t="str">
        <f>CONCATENATE("Contraintes de ", B71, " sur un ", C71)</f>
        <v>Contraintes de crm:P4_has_time-span sur un oash:EncounterEvent, oash:Event</v>
      </c>
      <c r="F71" s="1" t="s">
        <v>183</v>
      </c>
      <c r="G71" s="1">
        <v>1</v>
      </c>
      <c r="H71">
        <v>1</v>
      </c>
      <c r="I71" t="s">
        <v>71</v>
      </c>
      <c r="J71" s="13"/>
    </row>
    <row r="72" spans="1:15" ht="114.75" x14ac:dyDescent="0.2">
      <c r="A72" t="str">
        <f t="shared" si="8"/>
        <v>oash:P72</v>
      </c>
      <c r="B72" t="s">
        <v>184</v>
      </c>
      <c r="C72" s="1" t="s">
        <v>70</v>
      </c>
      <c r="D72" t="s">
        <v>107</v>
      </c>
      <c r="E72" s="1" t="str">
        <f>CONCATENATE("Contraintes de ", B72, " sur un ", C72)</f>
        <v>Contraintes de crm:P82a_begin_of_the_begin sur un oash:TimeSpanEvent</v>
      </c>
      <c r="F72" s="1" t="s">
        <v>185</v>
      </c>
      <c r="G72"/>
      <c r="H72">
        <v>1</v>
      </c>
      <c r="J72" s="13"/>
      <c r="K72" t="s">
        <v>112</v>
      </c>
      <c r="L72" t="s">
        <v>186</v>
      </c>
    </row>
    <row r="73" spans="1:15" ht="114.75" x14ac:dyDescent="0.2">
      <c r="A73" t="str">
        <f t="shared" si="8"/>
        <v>oash:P73</v>
      </c>
      <c r="B73" t="s">
        <v>187</v>
      </c>
      <c r="C73" s="1" t="s">
        <v>70</v>
      </c>
      <c r="D73" t="s">
        <v>107</v>
      </c>
      <c r="E73" s="1" t="str">
        <f>CONCATENATE("Contraintes de ", B73, " sur un ", C73)</f>
        <v>Contraintes de crm:P82b_end_of_the_end sur un oash:TimeSpanEvent</v>
      </c>
      <c r="F73" s="1" t="s">
        <v>188</v>
      </c>
      <c r="G73"/>
      <c r="H73">
        <v>1</v>
      </c>
      <c r="J73" s="13"/>
      <c r="K73" t="s">
        <v>112</v>
      </c>
      <c r="L73" t="s">
        <v>186</v>
      </c>
    </row>
    <row r="74" spans="1:15" ht="89.25" x14ac:dyDescent="0.2">
      <c r="A74" t="str">
        <f t="shared" si="8"/>
        <v>oash:P74</v>
      </c>
      <c r="B74" t="s">
        <v>189</v>
      </c>
      <c r="C74" s="1" t="s">
        <v>70</v>
      </c>
      <c r="D74" t="s">
        <v>107</v>
      </c>
      <c r="E74" s="1" t="str">
        <f>CONCATENATE("Contraintes de ", B74, " sur un ", C74)</f>
        <v>Contraintes de rdfs:label sur un oash:TimeSpanEvent</v>
      </c>
      <c r="F74" s="1" t="s">
        <v>190</v>
      </c>
      <c r="G74">
        <v>1</v>
      </c>
      <c r="H74">
        <v>1</v>
      </c>
    </row>
    <row r="75" spans="1:15" ht="51" x14ac:dyDescent="0.2">
      <c r="A75" t="str">
        <f t="shared" si="8"/>
        <v>oash:P75</v>
      </c>
      <c r="B75" s="13" t="s">
        <v>198</v>
      </c>
      <c r="C75" s="1" t="s">
        <v>70</v>
      </c>
      <c r="F75" s="1" t="s">
        <v>199</v>
      </c>
      <c r="G75" s="1">
        <v>1</v>
      </c>
    </row>
    <row r="76" spans="1:15" s="23" customFormat="1" ht="36" customHeight="1" x14ac:dyDescent="0.2">
      <c r="A76" s="23" t="s">
        <v>205</v>
      </c>
    </row>
    <row r="77" spans="1:15" ht="38.25" x14ac:dyDescent="0.2">
      <c r="A77" t="str">
        <f>CONCATENATE("oash:P",ROW(A77))</f>
        <v>oash:P77</v>
      </c>
      <c r="B77" t="s">
        <v>109</v>
      </c>
      <c r="C77" s="1" t="s">
        <v>207</v>
      </c>
      <c r="D77" s="1">
        <v>1</v>
      </c>
      <c r="E77" t="s">
        <v>43</v>
      </c>
      <c r="F77" s="1" t="s">
        <v>206</v>
      </c>
      <c r="G77" s="1">
        <v>1</v>
      </c>
      <c r="I77" t="s">
        <v>43</v>
      </c>
    </row>
    <row r="78" spans="1:15" ht="54" customHeight="1" x14ac:dyDescent="0.2">
      <c r="A78" t="str">
        <f>CONCATENATE("oash:P",ROW(A78))</f>
        <v>oash:P78</v>
      </c>
      <c r="B78" t="s">
        <v>106</v>
      </c>
      <c r="C78" s="1" t="s">
        <v>207</v>
      </c>
      <c r="D78" t="s">
        <v>107</v>
      </c>
      <c r="E78" s="1" t="str">
        <f>CONCATENATE("Contraintes de ", B78, " sur un ", C78)</f>
        <v>Contraintes de crm:P48_has_preferred_identifier sur un oash:E31_Document</v>
      </c>
      <c r="F78" s="1" t="s">
        <v>208</v>
      </c>
      <c r="G78"/>
      <c r="I78" t="s">
        <v>39</v>
      </c>
    </row>
    <row r="79" spans="1:15" ht="49.5" customHeight="1" x14ac:dyDescent="0.2">
      <c r="A79" t="str">
        <f t="shared" ref="A79:A84" si="9">CONCATENATE("oash:P",ROW(A79))</f>
        <v>oash:P79</v>
      </c>
      <c r="B79" s="21" t="s">
        <v>119</v>
      </c>
      <c r="C79" s="1" t="s">
        <v>207</v>
      </c>
      <c r="D79" t="s">
        <v>107</v>
      </c>
      <c r="E79" s="1" t="str">
        <f t="shared" ref="E79" si="10">CONCATENATE("Contraintes de ", B79, " sur un ", C79)</f>
        <v>Contraintes de crm:P2_has_type sur un oash:E31_Document</v>
      </c>
      <c r="F79" s="1" t="s">
        <v>209</v>
      </c>
      <c r="G79"/>
      <c r="H79">
        <v>1</v>
      </c>
      <c r="N79" s="14" t="s">
        <v>121</v>
      </c>
    </row>
    <row r="80" spans="1:15" ht="119.25" customHeight="1" x14ac:dyDescent="0.2">
      <c r="A80" t="str">
        <f t="shared" si="9"/>
        <v>oash:P80</v>
      </c>
      <c r="B80" s="13" t="s">
        <v>210</v>
      </c>
      <c r="C80" s="1" t="s">
        <v>207</v>
      </c>
      <c r="E80" s="1"/>
      <c r="F80" s="1" t="s">
        <v>233</v>
      </c>
      <c r="G80">
        <v>1</v>
      </c>
      <c r="J80" s="13" t="s">
        <v>234</v>
      </c>
      <c r="N80" s="14"/>
    </row>
    <row r="81" spans="1:14" ht="42.75" customHeight="1" x14ac:dyDescent="0.2">
      <c r="A81" t="str">
        <f t="shared" si="9"/>
        <v>oash:P81</v>
      </c>
      <c r="B81" s="13" t="s">
        <v>215</v>
      </c>
      <c r="C81" t="s">
        <v>211</v>
      </c>
      <c r="E81" s="1"/>
      <c r="F81" s="1" t="s">
        <v>218</v>
      </c>
      <c r="G81">
        <v>1</v>
      </c>
      <c r="H81">
        <v>1</v>
      </c>
      <c r="I81" s="13" t="s">
        <v>202</v>
      </c>
      <c r="N81" s="14"/>
    </row>
    <row r="82" spans="1:14" ht="42.75" customHeight="1" x14ac:dyDescent="0.2">
      <c r="A82" t="str">
        <f t="shared" si="9"/>
        <v>oash:P82</v>
      </c>
      <c r="B82" s="13" t="s">
        <v>219</v>
      </c>
      <c r="C82" t="s">
        <v>211</v>
      </c>
      <c r="E82" s="1"/>
      <c r="F82" s="1" t="s">
        <v>220</v>
      </c>
      <c r="G82"/>
      <c r="H82">
        <v>1</v>
      </c>
      <c r="I82" s="13" t="s">
        <v>202</v>
      </c>
      <c r="N82" s="14"/>
    </row>
    <row r="83" spans="1:14" ht="42" customHeight="1" x14ac:dyDescent="0.2">
      <c r="A83" t="str">
        <f t="shared" si="9"/>
        <v>oash:P83</v>
      </c>
      <c r="B83" s="13" t="s">
        <v>122</v>
      </c>
      <c r="C83" t="s">
        <v>211</v>
      </c>
      <c r="E83" s="1"/>
      <c r="F83" s="1" t="s">
        <v>216</v>
      </c>
      <c r="G83"/>
      <c r="I83" t="s">
        <v>51</v>
      </c>
      <c r="J83" s="13"/>
      <c r="N83" s="14"/>
    </row>
    <row r="84" spans="1:14" ht="48" customHeight="1" x14ac:dyDescent="0.2">
      <c r="A84" t="str">
        <f t="shared" si="9"/>
        <v>oash:P84</v>
      </c>
      <c r="B84" t="s">
        <v>182</v>
      </c>
      <c r="C84" t="s">
        <v>211</v>
      </c>
      <c r="D84" t="s">
        <v>107</v>
      </c>
      <c r="E84" s="1" t="str">
        <f>CONCATENATE("Contraintes de ", B84, " sur un ", C84)</f>
        <v>Contraintes de crm:P4_has_time-span sur un oash:DocumentCreation</v>
      </c>
      <c r="F84" s="1" t="s">
        <v>217</v>
      </c>
      <c r="H84">
        <v>1</v>
      </c>
      <c r="I84" t="s">
        <v>71</v>
      </c>
      <c r="N84" s="14"/>
    </row>
    <row r="85" spans="1:14" ht="49.5" customHeight="1" x14ac:dyDescent="0.2">
      <c r="C85"/>
      <c r="E85" s="1"/>
      <c r="N85" s="14"/>
    </row>
    <row r="86" spans="1:14" s="23" customFormat="1" ht="40.5" customHeight="1" x14ac:dyDescent="0.2">
      <c r="A86" s="23" t="s">
        <v>191</v>
      </c>
    </row>
    <row r="87" spans="1:14" ht="89.25" x14ac:dyDescent="0.2">
      <c r="A87" t="str">
        <f>CONCATENATE("oash:P",ROW(A87))</f>
        <v>oash:P87</v>
      </c>
      <c r="B87" t="s">
        <v>189</v>
      </c>
      <c r="C87" s="1" t="s">
        <v>38</v>
      </c>
      <c r="D87" t="s">
        <v>107</v>
      </c>
      <c r="E87" s="1" t="str">
        <f>CONCATENATE("Contraintes de ", B87, " sur un ", C87)</f>
        <v>Contraintes de rdfs:label sur un oash:PreferredIdentifier</v>
      </c>
      <c r="F87" s="1" t="s">
        <v>192</v>
      </c>
      <c r="G87" s="1">
        <v>1</v>
      </c>
      <c r="K87" t="s">
        <v>112</v>
      </c>
    </row>
    <row r="88" spans="1:14" ht="76.5" x14ac:dyDescent="0.2">
      <c r="A88" t="str">
        <f>CONCATENATE("oash:P",ROW(A88))</f>
        <v>oash:P88</v>
      </c>
      <c r="B88" t="s">
        <v>189</v>
      </c>
      <c r="C88" s="1" t="s">
        <v>42</v>
      </c>
      <c r="D88" t="s">
        <v>107</v>
      </c>
      <c r="E88" s="1" t="str">
        <f>CONCATENATE("Contraintes de ", B88, " sur un ", C88)</f>
        <v>Contraintes de rdfs:label sur un oash:Appellation</v>
      </c>
      <c r="F88" s="1" t="s">
        <v>193</v>
      </c>
      <c r="G88" s="1">
        <v>1</v>
      </c>
      <c r="K88" t="s">
        <v>112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1" r:id="rId5" xr:uid="{00000000-0004-0000-0100-000004000000}"/>
    <hyperlink ref="N39" r:id="rId6" xr:uid="{00000000-0004-0000-0100-000005000000}"/>
    <hyperlink ref="N45" r:id="rId7" xr:uid="{00000000-0004-0000-0100-000006000000}"/>
    <hyperlink ref="N54" r:id="rId8" xr:uid="{00000000-0004-0000-0100-000007000000}"/>
    <hyperlink ref="N55" r:id="rId9" xr:uid="{00000000-0004-0000-0100-000008000000}"/>
    <hyperlink ref="N79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2020-09-15T14:19:39Z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