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MASA\01-OpenArchaeo\20-Sources\openarchaeo\federation\src\main\webapp\theme-default\shapes\"/>
    </mc:Choice>
  </mc:AlternateContent>
  <xr:revisionPtr revIDLastSave="0" documentId="13_ncr:1_{433F254F-FC62-425A-80FD-922A4EF7D7B3}" xr6:coauthVersionLast="45" xr6:coauthVersionMax="45" xr10:uidLastSave="{00000000-0000-0000-0000-000000000000}"/>
  <workbookProtection lockWindows="1"/>
  <bookViews>
    <workbookView xWindow="-120" yWindow="-120" windowWidth="29040" windowHeight="14355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96" i="2" l="1"/>
  <c r="A21" i="2"/>
  <c r="A29" i="2"/>
  <c r="A47" i="2"/>
  <c r="A60" i="2"/>
  <c r="A73" i="2"/>
  <c r="A84" i="2"/>
  <c r="E88" i="2" l="1"/>
  <c r="A88" i="2"/>
  <c r="A98" i="2" l="1"/>
  <c r="E15" i="1"/>
  <c r="E16" i="1"/>
  <c r="E17" i="1"/>
  <c r="E18" i="1"/>
  <c r="E19" i="1"/>
  <c r="E20" i="1"/>
  <c r="E21" i="1"/>
  <c r="E22" i="1"/>
  <c r="E23" i="1"/>
  <c r="E24" i="1"/>
  <c r="E25" i="1"/>
  <c r="E97" i="2"/>
  <c r="A97" i="2"/>
  <c r="A27" i="2"/>
  <c r="A82" i="2"/>
  <c r="A80" i="2"/>
  <c r="A71" i="2"/>
  <c r="E69" i="2"/>
  <c r="A69" i="2"/>
  <c r="A67" i="2"/>
  <c r="A54" i="2"/>
  <c r="E58" i="2"/>
  <c r="A58" i="2"/>
  <c r="A56" i="2"/>
  <c r="A43" i="2"/>
  <c r="A38" i="2"/>
  <c r="A32" i="2"/>
  <c r="A28" i="2"/>
  <c r="A20" i="2"/>
  <c r="A19" i="2"/>
  <c r="A17" i="2"/>
  <c r="A70" i="2" l="1"/>
  <c r="A26" i="2" l="1"/>
  <c r="A100" i="2"/>
  <c r="E14" i="1" l="1"/>
  <c r="A102" i="2"/>
  <c r="E102" i="2"/>
  <c r="A101" i="2"/>
  <c r="A99" i="2"/>
  <c r="A95" i="2"/>
  <c r="E94" i="2"/>
  <c r="A94" i="2"/>
  <c r="A92" i="2"/>
  <c r="E105" i="2"/>
  <c r="A105" i="2"/>
  <c r="E91" i="2"/>
  <c r="A91" i="2"/>
  <c r="E90" i="2"/>
  <c r="A90" i="2"/>
  <c r="E89" i="2"/>
  <c r="A89" i="2"/>
  <c r="E87" i="2"/>
  <c r="A87" i="2"/>
  <c r="E86" i="2"/>
  <c r="A86" i="2"/>
  <c r="E83" i="2"/>
  <c r="A83" i="2"/>
  <c r="E81" i="2"/>
  <c r="A81" i="2"/>
  <c r="E79" i="2"/>
  <c r="A79" i="2"/>
  <c r="E78" i="2"/>
  <c r="A78" i="2"/>
  <c r="E77" i="2"/>
  <c r="A77" i="2"/>
  <c r="E76" i="2"/>
  <c r="A76" i="2"/>
  <c r="E75" i="2"/>
  <c r="A75" i="2"/>
  <c r="E72" i="2"/>
  <c r="A72" i="2"/>
  <c r="E68" i="2"/>
  <c r="A68" i="2"/>
  <c r="E66" i="2"/>
  <c r="A66" i="2"/>
  <c r="E65" i="2"/>
  <c r="A65" i="2"/>
  <c r="E64" i="2"/>
  <c r="A64" i="2"/>
  <c r="E63" i="2"/>
  <c r="A63" i="2"/>
  <c r="E62" i="2"/>
  <c r="A62" i="2"/>
  <c r="E59" i="2"/>
  <c r="A59" i="2"/>
  <c r="E57" i="2"/>
  <c r="A57" i="2"/>
  <c r="E55" i="2"/>
  <c r="A55" i="2"/>
  <c r="E53" i="2"/>
  <c r="A53" i="2"/>
  <c r="E52" i="2"/>
  <c r="A52" i="2"/>
  <c r="E51" i="2"/>
  <c r="A51" i="2"/>
  <c r="E50" i="2"/>
  <c r="A50" i="2"/>
  <c r="E49" i="2"/>
  <c r="A49" i="2"/>
  <c r="E46" i="2"/>
  <c r="A46" i="2"/>
  <c r="E45" i="2"/>
  <c r="A45" i="2"/>
  <c r="E44" i="2"/>
  <c r="A44" i="2"/>
  <c r="E42" i="2"/>
  <c r="A42" i="2"/>
  <c r="E41" i="2"/>
  <c r="A41" i="2"/>
  <c r="E40" i="2"/>
  <c r="A40" i="2"/>
  <c r="E37" i="2"/>
  <c r="A37" i="2"/>
  <c r="E36" i="2"/>
  <c r="A36" i="2"/>
  <c r="E34" i="2"/>
  <c r="A34" i="2"/>
  <c r="E33" i="2"/>
  <c r="A33" i="2"/>
  <c r="E31" i="2"/>
  <c r="A31" i="2"/>
  <c r="E25" i="2"/>
  <c r="A25" i="2"/>
  <c r="E24" i="2"/>
  <c r="A24" i="2"/>
  <c r="E23" i="2"/>
  <c r="A23" i="2"/>
  <c r="E18" i="2"/>
  <c r="A18" i="2"/>
  <c r="E16" i="2"/>
  <c r="A16" i="2"/>
  <c r="E15" i="2"/>
  <c r="A15" i="2"/>
</calcChain>
</file>

<file path=xl/sharedStrings.xml><?xml version="1.0" encoding="utf-8"?>
<sst xmlns="http://schemas.openxmlformats.org/spreadsheetml/2006/main" count="548" uniqueCount="254">
  <si>
    <t>URI du Graphe</t>
  </si>
  <si>
    <t>http://openarchaeo.huma-num.fr/federation/shapes/openarchaeo-shapes</t>
  </si>
  <si>
    <t>@prefix</t>
  </si>
  <si>
    <t>crm</t>
  </si>
  <si>
    <t>http://www.cidoc-crm.org/cidoc-crm/</t>
  </si>
  <si>
    <t>crmarch</t>
  </si>
  <si>
    <t>http://www.ics.forth.gr/isl/CRMarchaeo/</t>
  </si>
  <si>
    <t>crmsci</t>
  </si>
  <si>
    <t>http://www.ics.forth.gr/isl/CRMsci/</t>
  </si>
  <si>
    <t>crmba</t>
  </si>
  <si>
    <t>http://www.ics.forth.gr/isl/CRMba/</t>
  </si>
  <si>
    <t>sh</t>
  </si>
  <si>
    <t>http://www.w3.org/ns/shacl#</t>
  </si>
  <si>
    <t>oash</t>
  </si>
  <si>
    <t>http://openarchaeo.huma-num.fr/federation/shapes/openarchaeo-shapes/</t>
  </si>
  <si>
    <t>Cette feuille spécifie la liste de Shapes des classes d’OpenArchaeo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</si>
  <si>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</si>
  <si>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</si>
  <si>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</si>
  <si>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</si>
  <si>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</si>
  <si>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</si>
  <si>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</si>
  <si>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Le niveau de sévérité de la Shape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</si>
  <si>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</si>
  <si>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</si>
  <si>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</si>
  <si>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</si>
  <si>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</si>
  <si>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</si>
  <si>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</si>
  <si>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</si>
  <si>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oash:Site</t>
  </si>
  <si>
    <t>sh:NodeShape</t>
  </si>
  <si>
    <t>crm:E27_Site</t>
  </si>
  <si>
    <t>E27 Site</t>
  </si>
  <si>
    <t>Il est SOUHAITABLE que les instances de  E27_Site soient des IRIs (pas des nœuds anonymes)</t>
  </si>
  <si>
    <t>sh:IRI</t>
  </si>
  <si>
    <t>oash:PreferredIdentifier</t>
  </si>
  <si>
    <t>crm:E42_Identifier</t>
  </si>
  <si>
    <t>E42 Identifier (valeurs de P48_has_preferred_identifier)</t>
  </si>
  <si>
    <t>Il est SOUHAITABLE que les instances de E42_Identifier soient des IRIs (pas des nœuds anonymes)</t>
  </si>
  <si>
    <t>oash:EncounterEvent</t>
  </si>
  <si>
    <t>crmsci:S19_Encounter_Event</t>
  </si>
  <si>
    <t>S19 Encounter Event</t>
  </si>
  <si>
    <t>Il est SOUHAITABLE que les instances de S19_Encounter_Event soient des IRIs (pas des nœuds anonymes)</t>
  </si>
  <si>
    <t>oash:Person</t>
  </si>
  <si>
    <t>crm:E21_Person</t>
  </si>
  <si>
    <t>E21 Person</t>
  </si>
  <si>
    <t>Il est SOUHAITABLE que les instances de E21_Person soient des IRIs (pas des nœuds anonymes)</t>
  </si>
  <si>
    <t>oash:LegalBody</t>
  </si>
  <si>
    <t>crm:E40_Legal_Body</t>
  </si>
  <si>
    <t>E40 Legal Body</t>
  </si>
  <si>
    <t>Il est SOUHAITABLE que les instances de E40_Legal_Body soient des IRIs (pas des nœuds anonymes)</t>
  </si>
  <si>
    <t>oash:BuiltWork</t>
  </si>
  <si>
    <t>crmba:B1_Built_Work</t>
  </si>
  <si>
    <t>B1 Built Work</t>
  </si>
  <si>
    <t>Il est SOUHAITABLE que les instances de B1_Built_Work soient des IRIs (pas des nœuds anonymes)</t>
  </si>
  <si>
    <t>oash:ManMadeFeature</t>
  </si>
  <si>
    <t>crm:E25_Man-Made_Feature</t>
  </si>
  <si>
    <t>E25 Man-Made Feature</t>
  </si>
  <si>
    <t>Il est SOUHAITABLE que les instances de E25_Man-Made_Feature soient des IRIs (pas des nœuds anonymes)</t>
  </si>
  <si>
    <t>oash:ManMadeObject</t>
  </si>
  <si>
    <t>crm:E22_Man-Made_Object</t>
  </si>
  <si>
    <t>E22 Man-Made Object</t>
  </si>
  <si>
    <t>Il est SOUHAITABLE que les instances de E22_Man-Made_Object soient des IRIs (pas des nœuds anonymes)</t>
  </si>
  <si>
    <t>oash:TimeSpanEvent</t>
  </si>
  <si>
    <t>crm:E52_Time-Span</t>
  </si>
  <si>
    <t>E52 Time-Span (sur un Evènement « historique »)</t>
  </si>
  <si>
    <t>oash:Event</t>
  </si>
  <si>
    <t>crm:E5_Event</t>
  </si>
  <si>
    <t>E5 Event</t>
  </si>
  <si>
    <t>Il est SOUHAITABLE que les instances de E5_Event soient des IRIs (pas des nœuds anonymes)</t>
  </si>
  <si>
    <t>frantiq</t>
  </si>
  <si>
    <t>https://ark.frantiq.fr/ark:/26678/</t>
  </si>
  <si>
    <t>Cette feuille spécifie la liste de Shapes des propriétés d’OpenArchaeo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</si>
  <si>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</si>
  <si>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</si>
  <si>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</si>
  <si>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</si>
  <si>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</si>
  <si>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</si>
  <si>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</si>
  <si>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</si>
  <si>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</si>
  <si>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</si>
  <si>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</si>
  <si>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</si>
  <si>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</si>
  <si>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</si>
  <si>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</si>
  <si>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</si>
  <si>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</si>
  <si>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</si>
  <si>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</si>
  <si>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</si>
  <si>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</si>
  <si>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</si>
  <si>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</si>
  <si>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</si>
  <si>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</si>
  <si>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Contraintes sur les Sites</t>
  </si>
  <si>
    <t>crm:P48_has_preferred_identifier</t>
  </si>
  <si>
    <t>sh:Violation</t>
  </si>
  <si>
    <t>skos:prefLabel</t>
  </si>
  <si>
    <t>sh:Literal</t>
  </si>
  <si>
    <t>crm:P53_has_former_or_current_location</t>
  </si>
  <si>
    <t>crm:E53_Place</t>
  </si>
  <si>
    <t>"^http://sws.geonames.org/(.*)"</t>
  </si>
  <si>
    <t>Contraintes sur les Evenements de découverte (S19_Encoutner_Event)</t>
  </si>
  <si>
    <t>crm:P2_has_type</t>
  </si>
  <si>
    <t>"^https://ark.frantiq.fr/ark:/26678/(.*)"</t>
  </si>
  <si>
    <t>crm:P14_carried_out_by</t>
  </si>
  <si>
    <t>Le P14_carried_out_by sur un Evenement de découverte DOIT être un E21_Person</t>
  </si>
  <si>
    <t>crmsci:O19_has_found_object</t>
  </si>
  <si>
    <t>Contraintes sur les Personnes (E21_Person)</t>
  </si>
  <si>
    <t>crm:P14i_performed</t>
  </si>
  <si>
    <t>crm:P107i_is_current_or_former_member_of</t>
  </si>
  <si>
    <t>Le P107i_is_current_or_former_member_of DOIT être un E40_Legal_Body</t>
  </si>
  <si>
    <t>Le skos:prefLabel sur une Personne DOIT être présent</t>
  </si>
  <si>
    <t>Contraintes sur les Institutions  (E40_Legal_Body)</t>
  </si>
  <si>
    <t>Le P48_has_preferred_identifier sur une Institution DOIT être un E42_Identifier et DOIT être une URL (l’URL de son site web)</t>
  </si>
  <si>
    <t>"^https?://(.*)"</t>
  </si>
  <si>
    <t>Contraintes sur les Built Works (B1_Built_Work)</t>
  </si>
  <si>
    <t>crm:P3_has_note</t>
  </si>
  <si>
    <t>Le P3_has_note sur un BuiltWork DOIT être une valeur litérale.</t>
  </si>
  <si>
    <t>crmsci:O19i_was_object_found_by</t>
  </si>
  <si>
    <t>crm:P101_had_as_general_use</t>
  </si>
  <si>
    <t>Le P101_had_as_general_use sur un BuiltWork DOIT être une URI PACTOLS</t>
  </si>
  <si>
    <t>crm:P46_is_composed_of</t>
  </si>
  <si>
    <t>Le skos:prefLabel sur un BuiltWork DOIT être présent</t>
  </si>
  <si>
    <t>Contraintes sur les Man-Made Features  (E25_Man-Made_Feature)</t>
  </si>
  <si>
    <t>Le P3_has_note sur un Man-Made Feature DOIT être une valeur litérale.</t>
  </si>
  <si>
    <t>Le P2_has_type sur une Man-Made Feature DOIT être présent, unique et avoir pour valeur soit Feature, Wall ou Burial</t>
  </si>
  <si>
    <t>( frantiq:pcrtIxHmbVwDYW frantiq:pcrt795b632nWw frantiq:crtyuEo4S4GyD )</t>
  </si>
  <si>
    <t>Le O19i_was_object_found_by sur un Man-Made Feature DOIT être un S19_Encoutner_Event</t>
  </si>
  <si>
    <t>crm:P46i_forms_part_of</t>
  </si>
  <si>
    <t>crmarch:AP21_contains</t>
  </si>
  <si>
    <t>Le skos:prefLabel sur une Man-Made Feature DOIT être présent</t>
  </si>
  <si>
    <t>Contraintes sur les Man-Made Object  (E22_Man-Made_Object)</t>
  </si>
  <si>
    <t>Le P3_has_note sur un Man-Made Object DOIT être une valeur litérale.</t>
  </si>
  <si>
    <t>Le P101_had_as_general_use sur un Man-Made Object DOIT être une URI PACTOLS</t>
  </si>
  <si>
    <t>crm:P45_consists_of</t>
  </si>
  <si>
    <t>Le P45_consists_of sur un Man-Made Object DOIT être une URI des PACTOLS</t>
  </si>
  <si>
    <t>Le P48_has_preferred_identifier sur un Man-Made Object DOIT être un E42_Identifier</t>
  </si>
  <si>
    <t>Le O19i_was_object_found_by sur un Man-Made Object DOIT être un S19_Encoutner_Event</t>
  </si>
  <si>
    <t>crmarch:AP21i_is_contained_in</t>
  </si>
  <si>
    <t>Le P3_has_note sur une US DOIT être une valeur litérale.</t>
  </si>
  <si>
    <t>le AP21_contains sur une US DOIT être un E22_Man-Made_Object</t>
  </si>
  <si>
    <t>Le O19i_was_object_found_by sur une US DOIT être un S19_Encoutner_Event</t>
  </si>
  <si>
    <t>Le P46i_forms_part_of sur une US DOIT être un E25_Man-Made_Feature</t>
  </si>
  <si>
    <t>Contraintes sur les Datation (E5_Event et E52_Time-Span)</t>
  </si>
  <si>
    <t>[ sh:alternativePath (crm:P8_took_place_on_or_within [ sh:inversePath crm:P8i_witnessed ]) ]</t>
  </si>
  <si>
    <t>crm:P4_has_time-span</t>
  </si>
  <si>
    <t>crm:P82a_begin_of_the_begin</t>
  </si>
  <si>
    <t>Le P82a_begin_of_the_begin sur un TimeSpan DOIT être unique et avoir le datatype xsd:dateTime</t>
  </si>
  <si>
    <t>xsd:dateTime</t>
  </si>
  <si>
    <t>crm:P82b_end_of_the_end</t>
  </si>
  <si>
    <t>Le P82b_end_of_the_end sur un TimeSpan DOIT être unique et avoir le datatype xsd:dateTime</t>
  </si>
  <si>
    <t>rdfs:label</t>
  </si>
  <si>
    <t>Contraintes sur les identifiants et les appellations</t>
  </si>
  <si>
    <t>sh:uniqueLang^^xsd:boolean</t>
  </si>
  <si>
    <t>Mettre à true dans le cas des skos:prefLabel pour indiquer qu'il ne faut qu'une seule valeur maximum par langue</t>
  </si>
  <si>
    <t>true</t>
  </si>
  <si>
    <t>Il est SOUHAITABLE que les instances de E52_Time-Span soient des IRIs (pas des nœuds anonymes)</t>
  </si>
  <si>
    <t>[ sh:alternativePath (crm:P82a_begin_of_the_begin crm:P82b_end_of_the_end) ]</t>
  </si>
  <si>
    <t>Un TimeSpan DOIT avoir au moins un P82a_begin_of_the_begin OU un P82b_end_of_the_end</t>
  </si>
  <si>
    <t>oash:Document</t>
  </si>
  <si>
    <t>crm:E31_Document</t>
  </si>
  <si>
    <t>E31 Document</t>
  </si>
  <si>
    <t>Il est SOUHAITABLE que les instances de E31_Document soient des IRIs (pas des nœuds anonymes)</t>
  </si>
  <si>
    <t>Contraintes sur les Documents E31_Document</t>
  </si>
  <si>
    <t>crm:P70_documents</t>
  </si>
  <si>
    <t>oash:DocumentCreation</t>
  </si>
  <si>
    <t>crm:E65_Creation</t>
  </si>
  <si>
    <t>E65 Creation (d'un Document)</t>
  </si>
  <si>
    <t>Il est SOUHAITABLE que les instances de E65_Creation soient des IRIs (pas des nœuds anonymes)</t>
  </si>
  <si>
    <t>[ sh:alternativePath (crm:P94_has_created [ sh:inversePath crm:P94i_was_created_by ]) ]</t>
  </si>
  <si>
    <t>Le P14_carried_out_by sur une création de document DOIT être un E21_Person</t>
  </si>
  <si>
    <t>Le P4_has_time-span sur un E65_Creation DOIT être unique et être un E52_Time-Span.</t>
  </si>
  <si>
    <t>crm:P94_has_created</t>
  </si>
  <si>
    <t>crm:P94_has_created DOIT n'apparaitre qu'une seule fois et être un crm:E31_Document</t>
  </si>
  <si>
    <t>crm:P8_took_place_on_or_within</t>
  </si>
  <si>
    <t>oash:StratigraphicVolumeUnit</t>
  </si>
  <si>
    <t>crmarch:A2_Stratigraphic_Volume_Unit</t>
  </si>
  <si>
    <t>A2 Stratigraphic Volume Unit</t>
  </si>
  <si>
    <t>Il est SOUHAITABLE que les instances de A2_Stratigraphic_Volume_Unit soient des IRIs (pas des nœuds anonymes)</t>
  </si>
  <si>
    <t>Contraintes sur les Stratigraphic Volume Unit (A2_Stratigraphic_Volume_Unit)</t>
  </si>
  <si>
    <t>Le O19_has_found_object DOIT être soit un B1_Built_Work, E25_Man-Made_Feature, E22_Man-Made_Object ou A2_Stratigraphic_Volume_Unit</t>
  </si>
  <si>
    <t>( [ sh:class crmba:B1_Built_Work ] [ sh:class crm:E25_Man-Made_Feature ] [ sh:class crm:E22_Man-Made_Object ] [ sh:class crmarch:A2_Stratigraphic_Volume_Unit ])</t>
  </si>
  <si>
    <t>Le AP21i_is_contained_in sur un Man-Made Object DOIT être une A2_Stratigraphic_Volume_Unit</t>
  </si>
  <si>
    <t>( [ sh:class crm:E27_Site ] [ sh:class crmba:B1_Built_Work ] [ sh:class crm:E25_Man-Made_Feature ] [ sh:class crm:E22_Man-Made_Object ] [ sh:class crmarch:A2_Stratigraphic_Volume_Unit ])</t>
  </si>
  <si>
    <t>([ sh:class crmsci:S19_Encounter_Event] [ sh:class crm:E27_Site ] [ sh:class crmba:B1_Built_Work ] [ sh:class crm:E25_Man-Made_Feature ] [ sh:class crm:E22_Man-Made_Object ] [ sh:class crmarch:A2_Stratigraphic_Volume_Unit ])</t>
  </si>
  <si>
    <t>Le P46i_forms_part_of sur un Man-Made Object DOIT être un E25_Man-Made_Feature</t>
  </si>
  <si>
    <t>Un P46_is_composed_of sur un Man-Made Feature DOIT être soit un A2_Stratigraphic_Volume_Unit ou un E22_Man-Made_Object</t>
  </si>
  <si>
    <t>( [ sh:class crmarch:A2_Stratigraphic_Volume_Unit ] [ sh:class crm:E22_Man-Made_Object ] )</t>
  </si>
  <si>
    <t>Le P3_has_note sur un Site DOIT apparaitre au maximum 1 fois et être un Literal</t>
  </si>
  <si>
    <t>Les valeurs de P53_has_former_or_current_location des Sites DOIVENT être des URIs Geonames (sans autre précision). La propriété DOIT être présente</t>
  </si>
  <si>
    <t>Le P48_has_preferred_identifier sur les Sites DOIT apparaitre au maximum 1 fois et être un E42_Identifier</t>
  </si>
  <si>
    <t>crm:P8i_witnessed</t>
  </si>
  <si>
    <t>Un Site PEUT porter un P8i_witnessed</t>
  </si>
  <si>
    <t>[ sh:alternativePath ( crm:P8i_witnessed [ sh:inversePath crm:P8_took_place_on_or_within ]) ]</t>
  </si>
  <si>
    <t>Un Site DOIT être lié à au moins un évènement de découverte S19</t>
  </si>
  <si>
    <t>Le P2_has_type sur un évènement de découverte DOIT être unique, et typé avec une et une seule URI des Pactols</t>
  </si>
  <si>
    <t>Le P48 sur un evènement de découverte doit être unique et être un E42_Identifier</t>
  </si>
  <si>
    <t>[ sh:alternativePath ( crm:P14i_performed [ sh:inversePath crm:P14_carried_out_by ]) ]</t>
  </si>
  <si>
    <t>( [ sh:class crmsci:S19_Encounter_Event ] [ sh:class crm:E65_Creation ] )</t>
  </si>
  <si>
    <t>Le P14i_performed sur une Personne DOIT être soit un S19_Encoutner_Event soit un E65_Creation</t>
  </si>
  <si>
    <t>[ sh:alternativePath ( crm:P107_has_current_or_former_member [ sh:inversePath crm:P107i_is_current_or_former_member_of ]) ]</t>
  </si>
  <si>
    <t>Un LegalBody DOIT être lié à au moins une Personne</t>
  </si>
  <si>
    <t>Le P48_has_preferred_identifier sur un BuiltWork DOIT exister, être unique, et être un E42_Identifier</t>
  </si>
  <si>
    <t>[ sh:alternativePath ( crmsci:O19i_was_object_found_by [ sh:inversePath crmsci:O19_has_found_object ]) ]</t>
  </si>
  <si>
    <t>Le O19i_was_object_found_by sur un BuiltWork PEUT exister</t>
  </si>
  <si>
    <t>Le P46_is_composed_of ou son inverse sur un BuiltWork DOIT être un E25_Man-Made_Feature</t>
  </si>
  <si>
    <t>Le P48_has_preferred_identifier sur un Man-Made Feature DOIT être un E42_Identifier et être unique.</t>
  </si>
  <si>
    <t>Le P101_had_as_general_use sur un Man-Made Feature DOIT être une URI PACTOLS et être unique</t>
  </si>
  <si>
    <t>[ sh:alternativePath ( crm:P46i_forms_part_of [ sh:inversePath crm:P46_is_composed_of ]) ]</t>
  </si>
  <si>
    <t>[ sh:alternativePath ( crm:P46_is_composed_of [ sh:inversePath crm:P46i_forms_part_of ]) ]</t>
  </si>
  <si>
    <t>Un P46i_forms_part_of sur un Man-made-Feature DOIT être un B1_Built_Work</t>
  </si>
  <si>
    <t>Un P46_is_composed_of ou son inverse P46i sur un Man-Made Feature DOIT être soit un A2_Stratigraphic_Volume_Unit ou un E22_Man-Made_Object</t>
  </si>
  <si>
    <t>[ sh:alternativePath ( crmarch:AP21i_is_contained_in [ sh:inversePath  crmarch:AP21_contains ]) ]</t>
  </si>
  <si>
    <t>Le skos:prefLabel sur une Institution DOIT être présent et unique</t>
  </si>
  <si>
    <t>Le skos:prefLabel sur un Site DOIT être présent et unique</t>
  </si>
  <si>
    <t>Le skos:prefLabel sur un Man-Made Object DOIT être présent et unique</t>
  </si>
  <si>
    <t>Le skos:prefLabel sur une US Object DOIT être présent et unique</t>
  </si>
  <si>
    <t>Le P48_has_preferred_identifier sur une US DOIT être un E42_Identifier et être unique</t>
  </si>
  <si>
    <t>Le P8_took_place_on_or_within DOIT être un Site</t>
  </si>
  <si>
    <t>Le P8_took_place_on_or_within ou son inverse DOIT être unique</t>
  </si>
  <si>
    <t>Une Personne DOIT avoir au moins un P14i ou un ^P14</t>
  </si>
  <si>
    <t>Un BuiltWork DOIT être lié à un et un seul O19i ou l'inverse de O19</t>
  </si>
  <si>
    <t>Un Man-Made Feature DOIT être lié à un et un seul O19i ou inverse de O19</t>
  </si>
  <si>
    <t>Un P46i_forms_part_of ou son inverse P46 sur un Man-made Feature DOIT être unique</t>
  </si>
  <si>
    <t>Un Man-Made Object DOIT être lié à un seul O19i ou inverse de O19</t>
  </si>
  <si>
    <t>Un Man-Made Object DOIT être lié à au maximum 1 AP21i ou inverse de AP21</t>
  </si>
  <si>
    <t>Un Man-Made Object DOIT être lié à au maximum 1 P46i ou inverse de P46</t>
  </si>
  <si>
    <t>Une US DOIT être lié à un et un seul O19i ou inverse de O19 maximum</t>
  </si>
  <si>
    <t>Le P46i_forms_part_of ou son inverse sur une US DOIT être  unique</t>
  </si>
  <si>
    <t>Le P8_took_place_on_or_within ou son inverse P8i_witnessed sur un Event DOIT être présent, unique, et être soit un Site Built Work, Man-Made Feature, Stratigraphical Volume Unit ou Man-Made Object</t>
  </si>
  <si>
    <t>Le skos:prefLabel sur un TimeSpan DOIT être présent et unique</t>
  </si>
  <si>
    <t>Le skos:prefLabel sur un Document DOIT être présent et unique</t>
  </si>
  <si>
    <t>Le P2_has_type sur un Document DOIT être une URI PACTOLS</t>
  </si>
  <si>
    <t>Le rdfs:label sur un Preferred Identifier DOIT être présent et unique</t>
  </si>
  <si>
    <t>crm:P94i_was_created_by</t>
  </si>
  <si>
    <t>Un P94i_was_created_by sur un Document doit être un E65_Creation</t>
  </si>
  <si>
    <t>Une création de document DOIT avoir créé au moins 1 document</t>
  </si>
  <si>
    <t>Le P4_has_time-span sur un  Event DOIT être présent, unique et être un E52_Time-Span.</t>
  </si>
  <si>
    <t>Le P4_has_time-span sur un EncoutnerEvent DOIT être unique, mais pas obligatoire et être un E52_Time-Span.</t>
  </si>
  <si>
    <t>( frantiq:pcrtM9HMWQTGJV frantiq:pcrtUu5zfknZ1x frantiq:pcrtcWtmlzv64Z frantiq:pcrt9Xvh4RiNS5 frantiq:pcrt9M0SrAITut )</t>
  </si>
  <si>
    <t>Le P101_had_as_general_use sur une US DOIT être une valeur PACTOLS connue (Construction, Occupation, Destruction, Abandon, Remblais)</t>
  </si>
  <si>
    <t>[ sh:alternativePath (crm:P70_documents [ sh:inversePath crm:P70i_is_documented_in ]) ]</t>
  </si>
  <si>
    <t>Un Document DOIT documenter au moins un objet, soit par un P70 soit par l'inverse P70i</t>
  </si>
  <si>
    <t>Le P70_documents sur un Document DOIT être soit un Encounter_Event, soit un Site, soit un Built_Work, soit un Man-Made_Feature, soit une Stratigraphic Volume Unit, soit un Man-Made_Object</t>
  </si>
  <si>
    <t>crm:P70i_is_documented_in</t>
  </si>
  <si>
    <t>Le P70i_is_documented_in DOIT être un E31_Document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</si>
</sst>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Alignment="1" applyProtection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0" fillId="0" borderId="0" xfId="0" applyFont="1"/>
    <xf numFmtId="0" fontId="7" fillId="4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mment@fr" TargetMode="External"/><Relationship Id="rId2" Type="http://schemas.openxmlformats.org/officeDocument/2006/relationships/hyperlink" Target="mailto:label@fr" TargetMode="External"/><Relationship Id="rId1" Type="http://schemas.openxmlformats.org/officeDocument/2006/relationships/hyperlink" Target="http://openarchaeo.huma-num.fr/federation/shap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rk.frantiq.fr/ark:/26678/" TargetMode="External"/><Relationship Id="rId3" Type="http://schemas.openxmlformats.org/officeDocument/2006/relationships/hyperlink" Target="mailto:name@fr" TargetMode="External"/><Relationship Id="rId7" Type="http://schemas.openxmlformats.org/officeDocument/2006/relationships/hyperlink" Target="https://ark.frantiq.fr/ark:/26678/" TargetMode="External"/><Relationship Id="rId2" Type="http://schemas.openxmlformats.org/officeDocument/2006/relationships/hyperlink" Target="https://ark.frantiq.fr/ark:/26678/" TargetMode="External"/><Relationship Id="rId1" Type="http://schemas.openxmlformats.org/officeDocument/2006/relationships/hyperlink" Target="http://openarchaeo.huma-num.fr/federation/shapes" TargetMode="External"/><Relationship Id="rId6" Type="http://schemas.openxmlformats.org/officeDocument/2006/relationships/hyperlink" Target="https://ark.frantiq.fr/ark:/26678/" TargetMode="External"/><Relationship Id="rId5" Type="http://schemas.openxmlformats.org/officeDocument/2006/relationships/hyperlink" Target="https://ark.frantiq.fr/ark:/26678/" TargetMode="External"/><Relationship Id="rId10" Type="http://schemas.openxmlformats.org/officeDocument/2006/relationships/hyperlink" Target="https://ark.frantiq.fr/ark:/26678/" TargetMode="External"/><Relationship Id="rId4" Type="http://schemas.openxmlformats.org/officeDocument/2006/relationships/hyperlink" Target="http://sws.geonames.org/" TargetMode="External"/><Relationship Id="rId9" Type="http://schemas.openxmlformats.org/officeDocument/2006/relationships/hyperlink" Target="https://ark.frantiq.fr/ark:/266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windowProtection="1" topLeftCell="A18" zoomScaleNormal="100" workbookViewId="0">
      <selection activeCell="C25" sqref="C25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25.28515625" style="1"/>
    <col min="5" max="5" width="23.7109375" style="1"/>
    <col min="6" max="6" width="33.140625"/>
    <col min="7" max="7" width="19.28515625"/>
    <col min="8" max="8" width="13.42578125"/>
    <col min="9" max="1025" width="8.42578125"/>
  </cols>
  <sheetData>
    <row r="1" spans="1:1024" x14ac:dyDescent="0.2">
      <c r="A1" t="s">
        <v>0</v>
      </c>
      <c r="B1" s="2" t="s">
        <v>1</v>
      </c>
      <c r="C1"/>
      <c r="D1"/>
      <c r="E1"/>
    </row>
    <row r="2" spans="1:1024" x14ac:dyDescent="0.2">
      <c r="A2" t="s">
        <v>2</v>
      </c>
      <c r="B2" t="s">
        <v>3</v>
      </c>
      <c r="C2" s="3" t="s">
        <v>4</v>
      </c>
      <c r="D2" s="3"/>
      <c r="E2"/>
    </row>
    <row r="3" spans="1:1024" x14ac:dyDescent="0.2">
      <c r="A3" t="s">
        <v>2</v>
      </c>
      <c r="B3" t="s">
        <v>5</v>
      </c>
      <c r="C3" s="3" t="s">
        <v>6</v>
      </c>
      <c r="D3" s="3"/>
      <c r="E3"/>
    </row>
    <row r="4" spans="1:1024" x14ac:dyDescent="0.2">
      <c r="A4" t="s">
        <v>2</v>
      </c>
      <c r="B4" t="s">
        <v>7</v>
      </c>
      <c r="C4" s="3" t="s">
        <v>8</v>
      </c>
      <c r="D4" s="3"/>
      <c r="E4"/>
    </row>
    <row r="5" spans="1:1024" x14ac:dyDescent="0.2">
      <c r="A5" t="s">
        <v>2</v>
      </c>
      <c r="B5" t="s">
        <v>9</v>
      </c>
      <c r="C5" s="3" t="s">
        <v>10</v>
      </c>
      <c r="D5" s="3"/>
      <c r="E5"/>
    </row>
    <row r="6" spans="1:1024" x14ac:dyDescent="0.2">
      <c r="A6" t="s">
        <v>2</v>
      </c>
      <c r="B6" t="s">
        <v>11</v>
      </c>
      <c r="C6" s="1" t="s">
        <v>12</v>
      </c>
      <c r="D6"/>
      <c r="E6"/>
    </row>
    <row r="7" spans="1:1024" x14ac:dyDescent="0.2">
      <c r="A7" t="s">
        <v>2</v>
      </c>
      <c r="B7" t="s">
        <v>13</v>
      </c>
      <c r="C7" t="s">
        <v>14</v>
      </c>
      <c r="D7" s="3"/>
      <c r="E7"/>
    </row>
    <row r="8" spans="1:1024" x14ac:dyDescent="0.2">
      <c r="C8" s="3"/>
      <c r="D8" s="3"/>
      <c r="E8"/>
    </row>
    <row r="9" spans="1:1024" x14ac:dyDescent="0.2">
      <c r="A9" s="4" t="s">
        <v>15</v>
      </c>
      <c r="B9" s="5"/>
      <c r="C9" s="6"/>
      <c r="D9" s="6"/>
      <c r="E9" s="7"/>
      <c r="F9" s="5"/>
      <c r="G9" s="5"/>
      <c r="H9" s="5"/>
    </row>
    <row r="11" spans="1:1024" s="8" customFormat="1" ht="50.25" customHeight="1" x14ac:dyDescent="0.2">
      <c r="A11" s="8" t="s">
        <v>16</v>
      </c>
      <c r="B11" s="9" t="s">
        <v>17</v>
      </c>
      <c r="C11" s="9" t="s">
        <v>18</v>
      </c>
      <c r="D11" s="10" t="s">
        <v>19</v>
      </c>
      <c r="E11" s="10" t="s">
        <v>20</v>
      </c>
      <c r="F11" s="10" t="s">
        <v>21</v>
      </c>
      <c r="G11" s="10" t="s">
        <v>22</v>
      </c>
      <c r="H11" s="10" t="s">
        <v>23</v>
      </c>
      <c r="AMJ11"/>
    </row>
    <row r="12" spans="1:1024" x14ac:dyDescent="0.2">
      <c r="A12" s="11" t="s">
        <v>24</v>
      </c>
      <c r="B12" s="11" t="s">
        <v>25</v>
      </c>
      <c r="C12" s="11" t="s">
        <v>26</v>
      </c>
      <c r="D12" s="12" t="s">
        <v>27</v>
      </c>
      <c r="E12" s="12" t="s">
        <v>28</v>
      </c>
      <c r="F12" s="12" t="s">
        <v>29</v>
      </c>
      <c r="G12" s="11" t="s">
        <v>30</v>
      </c>
      <c r="H12" s="11" t="s">
        <v>31</v>
      </c>
    </row>
    <row r="13" spans="1:1024" ht="38.25" x14ac:dyDescent="0.2">
      <c r="A13" t="s">
        <v>32</v>
      </c>
      <c r="B13" t="s">
        <v>33</v>
      </c>
      <c r="C13" t="s">
        <v>34</v>
      </c>
      <c r="D13" s="1" t="s">
        <v>35</v>
      </c>
      <c r="E13" s="1">
        <v>1</v>
      </c>
      <c r="F13" s="1" t="s">
        <v>36</v>
      </c>
      <c r="G13" s="1" t="s">
        <v>37</v>
      </c>
      <c r="H13" s="1"/>
    </row>
    <row r="14" spans="1:1024" ht="38.25" x14ac:dyDescent="0.2">
      <c r="A14" t="s">
        <v>38</v>
      </c>
      <c r="B14" t="s">
        <v>33</v>
      </c>
      <c r="C14" s="1" t="s">
        <v>39</v>
      </c>
      <c r="D14" s="1" t="s">
        <v>40</v>
      </c>
      <c r="E14" s="1">
        <f>E13+1</f>
        <v>2</v>
      </c>
      <c r="F14" s="1" t="s">
        <v>41</v>
      </c>
      <c r="G14" s="1" t="s">
        <v>37</v>
      </c>
      <c r="H14" s="1"/>
    </row>
    <row r="15" spans="1:1024" ht="51" x14ac:dyDescent="0.2">
      <c r="A15" t="s">
        <v>42</v>
      </c>
      <c r="B15" t="s">
        <v>33</v>
      </c>
      <c r="C15" s="1" t="s">
        <v>43</v>
      </c>
      <c r="D15" s="1" t="s">
        <v>44</v>
      </c>
      <c r="E15" s="1">
        <f t="shared" ref="E15:E25" si="0">E14+1</f>
        <v>3</v>
      </c>
      <c r="F15" s="1" t="s">
        <v>45</v>
      </c>
      <c r="G15" t="s">
        <v>37</v>
      </c>
    </row>
    <row r="16" spans="1:1024" ht="38.25" x14ac:dyDescent="0.2">
      <c r="A16" t="s">
        <v>46</v>
      </c>
      <c r="B16" t="s">
        <v>33</v>
      </c>
      <c r="C16" s="1" t="s">
        <v>47</v>
      </c>
      <c r="D16" s="1" t="s">
        <v>48</v>
      </c>
      <c r="E16" s="1">
        <f t="shared" si="0"/>
        <v>4</v>
      </c>
      <c r="F16" s="1" t="s">
        <v>49</v>
      </c>
      <c r="G16" t="s">
        <v>37</v>
      </c>
    </row>
    <row r="17" spans="1:7" ht="38.25" x14ac:dyDescent="0.2">
      <c r="A17" t="s">
        <v>50</v>
      </c>
      <c r="B17" t="s">
        <v>33</v>
      </c>
      <c r="C17" s="1" t="s">
        <v>51</v>
      </c>
      <c r="D17" s="1" t="s">
        <v>52</v>
      </c>
      <c r="E17" s="1">
        <f t="shared" si="0"/>
        <v>5</v>
      </c>
      <c r="F17" s="1" t="s">
        <v>53</v>
      </c>
      <c r="G17" t="s">
        <v>37</v>
      </c>
    </row>
    <row r="18" spans="1:7" ht="38.25" x14ac:dyDescent="0.2">
      <c r="A18" t="s">
        <v>54</v>
      </c>
      <c r="B18" t="s">
        <v>33</v>
      </c>
      <c r="C18" s="13" t="s">
        <v>55</v>
      </c>
      <c r="D18" s="1" t="s">
        <v>56</v>
      </c>
      <c r="E18" s="1">
        <f t="shared" si="0"/>
        <v>6</v>
      </c>
      <c r="F18" s="1" t="s">
        <v>57</v>
      </c>
      <c r="G18" t="s">
        <v>37</v>
      </c>
    </row>
    <row r="19" spans="1:7" ht="51" x14ac:dyDescent="0.2">
      <c r="A19" t="s">
        <v>58</v>
      </c>
      <c r="B19" t="s">
        <v>33</v>
      </c>
      <c r="C19" s="1" t="s">
        <v>59</v>
      </c>
      <c r="D19" s="1" t="s">
        <v>60</v>
      </c>
      <c r="E19" s="1">
        <f t="shared" si="0"/>
        <v>7</v>
      </c>
      <c r="F19" s="1" t="s">
        <v>61</v>
      </c>
      <c r="G19" t="s">
        <v>37</v>
      </c>
    </row>
    <row r="20" spans="1:7" ht="51" x14ac:dyDescent="0.2">
      <c r="A20" t="s">
        <v>62</v>
      </c>
      <c r="B20" t="s">
        <v>33</v>
      </c>
      <c r="C20" s="1" t="s">
        <v>63</v>
      </c>
      <c r="D20" s="1" t="s">
        <v>64</v>
      </c>
      <c r="E20" s="1">
        <f t="shared" si="0"/>
        <v>8</v>
      </c>
      <c r="F20" s="1" t="s">
        <v>65</v>
      </c>
      <c r="G20" t="s">
        <v>37</v>
      </c>
    </row>
    <row r="21" spans="1:7" ht="51" x14ac:dyDescent="0.2">
      <c r="A21" t="s">
        <v>183</v>
      </c>
      <c r="B21" t="s">
        <v>33</v>
      </c>
      <c r="C21" s="1" t="s">
        <v>184</v>
      </c>
      <c r="D21" s="1" t="s">
        <v>185</v>
      </c>
      <c r="E21" s="1">
        <f t="shared" si="0"/>
        <v>9</v>
      </c>
      <c r="F21" s="1" t="s">
        <v>186</v>
      </c>
      <c r="G21" t="s">
        <v>37</v>
      </c>
    </row>
    <row r="22" spans="1:7" ht="49.5" customHeight="1" x14ac:dyDescent="0.2">
      <c r="A22" t="s">
        <v>66</v>
      </c>
      <c r="B22" t="s">
        <v>33</v>
      </c>
      <c r="C22" s="1" t="s">
        <v>67</v>
      </c>
      <c r="D22" s="1" t="s">
        <v>68</v>
      </c>
      <c r="E22" s="1">
        <f t="shared" si="0"/>
        <v>10</v>
      </c>
      <c r="F22" s="1" t="s">
        <v>164</v>
      </c>
      <c r="G22" t="s">
        <v>37</v>
      </c>
    </row>
    <row r="23" spans="1:7" ht="38.25" x14ac:dyDescent="0.2">
      <c r="A23" t="s">
        <v>69</v>
      </c>
      <c r="B23" t="s">
        <v>33</v>
      </c>
      <c r="C23" s="1" t="s">
        <v>70</v>
      </c>
      <c r="D23" s="1" t="s">
        <v>71</v>
      </c>
      <c r="E23" s="1">
        <f t="shared" si="0"/>
        <v>11</v>
      </c>
      <c r="F23" s="1" t="s">
        <v>72</v>
      </c>
      <c r="G23" t="s">
        <v>37</v>
      </c>
    </row>
    <row r="24" spans="1:7" ht="38.25" x14ac:dyDescent="0.2">
      <c r="A24" t="s">
        <v>167</v>
      </c>
      <c r="B24" t="s">
        <v>33</v>
      </c>
      <c r="C24" s="1" t="s">
        <v>168</v>
      </c>
      <c r="D24" s="1" t="s">
        <v>169</v>
      </c>
      <c r="E24" s="1">
        <f t="shared" si="0"/>
        <v>12</v>
      </c>
      <c r="F24" s="1" t="s">
        <v>170</v>
      </c>
      <c r="G24" t="s">
        <v>37</v>
      </c>
    </row>
    <row r="25" spans="1:7" ht="38.25" x14ac:dyDescent="0.2">
      <c r="A25" t="s">
        <v>173</v>
      </c>
      <c r="B25" t="s">
        <v>33</v>
      </c>
      <c r="C25" s="1" t="s">
        <v>174</v>
      </c>
      <c r="D25" s="1" t="s">
        <v>175</v>
      </c>
      <c r="E25" s="1">
        <f t="shared" si="0"/>
        <v>13</v>
      </c>
      <c r="F25" s="1" t="s">
        <v>176</v>
      </c>
      <c r="G25" t="s">
        <v>37</v>
      </c>
    </row>
  </sheetData>
  <hyperlinks>
    <hyperlink ref="B1" r:id="rId1" xr:uid="{00000000-0004-0000-0000-000000000000}"/>
    <hyperlink ref="D12" r:id="rId2" xr:uid="{00000000-0004-0000-0000-000001000000}"/>
    <hyperlink ref="F12" r:id="rId3" xr:uid="{00000000-0004-0000-0000-000002000000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5"/>
  <sheetViews>
    <sheetView windowProtection="1" tabSelected="1" zoomScaleNormal="100" workbookViewId="0">
      <pane ySplit="13" topLeftCell="A14" activePane="bottomLeft" state="frozen"/>
      <selection pane="bottomLeft" activeCell="A10" sqref="A10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9" width="18.7109375" customWidth="1"/>
    <col min="10" max="10" width="28.85546875"/>
    <col min="11" max="11" width="20.140625"/>
    <col min="12" max="12" width="21" customWidth="1"/>
    <col min="13" max="13" width="26.140625" customWidth="1"/>
    <col min="14" max="14" width="36" bestFit="1" customWidth="1"/>
    <col min="15" max="15" width="34.85546875" customWidth="1"/>
    <col min="16" max="1025" width="8.5703125"/>
  </cols>
  <sheetData>
    <row r="1" spans="1:1024" x14ac:dyDescent="0.2">
      <c r="A1" t="s">
        <v>0</v>
      </c>
      <c r="B1" s="2" t="s">
        <v>1</v>
      </c>
      <c r="C1"/>
      <c r="F1"/>
      <c r="G1"/>
      <c r="M1" s="1"/>
    </row>
    <row r="2" spans="1:1024" hidden="1" x14ac:dyDescent="0.2">
      <c r="A2" t="s">
        <v>2</v>
      </c>
      <c r="B2" t="s">
        <v>3</v>
      </c>
      <c r="C2" s="3" t="s">
        <v>4</v>
      </c>
      <c r="F2"/>
      <c r="G2"/>
      <c r="M2" s="1"/>
    </row>
    <row r="3" spans="1:1024" hidden="1" x14ac:dyDescent="0.2">
      <c r="A3" t="s">
        <v>2</v>
      </c>
      <c r="B3" t="s">
        <v>5</v>
      </c>
      <c r="C3" s="3" t="s">
        <v>6</v>
      </c>
      <c r="F3"/>
      <c r="G3"/>
      <c r="M3" s="1"/>
    </row>
    <row r="4" spans="1:1024" hidden="1" x14ac:dyDescent="0.2">
      <c r="A4" t="s">
        <v>2</v>
      </c>
      <c r="B4" t="s">
        <v>7</v>
      </c>
      <c r="C4" s="3" t="s">
        <v>8</v>
      </c>
      <c r="F4"/>
      <c r="G4"/>
      <c r="M4" s="1"/>
    </row>
    <row r="5" spans="1:1024" hidden="1" x14ac:dyDescent="0.2">
      <c r="A5" t="s">
        <v>2</v>
      </c>
      <c r="B5" t="s">
        <v>9</v>
      </c>
      <c r="C5" s="3" t="s">
        <v>10</v>
      </c>
      <c r="F5"/>
      <c r="G5"/>
      <c r="M5" s="1"/>
    </row>
    <row r="6" spans="1:1024" hidden="1" x14ac:dyDescent="0.2">
      <c r="A6" t="s">
        <v>2</v>
      </c>
      <c r="B6" t="s">
        <v>11</v>
      </c>
      <c r="C6" s="1" t="s">
        <v>12</v>
      </c>
      <c r="F6"/>
      <c r="G6"/>
    </row>
    <row r="7" spans="1:1024" hidden="1" x14ac:dyDescent="0.2">
      <c r="A7" t="s">
        <v>2</v>
      </c>
      <c r="B7" t="s">
        <v>13</v>
      </c>
      <c r="C7" t="s">
        <v>14</v>
      </c>
      <c r="F7"/>
      <c r="G7"/>
      <c r="M7" s="1"/>
    </row>
    <row r="8" spans="1:1024" hidden="1" x14ac:dyDescent="0.2">
      <c r="A8" t="s">
        <v>2</v>
      </c>
      <c r="B8" t="s">
        <v>73</v>
      </c>
      <c r="C8" s="14" t="s">
        <v>74</v>
      </c>
      <c r="F8"/>
      <c r="G8"/>
      <c r="M8" s="1"/>
    </row>
    <row r="9" spans="1:1024" x14ac:dyDescent="0.2">
      <c r="C9" s="3"/>
      <c r="F9"/>
      <c r="G9"/>
    </row>
    <row r="10" spans="1:1024" x14ac:dyDescent="0.2">
      <c r="A10" s="4" t="s">
        <v>75</v>
      </c>
      <c r="B10" s="5"/>
      <c r="C10" s="6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024" ht="24" customHeight="1" x14ac:dyDescent="0.2">
      <c r="C11"/>
      <c r="F11"/>
      <c r="G11" s="3"/>
    </row>
    <row r="12" spans="1:1024" s="10" customFormat="1" ht="46.5" customHeight="1" x14ac:dyDescent="0.2">
      <c r="A12" s="10" t="s">
        <v>76</v>
      </c>
      <c r="B12" s="10" t="s">
        <v>77</v>
      </c>
      <c r="C12" s="10" t="s">
        <v>78</v>
      </c>
      <c r="D12" s="10" t="s">
        <v>79</v>
      </c>
      <c r="E12" s="10" t="s">
        <v>80</v>
      </c>
      <c r="F12" s="10" t="s">
        <v>81</v>
      </c>
      <c r="G12" s="10" t="s">
        <v>82</v>
      </c>
      <c r="H12" s="10" t="s">
        <v>83</v>
      </c>
      <c r="I12" s="10" t="s">
        <v>84</v>
      </c>
      <c r="J12" s="10" t="s">
        <v>85</v>
      </c>
      <c r="K12" s="10" t="s">
        <v>86</v>
      </c>
      <c r="L12" s="10" t="s">
        <v>87</v>
      </c>
      <c r="M12" s="10" t="s">
        <v>88</v>
      </c>
      <c r="N12" s="10" t="s">
        <v>89</v>
      </c>
      <c r="O12" s="10" t="s">
        <v>162</v>
      </c>
      <c r="AMI12"/>
      <c r="AMJ12"/>
    </row>
    <row r="13" spans="1:1024" ht="25.5" x14ac:dyDescent="0.2">
      <c r="A13" s="15" t="s">
        <v>24</v>
      </c>
      <c r="B13" s="15" t="s">
        <v>90</v>
      </c>
      <c r="C13" s="16" t="s">
        <v>91</v>
      </c>
      <c r="D13" s="15" t="s">
        <v>31</v>
      </c>
      <c r="E13" s="17" t="s">
        <v>92</v>
      </c>
      <c r="F13" s="15" t="s">
        <v>93</v>
      </c>
      <c r="G13" s="16" t="s">
        <v>94</v>
      </c>
      <c r="H13" s="16" t="s">
        <v>95</v>
      </c>
      <c r="I13" s="11" t="s">
        <v>96</v>
      </c>
      <c r="J13" s="11" t="s">
        <v>97</v>
      </c>
      <c r="K13" s="16" t="s">
        <v>30</v>
      </c>
      <c r="L13" s="16" t="s">
        <v>98</v>
      </c>
      <c r="M13" s="16" t="s">
        <v>99</v>
      </c>
      <c r="N13" s="11" t="s">
        <v>100</v>
      </c>
      <c r="O13" s="16" t="s">
        <v>161</v>
      </c>
    </row>
    <row r="14" spans="1:1024" s="19" customFormat="1" ht="40.5" customHeight="1" x14ac:dyDescent="0.2">
      <c r="A14" s="19" t="s">
        <v>101</v>
      </c>
    </row>
    <row r="15" spans="1:1024" ht="62.25" customHeight="1" x14ac:dyDescent="0.2">
      <c r="A15" t="str">
        <f t="shared" ref="A15:A20" si="0">CONCATENATE("oash:P",ROW(A15))</f>
        <v>oash:P15</v>
      </c>
      <c r="B15" t="s">
        <v>102</v>
      </c>
      <c r="C15" s="1" t="s">
        <v>32</v>
      </c>
      <c r="D15" t="s">
        <v>103</v>
      </c>
      <c r="E15" s="1" t="str">
        <f>CONCATENATE("Contraintes de ", B15, " sur un ", C15)</f>
        <v>Contraintes de crm:P48_has_preferred_identifier sur un oash:Site</v>
      </c>
      <c r="F15" s="1" t="s">
        <v>198</v>
      </c>
      <c r="G15"/>
      <c r="H15">
        <v>1</v>
      </c>
      <c r="I15" t="s">
        <v>39</v>
      </c>
      <c r="M15" s="1"/>
    </row>
    <row r="16" spans="1:1024" ht="76.5" x14ac:dyDescent="0.2">
      <c r="A16" t="str">
        <f t="shared" si="0"/>
        <v>oash:P16</v>
      </c>
      <c r="B16" t="s">
        <v>104</v>
      </c>
      <c r="C16" s="1" t="s">
        <v>32</v>
      </c>
      <c r="D16" t="s">
        <v>103</v>
      </c>
      <c r="E16" s="1" t="str">
        <f>CONCATENATE("Contraintes de ", B16, " sur un ", C16)</f>
        <v>Contraintes de skos:prefLabel sur un oash:Site</v>
      </c>
      <c r="F16" s="1" t="s">
        <v>222</v>
      </c>
      <c r="G16" s="1">
        <v>1</v>
      </c>
      <c r="H16">
        <v>1</v>
      </c>
      <c r="K16" t="s">
        <v>105</v>
      </c>
      <c r="O16" t="s">
        <v>163</v>
      </c>
    </row>
    <row r="17" spans="1:14" ht="38.25" x14ac:dyDescent="0.2">
      <c r="A17" t="str">
        <f t="shared" si="0"/>
        <v>oash:P17</v>
      </c>
      <c r="B17" t="s">
        <v>124</v>
      </c>
      <c r="C17" s="1" t="s">
        <v>32</v>
      </c>
      <c r="E17" s="1"/>
      <c r="F17" s="1" t="s">
        <v>196</v>
      </c>
      <c r="H17">
        <v>1</v>
      </c>
      <c r="K17" t="s">
        <v>105</v>
      </c>
    </row>
    <row r="18" spans="1:14" ht="102" x14ac:dyDescent="0.2">
      <c r="A18" t="str">
        <f t="shared" si="0"/>
        <v>oash:P18</v>
      </c>
      <c r="B18" t="s">
        <v>106</v>
      </c>
      <c r="C18" t="s">
        <v>32</v>
      </c>
      <c r="D18" t="s">
        <v>103</v>
      </c>
      <c r="E18" s="1" t="str">
        <f>CONCATENATE("Contraintes de ", B18, " sur un ", C18)</f>
        <v>Contraintes de crm:P53_has_former_or_current_location sur un oash:Site</v>
      </c>
      <c r="F18" s="1" t="s">
        <v>197</v>
      </c>
      <c r="G18">
        <v>1</v>
      </c>
      <c r="H18">
        <v>1</v>
      </c>
      <c r="I18" s="20" t="s">
        <v>107</v>
      </c>
      <c r="N18" s="14" t="s">
        <v>108</v>
      </c>
    </row>
    <row r="19" spans="1:14" ht="25.5" x14ac:dyDescent="0.2">
      <c r="A19" t="str">
        <f t="shared" si="0"/>
        <v>oash:P19</v>
      </c>
      <c r="B19" t="s">
        <v>199</v>
      </c>
      <c r="C19" t="s">
        <v>32</v>
      </c>
      <c r="E19" s="1"/>
      <c r="F19" s="1" t="s">
        <v>200</v>
      </c>
      <c r="G19"/>
      <c r="I19" s="18" t="s">
        <v>43</v>
      </c>
      <c r="N19" s="14"/>
    </row>
    <row r="20" spans="1:14" ht="38.25" x14ac:dyDescent="0.2">
      <c r="A20" t="str">
        <f t="shared" si="0"/>
        <v>oash:P20</v>
      </c>
      <c r="B20" s="13" t="s">
        <v>201</v>
      </c>
      <c r="C20" t="s">
        <v>32</v>
      </c>
      <c r="E20" s="1"/>
      <c r="F20" s="1" t="s">
        <v>202</v>
      </c>
      <c r="G20">
        <v>1</v>
      </c>
      <c r="I20" s="18" t="s">
        <v>43</v>
      </c>
      <c r="N20" s="14"/>
    </row>
    <row r="21" spans="1:14" ht="25.5" x14ac:dyDescent="0.2">
      <c r="A21" t="str">
        <f>CONCATENATE("oash:P",ROW(A21))</f>
        <v>oash:P21</v>
      </c>
      <c r="B21" s="13" t="s">
        <v>252</v>
      </c>
      <c r="C21" t="s">
        <v>32</v>
      </c>
      <c r="F21" s="1" t="s">
        <v>253</v>
      </c>
      <c r="I21" t="s">
        <v>168</v>
      </c>
    </row>
    <row r="22" spans="1:14" s="19" customFormat="1" ht="40.5" customHeight="1" x14ac:dyDescent="0.2">
      <c r="A22" s="19" t="s">
        <v>109</v>
      </c>
    </row>
    <row r="23" spans="1:14" ht="102" x14ac:dyDescent="0.2">
      <c r="A23" t="str">
        <f t="shared" ref="A23:A28" si="1">CONCATENATE("oash:P",ROW(A23))</f>
        <v>oash:P23</v>
      </c>
      <c r="B23" t="s">
        <v>110</v>
      </c>
      <c r="C23" s="1" t="s">
        <v>42</v>
      </c>
      <c r="D23" t="s">
        <v>103</v>
      </c>
      <c r="E23" s="1" t="str">
        <f>CONCATENATE("Contraintes de ", B23, " sur un ", C23)</f>
        <v>Contraintes de crm:P2_has_type sur un oash:EncounterEvent</v>
      </c>
      <c r="F23" s="1" t="s">
        <v>203</v>
      </c>
      <c r="H23">
        <v>1</v>
      </c>
      <c r="N23" s="14" t="s">
        <v>111</v>
      </c>
    </row>
    <row r="24" spans="1:14" ht="114.75" x14ac:dyDescent="0.2">
      <c r="A24" t="str">
        <f t="shared" si="1"/>
        <v>oash:P24</v>
      </c>
      <c r="B24" t="s">
        <v>112</v>
      </c>
      <c r="C24" s="1" t="s">
        <v>42</v>
      </c>
      <c r="D24" t="s">
        <v>103</v>
      </c>
      <c r="E24" s="1" t="str">
        <f>CONCATENATE("Contraintes de ", B24, " sur un ", C24)</f>
        <v>Contraintes de crm:P14_carried_out_by sur un oash:EncounterEvent</v>
      </c>
      <c r="F24" s="1" t="s">
        <v>113</v>
      </c>
      <c r="G24"/>
      <c r="I24" t="s">
        <v>47</v>
      </c>
    </row>
    <row r="25" spans="1:14" ht="92.25" customHeight="1" x14ac:dyDescent="0.2">
      <c r="A25" t="str">
        <f t="shared" si="1"/>
        <v>oash:P25</v>
      </c>
      <c r="B25" t="s">
        <v>114</v>
      </c>
      <c r="C25" s="1" t="s">
        <v>42</v>
      </c>
      <c r="D25" t="s">
        <v>103</v>
      </c>
      <c r="E25" s="1" t="str">
        <f>CONCATENATE("Contraintes de ", B25, " sur un ", C25)</f>
        <v>Contraintes de crmsci:O19_has_found_object sur un oash:EncounterEvent</v>
      </c>
      <c r="F25" s="1" t="s">
        <v>188</v>
      </c>
      <c r="G25"/>
      <c r="J25" s="13" t="s">
        <v>189</v>
      </c>
    </row>
    <row r="26" spans="1:14" ht="24.75" customHeight="1" x14ac:dyDescent="0.2">
      <c r="A26" t="str">
        <f t="shared" si="1"/>
        <v>oash:P26</v>
      </c>
      <c r="B26" t="s">
        <v>182</v>
      </c>
      <c r="C26" s="1" t="s">
        <v>42</v>
      </c>
      <c r="E26" s="1"/>
      <c r="F26" s="1" t="s">
        <v>226</v>
      </c>
      <c r="G26"/>
      <c r="I26" t="s">
        <v>34</v>
      </c>
      <c r="J26" s="13"/>
    </row>
    <row r="27" spans="1:14" ht="24.75" customHeight="1" x14ac:dyDescent="0.2">
      <c r="A27" t="str">
        <f t="shared" si="1"/>
        <v>oash:P27</v>
      </c>
      <c r="B27" s="13" t="s">
        <v>152</v>
      </c>
      <c r="C27" s="1" t="s">
        <v>42</v>
      </c>
      <c r="E27" s="1"/>
      <c r="F27" s="1" t="s">
        <v>227</v>
      </c>
      <c r="G27"/>
      <c r="H27">
        <v>1</v>
      </c>
      <c r="J27" s="13"/>
    </row>
    <row r="28" spans="1:14" ht="24.75" customHeight="1" x14ac:dyDescent="0.2">
      <c r="A28" t="str">
        <f t="shared" si="1"/>
        <v>oash:P28</v>
      </c>
      <c r="B28" t="s">
        <v>102</v>
      </c>
      <c r="C28" s="1" t="s">
        <v>42</v>
      </c>
      <c r="E28" s="1"/>
      <c r="F28" s="1" t="s">
        <v>204</v>
      </c>
      <c r="G28"/>
      <c r="H28">
        <v>1</v>
      </c>
      <c r="I28" t="s">
        <v>39</v>
      </c>
      <c r="J28" s="13"/>
    </row>
    <row r="29" spans="1:14" ht="25.5" x14ac:dyDescent="0.2">
      <c r="A29" t="str">
        <f>CONCATENATE("oash:P",ROW(A29))</f>
        <v>oash:P29</v>
      </c>
      <c r="B29" s="13" t="s">
        <v>252</v>
      </c>
      <c r="C29" s="1" t="s">
        <v>42</v>
      </c>
      <c r="F29" s="1" t="s">
        <v>253</v>
      </c>
      <c r="I29" t="s">
        <v>168</v>
      </c>
    </row>
    <row r="30" spans="1:14" s="19" customFormat="1" ht="40.5" customHeight="1" x14ac:dyDescent="0.2">
      <c r="A30" s="19" t="s">
        <v>115</v>
      </c>
    </row>
    <row r="31" spans="1:14" ht="89.25" x14ac:dyDescent="0.2">
      <c r="A31" t="str">
        <f>CONCATENATE("oash:P",ROW(A31))</f>
        <v>oash:P31</v>
      </c>
      <c r="B31" t="s">
        <v>116</v>
      </c>
      <c r="C31" s="1" t="s">
        <v>46</v>
      </c>
      <c r="D31" t="s">
        <v>103</v>
      </c>
      <c r="E31" s="1" t="str">
        <f>CONCATENATE("Contraintes de ", B31, " sur un ", C31)</f>
        <v>Contraintes de crm:P14i_performed sur un oash:Person</v>
      </c>
      <c r="F31" s="1" t="s">
        <v>207</v>
      </c>
      <c r="G31"/>
      <c r="I31" s="18"/>
      <c r="J31" s="13" t="s">
        <v>206</v>
      </c>
    </row>
    <row r="32" spans="1:14" ht="38.25" x14ac:dyDescent="0.2">
      <c r="A32" t="str">
        <f>CONCATENATE("oash:P",ROW(A32))</f>
        <v>oash:P32</v>
      </c>
      <c r="B32" s="13" t="s">
        <v>205</v>
      </c>
      <c r="C32" s="1" t="s">
        <v>46</v>
      </c>
      <c r="E32" s="1"/>
      <c r="F32" s="1" t="s">
        <v>228</v>
      </c>
      <c r="G32">
        <v>1</v>
      </c>
      <c r="I32" s="18"/>
      <c r="J32" s="13"/>
    </row>
    <row r="33" spans="1:15" ht="127.5" x14ac:dyDescent="0.2">
      <c r="A33" t="str">
        <f>CONCATENATE("oash:P",ROW(A33))</f>
        <v>oash:P33</v>
      </c>
      <c r="B33" t="s">
        <v>117</v>
      </c>
      <c r="C33" s="1" t="s">
        <v>46</v>
      </c>
      <c r="D33" t="s">
        <v>103</v>
      </c>
      <c r="E33" s="1" t="str">
        <f>CONCATENATE("Contraintes de ", B33, " sur un ", C33)</f>
        <v>Contraintes de crm:P107i_is_current_or_former_member_of sur un oash:Person</v>
      </c>
      <c r="F33" s="1" t="s">
        <v>118</v>
      </c>
      <c r="G33"/>
      <c r="I33" t="s">
        <v>51</v>
      </c>
      <c r="J33" s="13"/>
    </row>
    <row r="34" spans="1:15" ht="89.25" x14ac:dyDescent="0.2">
      <c r="A34" t="str">
        <f>CONCATENATE("oash:P",ROW(A34))</f>
        <v>oash:P34</v>
      </c>
      <c r="B34" t="s">
        <v>104</v>
      </c>
      <c r="C34" t="s">
        <v>46</v>
      </c>
      <c r="D34" t="s">
        <v>103</v>
      </c>
      <c r="E34" s="1" t="str">
        <f>CONCATENATE("Contraintes de ", B34, " sur un ", C34)</f>
        <v>Contraintes de skos:prefLabel sur un oash:Person</v>
      </c>
      <c r="F34" s="1" t="s">
        <v>119</v>
      </c>
      <c r="G34">
        <v>1</v>
      </c>
      <c r="H34">
        <v>1</v>
      </c>
      <c r="K34" t="s">
        <v>105</v>
      </c>
      <c r="O34" t="s">
        <v>163</v>
      </c>
    </row>
    <row r="35" spans="1:15" s="19" customFormat="1" ht="40.5" customHeight="1" x14ac:dyDescent="0.2">
      <c r="A35" s="19" t="s">
        <v>120</v>
      </c>
    </row>
    <row r="36" spans="1:15" ht="114.75" x14ac:dyDescent="0.2">
      <c r="A36" t="str">
        <f>CONCATENATE("oash:P",ROW(A36))</f>
        <v>oash:P36</v>
      </c>
      <c r="B36" s="18" t="s">
        <v>102</v>
      </c>
      <c r="C36" t="s">
        <v>50</v>
      </c>
      <c r="D36" s="18" t="s">
        <v>103</v>
      </c>
      <c r="E36" s="1" t="str">
        <f>CONCATENATE("Contraintes de ", B36, " sur un ", C36)</f>
        <v>Contraintes de crm:P48_has_preferred_identifier sur un oash:LegalBody</v>
      </c>
      <c r="F36" s="21" t="s">
        <v>121</v>
      </c>
      <c r="G36" s="22"/>
      <c r="H36" s="22"/>
      <c r="I36" s="20" t="s">
        <v>39</v>
      </c>
      <c r="N36" t="s">
        <v>122</v>
      </c>
    </row>
    <row r="37" spans="1:15" ht="89.25" x14ac:dyDescent="0.2">
      <c r="A37" t="str">
        <f>CONCATENATE("oash:P",ROW(A37))</f>
        <v>oash:P37</v>
      </c>
      <c r="B37" t="s">
        <v>104</v>
      </c>
      <c r="C37" t="s">
        <v>50</v>
      </c>
      <c r="D37" t="s">
        <v>103</v>
      </c>
      <c r="E37" s="1" t="str">
        <f>CONCATENATE("Contraintes de ", B37, " sur un ", C37)</f>
        <v>Contraintes de skos:prefLabel sur un oash:LegalBody</v>
      </c>
      <c r="F37" s="1" t="s">
        <v>221</v>
      </c>
      <c r="G37">
        <v>1</v>
      </c>
      <c r="H37">
        <v>1</v>
      </c>
      <c r="K37" t="s">
        <v>105</v>
      </c>
      <c r="O37" t="s">
        <v>163</v>
      </c>
    </row>
    <row r="38" spans="1:15" ht="63.75" x14ac:dyDescent="0.2">
      <c r="A38" t="str">
        <f>CONCATENATE("oash:P",ROW(A38))</f>
        <v>oash:P38</v>
      </c>
      <c r="B38" s="13" t="s">
        <v>208</v>
      </c>
      <c r="C38" t="s">
        <v>50</v>
      </c>
      <c r="E38" s="1"/>
      <c r="F38" s="1" t="s">
        <v>209</v>
      </c>
      <c r="G38">
        <v>1</v>
      </c>
      <c r="I38" t="s">
        <v>47</v>
      </c>
    </row>
    <row r="39" spans="1:15" s="19" customFormat="1" ht="40.5" customHeight="1" x14ac:dyDescent="0.2">
      <c r="A39" s="19" t="s">
        <v>123</v>
      </c>
    </row>
    <row r="40" spans="1:15" ht="89.25" x14ac:dyDescent="0.2">
      <c r="A40" t="str">
        <f t="shared" ref="A40:A46" si="2">CONCATENATE("oash:P",ROW(A40))</f>
        <v>oash:P40</v>
      </c>
      <c r="B40" t="s">
        <v>124</v>
      </c>
      <c r="C40" t="s">
        <v>54</v>
      </c>
      <c r="D40" t="s">
        <v>103</v>
      </c>
      <c r="E40" s="1" t="str">
        <f t="shared" ref="E40:E46" si="3">CONCATENATE("Contraintes de ", B40, " sur un ", C40)</f>
        <v>Contraintes de crm:P3_has_note sur un oash:BuiltWork</v>
      </c>
      <c r="F40" s="1" t="s">
        <v>125</v>
      </c>
      <c r="G40"/>
      <c r="K40" t="s">
        <v>105</v>
      </c>
    </row>
    <row r="41" spans="1:15" s="20" customFormat="1" ht="114.75" x14ac:dyDescent="0.2">
      <c r="A41" s="22" t="str">
        <f t="shared" si="2"/>
        <v>oash:P41</v>
      </c>
      <c r="B41" s="22" t="s">
        <v>102</v>
      </c>
      <c r="C41" s="20" t="s">
        <v>54</v>
      </c>
      <c r="D41" s="22" t="s">
        <v>103</v>
      </c>
      <c r="E41" s="21" t="str">
        <f t="shared" si="3"/>
        <v>Contraintes de crm:P48_has_preferred_identifier sur un oash:BuiltWork</v>
      </c>
      <c r="F41" s="21" t="s">
        <v>210</v>
      </c>
      <c r="G41" s="20">
        <v>1</v>
      </c>
      <c r="H41" s="20">
        <v>1</v>
      </c>
      <c r="I41" s="20" t="s">
        <v>39</v>
      </c>
      <c r="N41" s="22"/>
    </row>
    <row r="42" spans="1:15" s="18" customFormat="1" ht="114.75" x14ac:dyDescent="0.2">
      <c r="A42" s="18" t="str">
        <f t="shared" si="2"/>
        <v>oash:P42</v>
      </c>
      <c r="B42" s="18" t="s">
        <v>126</v>
      </c>
      <c r="C42" s="18" t="s">
        <v>54</v>
      </c>
      <c r="D42" s="18" t="s">
        <v>103</v>
      </c>
      <c r="E42" s="1" t="str">
        <f t="shared" si="3"/>
        <v>Contraintes de crmsci:O19i_was_object_found_by sur un oash:BuiltWork</v>
      </c>
      <c r="F42" s="1" t="s">
        <v>212</v>
      </c>
      <c r="I42" s="18" t="s">
        <v>43</v>
      </c>
    </row>
    <row r="43" spans="1:15" s="18" customFormat="1" ht="51" x14ac:dyDescent="0.2">
      <c r="A43" s="18" t="str">
        <f t="shared" si="2"/>
        <v>oash:P43</v>
      </c>
      <c r="B43" s="13" t="s">
        <v>211</v>
      </c>
      <c r="C43" s="18" t="s">
        <v>54</v>
      </c>
      <c r="E43" s="1"/>
      <c r="F43" s="1" t="s">
        <v>229</v>
      </c>
      <c r="G43" s="18">
        <v>1</v>
      </c>
      <c r="H43" s="18">
        <v>1</v>
      </c>
    </row>
    <row r="44" spans="1:15" ht="102" x14ac:dyDescent="0.2">
      <c r="A44" t="str">
        <f t="shared" si="2"/>
        <v>oash:P44</v>
      </c>
      <c r="B44" s="18" t="s">
        <v>127</v>
      </c>
      <c r="C44" t="s">
        <v>54</v>
      </c>
      <c r="D44" t="s">
        <v>103</v>
      </c>
      <c r="E44" s="1" t="str">
        <f t="shared" si="3"/>
        <v>Contraintes de crm:P101_had_as_general_use sur un oash:BuiltWork</v>
      </c>
      <c r="F44" s="1" t="s">
        <v>128</v>
      </c>
      <c r="G44"/>
      <c r="H44">
        <v>1</v>
      </c>
      <c r="N44" s="14" t="s">
        <v>111</v>
      </c>
    </row>
    <row r="45" spans="1:15" ht="191.25" x14ac:dyDescent="0.2">
      <c r="A45" t="str">
        <f t="shared" si="2"/>
        <v>oash:P45</v>
      </c>
      <c r="B45" s="13" t="s">
        <v>217</v>
      </c>
      <c r="C45" t="s">
        <v>54</v>
      </c>
      <c r="D45" t="s">
        <v>103</v>
      </c>
      <c r="E45" s="1" t="str">
        <f t="shared" si="3"/>
        <v>Contraintes de [ sh:alternativePath ( crm:P46_is_composed_of [ sh:inversePath crm:P46i_forms_part_of ]) ] sur un oash:BuiltWork</v>
      </c>
      <c r="F45" s="1" t="s">
        <v>213</v>
      </c>
      <c r="G45"/>
      <c r="I45" s="18" t="s">
        <v>59</v>
      </c>
    </row>
    <row r="46" spans="1:15" ht="89.25" x14ac:dyDescent="0.2">
      <c r="A46" t="str">
        <f t="shared" si="2"/>
        <v>oash:P46</v>
      </c>
      <c r="B46" t="s">
        <v>104</v>
      </c>
      <c r="C46" t="s">
        <v>54</v>
      </c>
      <c r="D46" t="s">
        <v>103</v>
      </c>
      <c r="E46" s="1" t="str">
        <f t="shared" si="3"/>
        <v>Contraintes de skos:prefLabel sur un oash:BuiltWork</v>
      </c>
      <c r="F46" s="1" t="s">
        <v>130</v>
      </c>
      <c r="G46">
        <v>1</v>
      </c>
      <c r="H46">
        <v>1</v>
      </c>
      <c r="K46" t="s">
        <v>105</v>
      </c>
      <c r="O46" t="s">
        <v>163</v>
      </c>
    </row>
    <row r="47" spans="1:15" ht="25.5" x14ac:dyDescent="0.2">
      <c r="A47" t="str">
        <f>CONCATENATE("oash:P",ROW(A47))</f>
        <v>oash:P47</v>
      </c>
      <c r="B47" s="13" t="s">
        <v>252</v>
      </c>
      <c r="C47" t="s">
        <v>54</v>
      </c>
      <c r="F47" s="1" t="s">
        <v>253</v>
      </c>
      <c r="I47" t="s">
        <v>168</v>
      </c>
    </row>
    <row r="48" spans="1:15" s="19" customFormat="1" ht="40.5" customHeight="1" x14ac:dyDescent="0.2">
      <c r="A48" s="19" t="s">
        <v>131</v>
      </c>
    </row>
    <row r="49" spans="1:15" ht="39" customHeight="1" x14ac:dyDescent="0.2">
      <c r="A49" t="str">
        <f t="shared" ref="A49:A59" si="4">CONCATENATE("oash:P",ROW(A49))</f>
        <v>oash:P49</v>
      </c>
      <c r="B49" t="s">
        <v>124</v>
      </c>
      <c r="C49" t="s">
        <v>58</v>
      </c>
      <c r="D49" t="s">
        <v>103</v>
      </c>
      <c r="E49" s="1" t="str">
        <f t="shared" ref="E49:E59" si="5">CONCATENATE("Contraintes de ", B49, " sur un ", C49)</f>
        <v>Contraintes de crm:P3_has_note sur un oash:ManMadeFeature</v>
      </c>
      <c r="F49" s="1" t="s">
        <v>132</v>
      </c>
      <c r="G49"/>
      <c r="K49" t="s">
        <v>105</v>
      </c>
    </row>
    <row r="50" spans="1:15" ht="127.5" x14ac:dyDescent="0.2">
      <c r="A50" t="str">
        <f t="shared" si="4"/>
        <v>oash:P50</v>
      </c>
      <c r="B50" s="18" t="s">
        <v>102</v>
      </c>
      <c r="C50" t="s">
        <v>58</v>
      </c>
      <c r="D50" s="18" t="s">
        <v>103</v>
      </c>
      <c r="E50" s="1" t="str">
        <f t="shared" si="5"/>
        <v>Contraintes de crm:P48_has_preferred_identifier sur un oash:ManMadeFeature</v>
      </c>
      <c r="F50" s="1" t="s">
        <v>214</v>
      </c>
      <c r="G50"/>
      <c r="H50">
        <v>1</v>
      </c>
      <c r="I50" t="s">
        <v>39</v>
      </c>
      <c r="K50" t="s">
        <v>105</v>
      </c>
    </row>
    <row r="51" spans="1:15" ht="114.75" x14ac:dyDescent="0.2">
      <c r="A51" t="str">
        <f t="shared" si="4"/>
        <v>oash:P51</v>
      </c>
      <c r="B51" s="18" t="s">
        <v>127</v>
      </c>
      <c r="C51" t="s">
        <v>58</v>
      </c>
      <c r="D51" t="s">
        <v>103</v>
      </c>
      <c r="E51" s="1" t="str">
        <f t="shared" si="5"/>
        <v>Contraintes de crm:P101_had_as_general_use sur un oash:ManMadeFeature</v>
      </c>
      <c r="F51" s="1" t="s">
        <v>215</v>
      </c>
      <c r="G51"/>
      <c r="H51">
        <v>1</v>
      </c>
      <c r="N51" s="14" t="s">
        <v>111</v>
      </c>
    </row>
    <row r="52" spans="1:15" ht="102" x14ac:dyDescent="0.2">
      <c r="A52" t="str">
        <f t="shared" si="4"/>
        <v>oash:P52</v>
      </c>
      <c r="B52" t="s">
        <v>110</v>
      </c>
      <c r="C52" t="s">
        <v>58</v>
      </c>
      <c r="D52" t="s">
        <v>103</v>
      </c>
      <c r="E52" s="1" t="str">
        <f t="shared" si="5"/>
        <v>Contraintes de crm:P2_has_type sur un oash:ManMadeFeature</v>
      </c>
      <c r="F52" s="1" t="s">
        <v>133</v>
      </c>
      <c r="G52">
        <v>1</v>
      </c>
      <c r="H52">
        <v>1</v>
      </c>
      <c r="M52" s="13" t="s">
        <v>134</v>
      </c>
    </row>
    <row r="53" spans="1:15" s="18" customFormat="1" ht="127.5" x14ac:dyDescent="0.2">
      <c r="A53" s="18" t="str">
        <f t="shared" si="4"/>
        <v>oash:P53</v>
      </c>
      <c r="B53" s="18" t="s">
        <v>126</v>
      </c>
      <c r="C53" t="s">
        <v>58</v>
      </c>
      <c r="D53" s="18" t="s">
        <v>103</v>
      </c>
      <c r="E53" s="1" t="str">
        <f t="shared" si="5"/>
        <v>Contraintes de crmsci:O19i_was_object_found_by sur un oash:ManMadeFeature</v>
      </c>
      <c r="F53" s="1" t="s">
        <v>135</v>
      </c>
      <c r="I53" s="18" t="s">
        <v>43</v>
      </c>
    </row>
    <row r="54" spans="1:15" s="18" customFormat="1" ht="51" x14ac:dyDescent="0.2">
      <c r="A54" s="18" t="str">
        <f t="shared" si="4"/>
        <v>oash:P54</v>
      </c>
      <c r="B54" s="13" t="s">
        <v>211</v>
      </c>
      <c r="C54" t="s">
        <v>58</v>
      </c>
      <c r="E54" s="1"/>
      <c r="F54" s="1" t="s">
        <v>230</v>
      </c>
      <c r="G54" s="18">
        <v>1</v>
      </c>
      <c r="H54" s="18">
        <v>1</v>
      </c>
    </row>
    <row r="55" spans="1:15" ht="87.75" customHeight="1" x14ac:dyDescent="0.2">
      <c r="A55" s="18" t="str">
        <f t="shared" si="4"/>
        <v>oash:P55</v>
      </c>
      <c r="B55" s="1" t="s">
        <v>216</v>
      </c>
      <c r="C55" t="s">
        <v>58</v>
      </c>
      <c r="D55" s="18" t="s">
        <v>103</v>
      </c>
      <c r="E55" s="1" t="str">
        <f t="shared" si="5"/>
        <v>Contraintes de [ sh:alternativePath ( crm:P46i_forms_part_of [ sh:inversePath crm:P46_is_composed_of ]) ] sur un oash:ManMadeFeature</v>
      </c>
      <c r="F55" s="1" t="s">
        <v>231</v>
      </c>
      <c r="G55"/>
      <c r="H55" s="18">
        <v>1</v>
      </c>
      <c r="I55" s="18"/>
    </row>
    <row r="56" spans="1:15" ht="38.25" x14ac:dyDescent="0.2">
      <c r="A56" s="18" t="str">
        <f t="shared" si="4"/>
        <v>oash:P56</v>
      </c>
      <c r="B56" s="1" t="s">
        <v>136</v>
      </c>
      <c r="C56" t="s">
        <v>58</v>
      </c>
      <c r="D56" s="18"/>
      <c r="E56" s="1"/>
      <c r="F56" s="1" t="s">
        <v>218</v>
      </c>
      <c r="G56"/>
      <c r="H56" s="18"/>
      <c r="I56" s="18" t="s">
        <v>55</v>
      </c>
    </row>
    <row r="57" spans="1:15" ht="114.75" x14ac:dyDescent="0.2">
      <c r="A57" t="str">
        <f t="shared" si="4"/>
        <v>oash:P57</v>
      </c>
      <c r="B57" s="18" t="s">
        <v>129</v>
      </c>
      <c r="C57" t="s">
        <v>58</v>
      </c>
      <c r="D57" t="s">
        <v>103</v>
      </c>
      <c r="E57" s="1" t="str">
        <f t="shared" si="5"/>
        <v>Contraintes de crm:P46_is_composed_of sur un oash:ManMadeFeature</v>
      </c>
      <c r="F57" s="1" t="s">
        <v>194</v>
      </c>
      <c r="G57"/>
      <c r="I57" s="18"/>
      <c r="J57" s="13" t="s">
        <v>195</v>
      </c>
    </row>
    <row r="58" spans="1:15" ht="204" x14ac:dyDescent="0.2">
      <c r="A58" t="str">
        <f t="shared" si="4"/>
        <v>oash:P58</v>
      </c>
      <c r="B58" s="1" t="s">
        <v>217</v>
      </c>
      <c r="C58" t="s">
        <v>58</v>
      </c>
      <c r="D58" t="s">
        <v>103</v>
      </c>
      <c r="E58" s="1" t="str">
        <f t="shared" ref="E58" si="6">CONCATENATE("Contraintes de ", B58, " sur un ", C58)</f>
        <v>Contraintes de [ sh:alternativePath ( crm:P46_is_composed_of [ sh:inversePath crm:P46i_forms_part_of ]) ] sur un oash:ManMadeFeature</v>
      </c>
      <c r="F58" s="1" t="s">
        <v>219</v>
      </c>
      <c r="G58"/>
      <c r="I58" s="18"/>
      <c r="J58" s="13" t="s">
        <v>195</v>
      </c>
    </row>
    <row r="59" spans="1:15" ht="102" x14ac:dyDescent="0.2">
      <c r="A59" t="str">
        <f t="shared" si="4"/>
        <v>oash:P59</v>
      </c>
      <c r="B59" t="s">
        <v>104</v>
      </c>
      <c r="C59" t="s">
        <v>58</v>
      </c>
      <c r="D59" t="s">
        <v>103</v>
      </c>
      <c r="E59" s="1" t="str">
        <f t="shared" si="5"/>
        <v>Contraintes de skos:prefLabel sur un oash:ManMadeFeature</v>
      </c>
      <c r="F59" s="1" t="s">
        <v>138</v>
      </c>
      <c r="G59">
        <v>1</v>
      </c>
      <c r="H59">
        <v>1</v>
      </c>
      <c r="K59" t="s">
        <v>105</v>
      </c>
      <c r="O59" t="s">
        <v>163</v>
      </c>
    </row>
    <row r="60" spans="1:15" ht="25.5" x14ac:dyDescent="0.2">
      <c r="A60" t="str">
        <f>CONCATENATE("oash:P",ROW(A60))</f>
        <v>oash:P60</v>
      </c>
      <c r="B60" s="13" t="s">
        <v>252</v>
      </c>
      <c r="C60" t="s">
        <v>58</v>
      </c>
      <c r="F60" s="1" t="s">
        <v>253</v>
      </c>
      <c r="I60" t="s">
        <v>168</v>
      </c>
    </row>
    <row r="61" spans="1:15" s="19" customFormat="1" ht="40.5" customHeight="1" x14ac:dyDescent="0.2">
      <c r="A61" s="19" t="s">
        <v>139</v>
      </c>
    </row>
    <row r="62" spans="1:15" ht="102" x14ac:dyDescent="0.2">
      <c r="A62" t="str">
        <f t="shared" ref="A62:A72" si="7">CONCATENATE("oash:P",ROW(A62))</f>
        <v>oash:P62</v>
      </c>
      <c r="B62" t="s">
        <v>124</v>
      </c>
      <c r="C62" t="s">
        <v>62</v>
      </c>
      <c r="D62" t="s">
        <v>103</v>
      </c>
      <c r="E62" s="1" t="str">
        <f t="shared" ref="E62:E72" si="8">CONCATENATE("Contraintes de ", B62, " sur un ", C62)</f>
        <v>Contraintes de crm:P3_has_note sur un oash:ManMadeObject</v>
      </c>
      <c r="F62" s="1" t="s">
        <v>140</v>
      </c>
      <c r="G62"/>
      <c r="K62" t="s">
        <v>105</v>
      </c>
    </row>
    <row r="63" spans="1:15" ht="114.75" x14ac:dyDescent="0.2">
      <c r="A63" t="str">
        <f t="shared" si="7"/>
        <v>oash:P63</v>
      </c>
      <c r="B63" s="18" t="s">
        <v>127</v>
      </c>
      <c r="C63" t="s">
        <v>62</v>
      </c>
      <c r="D63" t="s">
        <v>103</v>
      </c>
      <c r="E63" s="1" t="str">
        <f t="shared" si="8"/>
        <v>Contraintes de crm:P101_had_as_general_use sur un oash:ManMadeObject</v>
      </c>
      <c r="F63" s="1" t="s">
        <v>141</v>
      </c>
      <c r="G63"/>
      <c r="N63" s="14" t="s">
        <v>111</v>
      </c>
    </row>
    <row r="64" spans="1:15" ht="102" x14ac:dyDescent="0.2">
      <c r="A64" t="str">
        <f t="shared" si="7"/>
        <v>oash:P64</v>
      </c>
      <c r="B64" t="s">
        <v>142</v>
      </c>
      <c r="C64" t="s">
        <v>62</v>
      </c>
      <c r="D64" t="s">
        <v>103</v>
      </c>
      <c r="E64" s="1" t="str">
        <f t="shared" si="8"/>
        <v>Contraintes de crm:P45_consists_of sur un oash:ManMadeObject</v>
      </c>
      <c r="F64" s="1" t="s">
        <v>143</v>
      </c>
      <c r="G64"/>
      <c r="N64" s="14" t="s">
        <v>111</v>
      </c>
    </row>
    <row r="65" spans="1:15" ht="127.5" x14ac:dyDescent="0.2">
      <c r="A65" t="str">
        <f t="shared" si="7"/>
        <v>oash:P65</v>
      </c>
      <c r="B65" s="18" t="s">
        <v>102</v>
      </c>
      <c r="C65" t="s">
        <v>62</v>
      </c>
      <c r="D65" s="18" t="s">
        <v>103</v>
      </c>
      <c r="E65" s="1" t="str">
        <f t="shared" si="8"/>
        <v>Contraintes de crm:P48_has_preferred_identifier sur un oash:ManMadeObject</v>
      </c>
      <c r="F65" s="1" t="s">
        <v>144</v>
      </c>
      <c r="G65"/>
      <c r="I65" t="s">
        <v>39</v>
      </c>
    </row>
    <row r="66" spans="1:15" ht="127.5" x14ac:dyDescent="0.2">
      <c r="A66" t="str">
        <f t="shared" si="7"/>
        <v>oash:P66</v>
      </c>
      <c r="B66" s="18" t="s">
        <v>126</v>
      </c>
      <c r="C66" t="s">
        <v>62</v>
      </c>
      <c r="D66" s="18" t="s">
        <v>103</v>
      </c>
      <c r="E66" s="1" t="str">
        <f t="shared" si="8"/>
        <v>Contraintes de crmsci:O19i_was_object_found_by sur un oash:ManMadeObject</v>
      </c>
      <c r="F66" s="1" t="s">
        <v>145</v>
      </c>
      <c r="G66"/>
      <c r="I66" s="18" t="s">
        <v>43</v>
      </c>
    </row>
    <row r="67" spans="1:15" s="18" customFormat="1" ht="51" x14ac:dyDescent="0.2">
      <c r="A67" s="18" t="str">
        <f t="shared" si="7"/>
        <v>oash:P67</v>
      </c>
      <c r="B67" s="13" t="s">
        <v>211</v>
      </c>
      <c r="C67" t="s">
        <v>62</v>
      </c>
      <c r="E67" s="1"/>
      <c r="F67" s="1" t="s">
        <v>232</v>
      </c>
      <c r="H67" s="18">
        <v>1</v>
      </c>
    </row>
    <row r="68" spans="1:15" ht="127.5" x14ac:dyDescent="0.2">
      <c r="A68" t="str">
        <f t="shared" si="7"/>
        <v>oash:P68</v>
      </c>
      <c r="B68" s="18" t="s">
        <v>146</v>
      </c>
      <c r="C68" t="s">
        <v>62</v>
      </c>
      <c r="D68" s="18" t="s">
        <v>103</v>
      </c>
      <c r="E68" s="1" t="str">
        <f t="shared" si="8"/>
        <v>Contraintes de crmarch:AP21i_is_contained_in sur un oash:ManMadeObject</v>
      </c>
      <c r="F68" s="1" t="s">
        <v>190</v>
      </c>
      <c r="G68"/>
      <c r="I68" s="18" t="s">
        <v>184</v>
      </c>
      <c r="J68" s="13"/>
    </row>
    <row r="69" spans="1:15" ht="98.25" customHeight="1" x14ac:dyDescent="0.2">
      <c r="A69" t="str">
        <f t="shared" si="7"/>
        <v>oash:P69</v>
      </c>
      <c r="B69" s="13" t="s">
        <v>220</v>
      </c>
      <c r="C69" t="s">
        <v>62</v>
      </c>
      <c r="D69" s="18" t="s">
        <v>103</v>
      </c>
      <c r="E69" s="1" t="str">
        <f t="shared" ref="E69" si="9">CONCATENATE("Contraintes de ", B69, " sur un ", C69)</f>
        <v>Contraintes de [ sh:alternativePath ( crmarch:AP21i_is_contained_in [ sh:inversePath  crmarch:AP21_contains ]) ] sur un oash:ManMadeObject</v>
      </c>
      <c r="F69" s="1" t="s">
        <v>233</v>
      </c>
      <c r="G69"/>
      <c r="H69">
        <v>1</v>
      </c>
      <c r="I69" s="18"/>
      <c r="J69" s="13"/>
    </row>
    <row r="70" spans="1:15" ht="38.25" x14ac:dyDescent="0.2">
      <c r="A70" t="str">
        <f t="shared" si="7"/>
        <v>oash:P70</v>
      </c>
      <c r="B70" t="s">
        <v>136</v>
      </c>
      <c r="C70" t="s">
        <v>62</v>
      </c>
      <c r="D70" s="18"/>
      <c r="E70" s="1"/>
      <c r="F70" s="1" t="s">
        <v>193</v>
      </c>
      <c r="G70"/>
      <c r="I70" t="s">
        <v>59</v>
      </c>
      <c r="J70" s="13"/>
    </row>
    <row r="71" spans="1:15" ht="38.25" x14ac:dyDescent="0.2">
      <c r="A71" t="str">
        <f t="shared" si="7"/>
        <v>oash:P71</v>
      </c>
      <c r="B71" s="1" t="s">
        <v>216</v>
      </c>
      <c r="C71" t="s">
        <v>62</v>
      </c>
      <c r="D71" s="18"/>
      <c r="E71" s="1"/>
      <c r="F71" s="1" t="s">
        <v>234</v>
      </c>
      <c r="G71"/>
      <c r="H71">
        <v>1</v>
      </c>
      <c r="J71" s="13"/>
    </row>
    <row r="72" spans="1:15" ht="102" x14ac:dyDescent="0.2">
      <c r="A72" t="str">
        <f t="shared" si="7"/>
        <v>oash:P72</v>
      </c>
      <c r="B72" t="s">
        <v>104</v>
      </c>
      <c r="C72" t="s">
        <v>62</v>
      </c>
      <c r="D72" t="s">
        <v>103</v>
      </c>
      <c r="E72" s="1" t="str">
        <f t="shared" si="8"/>
        <v>Contraintes de skos:prefLabel sur un oash:ManMadeObject</v>
      </c>
      <c r="F72" s="1" t="s">
        <v>223</v>
      </c>
      <c r="G72">
        <v>1</v>
      </c>
      <c r="H72">
        <v>1</v>
      </c>
      <c r="K72" t="s">
        <v>105</v>
      </c>
      <c r="O72" t="s">
        <v>163</v>
      </c>
    </row>
    <row r="73" spans="1:15" ht="25.5" x14ac:dyDescent="0.2">
      <c r="A73" t="str">
        <f>CONCATENATE("oash:P",ROW(A73))</f>
        <v>oash:P73</v>
      </c>
      <c r="B73" s="13" t="s">
        <v>252</v>
      </c>
      <c r="C73" t="s">
        <v>62</v>
      </c>
      <c r="F73" s="1" t="s">
        <v>253</v>
      </c>
      <c r="I73" t="s">
        <v>168</v>
      </c>
    </row>
    <row r="74" spans="1:15" s="19" customFormat="1" ht="40.5" customHeight="1" x14ac:dyDescent="0.2">
      <c r="A74" s="19" t="s">
        <v>187</v>
      </c>
    </row>
    <row r="75" spans="1:15" ht="114.75" x14ac:dyDescent="0.2">
      <c r="A75" t="str">
        <f t="shared" ref="A75:A83" si="10">CONCATENATE("oash:P",ROW(A75))</f>
        <v>oash:P75</v>
      </c>
      <c r="B75" t="s">
        <v>124</v>
      </c>
      <c r="C75" t="s">
        <v>183</v>
      </c>
      <c r="D75" t="s">
        <v>103</v>
      </c>
      <c r="E75" s="1" t="str">
        <f t="shared" ref="E75:E83" si="11">CONCATENATE("Contraintes de ", B75, " sur un ", C75)</f>
        <v>Contraintes de crm:P3_has_note sur un oash:StratigraphicVolumeUnit</v>
      </c>
      <c r="F75" s="1" t="s">
        <v>147</v>
      </c>
      <c r="G75"/>
      <c r="K75" t="s">
        <v>105</v>
      </c>
    </row>
    <row r="76" spans="1:15" ht="140.25" x14ac:dyDescent="0.2">
      <c r="A76" t="str">
        <f t="shared" si="10"/>
        <v>oash:P76</v>
      </c>
      <c r="B76" s="18" t="s">
        <v>102</v>
      </c>
      <c r="C76" t="s">
        <v>183</v>
      </c>
      <c r="D76" s="18" t="s">
        <v>103</v>
      </c>
      <c r="E76" s="1" t="str">
        <f t="shared" si="11"/>
        <v>Contraintes de crm:P48_has_preferred_identifier sur un oash:StratigraphicVolumeUnit</v>
      </c>
      <c r="F76" s="1" t="s">
        <v>225</v>
      </c>
      <c r="G76"/>
      <c r="H76">
        <v>1</v>
      </c>
      <c r="I76" t="s">
        <v>39</v>
      </c>
    </row>
    <row r="77" spans="1:15" ht="127.5" x14ac:dyDescent="0.2">
      <c r="A77" t="str">
        <f t="shared" si="10"/>
        <v>oash:P77</v>
      </c>
      <c r="B77" s="18" t="s">
        <v>127</v>
      </c>
      <c r="C77" t="s">
        <v>183</v>
      </c>
      <c r="D77" t="s">
        <v>103</v>
      </c>
      <c r="E77" s="1" t="str">
        <f t="shared" si="11"/>
        <v>Contraintes de crm:P101_had_as_general_use sur un oash:StratigraphicVolumeUnit</v>
      </c>
      <c r="F77" s="21" t="s">
        <v>248</v>
      </c>
      <c r="G77"/>
      <c r="M77" s="13" t="s">
        <v>247</v>
      </c>
    </row>
    <row r="78" spans="1:15" ht="127.5" x14ac:dyDescent="0.2">
      <c r="A78" t="str">
        <f t="shared" si="10"/>
        <v>oash:P78</v>
      </c>
      <c r="B78" s="18" t="s">
        <v>137</v>
      </c>
      <c r="C78" t="s">
        <v>183</v>
      </c>
      <c r="D78" t="s">
        <v>103</v>
      </c>
      <c r="E78" s="1" t="str">
        <f t="shared" si="11"/>
        <v>Contraintes de crmarch:AP21_contains sur un oash:StratigraphicVolumeUnit</v>
      </c>
      <c r="F78" s="1" t="s">
        <v>148</v>
      </c>
      <c r="G78" s="18"/>
      <c r="H78" s="18"/>
      <c r="I78" s="18" t="s">
        <v>63</v>
      </c>
    </row>
    <row r="79" spans="1:15" ht="140.25" x14ac:dyDescent="0.2">
      <c r="A79" t="str">
        <f t="shared" si="10"/>
        <v>oash:P79</v>
      </c>
      <c r="B79" s="18" t="s">
        <v>126</v>
      </c>
      <c r="C79" t="s">
        <v>183</v>
      </c>
      <c r="D79" s="18" t="s">
        <v>103</v>
      </c>
      <c r="E79" s="1" t="str">
        <f t="shared" si="11"/>
        <v>Contraintes de crmsci:O19i_was_object_found_by sur un oash:StratigraphicVolumeUnit</v>
      </c>
      <c r="F79" s="1" t="s">
        <v>149</v>
      </c>
      <c r="G79"/>
      <c r="I79" s="18" t="s">
        <v>43</v>
      </c>
    </row>
    <row r="80" spans="1:15" ht="51" x14ac:dyDescent="0.2">
      <c r="A80" s="18" t="str">
        <f t="shared" si="10"/>
        <v>oash:P80</v>
      </c>
      <c r="B80" s="13" t="s">
        <v>211</v>
      </c>
      <c r="C80" t="s">
        <v>183</v>
      </c>
      <c r="D80" s="18"/>
      <c r="E80" s="1"/>
      <c r="F80" s="1" t="s">
        <v>235</v>
      </c>
      <c r="G80" s="18">
        <v>1</v>
      </c>
      <c r="H80" s="18">
        <v>1</v>
      </c>
      <c r="I80" s="18"/>
    </row>
    <row r="81" spans="1:15" ht="127.5" x14ac:dyDescent="0.2">
      <c r="A81" t="str">
        <f t="shared" si="10"/>
        <v>oash:P81</v>
      </c>
      <c r="B81" t="s">
        <v>136</v>
      </c>
      <c r="C81" t="s">
        <v>183</v>
      </c>
      <c r="D81" s="18" t="s">
        <v>103</v>
      </c>
      <c r="E81" s="1" t="str">
        <f t="shared" si="11"/>
        <v>Contraintes de crm:P46i_forms_part_of sur un oash:StratigraphicVolumeUnit</v>
      </c>
      <c r="F81" s="1" t="s">
        <v>150</v>
      </c>
      <c r="G81"/>
      <c r="I81" t="s">
        <v>59</v>
      </c>
    </row>
    <row r="82" spans="1:15" ht="38.25" x14ac:dyDescent="0.2">
      <c r="A82" t="str">
        <f t="shared" si="10"/>
        <v>oash:P82</v>
      </c>
      <c r="B82" s="1" t="s">
        <v>216</v>
      </c>
      <c r="C82" t="s">
        <v>183</v>
      </c>
      <c r="D82" s="18"/>
      <c r="E82" s="1"/>
      <c r="F82" s="1" t="s">
        <v>236</v>
      </c>
      <c r="G82"/>
      <c r="H82">
        <v>1</v>
      </c>
    </row>
    <row r="83" spans="1:15" ht="46.5" customHeight="1" x14ac:dyDescent="0.2">
      <c r="A83" t="str">
        <f t="shared" si="10"/>
        <v>oash:P83</v>
      </c>
      <c r="B83" t="s">
        <v>104</v>
      </c>
      <c r="C83" t="s">
        <v>183</v>
      </c>
      <c r="D83" t="s">
        <v>103</v>
      </c>
      <c r="E83" s="1" t="str">
        <f t="shared" si="11"/>
        <v>Contraintes de skos:prefLabel sur un oash:StratigraphicVolumeUnit</v>
      </c>
      <c r="F83" s="1" t="s">
        <v>224</v>
      </c>
      <c r="G83">
        <v>1</v>
      </c>
      <c r="H83">
        <v>1</v>
      </c>
      <c r="O83" t="s">
        <v>163</v>
      </c>
    </row>
    <row r="84" spans="1:15" ht="25.5" x14ac:dyDescent="0.2">
      <c r="A84" t="str">
        <f>CONCATENATE("oash:P",ROW(A84))</f>
        <v>oash:P84</v>
      </c>
      <c r="B84" s="13" t="s">
        <v>252</v>
      </c>
      <c r="C84" t="s">
        <v>183</v>
      </c>
      <c r="F84" s="1" t="s">
        <v>253</v>
      </c>
      <c r="I84" t="s">
        <v>168</v>
      </c>
    </row>
    <row r="85" spans="1:15" s="19" customFormat="1" ht="40.5" customHeight="1" x14ac:dyDescent="0.2">
      <c r="A85" s="19" t="s">
        <v>151</v>
      </c>
    </row>
    <row r="86" spans="1:15" ht="101.25" customHeight="1" x14ac:dyDescent="0.2">
      <c r="A86" t="str">
        <f t="shared" ref="A86:A92" si="12">CONCATENATE("oash:P",ROW(A86))</f>
        <v>oash:P86</v>
      </c>
      <c r="B86" s="13" t="s">
        <v>152</v>
      </c>
      <c r="C86" s="1" t="s">
        <v>69</v>
      </c>
      <c r="D86" t="s">
        <v>103</v>
      </c>
      <c r="E86" s="1" t="str">
        <f t="shared" ref="E86:E91" si="13">CONCATENATE("Contraintes de ", B86, " sur un ", C86)</f>
        <v>Contraintes de [ sh:alternativePath (crm:P8_took_place_on_or_within [ sh:inversePath crm:P8i_witnessed ]) ] sur un oash:Event</v>
      </c>
      <c r="F86" s="1" t="s">
        <v>237</v>
      </c>
      <c r="G86" s="1">
        <v>1</v>
      </c>
      <c r="H86">
        <v>1</v>
      </c>
      <c r="J86" s="13" t="s">
        <v>191</v>
      </c>
    </row>
    <row r="87" spans="1:15" ht="102" x14ac:dyDescent="0.2">
      <c r="A87" t="str">
        <f t="shared" si="12"/>
        <v>oash:P87</v>
      </c>
      <c r="B87" t="s">
        <v>153</v>
      </c>
      <c r="C87" s="1" t="s">
        <v>69</v>
      </c>
      <c r="D87" t="s">
        <v>103</v>
      </c>
      <c r="E87" s="1" t="str">
        <f t="shared" si="13"/>
        <v>Contraintes de crm:P4_has_time-span sur un oash:Event</v>
      </c>
      <c r="F87" s="1" t="s">
        <v>245</v>
      </c>
      <c r="G87" s="1">
        <v>1</v>
      </c>
      <c r="H87">
        <v>1</v>
      </c>
      <c r="I87" t="s">
        <v>67</v>
      </c>
      <c r="J87" s="13"/>
    </row>
    <row r="88" spans="1:15" ht="114.75" x14ac:dyDescent="0.2">
      <c r="A88" t="str">
        <f t="shared" si="12"/>
        <v>oash:P88</v>
      </c>
      <c r="B88" t="s">
        <v>153</v>
      </c>
      <c r="C88" s="1" t="s">
        <v>42</v>
      </c>
      <c r="D88" t="s">
        <v>103</v>
      </c>
      <c r="E88" s="1" t="str">
        <f t="shared" si="13"/>
        <v>Contraintes de crm:P4_has_time-span sur un oash:EncounterEvent</v>
      </c>
      <c r="F88" s="1" t="s">
        <v>246</v>
      </c>
      <c r="H88">
        <v>1</v>
      </c>
      <c r="I88" t="s">
        <v>67</v>
      </c>
      <c r="J88" s="13"/>
    </row>
    <row r="89" spans="1:15" ht="114.75" x14ac:dyDescent="0.2">
      <c r="A89" t="str">
        <f t="shared" si="12"/>
        <v>oash:P89</v>
      </c>
      <c r="B89" t="s">
        <v>154</v>
      </c>
      <c r="C89" s="1" t="s">
        <v>66</v>
      </c>
      <c r="D89" t="s">
        <v>103</v>
      </c>
      <c r="E89" s="1" t="str">
        <f t="shared" si="13"/>
        <v>Contraintes de crm:P82a_begin_of_the_begin sur un oash:TimeSpanEvent</v>
      </c>
      <c r="F89" s="1" t="s">
        <v>155</v>
      </c>
      <c r="G89"/>
      <c r="H89">
        <v>1</v>
      </c>
      <c r="J89" s="13"/>
      <c r="K89" t="s">
        <v>105</v>
      </c>
      <c r="L89" t="s">
        <v>156</v>
      </c>
    </row>
    <row r="90" spans="1:15" ht="114.75" x14ac:dyDescent="0.2">
      <c r="A90" t="str">
        <f t="shared" si="12"/>
        <v>oash:P90</v>
      </c>
      <c r="B90" t="s">
        <v>157</v>
      </c>
      <c r="C90" s="1" t="s">
        <v>66</v>
      </c>
      <c r="D90" t="s">
        <v>103</v>
      </c>
      <c r="E90" s="1" t="str">
        <f t="shared" si="13"/>
        <v>Contraintes de crm:P82b_end_of_the_end sur un oash:TimeSpanEvent</v>
      </c>
      <c r="F90" s="1" t="s">
        <v>158</v>
      </c>
      <c r="G90"/>
      <c r="H90">
        <v>1</v>
      </c>
      <c r="J90" s="13"/>
      <c r="K90" t="s">
        <v>105</v>
      </c>
      <c r="L90" t="s">
        <v>156</v>
      </c>
    </row>
    <row r="91" spans="1:15" ht="102" x14ac:dyDescent="0.2">
      <c r="A91" t="str">
        <f t="shared" si="12"/>
        <v>oash:P91</v>
      </c>
      <c r="B91" t="s">
        <v>104</v>
      </c>
      <c r="C91" s="1" t="s">
        <v>66</v>
      </c>
      <c r="D91" t="s">
        <v>103</v>
      </c>
      <c r="E91" s="1" t="str">
        <f t="shared" si="13"/>
        <v>Contraintes de skos:prefLabel sur un oash:TimeSpanEvent</v>
      </c>
      <c r="F91" s="1" t="s">
        <v>238</v>
      </c>
      <c r="G91">
        <v>1</v>
      </c>
      <c r="H91">
        <v>1</v>
      </c>
    </row>
    <row r="92" spans="1:15" ht="51" x14ac:dyDescent="0.2">
      <c r="A92" t="str">
        <f t="shared" si="12"/>
        <v>oash:P92</v>
      </c>
      <c r="B92" s="13" t="s">
        <v>165</v>
      </c>
      <c r="C92" s="1" t="s">
        <v>66</v>
      </c>
      <c r="F92" s="1" t="s">
        <v>166</v>
      </c>
      <c r="G92" s="1">
        <v>1</v>
      </c>
    </row>
    <row r="93" spans="1:15" s="19" customFormat="1" ht="36" customHeight="1" x14ac:dyDescent="0.2">
      <c r="A93" s="19" t="s">
        <v>171</v>
      </c>
    </row>
    <row r="94" spans="1:15" ht="49.5" customHeight="1" x14ac:dyDescent="0.2">
      <c r="A94" t="str">
        <f t="shared" ref="A94:A102" si="14">CONCATENATE("oash:P",ROW(A94))</f>
        <v>oash:P94</v>
      </c>
      <c r="B94" s="18" t="s">
        <v>110</v>
      </c>
      <c r="C94" s="1" t="s">
        <v>167</v>
      </c>
      <c r="D94" t="s">
        <v>103</v>
      </c>
      <c r="E94" s="1" t="str">
        <f t="shared" ref="E94" si="15">CONCATENATE("Contraintes de ", B94, " sur un ", C94)</f>
        <v>Contraintes de crm:P2_has_type sur un oash:Document</v>
      </c>
      <c r="F94" s="1" t="s">
        <v>240</v>
      </c>
      <c r="G94"/>
      <c r="N94" s="14" t="s">
        <v>111</v>
      </c>
    </row>
    <row r="95" spans="1:15" ht="119.25" customHeight="1" x14ac:dyDescent="0.2">
      <c r="A95" t="str">
        <f t="shared" si="14"/>
        <v>oash:P95</v>
      </c>
      <c r="B95" s="13" t="s">
        <v>172</v>
      </c>
      <c r="C95" s="1" t="s">
        <v>167</v>
      </c>
      <c r="E95" s="1"/>
      <c r="F95" s="1" t="s">
        <v>251</v>
      </c>
      <c r="G95"/>
      <c r="J95" s="13" t="s">
        <v>192</v>
      </c>
      <c r="N95" s="14"/>
    </row>
    <row r="96" spans="1:15" ht="119.25" customHeight="1" x14ac:dyDescent="0.2">
      <c r="A96" t="str">
        <f t="shared" si="14"/>
        <v>oash:P96</v>
      </c>
      <c r="B96" s="13" t="s">
        <v>249</v>
      </c>
      <c r="C96" s="1" t="s">
        <v>167</v>
      </c>
      <c r="E96" s="1"/>
      <c r="F96" s="1" t="s">
        <v>250</v>
      </c>
      <c r="G96">
        <v>1</v>
      </c>
      <c r="J96" s="13"/>
      <c r="N96" s="14"/>
    </row>
    <row r="97" spans="1:14" ht="102" x14ac:dyDescent="0.2">
      <c r="A97" t="str">
        <f t="shared" si="14"/>
        <v>oash:P97</v>
      </c>
      <c r="B97" t="s">
        <v>104</v>
      </c>
      <c r="C97" s="1" t="s">
        <v>167</v>
      </c>
      <c r="D97" t="s">
        <v>103</v>
      </c>
      <c r="E97" s="1" t="str">
        <f>CONCATENATE("Contraintes de ", B97, " sur un ", C97)</f>
        <v>Contraintes de skos:prefLabel sur un oash:Document</v>
      </c>
      <c r="F97" s="1" t="s">
        <v>239</v>
      </c>
      <c r="G97">
        <v>1</v>
      </c>
      <c r="H97">
        <v>1</v>
      </c>
    </row>
    <row r="98" spans="1:14" ht="38.25" x14ac:dyDescent="0.2">
      <c r="A98" t="str">
        <f t="shared" si="14"/>
        <v>oash:P98</v>
      </c>
      <c r="B98" t="s">
        <v>242</v>
      </c>
      <c r="C98" s="1" t="s">
        <v>167</v>
      </c>
      <c r="E98" s="1"/>
      <c r="F98" s="1" t="s">
        <v>243</v>
      </c>
      <c r="G98"/>
      <c r="I98" t="s">
        <v>174</v>
      </c>
    </row>
    <row r="99" spans="1:14" ht="42.75" customHeight="1" x14ac:dyDescent="0.2">
      <c r="A99" t="str">
        <f t="shared" si="14"/>
        <v>oash:P99</v>
      </c>
      <c r="B99" s="13" t="s">
        <v>177</v>
      </c>
      <c r="C99" t="s">
        <v>173</v>
      </c>
      <c r="E99" s="1"/>
      <c r="F99" s="1" t="s">
        <v>244</v>
      </c>
      <c r="G99">
        <v>1</v>
      </c>
      <c r="I99" s="13" t="s">
        <v>168</v>
      </c>
      <c r="N99" s="14"/>
    </row>
    <row r="100" spans="1:14" ht="42.75" customHeight="1" x14ac:dyDescent="0.2">
      <c r="A100" t="str">
        <f t="shared" si="14"/>
        <v>oash:P100</v>
      </c>
      <c r="B100" s="13" t="s">
        <v>180</v>
      </c>
      <c r="C100" t="s">
        <v>173</v>
      </c>
      <c r="E100" s="1"/>
      <c r="F100" s="1" t="s">
        <v>181</v>
      </c>
      <c r="G100"/>
      <c r="H100">
        <v>1</v>
      </c>
      <c r="I100" s="13" t="s">
        <v>168</v>
      </c>
      <c r="N100" s="14"/>
    </row>
    <row r="101" spans="1:14" ht="42" customHeight="1" x14ac:dyDescent="0.2">
      <c r="A101" t="str">
        <f t="shared" si="14"/>
        <v>oash:P101</v>
      </c>
      <c r="B101" s="13" t="s">
        <v>112</v>
      </c>
      <c r="C101" t="s">
        <v>173</v>
      </c>
      <c r="E101" s="1"/>
      <c r="F101" s="1" t="s">
        <v>178</v>
      </c>
      <c r="G101"/>
      <c r="I101" t="s">
        <v>47</v>
      </c>
      <c r="J101" s="13"/>
      <c r="N101" s="14"/>
    </row>
    <row r="102" spans="1:14" ht="48" customHeight="1" x14ac:dyDescent="0.2">
      <c r="A102" t="str">
        <f t="shared" si="14"/>
        <v>oash:P102</v>
      </c>
      <c r="B102" t="s">
        <v>153</v>
      </c>
      <c r="C102" t="s">
        <v>173</v>
      </c>
      <c r="D102" t="s">
        <v>103</v>
      </c>
      <c r="E102" s="1" t="str">
        <f>CONCATENATE("Contraintes de ", B102, " sur un ", C102)</f>
        <v>Contraintes de crm:P4_has_time-span sur un oash:DocumentCreation</v>
      </c>
      <c r="F102" s="1" t="s">
        <v>179</v>
      </c>
      <c r="H102">
        <v>1</v>
      </c>
      <c r="I102" t="s">
        <v>67</v>
      </c>
      <c r="N102" s="14"/>
    </row>
    <row r="103" spans="1:14" ht="49.5" customHeight="1" x14ac:dyDescent="0.2">
      <c r="C103"/>
      <c r="E103" s="1"/>
      <c r="N103" s="14"/>
    </row>
    <row r="104" spans="1:14" s="19" customFormat="1" ht="40.5" customHeight="1" x14ac:dyDescent="0.2">
      <c r="A104" s="19" t="s">
        <v>160</v>
      </c>
    </row>
    <row r="105" spans="1:14" ht="89.25" x14ac:dyDescent="0.2">
      <c r="A105" t="str">
        <f>CONCATENATE("oash:P",ROW(A105))</f>
        <v>oash:P105</v>
      </c>
      <c r="B105" t="s">
        <v>159</v>
      </c>
      <c r="C105" s="1" t="s">
        <v>38</v>
      </c>
      <c r="D105" t="s">
        <v>103</v>
      </c>
      <c r="E105" s="1" t="str">
        <f>CONCATENATE("Contraintes de ", B105, " sur un ", C105)</f>
        <v>Contraintes de rdfs:label sur un oash:PreferredIdentifier</v>
      </c>
      <c r="F105" s="1" t="s">
        <v>241</v>
      </c>
      <c r="G105" s="1">
        <v>1</v>
      </c>
      <c r="H105">
        <v>1</v>
      </c>
      <c r="K105" t="s">
        <v>105</v>
      </c>
    </row>
  </sheetData>
  <hyperlinks>
    <hyperlink ref="B1" r:id="rId1" xr:uid="{00000000-0004-0000-0100-000000000000}"/>
    <hyperlink ref="C8" r:id="rId2" xr:uid="{00000000-0004-0000-0100-000001000000}"/>
    <hyperlink ref="E13" r:id="rId3" xr:uid="{00000000-0004-0000-0100-000002000000}"/>
    <hyperlink ref="N18" r:id="rId4" xr:uid="{00000000-0004-0000-0100-000003000000}"/>
    <hyperlink ref="N23" r:id="rId5" xr:uid="{00000000-0004-0000-0100-000004000000}"/>
    <hyperlink ref="N44" r:id="rId6" xr:uid="{00000000-0004-0000-0100-000005000000}"/>
    <hyperlink ref="N51" r:id="rId7" xr:uid="{00000000-0004-0000-0100-000006000000}"/>
    <hyperlink ref="N63" r:id="rId8" xr:uid="{00000000-0004-0000-0100-000007000000}"/>
    <hyperlink ref="N64" r:id="rId9" xr:uid="{00000000-0004-0000-0100-000008000000}"/>
    <hyperlink ref="N94" r:id="rId10" xr:uid="{04CAA37E-B745-4E5A-878B-48652F622BBE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2020-09-23T15:04:46Z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