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d3fb6f3feb8881a/Desktop/Research/TAP-Demand/Results/"/>
    </mc:Choice>
  </mc:AlternateContent>
  <xr:revisionPtr revIDLastSave="355" documentId="11_40D80A35652C5CC2BF672927840F72F065824FAF" xr6:coauthVersionLast="47" xr6:coauthVersionMax="47" xr10:uidLastSave="{B345361A-A16E-4FB9-82EC-C3D5B08D73D0}"/>
  <bookViews>
    <workbookView xWindow="-90" yWindow="-90" windowWidth="19380" windowHeight="10260" xr2:uid="{00000000-000D-0000-FFFF-FFFF00000000}"/>
  </bookViews>
  <sheets>
    <sheet name="Sheet1" sheetId="30" r:id="rId1"/>
    <sheet name="initial" sheetId="29" r:id="rId2"/>
    <sheet name="SC_S2a" sheetId="35" r:id="rId3"/>
    <sheet name="SC_S2b" sheetId="36" r:id="rId4"/>
    <sheet name="SC_S2c" sheetId="37" r:id="rId5"/>
    <sheet name="SC_S2d" sheetId="38" r:id="rId6"/>
    <sheet name="E_S1a" sheetId="1" r:id="rId7"/>
    <sheet name="E_S1b" sheetId="2" r:id="rId8"/>
    <sheet name="E_S1c" sheetId="3" r:id="rId9"/>
    <sheet name="E_S1d" sheetId="4" r:id="rId10"/>
    <sheet name="E_S2a" sheetId="5" r:id="rId11"/>
    <sheet name="E_S2b" sheetId="6" r:id="rId12"/>
    <sheet name="E_S2c" sheetId="7" r:id="rId13"/>
    <sheet name="E_S2d" sheetId="8" r:id="rId14"/>
    <sheet name="E_S3a" sheetId="9" r:id="rId15"/>
    <sheet name="E_S3b" sheetId="10" r:id="rId16"/>
    <sheet name="E_S3c" sheetId="11" r:id="rId17"/>
    <sheet name="E_S3d" sheetId="12" r:id="rId18"/>
    <sheet name="R_S1a" sheetId="13" r:id="rId19"/>
    <sheet name="R_S1b" sheetId="14" r:id="rId20"/>
    <sheet name="R_S1c" sheetId="15" r:id="rId21"/>
    <sheet name="R_S1d" sheetId="16" r:id="rId22"/>
    <sheet name="R_S2a" sheetId="17" r:id="rId23"/>
    <sheet name="R_S2b" sheetId="18" r:id="rId24"/>
    <sheet name="R_S2c" sheetId="19" r:id="rId25"/>
    <sheet name="R_S2d" sheetId="20" r:id="rId26"/>
    <sheet name="R_S3a" sheetId="21" r:id="rId27"/>
    <sheet name="R_S3b" sheetId="22" r:id="rId28"/>
    <sheet name="R_S3c" sheetId="23" r:id="rId29"/>
    <sheet name="R_S3d" sheetId="24" r:id="rId30"/>
    <sheet name="SC_S3a" sheetId="25" r:id="rId31"/>
    <sheet name="SC_S3b" sheetId="26" r:id="rId32"/>
    <sheet name="SC_S3c" sheetId="27" r:id="rId33"/>
    <sheet name="SC_S3d" sheetId="2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30" l="1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K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</calcChain>
</file>

<file path=xl/sharedStrings.xml><?xml version="1.0" encoding="utf-8"?>
<sst xmlns="http://schemas.openxmlformats.org/spreadsheetml/2006/main" count="944" uniqueCount="63">
  <si>
    <t>inc</t>
  </si>
  <si>
    <t>Total_Demand.x</t>
  </si>
  <si>
    <t>Demand_Not_Traveling</t>
  </si>
  <si>
    <t>Total_Travel_Time.x</t>
  </si>
  <si>
    <t>Average_Travel_Time.x</t>
  </si>
  <si>
    <t>Percent_Not_Traveling</t>
  </si>
  <si>
    <t>Total_Demand.y</t>
  </si>
  <si>
    <t>Total_Travel_Time.y</t>
  </si>
  <si>
    <t>Average_Travel_Time.y</t>
  </si>
  <si>
    <t>Average_Speed_flow</t>
  </si>
  <si>
    <t>Average_Speed_length</t>
  </si>
  <si>
    <t>Total_Network_Distance</t>
  </si>
  <si>
    <t>Total_Distance_Traveled</t>
  </si>
  <si>
    <t>cbd</t>
  </si>
  <si>
    <t>Metric</t>
  </si>
  <si>
    <t>Value</t>
  </si>
  <si>
    <t>TSTT</t>
  </si>
  <si>
    <t>Total_Possible_Demand</t>
  </si>
  <si>
    <t>Realized_Demand</t>
  </si>
  <si>
    <t>Average_Travel_Time</t>
  </si>
  <si>
    <t>AEC</t>
  </si>
  <si>
    <t>TMF</t>
  </si>
  <si>
    <t>Relative_Gap</t>
  </si>
  <si>
    <t>Average_Trip_Length</t>
  </si>
  <si>
    <t>Total_distance_traveled</t>
  </si>
  <si>
    <t>Average_Speed</t>
  </si>
  <si>
    <t>Model</t>
  </si>
  <si>
    <t>Fixed Demand</t>
  </si>
  <si>
    <t>Elastic Demand</t>
  </si>
  <si>
    <t>Singly Constrained</t>
  </si>
  <si>
    <t>Relaxed Singly Constrained</t>
  </si>
  <si>
    <t>TSTT (hours)</t>
  </si>
  <si>
    <t>Realized Demand</t>
  </si>
  <si>
    <t>Scenario</t>
  </si>
  <si>
    <t>Baseline</t>
  </si>
  <si>
    <t>Individuals Not Traveling</t>
  </si>
  <si>
    <t>Demand Entering Low Income Tracts</t>
  </si>
  <si>
    <t>Demand Entering High Income Tracts</t>
  </si>
  <si>
    <t>Demand Entering CBD</t>
  </si>
  <si>
    <t>Demand Outside CBD</t>
  </si>
  <si>
    <t>Baseline Model</t>
  </si>
  <si>
    <t>Average Travel Time (minutes)</t>
  </si>
  <si>
    <t>Average Trip Length (miles)</t>
  </si>
  <si>
    <t>Average Speed in Low Income Tracts (MPH)</t>
  </si>
  <si>
    <t>Average Speed in High Income Tracts (MPH)</t>
  </si>
  <si>
    <t>Average Speed in CBD (MPH)</t>
  </si>
  <si>
    <t>Average Speed Outside CBD (MPH)</t>
  </si>
  <si>
    <t>Average Travel Time Entering Low Income Tracts (min)</t>
  </si>
  <si>
    <t>Average Travel Time Entering High Income Tracts (min)</t>
  </si>
  <si>
    <t>Average Travel Time Entering CBD (min)</t>
  </si>
  <si>
    <t>Average Travel Time Outside CBD (min)</t>
  </si>
  <si>
    <t>Telework Reduction (5 minute equivalence)</t>
  </si>
  <si>
    <t>Telework Increase (5 minute equivalence)</t>
  </si>
  <si>
    <t>Telework Increase (10 minute equivalence)</t>
  </si>
  <si>
    <t>Telework Increase (15 minute equivalence)</t>
  </si>
  <si>
    <t>Targeted Development Reduction (5 minute equivalence)</t>
  </si>
  <si>
    <t>Targeted Development Improvement (5 minute equivalence)</t>
  </si>
  <si>
    <t>Targeted Development Improvement (10 minute equivalence)</t>
  </si>
  <si>
    <t>Targeted Development Improvement (15 minute equivalence)</t>
  </si>
  <si>
    <t>CBD Attractiveness Reduction (15 minute equivalence)</t>
  </si>
  <si>
    <t>CBD Attractiveness Reduction (10 minute equivalence)</t>
  </si>
  <si>
    <t>CBD Attractiveness Reduction (5 minute equivalence)</t>
  </si>
  <si>
    <t>CBD Attractiveness Increase (5 minute equivalence)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</si>
</sst>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center" vertic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3" xfId="0" applyFont="1" applyFill="1" applyBorder="1"/>
    <xf numFmtId="1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1" fontId="3" fillId="2" borderId="10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85CA-6318-42BB-B56C-60706030C717}">
  <dimension ref="B1:AA35"/>
  <sheetViews>
    <sheetView tabSelected="1" topLeftCell="B9" zoomScale="46" zoomScaleNormal="85" workbookViewId="0">
      <selection activeCell="K3" sqref="K3:AA35"/>
    </sheetView>
  </sheetViews>
  <sheetFormatPr defaultColWidth="10.90625" defaultRowHeight="14.75" x14ac:dyDescent="0.75"/>
  <cols>
    <col min="1" max="1" width="10.90625" style="2"/>
    <col min="2" max="2" width="48.1796875" style="2" bestFit="1" customWidth="1"/>
    <col min="3" max="3" width="13.1328125" style="2" bestFit="1" customWidth="1"/>
    <col min="4" max="9" width="10.90625" style="2"/>
    <col min="10" max="10" width="24.31640625" style="2" bestFit="1" customWidth="1"/>
    <col min="11" max="16384" width="10.90625" style="2"/>
  </cols>
  <sheetData>
    <row r="1" spans="2:27" ht="15.5" thickBot="1" x14ac:dyDescent="0.9"/>
    <row r="2" spans="2:27" ht="15.5" thickBot="1" x14ac:dyDescent="0.9">
      <c r="C2" s="2" t="s">
        <v>27</v>
      </c>
      <c r="D2" s="2" t="s">
        <v>28</v>
      </c>
      <c r="E2" s="2" t="s">
        <v>29</v>
      </c>
      <c r="F2" s="2" t="s">
        <v>30</v>
      </c>
      <c r="I2" s="15" t="s">
        <v>33</v>
      </c>
      <c r="J2" s="17" t="s">
        <v>26</v>
      </c>
      <c r="K2" s="16" t="s">
        <v>31</v>
      </c>
      <c r="L2" s="16" t="s">
        <v>32</v>
      </c>
      <c r="M2" s="16" t="s">
        <v>35</v>
      </c>
      <c r="N2" s="16" t="s">
        <v>41</v>
      </c>
      <c r="O2" s="16" t="s">
        <v>42</v>
      </c>
      <c r="P2" s="16" t="s">
        <v>36</v>
      </c>
      <c r="Q2" s="16" t="s">
        <v>37</v>
      </c>
      <c r="R2" s="16" t="s">
        <v>38</v>
      </c>
      <c r="S2" s="16" t="s">
        <v>39</v>
      </c>
      <c r="T2" s="16" t="s">
        <v>47</v>
      </c>
      <c r="U2" s="16" t="s">
        <v>48</v>
      </c>
      <c r="V2" s="16" t="s">
        <v>49</v>
      </c>
      <c r="W2" s="16" t="s">
        <v>50</v>
      </c>
      <c r="X2" s="16" t="s">
        <v>43</v>
      </c>
      <c r="Y2" s="16" t="s">
        <v>44</v>
      </c>
      <c r="Z2" s="16" t="s">
        <v>45</v>
      </c>
      <c r="AA2" s="17" t="s">
        <v>46</v>
      </c>
    </row>
    <row r="3" spans="2:27" ht="15.5" thickBot="1" x14ac:dyDescent="0.9">
      <c r="B3" s="29" t="s">
        <v>40</v>
      </c>
      <c r="C3" s="29"/>
      <c r="D3" s="29"/>
      <c r="E3" s="29"/>
      <c r="F3" s="29"/>
      <c r="G3" s="29"/>
      <c r="I3" s="30" t="s">
        <v>34</v>
      </c>
      <c r="J3" s="31"/>
      <c r="K3" s="20">
        <f>initial!$B$8/60</f>
        <v>343258.90759625001</v>
      </c>
      <c r="L3" s="20">
        <f>initial!$B$10</f>
        <v>675140</v>
      </c>
      <c r="M3" s="20">
        <f>initial!$B$11</f>
        <v>147269.64259599999</v>
      </c>
      <c r="N3" s="21">
        <f>initial!$B$12</f>
        <v>30.505576000000001</v>
      </c>
      <c r="O3" s="21">
        <f>initial!$B$16/5280</f>
        <v>10.333360239015152</v>
      </c>
      <c r="P3" s="20">
        <f>initial!$G$3</f>
        <v>72540</v>
      </c>
      <c r="Q3" s="20">
        <f>initial!$G$2</f>
        <v>602600</v>
      </c>
      <c r="R3" s="20">
        <f>initial!$G$5</f>
        <v>242701</v>
      </c>
      <c r="S3" s="20">
        <f>initial!$G$4</f>
        <v>432439</v>
      </c>
      <c r="T3" s="21">
        <f>initial!$I$3</f>
        <v>35.767059708684897</v>
      </c>
      <c r="U3" s="21">
        <f>initial!$I$2</f>
        <v>29.858761339580099</v>
      </c>
      <c r="V3" s="21">
        <f>initial!$I$5</f>
        <v>30.3568079658098</v>
      </c>
      <c r="W3" s="21">
        <f>initial!$I$4</f>
        <v>30.5703334907097</v>
      </c>
      <c r="X3" s="21">
        <f>initial!$J$3*60/5280</f>
        <v>23.825227691989205</v>
      </c>
      <c r="Y3" s="21">
        <f>initial!$J$2*60/5280</f>
        <v>28.153302558464091</v>
      </c>
      <c r="Z3" s="21">
        <f>initial!$J$5*60/5280</f>
        <v>22.510377662820567</v>
      </c>
      <c r="AA3" s="22">
        <f>initial!$J$4*60/5280</f>
        <v>28.777459875460796</v>
      </c>
    </row>
    <row r="4" spans="2:27" ht="14.75" customHeight="1" x14ac:dyDescent="0.75">
      <c r="B4" s="2" t="s">
        <v>31</v>
      </c>
      <c r="C4" s="3">
        <f>initial!$B$8/60</f>
        <v>343258.90759625001</v>
      </c>
      <c r="I4" s="32" t="s">
        <v>51</v>
      </c>
      <c r="J4" s="8" t="s">
        <v>28</v>
      </c>
      <c r="K4" s="23">
        <f>E_S1d!$B$8/60</f>
        <v>391402.65359681664</v>
      </c>
      <c r="L4" s="23">
        <f>E_S1d!$B$10</f>
        <v>783310.00665400003</v>
      </c>
      <c r="M4" s="23">
        <f>E_S1d!$B$11</f>
        <v>39099.635942000001</v>
      </c>
      <c r="N4" s="24">
        <f>E_S1d!$B$12</f>
        <v>29.980671000000001</v>
      </c>
      <c r="O4" s="24">
        <f>E_S1d!$B$16/5280</f>
        <v>9.8088246473484855</v>
      </c>
      <c r="P4" s="23">
        <f>E_S1d!$G$3</f>
        <v>80043.586460000006</v>
      </c>
      <c r="Q4" s="23">
        <f>E_S1d!$G$2</f>
        <v>703266.420193</v>
      </c>
      <c r="R4" s="23">
        <f>E_S1d!$G$5</f>
        <v>280605.46618799999</v>
      </c>
      <c r="S4" s="23">
        <f>E_S1d!$G$4</f>
        <v>502704.54046500003</v>
      </c>
      <c r="T4" s="24">
        <f>E_S1d!$I$3</f>
        <v>34.371428347489903</v>
      </c>
      <c r="U4" s="24">
        <f>E_S1d!$I$2</f>
        <v>29.467009109143699</v>
      </c>
      <c r="V4" s="24">
        <f>E_S1d!$I$5</f>
        <v>29.254691430430402</v>
      </c>
      <c r="W4" s="24">
        <f>E_S1d!$I$4</f>
        <v>30.366433662058402</v>
      </c>
      <c r="X4" s="24">
        <f>E_S1d!$J$3*60/5280</f>
        <v>26.013583825041707</v>
      </c>
      <c r="Y4" s="24">
        <f>E_S1d!$J$2*60/5280</f>
        <v>26.292338054311816</v>
      </c>
      <c r="Z4" s="24">
        <f>E_S1d!$J$5*60/5280</f>
        <v>21.833183531815571</v>
      </c>
      <c r="AA4" s="25">
        <f>E_S1d!$J$4*60/5280</f>
        <v>28.907442174207045</v>
      </c>
    </row>
    <row r="5" spans="2:27" x14ac:dyDescent="0.75">
      <c r="B5" s="2" t="s">
        <v>32</v>
      </c>
      <c r="C5" s="3">
        <f>initial!$B$10</f>
        <v>675140</v>
      </c>
      <c r="I5" s="27"/>
      <c r="J5" s="18" t="s">
        <v>30</v>
      </c>
      <c r="K5" s="9">
        <f>R_S1d!$B$8/60</f>
        <v>364459.92040676664</v>
      </c>
      <c r="L5" s="9">
        <f>R_S1d!$B$10</f>
        <v>817118.52774499997</v>
      </c>
      <c r="M5" s="9">
        <f>R_S1d!$B$11</f>
        <v>5291.1148510000003</v>
      </c>
      <c r="N5" s="10">
        <f>R_S1d!$B$12</f>
        <v>26.761839999999999</v>
      </c>
      <c r="O5" s="10">
        <f>R_S1d!$B$16/5280</f>
        <v>9.0696047422348478</v>
      </c>
      <c r="P5" s="9">
        <f>R_S1d!$G$3</f>
        <v>79512.439434999993</v>
      </c>
      <c r="Q5" s="9">
        <f>R_S1d!$G$2</f>
        <v>737606.08831000002</v>
      </c>
      <c r="R5" s="9">
        <f>R_S1d!$G$5</f>
        <v>285165.260702</v>
      </c>
      <c r="S5" s="9">
        <f>R_S1d!$G$4</f>
        <v>531953.26704299997</v>
      </c>
      <c r="T5" s="10">
        <f>R_S1d!$I$3</f>
        <v>32.274632612421001</v>
      </c>
      <c r="U5" s="10">
        <f>R_S1d!$I$2</f>
        <v>26.146852237016098</v>
      </c>
      <c r="V5" s="10">
        <f>R_S1d!$I$5</f>
        <v>26.448713596424799</v>
      </c>
      <c r="W5" s="10">
        <f>R_S1d!$I$4</f>
        <v>26.900968091870499</v>
      </c>
      <c r="X5" s="10">
        <f>R_S1d!$J$3*60/5280</f>
        <v>26.802670230550344</v>
      </c>
      <c r="Y5" s="10">
        <f>R_S1d!$J$2*60/5280</f>
        <v>27.301836849711815</v>
      </c>
      <c r="Z5" s="10">
        <f>R_S1d!$J$5*60/5280</f>
        <v>23.096600009741703</v>
      </c>
      <c r="AA5" s="11">
        <f>R_S1d!$J$4*60/5280</f>
        <v>29.696932789019659</v>
      </c>
    </row>
    <row r="6" spans="2:27" ht="18.5" customHeight="1" x14ac:dyDescent="0.75">
      <c r="B6" s="4" t="s">
        <v>35</v>
      </c>
      <c r="C6" s="5">
        <f>initial!$B$11</f>
        <v>147269.64259599999</v>
      </c>
      <c r="I6" s="27" t="s">
        <v>52</v>
      </c>
      <c r="J6" s="18" t="s">
        <v>28</v>
      </c>
      <c r="K6" s="9">
        <f>E_S1a!$B$8/60</f>
        <v>252458.67050584999</v>
      </c>
      <c r="L6" s="9">
        <f>E_S1a!$B$10</f>
        <v>318396.49849899998</v>
      </c>
      <c r="M6" s="9">
        <f>E_S1a!$B$11</f>
        <v>504013.14409700001</v>
      </c>
      <c r="N6" s="10">
        <f>E_S1a!$B$12</f>
        <v>47.574393000000001</v>
      </c>
      <c r="O6" s="10">
        <f>E_S1a!$B$16/5280</f>
        <v>15.628112314204547</v>
      </c>
      <c r="P6" s="9">
        <f>E_S1a!$G$3</f>
        <v>41489.166281999998</v>
      </c>
      <c r="Q6" s="9">
        <f>E_S1a!$G$2</f>
        <v>276907.33220399998</v>
      </c>
      <c r="R6" s="9">
        <f>E_S1a!$G$5</f>
        <v>142195.58125300001</v>
      </c>
      <c r="S6" s="9">
        <f>E_S1a!$G$4</f>
        <v>176200.91723299999</v>
      </c>
      <c r="T6" s="10">
        <f>E_S1a!$I$3</f>
        <v>52.812381197199997</v>
      </c>
      <c r="U6" s="10">
        <f>E_S1a!$I$2</f>
        <v>46.7680590993861</v>
      </c>
      <c r="V6" s="10">
        <f>E_S1a!$I$5</f>
        <v>43.0931337602428</v>
      </c>
      <c r="W6" s="10">
        <f>E_S1a!$I$4</f>
        <v>51.156980799585902</v>
      </c>
      <c r="X6" s="10">
        <f>E_S1a!$J$3*60/5280</f>
        <v>29.801367385393071</v>
      </c>
      <c r="Y6" s="10">
        <f>E_S1a!$J$2*60/5280</f>
        <v>29.461476526366024</v>
      </c>
      <c r="Z6" s="10">
        <f>E_S1a!$J$5*60/5280</f>
        <v>26.172521676939883</v>
      </c>
      <c r="AA6" s="11">
        <f>E_S1a!$J$4*60/5280</f>
        <v>31.648236886104204</v>
      </c>
    </row>
    <row r="7" spans="2:27" ht="14.75" customHeight="1" x14ac:dyDescent="0.75">
      <c r="B7" s="2" t="s">
        <v>41</v>
      </c>
      <c r="C7" s="6">
        <f>initial!$B$12</f>
        <v>30.505576000000001</v>
      </c>
      <c r="I7" s="27"/>
      <c r="J7" s="18" t="s">
        <v>30</v>
      </c>
      <c r="K7" s="9">
        <f>R_S1a!$B$8/60</f>
        <v>269922.09229786665</v>
      </c>
      <c r="L7" s="9">
        <f>R_S1a!$B$10</f>
        <v>275307.13808599999</v>
      </c>
      <c r="M7" s="9">
        <f>R_S1a!$B$11</f>
        <v>547102.50451</v>
      </c>
      <c r="N7" s="10">
        <f>R_S1a!$B$12</f>
        <v>58.826391999999998</v>
      </c>
      <c r="O7" s="10">
        <f>R_S1a!$B$16/5280</f>
        <v>19.079284855113638</v>
      </c>
      <c r="P7" s="9">
        <f>R_S1a!$G$3</f>
        <v>40781.363126999997</v>
      </c>
      <c r="Q7" s="9">
        <f>R_S1a!$G$2</f>
        <v>234525.77497</v>
      </c>
      <c r="R7" s="9">
        <f>R_S1a!$G$5</f>
        <v>124127.889759</v>
      </c>
      <c r="S7" s="9">
        <f>R_S1a!$G$4</f>
        <v>151179.248338</v>
      </c>
      <c r="T7" s="10">
        <f>R_S1a!$I$3</f>
        <v>68.037085579834397</v>
      </c>
      <c r="U7" s="10">
        <f>R_S1a!$I$2</f>
        <v>57.168656791813397</v>
      </c>
      <c r="V7" s="10">
        <f>R_S1a!$I$5</f>
        <v>52.832710601627802</v>
      </c>
      <c r="W7" s="10">
        <f>R_S1a!$I$4</f>
        <v>63.660560955315297</v>
      </c>
      <c r="X7" s="10">
        <f>R_S1a!$J$3*60/5280</f>
        <v>28.889237249512497</v>
      </c>
      <c r="Y7" s="10">
        <f>R_S1a!$J$2*60/5280</f>
        <v>28.68224653821682</v>
      </c>
      <c r="Z7" s="10">
        <f>R_S1a!$J$5*60/5280</f>
        <v>25.109949848717044</v>
      </c>
      <c r="AA7" s="11">
        <f>R_S1a!$J$4*60/5280</f>
        <v>31.076188092843637</v>
      </c>
    </row>
    <row r="8" spans="2:27" x14ac:dyDescent="0.75">
      <c r="B8" s="4" t="s">
        <v>42</v>
      </c>
      <c r="C8" s="7">
        <f>initial!$B$16/5280</f>
        <v>10.333360239015152</v>
      </c>
      <c r="I8" s="27" t="s">
        <v>53</v>
      </c>
      <c r="J8" s="18" t="s">
        <v>28</v>
      </c>
      <c r="K8" s="9">
        <f>E_S1b!$B$8/60</f>
        <v>193143.29938553332</v>
      </c>
      <c r="L8" s="9">
        <f>E_S1b!$B$10</f>
        <v>185268.74739900001</v>
      </c>
      <c r="M8" s="9">
        <f>E_S1b!$B$11</f>
        <v>637140.89519700001</v>
      </c>
      <c r="N8" s="10">
        <f>E_S1b!$B$12</f>
        <v>62.550204000000001</v>
      </c>
      <c r="O8" s="10">
        <f>E_S1b!$B$16/5280</f>
        <v>19.717527112121211</v>
      </c>
      <c r="P8" s="9">
        <f>E_S1b!$G$3</f>
        <v>27719.848308000001</v>
      </c>
      <c r="Q8" s="9">
        <f>E_S1b!$G$2</f>
        <v>157548.89907399999</v>
      </c>
      <c r="R8" s="9">
        <f>E_S1b!$G$5</f>
        <v>97292.121788999997</v>
      </c>
      <c r="S8" s="9">
        <f>E_S1b!$G$4</f>
        <v>87976.625593000004</v>
      </c>
      <c r="T8" s="10">
        <f>E_S1b!$I$3</f>
        <v>64.549904628035094</v>
      </c>
      <c r="U8" s="10">
        <f>E_S1b!$I$2</f>
        <v>62.168792027505802</v>
      </c>
      <c r="V8" s="10">
        <f>E_S1b!$I$5</f>
        <v>50.801292918876499</v>
      </c>
      <c r="W8" s="10">
        <f>E_S1b!$I$4</f>
        <v>75.490196206223104</v>
      </c>
      <c r="X8" s="10">
        <f>E_S1b!$J$3*60/5280</f>
        <v>31.879515192493979</v>
      </c>
      <c r="Y8" s="10">
        <f>E_S1b!$J$2*60/5280</f>
        <v>31.365092705872385</v>
      </c>
      <c r="Z8" s="10">
        <f>E_S1b!$J$5*60/5280</f>
        <v>29.237786268547158</v>
      </c>
      <c r="AA8" s="11">
        <f>E_S1b!$J$4*60/5280</f>
        <v>32.893373584394091</v>
      </c>
    </row>
    <row r="9" spans="2:27" x14ac:dyDescent="0.75">
      <c r="B9" s="2" t="s">
        <v>36</v>
      </c>
      <c r="C9" s="3">
        <f>initial!$G$3</f>
        <v>72540</v>
      </c>
      <c r="I9" s="27"/>
      <c r="J9" s="18" t="s">
        <v>30</v>
      </c>
      <c r="K9" s="9">
        <f>R_S1b!$B$8/60</f>
        <v>225783.44198398333</v>
      </c>
      <c r="L9" s="9">
        <f>R_S1b!$B$10</f>
        <v>158392.38728600001</v>
      </c>
      <c r="M9" s="9">
        <f>R_S1b!$B$11</f>
        <v>664017.25531000004</v>
      </c>
      <c r="N9" s="10">
        <f>R_S1b!$B$12</f>
        <v>85.528142000000003</v>
      </c>
      <c r="O9" s="10">
        <f>R_S1b!$B$16/5280</f>
        <v>27.041831908712123</v>
      </c>
      <c r="P9" s="9">
        <f>R_S1b!$G$3</f>
        <v>29835.949729</v>
      </c>
      <c r="Q9" s="9">
        <f>R_S1b!$G$2</f>
        <v>128556.437554</v>
      </c>
      <c r="R9" s="9">
        <f>R_S1b!$G$5</f>
        <v>82023.562992000006</v>
      </c>
      <c r="S9" s="9">
        <f>R_S1b!$G$4</f>
        <v>76368.824290999997</v>
      </c>
      <c r="T9" s="10">
        <f>R_S1b!$I$3</f>
        <v>95.561690580699405</v>
      </c>
      <c r="U9" s="10">
        <f>R_S1b!$I$2</f>
        <v>83.103227351718004</v>
      </c>
      <c r="V9" s="10">
        <f>R_S1b!$I$5</f>
        <v>68.413430982525199</v>
      </c>
      <c r="W9" s="10">
        <f>R_S1b!$I$4</f>
        <v>103.748032808209</v>
      </c>
      <c r="X9" s="10">
        <f>R_S1b!$J$3*60/5280</f>
        <v>30.194077115511821</v>
      </c>
      <c r="Y9" s="10">
        <f>R_S1b!$J$2*60/5280</f>
        <v>29.764683741097731</v>
      </c>
      <c r="Z9" s="10">
        <f>R_S1b!$J$5*60/5280</f>
        <v>26.894636099565226</v>
      </c>
      <c r="AA9" s="11">
        <f>R_S1b!$J$4*60/5280</f>
        <v>31.838689889416138</v>
      </c>
    </row>
    <row r="10" spans="2:27" x14ac:dyDescent="0.75">
      <c r="B10" s="2" t="s">
        <v>37</v>
      </c>
      <c r="C10" s="3">
        <f>initial!$G$2</f>
        <v>602600</v>
      </c>
      <c r="I10" s="27" t="s">
        <v>54</v>
      </c>
      <c r="J10" s="18" t="s">
        <v>28</v>
      </c>
      <c r="K10" s="9">
        <f>E_S1c!$B$8/60</f>
        <v>155914.55514241668</v>
      </c>
      <c r="L10" s="9">
        <f>E_S1c!$B$10</f>
        <v>126770.28761</v>
      </c>
      <c r="M10" s="9">
        <f>E_S1c!$B$11</f>
        <v>695639.35498599999</v>
      </c>
      <c r="N10" s="10">
        <f>E_S1c!$B$12</f>
        <v>73.793895000000006</v>
      </c>
      <c r="O10" s="10">
        <f>E_S1c!$B$16/5280</f>
        <v>21.909769354166666</v>
      </c>
      <c r="P10" s="9">
        <f>E_S1c!$G$3</f>
        <v>20980.616629</v>
      </c>
      <c r="Q10" s="9">
        <f>E_S1c!$G$2</f>
        <v>105789.670982</v>
      </c>
      <c r="R10" s="9">
        <f>E_S1c!$G$5</f>
        <v>67943.107405000002</v>
      </c>
      <c r="S10" s="9">
        <f>E_S1c!$G$4</f>
        <v>58827.180205999997</v>
      </c>
      <c r="T10" s="10">
        <f>E_S1c!$I$3</f>
        <v>71.371436705736699</v>
      </c>
      <c r="U10" s="10">
        <f>E_S1c!$I$2</f>
        <v>74.239054324313997</v>
      </c>
      <c r="V10" s="10">
        <f>E_S1c!$I$5</f>
        <v>58.606859084634202</v>
      </c>
      <c r="W10" s="10">
        <f>E_S1c!$I$4</f>
        <v>91.2709013505185</v>
      </c>
      <c r="X10" s="10">
        <f>E_S1c!$J$3*60/5280</f>
        <v>33.043081929941366</v>
      </c>
      <c r="Y10" s="10">
        <f>E_S1c!$J$2*60/5280</f>
        <v>33.185861181963411</v>
      </c>
      <c r="Z10" s="10">
        <f>E_S1c!$J$5*60/5280</f>
        <v>32.17475144836795</v>
      </c>
      <c r="AA10" s="11">
        <f>E_S1c!$J$4*60/5280</f>
        <v>33.846103978915224</v>
      </c>
    </row>
    <row r="11" spans="2:27" ht="15.5" thickBot="1" x14ac:dyDescent="0.9">
      <c r="B11" s="2" t="s">
        <v>38</v>
      </c>
      <c r="C11" s="3">
        <f>initial!$G$5</f>
        <v>242701</v>
      </c>
      <c r="I11" s="28"/>
      <c r="J11" s="19" t="s">
        <v>30</v>
      </c>
      <c r="K11" s="12">
        <f>R_S1c!$B$8/60</f>
        <v>196097.40082228332</v>
      </c>
      <c r="L11" s="12">
        <f>R_S1c!$B$10</f>
        <v>118749.647952</v>
      </c>
      <c r="M11" s="12">
        <f>R_S1c!$B$11</f>
        <v>703659.99464399996</v>
      </c>
      <c r="N11" s="13">
        <f>R_S1c!$B$12</f>
        <v>99.081085999999999</v>
      </c>
      <c r="O11" s="13">
        <f>R_S1c!$B$16/5280</f>
        <v>30.715684013257576</v>
      </c>
      <c r="P11" s="12">
        <f>R_S1c!$G$3</f>
        <v>24005.468205000001</v>
      </c>
      <c r="Q11" s="12">
        <f>R_S1c!$G$2</f>
        <v>94744.179728000003</v>
      </c>
      <c r="R11" s="12">
        <f>R_S1c!$G$5</f>
        <v>59953.598778</v>
      </c>
      <c r="S11" s="12">
        <f>R_S1c!$G$4</f>
        <v>58796.049155000001</v>
      </c>
      <c r="T11" s="13">
        <f>R_S1c!$I$3</f>
        <v>110.825342607434</v>
      </c>
      <c r="U11" s="13">
        <f>R_S1c!$I$2</f>
        <v>95.9946067140434</v>
      </c>
      <c r="V11" s="13">
        <f>R_S1c!$I$5</f>
        <v>77.644716261122696</v>
      </c>
      <c r="W11" s="13">
        <f>R_S1c!$I$4</f>
        <v>120.760909037205</v>
      </c>
      <c r="X11" s="13">
        <f>R_S1c!$J$3*60/5280</f>
        <v>31.259724724444883</v>
      </c>
      <c r="Y11" s="13">
        <f>R_S1c!$J$2*60/5280</f>
        <v>31.138061428989996</v>
      </c>
      <c r="Z11" s="13">
        <f>R_S1c!$J$5*60/5280</f>
        <v>29.064952835573411</v>
      </c>
      <c r="AA11" s="14">
        <f>R_S1c!$J$4*60/5280</f>
        <v>32.602014686747154</v>
      </c>
    </row>
    <row r="12" spans="2:27" x14ac:dyDescent="0.75">
      <c r="B12" s="2" t="s">
        <v>39</v>
      </c>
      <c r="C12" s="3">
        <f>initial!$G$4</f>
        <v>432439</v>
      </c>
      <c r="I12" s="32" t="s">
        <v>55</v>
      </c>
      <c r="J12" s="8" t="s">
        <v>28</v>
      </c>
      <c r="K12" s="23">
        <f>E_S2d!$B$8/60</f>
        <v>333716.17509591667</v>
      </c>
      <c r="L12" s="23">
        <f>E_S2d!$B$10</f>
        <v>642825.17700000003</v>
      </c>
      <c r="M12" s="23">
        <f>E_S2d!$B$11</f>
        <v>179584.46559599999</v>
      </c>
      <c r="N12" s="24">
        <f>E_S2d!$B$12</f>
        <v>31.148392000000001</v>
      </c>
      <c r="O12" s="24">
        <f>E_S2d!$B$16/5280</f>
        <v>10.630925063825757</v>
      </c>
      <c r="P12" s="23">
        <f>E_S2d!$G$3</f>
        <v>22499.333229</v>
      </c>
      <c r="Q12" s="23">
        <f>E_S2d!$G$2</f>
        <v>620325.84376600001</v>
      </c>
      <c r="R12" s="23">
        <f>E_S2d!$G$5</f>
        <v>229776.32649800001</v>
      </c>
      <c r="S12" s="23">
        <f>E_S2d!$G$4</f>
        <v>413048.85049699998</v>
      </c>
      <c r="T12" s="24">
        <f>E_S2d!$I$3</f>
        <v>55.3167902798032</v>
      </c>
      <c r="U12" s="24">
        <f>E_S2d!$I$2</f>
        <v>30.260097641530599</v>
      </c>
      <c r="V12" s="24">
        <f>E_S2d!$I$5</f>
        <v>30.923052079248201</v>
      </c>
      <c r="W12" s="24">
        <f>E_S2d!$I$4</f>
        <v>31.2561726613636</v>
      </c>
      <c r="X12" s="24">
        <f>E_S2d!$J$3*60/5280</f>
        <v>28.818905720701817</v>
      </c>
      <c r="Y12" s="24">
        <f>E_S2d!$J$2*60/5280</f>
        <v>27.877204796330908</v>
      </c>
      <c r="Z12" s="24">
        <f>E_S2d!$J$5*60/5280</f>
        <v>23.940891850927049</v>
      </c>
      <c r="AA12" s="25">
        <f>E_S2d!$J$4*60/5280</f>
        <v>30.317606871923637</v>
      </c>
    </row>
    <row r="13" spans="2:27" x14ac:dyDescent="0.75">
      <c r="B13" s="2" t="s">
        <v>47</v>
      </c>
      <c r="C13" s="6">
        <f>initial!$I$3</f>
        <v>35.767059708684897</v>
      </c>
      <c r="I13" s="27"/>
      <c r="J13" s="18" t="s">
        <v>29</v>
      </c>
      <c r="K13" s="9">
        <f>SC_S2d!$B$8/60</f>
        <v>342655.44045940001</v>
      </c>
      <c r="L13" s="9">
        <f>SC_S2d!$B$10</f>
        <v>675140</v>
      </c>
      <c r="M13" s="9">
        <f>SC_S2d!$B$11</f>
        <v>147269.64259599999</v>
      </c>
      <c r="N13" s="10">
        <f>SC_S2d!$B$12</f>
        <v>30.451944999999998</v>
      </c>
      <c r="O13" s="10">
        <f>SC_S2d!$B$16/5280</f>
        <v>10.347728404924244</v>
      </c>
      <c r="P13" s="9">
        <f>SC_S2d!$G$3</f>
        <v>8304.3216699999994</v>
      </c>
      <c r="Q13" s="9">
        <f>SC_S2d!$G$2</f>
        <v>666835.67832099996</v>
      </c>
      <c r="R13" s="9">
        <f>SC_S2d!$G$5</f>
        <v>242298.36210500001</v>
      </c>
      <c r="S13" s="9">
        <f>SC_S2d!$G$4</f>
        <v>432841.63788599998</v>
      </c>
      <c r="T13" s="10">
        <f>SC_S2d!$I$3</f>
        <v>73.112889398827903</v>
      </c>
      <c r="U13" s="10">
        <f>SC_S2d!$I$2</f>
        <v>29.901324744493799</v>
      </c>
      <c r="V13" s="10">
        <f>SC_S2d!$I$5</f>
        <v>30.398697359419799</v>
      </c>
      <c r="W13" s="10">
        <f>SC_S2d!$I$4</f>
        <v>30.451942203491299</v>
      </c>
      <c r="X13" s="10">
        <f>SC_S2d!$J$3*60/5280</f>
        <v>27.553276794731133</v>
      </c>
      <c r="Y13" s="10">
        <f>SC_S2d!$J$2*60/5280</f>
        <v>27.594375264401023</v>
      </c>
      <c r="Z13" s="10">
        <f>SC_S2d!$J$5*60/5280</f>
        <v>23.545277088471138</v>
      </c>
      <c r="AA13" s="11">
        <f>SC_S2d!$J$4*60/5280</f>
        <v>29.992125547967959</v>
      </c>
    </row>
    <row r="14" spans="2:27" x14ac:dyDescent="0.75">
      <c r="B14" s="2" t="s">
        <v>48</v>
      </c>
      <c r="C14" s="6">
        <f>initial!$I$2</f>
        <v>29.858761339580099</v>
      </c>
      <c r="I14" s="27"/>
      <c r="J14" s="18" t="s">
        <v>30</v>
      </c>
      <c r="K14" s="9">
        <f>R_S2d!$B$8/60</f>
        <v>340928.95746226667</v>
      </c>
      <c r="L14" s="9">
        <f>R_S2d!$B$10</f>
        <v>661637.22106600006</v>
      </c>
      <c r="M14" s="9">
        <f>R_S2d!$B$11</f>
        <v>160772.42152999999</v>
      </c>
      <c r="N14" s="10">
        <f>R_S2d!$B$12</f>
        <v>30.916848000000002</v>
      </c>
      <c r="O14" s="10">
        <f>R_S2d!$B$16/5280</f>
        <v>10.506672066098485</v>
      </c>
      <c r="P14" s="9">
        <f>R_S2d!$G$3</f>
        <v>7346.9561629999998</v>
      </c>
      <c r="Q14" s="9">
        <f>R_S2d!$G$2</f>
        <v>654290.264906</v>
      </c>
      <c r="R14" s="9">
        <f>R_S2d!$G$5</f>
        <v>237739.69145899999</v>
      </c>
      <c r="S14" s="9">
        <f>R_S2d!$G$4</f>
        <v>423897.52961000003</v>
      </c>
      <c r="T14" s="26">
        <f>R_S2d!$I$3</f>
        <v>79.571678544803603</v>
      </c>
      <c r="U14" s="10">
        <f>R_S2d!$I$2</f>
        <v>30.348981439211499</v>
      </c>
      <c r="V14" s="10">
        <f>R_S2d!$I$5</f>
        <v>30.8639299367074</v>
      </c>
      <c r="W14" s="10">
        <f>R_S2d!$I$4</f>
        <v>30.913300134740499</v>
      </c>
      <c r="X14" s="10">
        <f>R_S2d!$J$3*60/5280</f>
        <v>27.919075320532723</v>
      </c>
      <c r="Y14" s="10">
        <f>R_S2d!$J$2*60/5280</f>
        <v>27.639048538006136</v>
      </c>
      <c r="Z14" s="10">
        <f>R_S2d!$J$5*60/5280</f>
        <v>23.589114778429657</v>
      </c>
      <c r="AA14" s="11">
        <f>R_S2d!$J$4*60/5280</f>
        <v>30.078499262733182</v>
      </c>
    </row>
    <row r="15" spans="2:27" x14ac:dyDescent="0.75">
      <c r="B15" s="2" t="s">
        <v>49</v>
      </c>
      <c r="C15" s="6">
        <f>initial!$I$5</f>
        <v>30.3568079658098</v>
      </c>
      <c r="I15" s="27" t="s">
        <v>56</v>
      </c>
      <c r="J15" s="18" t="s">
        <v>28</v>
      </c>
      <c r="K15" s="9">
        <f>E_S2a!$B$8/60</f>
        <v>345983.86600510002</v>
      </c>
      <c r="L15" s="9">
        <f>E_S2a!$B$10</f>
        <v>680204.25287900004</v>
      </c>
      <c r="M15" s="9">
        <f>E_S2a!$B$11</f>
        <v>142205.38971700001</v>
      </c>
      <c r="N15" s="10">
        <f>E_S2a!$B$12</f>
        <v>30.518820999999999</v>
      </c>
      <c r="O15" s="10">
        <f>E_S2a!$B$16/5280</f>
        <v>10.290639281628787</v>
      </c>
      <c r="P15" s="9">
        <f>E_S2a!$G$3</f>
        <v>84913.937619000004</v>
      </c>
      <c r="Q15" s="9">
        <f>E_S2a!$G$2</f>
        <v>595290.31524599995</v>
      </c>
      <c r="R15" s="9">
        <f>E_S2a!$G$5</f>
        <v>245569.86413199999</v>
      </c>
      <c r="S15" s="9">
        <f>E_S2a!$G$4</f>
        <v>434634.38873300003</v>
      </c>
      <c r="T15" s="10">
        <f>E_S2a!$I$3</f>
        <v>37.0400145024159</v>
      </c>
      <c r="U15" s="10">
        <f>E_S2a!$I$2</f>
        <v>29.575331154541701</v>
      </c>
      <c r="V15" s="10">
        <f>E_S2a!$I$5</f>
        <v>30.315413943208299</v>
      </c>
      <c r="W15" s="10">
        <f>E_S2a!$I$4</f>
        <v>30.615547110774902</v>
      </c>
      <c r="X15" s="10">
        <f>E_S2a!$J$3*60/5280</f>
        <v>26.614962037882044</v>
      </c>
      <c r="Y15" s="10">
        <f>E_S2a!$J$2*60/5280</f>
        <v>27.590823836502278</v>
      </c>
      <c r="Z15" s="10">
        <f>E_S2a!$J$5*60/5280</f>
        <v>23.39222930686693</v>
      </c>
      <c r="AA15" s="11">
        <f>E_S2a!$J$4*60/5280</f>
        <v>29.961170800503631</v>
      </c>
    </row>
    <row r="16" spans="2:27" x14ac:dyDescent="0.75">
      <c r="B16" s="2" t="s">
        <v>50</v>
      </c>
      <c r="C16" s="6">
        <f>initial!$I$4</f>
        <v>30.5703334907097</v>
      </c>
      <c r="I16" s="27"/>
      <c r="J16" s="18" t="s">
        <v>29</v>
      </c>
      <c r="K16" s="9">
        <f>SC_S2a!$B$8/60</f>
        <v>345303.96329291665</v>
      </c>
      <c r="L16" s="9">
        <f>SC_S2a!$B$10</f>
        <v>675140</v>
      </c>
      <c r="M16" s="9">
        <f>SC_S2a!$B$11</f>
        <v>147269.64259599999</v>
      </c>
      <c r="N16" s="10">
        <f>SC_S2a!$B$12</f>
        <v>30.687321000000001</v>
      </c>
      <c r="O16" s="10">
        <f>SC_S2a!$B$16/5280</f>
        <v>10.035782239962121</v>
      </c>
      <c r="P16" s="9">
        <f>SC_S2a!$G$3</f>
        <v>253528.34637399999</v>
      </c>
      <c r="Q16" s="9">
        <f>SC_S2a!$G$2</f>
        <v>421611.65364700003</v>
      </c>
      <c r="R16" s="9">
        <f>SC_S2a!$G$5</f>
        <v>250982.99965799999</v>
      </c>
      <c r="S16" s="9">
        <f>SC_S2a!$G$4</f>
        <v>424157.00036300003</v>
      </c>
      <c r="T16" s="10">
        <f>SC_S2a!$I$3</f>
        <v>30.394559554805902</v>
      </c>
      <c r="U16" s="10">
        <f>SC_S2a!$I$2</f>
        <v>30.8244185989698</v>
      </c>
      <c r="V16" s="10">
        <f>SC_S2a!$I$5</f>
        <v>30.1280493431419</v>
      </c>
      <c r="W16" s="10">
        <f>SC_S2a!$I$4</f>
        <v>30.979538971851099</v>
      </c>
      <c r="X16" s="10">
        <f>SC_S2a!$J$3*60/5280</f>
        <v>24.155253782414547</v>
      </c>
      <c r="Y16" s="10">
        <f>SC_S2a!$J$2*60/5280</f>
        <v>27.278566399824431</v>
      </c>
      <c r="Z16" s="10">
        <f>SC_S2a!$J$5*60/5280</f>
        <v>22.844237869977729</v>
      </c>
      <c r="AA16" s="11">
        <f>SC_S2a!$J$4*60/5280</f>
        <v>29.474193083391366</v>
      </c>
    </row>
    <row r="17" spans="2:27" x14ac:dyDescent="0.75">
      <c r="B17" s="2" t="s">
        <v>43</v>
      </c>
      <c r="C17" s="6">
        <f>initial!$J$3*60/5280</f>
        <v>23.825227691989205</v>
      </c>
      <c r="I17" s="27"/>
      <c r="J17" s="18" t="s">
        <v>30</v>
      </c>
      <c r="K17" s="9">
        <f>R_S2a!$B$8/60</f>
        <v>349455.43839049997</v>
      </c>
      <c r="L17" s="9">
        <f>R_S2a!$B$10</f>
        <v>704247.56619000004</v>
      </c>
      <c r="M17" s="9">
        <f>R_S2a!$B$11</f>
        <v>118162.07640599999</v>
      </c>
      <c r="N17" s="10">
        <f>R_S2a!$B$12</f>
        <v>29.772663999999999</v>
      </c>
      <c r="O17" s="10">
        <f>R_S2a!$B$16/5280</f>
        <v>9.7410582448863643</v>
      </c>
      <c r="P17" s="9">
        <f>R_S2a!$G$3</f>
        <v>265070.69988799997</v>
      </c>
      <c r="Q17" s="9">
        <f>R_S2a!$G$2</f>
        <v>439176.866309</v>
      </c>
      <c r="R17" s="9">
        <f>R_S2a!$G$5</f>
        <v>263916.92401900003</v>
      </c>
      <c r="S17" s="9">
        <f>R_S2a!$G$4</f>
        <v>440330.64217800001</v>
      </c>
      <c r="T17" s="10">
        <f>R_S2a!$I$3</f>
        <v>29.068460300081</v>
      </c>
      <c r="U17" s="10">
        <f>R_S2a!$I$2</f>
        <v>30.157498045482999</v>
      </c>
      <c r="V17" s="10">
        <f>R_S2a!$I$5</f>
        <v>28.889587910058001</v>
      </c>
      <c r="W17" s="10">
        <f>R_S2a!$I$4</f>
        <v>30.261853593551201</v>
      </c>
      <c r="X17" s="10">
        <f>R_S2a!$J$3*60/5280</f>
        <v>23.974835702857387</v>
      </c>
      <c r="Y17" s="10">
        <f>R_S2a!$J$2*60/5280</f>
        <v>27.221618022194207</v>
      </c>
      <c r="Z17" s="10">
        <f>R_S2a!$J$5*60/5280</f>
        <v>22.761520949731931</v>
      </c>
      <c r="AA17" s="11">
        <f>R_S2a!$J$4*60/5280</f>
        <v>29.413875968260683</v>
      </c>
    </row>
    <row r="18" spans="2:27" x14ac:dyDescent="0.75">
      <c r="B18" s="2" t="s">
        <v>44</v>
      </c>
      <c r="C18" s="6">
        <f>initial!$J$2*60/5280</f>
        <v>28.153302558464091</v>
      </c>
      <c r="I18" s="27" t="s">
        <v>57</v>
      </c>
      <c r="J18" s="18" t="s">
        <v>28</v>
      </c>
      <c r="K18" s="9">
        <f>E_S2b!$B$8/60</f>
        <v>346490.25079440005</v>
      </c>
      <c r="L18" s="9">
        <f>E_S2b!$B$10</f>
        <v>680297.60458000004</v>
      </c>
      <c r="M18" s="9">
        <f>E_S2b!$B$11</f>
        <v>142112.03801600001</v>
      </c>
      <c r="N18" s="10">
        <f>E_S2b!$B$12</f>
        <v>30.559294999999999</v>
      </c>
      <c r="O18" s="10">
        <f>E_S2b!$B$16/5280</f>
        <v>10.29019084905303</v>
      </c>
      <c r="P18" s="9">
        <f>E_S2b!$G$3</f>
        <v>85259.093053000004</v>
      </c>
      <c r="Q18" s="9">
        <f>E_S2b!$G$2</f>
        <v>595038.51153000002</v>
      </c>
      <c r="R18" s="9">
        <f>E_S2b!$G$5</f>
        <v>245580.28377099999</v>
      </c>
      <c r="S18" s="9">
        <f>E_S2b!$G$4</f>
        <v>434717.32081200002</v>
      </c>
      <c r="T18" s="10">
        <f>E_S2b!$I$3</f>
        <v>37.479461442870203</v>
      </c>
      <c r="U18" s="10">
        <f>E_S2b!$I$2</f>
        <v>29.554518018818001</v>
      </c>
      <c r="V18" s="10">
        <f>E_S2b!$I$5</f>
        <v>30.314201571055101</v>
      </c>
      <c r="W18" s="10">
        <f>E_S2b!$I$4</f>
        <v>30.6796403985356</v>
      </c>
      <c r="X18" s="10">
        <f>E_S2b!$J$3*60/5280</f>
        <v>26.599948469503751</v>
      </c>
      <c r="Y18" s="10">
        <f>E_S2b!$J$2*60/5280</f>
        <v>27.589141908362272</v>
      </c>
      <c r="Z18" s="10">
        <f>E_S2b!$J$5*60/5280</f>
        <v>23.389606167542841</v>
      </c>
      <c r="AA18" s="11">
        <f>E_S2b!$J$4*60/5280</f>
        <v>29.958417154973635</v>
      </c>
    </row>
    <row r="19" spans="2:27" x14ac:dyDescent="0.75">
      <c r="B19" s="2" t="s">
        <v>45</v>
      </c>
      <c r="C19" s="6">
        <f>initial!$J$5*60/5280</f>
        <v>22.510377662820567</v>
      </c>
      <c r="I19" s="27"/>
      <c r="J19" s="18" t="s">
        <v>29</v>
      </c>
      <c r="K19" s="9">
        <f>SC_S2b!$B$8/60</f>
        <v>358438.01883144997</v>
      </c>
      <c r="L19" s="9">
        <f>SC_S2b!$B$10</f>
        <v>675140</v>
      </c>
      <c r="M19" s="9">
        <f>SC_S2b!$B$11</f>
        <v>147269.64259599999</v>
      </c>
      <c r="N19" s="10">
        <f>SC_S2b!$B$12</f>
        <v>31.85455</v>
      </c>
      <c r="O19" s="10">
        <f>SC_S2b!$B$16/5280</f>
        <v>9.7780268564393946</v>
      </c>
      <c r="P19" s="9">
        <f>SC_S2b!$G$3</f>
        <v>354107.46973200003</v>
      </c>
      <c r="Q19" s="9">
        <f>SC_S2b!$G$2</f>
        <v>321032.53025100002</v>
      </c>
      <c r="R19" s="9">
        <f>SC_S2b!$G$5</f>
        <v>256828.351711</v>
      </c>
      <c r="S19" s="9">
        <f>SC_S2b!$G$4</f>
        <v>418311.64827200002</v>
      </c>
      <c r="T19" s="10">
        <f>SC_S2b!$I$3</f>
        <v>32.112407203155399</v>
      </c>
      <c r="U19" s="10">
        <f>SC_S2b!$I$2</f>
        <v>31.500656240877898</v>
      </c>
      <c r="V19" s="10">
        <f>SC_S2b!$I$5</f>
        <v>31.5310678495748</v>
      </c>
      <c r="W19" s="10">
        <f>SC_S2b!$I$4</f>
        <v>31.999841532242101</v>
      </c>
      <c r="X19" s="10">
        <f>SC_S2b!$J$3*60/5280</f>
        <v>21.991022327236479</v>
      </c>
      <c r="Y19" s="10">
        <f>SC_S2b!$J$2*60/5280</f>
        <v>26.684205670061704</v>
      </c>
      <c r="Z19" s="10">
        <f>SC_S2b!$J$5*60/5280</f>
        <v>21.866495202207386</v>
      </c>
      <c r="AA19" s="11">
        <f>SC_S2b!$J$4*60/5280</f>
        <v>28.80039679467875</v>
      </c>
    </row>
    <row r="20" spans="2:27" x14ac:dyDescent="0.75">
      <c r="B20" s="2" t="s">
        <v>46</v>
      </c>
      <c r="C20" s="6">
        <f>initial!$J$4*60/5280</f>
        <v>28.777459875460796</v>
      </c>
      <c r="I20" s="27"/>
      <c r="J20" s="18" t="s">
        <v>30</v>
      </c>
      <c r="K20" s="9">
        <f>R_S2b!$B$8/60</f>
        <v>366081.39385353331</v>
      </c>
      <c r="L20" s="9">
        <f>R_S2b!$B$10</f>
        <v>722407.735858</v>
      </c>
      <c r="M20" s="9">
        <f>R_S2b!$B$11</f>
        <v>100001.90673800001</v>
      </c>
      <c r="N20" s="10">
        <f>R_S2b!$B$12</f>
        <v>30.405106</v>
      </c>
      <c r="O20" s="10">
        <f>R_S2b!$B$16/5280</f>
        <v>9.3280067793560608</v>
      </c>
      <c r="P20" s="9">
        <f>R_S2b!$G$3</f>
        <v>372385.38182200002</v>
      </c>
      <c r="Q20" s="9">
        <f>R_S2b!$G$2</f>
        <v>350022.35405299999</v>
      </c>
      <c r="R20" s="9">
        <f>R_S2b!$G$5</f>
        <v>277418.40101099998</v>
      </c>
      <c r="S20" s="9">
        <f>R_S2b!$G$4</f>
        <v>444989.33486399997</v>
      </c>
      <c r="T20" s="10">
        <f>R_S2b!$I$3</f>
        <v>30.303745300681701</v>
      </c>
      <c r="U20" s="10">
        <f>R_S2b!$I$2</f>
        <v>30.448188345562802</v>
      </c>
      <c r="V20" s="10">
        <f>R_S2b!$I$5</f>
        <v>29.6310280350692</v>
      </c>
      <c r="W20" s="10">
        <f>R_S2b!$I$4</f>
        <v>30.836752328427799</v>
      </c>
      <c r="X20" s="10">
        <f>R_S2b!$J$3*60/5280</f>
        <v>21.794190929030453</v>
      </c>
      <c r="Y20" s="10">
        <f>R_S2b!$J$2*60/5280</f>
        <v>26.625889381277386</v>
      </c>
      <c r="Z20" s="10">
        <f>R_S2b!$J$5*60/5280</f>
        <v>21.798688652136704</v>
      </c>
      <c r="AA20" s="11">
        <f>R_S2b!$J$4*60/5280</f>
        <v>28.723603111268407</v>
      </c>
    </row>
    <row r="21" spans="2:27" x14ac:dyDescent="0.75">
      <c r="B21" s="29" t="s">
        <v>51</v>
      </c>
      <c r="C21" s="29"/>
      <c r="D21" s="29"/>
      <c r="E21" s="29"/>
      <c r="F21" s="29"/>
      <c r="G21" s="29"/>
      <c r="I21" s="27" t="s">
        <v>58</v>
      </c>
      <c r="J21" s="18" t="s">
        <v>28</v>
      </c>
      <c r="K21" s="9">
        <f>E_S2c!$B$8/60</f>
        <v>346929.31883619999</v>
      </c>
      <c r="L21" s="9">
        <f>E_S2c!$B$10</f>
        <v>680316.55743699998</v>
      </c>
      <c r="M21" s="9">
        <f>E_S2c!$B$11</f>
        <v>142093.08515900001</v>
      </c>
      <c r="N21" s="10">
        <f>E_S2c!$B$12</f>
        <v>30.597166999999999</v>
      </c>
      <c r="O21" s="10">
        <f>E_S2c!$B$16/5280</f>
        <v>10.290258267234847</v>
      </c>
      <c r="P21" s="9">
        <f>E_S2c!$G$3</f>
        <v>85321.780375999995</v>
      </c>
      <c r="Q21" s="9">
        <f>E_S2c!$G$2</f>
        <v>594994.77706800005</v>
      </c>
      <c r="R21" s="9">
        <f>E_S2c!$G$5</f>
        <v>245557.71668300001</v>
      </c>
      <c r="S21" s="9">
        <f>E_S2c!$G$4</f>
        <v>434758.840761</v>
      </c>
      <c r="T21" s="10">
        <f>E_S2c!$I$3</f>
        <v>37.795880968678198</v>
      </c>
      <c r="U21" s="10">
        <f>E_S2c!$I$2</f>
        <v>29.550798838124201</v>
      </c>
      <c r="V21" s="10">
        <f>E_S2c!$I$5</f>
        <v>30.312221236720401</v>
      </c>
      <c r="W21" s="10">
        <f>E_S2c!$I$4</f>
        <v>30.738841248464901</v>
      </c>
      <c r="X21" s="10">
        <f>E_S2c!$J$3*60/5280</f>
        <v>26.596107500318176</v>
      </c>
      <c r="Y21" s="10">
        <f>E_S2c!$J$2*60/5280</f>
        <v>27.588793135136594</v>
      </c>
      <c r="Z21" s="10">
        <f>E_S2c!$J$5*60/5280</f>
        <v>23.389321058744773</v>
      </c>
      <c r="AA21" s="11">
        <f>E_S2c!$J$4*60/5280</f>
        <v>29.95755926409943</v>
      </c>
    </row>
    <row r="22" spans="2:27" x14ac:dyDescent="0.75">
      <c r="I22" s="27"/>
      <c r="J22" s="18" t="s">
        <v>29</v>
      </c>
      <c r="K22" s="9">
        <f>SC_S2c!$B$8/60</f>
        <v>381254.60168716667</v>
      </c>
      <c r="L22" s="9">
        <f>SC_S2c!$B$10</f>
        <v>675140</v>
      </c>
      <c r="M22" s="9">
        <f>SC_S2c!$B$11</f>
        <v>147269.64259599999</v>
      </c>
      <c r="N22" s="10">
        <f>SC_S2c!$B$12</f>
        <v>33.882269999999998</v>
      </c>
      <c r="O22" s="10">
        <f>SC_S2c!$B$16/5280</f>
        <v>9.7035011873106054</v>
      </c>
      <c r="P22" s="9">
        <f>SC_S2c!$G$3</f>
        <v>401042.04253400001</v>
      </c>
      <c r="Q22" s="9">
        <f>SC_S2c!$G$2</f>
        <v>274097.95747199998</v>
      </c>
      <c r="R22" s="9">
        <f>SC_S2c!$G$5</f>
        <v>261926.374461</v>
      </c>
      <c r="S22" s="9">
        <f>SC_S2c!$G$4</f>
        <v>413213.62554500002</v>
      </c>
      <c r="T22" s="10">
        <f>SC_S2c!$I$3</f>
        <v>35.262631232405198</v>
      </c>
      <c r="U22" s="10">
        <f>SC_S2c!$I$2</f>
        <v>31.757194030218901</v>
      </c>
      <c r="V22" s="10">
        <f>SC_S2c!$I$5</f>
        <v>34.044751106428699</v>
      </c>
      <c r="W22" s="10">
        <f>SC_S2c!$I$4</f>
        <v>33.709346898196799</v>
      </c>
      <c r="X22" s="10">
        <f>SC_S2c!$J$3*60/5280</f>
        <v>21.045934111822842</v>
      </c>
      <c r="Y22" s="10">
        <f>SC_S2c!$J$2*60/5280</f>
        <v>26.139989695914092</v>
      </c>
      <c r="Z22" s="10">
        <f>SC_S2c!$J$5*60/5280</f>
        <v>21.01541348271375</v>
      </c>
      <c r="AA22" s="11">
        <f>SC_S2c!$J$4*60/5280</f>
        <v>28.31014642454841</v>
      </c>
    </row>
    <row r="23" spans="2:27" ht="15.5" thickBot="1" x14ac:dyDescent="0.9">
      <c r="I23" s="28"/>
      <c r="J23" s="19" t="s">
        <v>30</v>
      </c>
      <c r="K23" s="12">
        <f>R_S2c!$B$8/60</f>
        <v>391593.77121578332</v>
      </c>
      <c r="L23" s="12">
        <f>R_S2c!$B$10</f>
        <v>730528.32134799997</v>
      </c>
      <c r="M23" s="12">
        <f>R_S2c!$B$11</f>
        <v>91881.321247999993</v>
      </c>
      <c r="N23" s="13">
        <f>R_S2c!$B$12</f>
        <v>32.162512999999997</v>
      </c>
      <c r="O23" s="13">
        <f>R_S2c!$B$16/5280</f>
        <v>9.2001957587121215</v>
      </c>
      <c r="P23" s="12">
        <f>R_S2c!$G$3</f>
        <v>420561.91503999999</v>
      </c>
      <c r="Q23" s="12">
        <f>R_S2c!$G$2</f>
        <v>309966.40631300001</v>
      </c>
      <c r="R23" s="12">
        <f>R_S2c!$G$5</f>
        <v>285327.98325200001</v>
      </c>
      <c r="S23" s="12">
        <f>R_S2c!$G$4</f>
        <v>445200.338101</v>
      </c>
      <c r="T23" s="13">
        <f>R_S2c!$I$3</f>
        <v>33.276636955326602</v>
      </c>
      <c r="U23" s="13">
        <f>R_S2c!$I$2</f>
        <v>30.549372934740099</v>
      </c>
      <c r="V23" s="13">
        <f>R_S2c!$I$5</f>
        <v>31.881357557481099</v>
      </c>
      <c r="W23" s="13">
        <f>R_S2c!$I$4</f>
        <v>32.272037603997802</v>
      </c>
      <c r="X23" s="13">
        <f>R_S2c!$J$3*60/5280</f>
        <v>20.848754997933977</v>
      </c>
      <c r="Y23" s="13">
        <f>R_S2c!$J$2*60/5280</f>
        <v>26.142150910688411</v>
      </c>
      <c r="Z23" s="13">
        <f>R_S2c!$J$5*60/5280</f>
        <v>21.043266285826476</v>
      </c>
      <c r="AA23" s="14">
        <f>R_S2c!$J$4*60/5280</f>
        <v>28.268066304825229</v>
      </c>
    </row>
    <row r="24" spans="2:27" x14ac:dyDescent="0.75">
      <c r="I24" s="27" t="s">
        <v>59</v>
      </c>
      <c r="J24" s="18" t="s">
        <v>28</v>
      </c>
      <c r="K24" s="9">
        <f>E_S3d!$B$8/60</f>
        <v>271815.70601246669</v>
      </c>
      <c r="L24" s="9">
        <f>E_S3d!$B$10</f>
        <v>501330.79181700002</v>
      </c>
      <c r="M24" s="9">
        <f>E_S3d!$B$11</f>
        <v>321078.85077899997</v>
      </c>
      <c r="N24" s="10">
        <f>E_S3d!$B$12</f>
        <v>32.531300000000002</v>
      </c>
      <c r="O24" s="10">
        <f>E_S3d!$B$16/5280</f>
        <v>11.898869736174241</v>
      </c>
      <c r="P24" s="9">
        <f>E_S3d!$G$3</f>
        <v>50248.751198999998</v>
      </c>
      <c r="Q24" s="9">
        <f>E_S3d!$G$2</f>
        <v>451082.04062699998</v>
      </c>
      <c r="R24" s="9">
        <f>E_S3d!$G$5</f>
        <v>39297.647040000003</v>
      </c>
      <c r="S24" s="9">
        <f>E_S3d!$G$4</f>
        <v>462033.14478600002</v>
      </c>
      <c r="T24" s="10">
        <f>E_S3d!$I$3</f>
        <v>42.5552514815842</v>
      </c>
      <c r="U24" s="10">
        <f>E_S3d!$I$2</f>
        <v>31.403487699949199</v>
      </c>
      <c r="V24" s="10">
        <f>E_S3d!$I$5</f>
        <v>60.183180461127201</v>
      </c>
      <c r="W24" s="10">
        <f>E_S3d!$I$4</f>
        <v>30.16848538292</v>
      </c>
      <c r="X24" s="10">
        <f>E_S3d!$J$3*60/5280</f>
        <v>29.604008495150225</v>
      </c>
      <c r="Y24" s="10">
        <f>E_S3d!$J$2*60/5280</f>
        <v>31.65297226587068</v>
      </c>
      <c r="Z24" s="10">
        <f>E_S3d!$J$5*60/5280</f>
        <v>31.030530566480682</v>
      </c>
      <c r="AA24" s="11">
        <f>E_S3d!$J$4*60/5280</f>
        <v>31.664492578806705</v>
      </c>
    </row>
    <row r="25" spans="2:27" x14ac:dyDescent="0.75">
      <c r="I25" s="27"/>
      <c r="J25" s="18" t="s">
        <v>29</v>
      </c>
      <c r="K25" s="9">
        <f>SC_S3d!$B$8/60</f>
        <v>349790.36263155</v>
      </c>
      <c r="L25" s="9">
        <f>SC_S3d!$B$10</f>
        <v>675140</v>
      </c>
      <c r="M25" s="9">
        <f>SC_S3d!$B$11</f>
        <v>147269.64259599999</v>
      </c>
      <c r="N25" s="10">
        <f>SC_S3d!$B$12</f>
        <v>31.086029</v>
      </c>
      <c r="O25" s="10">
        <f>SC_S3d!$B$16/5280</f>
        <v>10.447176042424243</v>
      </c>
      <c r="P25" s="9">
        <f>SC_S3d!$G$3</f>
        <v>55810.455370999996</v>
      </c>
      <c r="Q25" s="9">
        <f>SC_S3d!$G$2</f>
        <v>619329.54462499998</v>
      </c>
      <c r="R25" s="9">
        <f>SC_S3d!$G$5</f>
        <v>9938.9495929999994</v>
      </c>
      <c r="S25" s="9">
        <f>SC_S3d!$G$4</f>
        <v>665201.05040299997</v>
      </c>
      <c r="T25" s="10">
        <f>SC_S3d!$I$3</f>
        <v>38.6373216448523</v>
      </c>
      <c r="U25" s="10">
        <f>SC_S3d!$I$2</f>
        <v>30.382279303777398</v>
      </c>
      <c r="V25" s="10">
        <f>SC_S3d!$I$5</f>
        <v>32.965348705536996</v>
      </c>
      <c r="W25" s="10">
        <f>SC_S3d!$I$4</f>
        <v>31.0362840972446</v>
      </c>
      <c r="X25" s="10">
        <f>SC_S3d!$J$3*60/5280</f>
        <v>27.126449150703404</v>
      </c>
      <c r="Y25" s="10">
        <f>SC_S3d!$J$2*60/5280</f>
        <v>27.582043379630573</v>
      </c>
      <c r="Z25" s="10">
        <f>SC_S3d!$J$5*60/5280</f>
        <v>23.654813356592616</v>
      </c>
      <c r="AA25" s="11">
        <f>SC_S3d!$J$4*60/5280</f>
        <v>29.345416133731018</v>
      </c>
    </row>
    <row r="26" spans="2:27" x14ac:dyDescent="0.75">
      <c r="I26" s="27"/>
      <c r="J26" s="18" t="s">
        <v>30</v>
      </c>
      <c r="K26" s="9">
        <f>R_S3d!$B$8/60</f>
        <v>327693.80744961667</v>
      </c>
      <c r="L26" s="9">
        <f>R_S3d!$B$10</f>
        <v>545364.36379199999</v>
      </c>
      <c r="M26" s="9">
        <f>R_S3d!$B$11</f>
        <v>277045.278804</v>
      </c>
      <c r="N26" s="10">
        <f>R_S3d!$B$12</f>
        <v>36.052278999999999</v>
      </c>
      <c r="O26" s="10">
        <f>R_S3d!$B$16/5280</f>
        <v>12.569536757007576</v>
      </c>
      <c r="P26" s="9">
        <f>R_S3d!$G$3</f>
        <v>45480.388672000001</v>
      </c>
      <c r="Q26" s="9">
        <f>R_S3d!$G$2</f>
        <v>499883.97511699999</v>
      </c>
      <c r="R26" s="9">
        <f>R_S3d!$G$5</f>
        <v>310.62994800000001</v>
      </c>
      <c r="S26" s="9">
        <f>R_S3d!$G$4</f>
        <v>545053.73384100001</v>
      </c>
      <c r="T26" s="10">
        <f>R_S3d!$I$3</f>
        <v>44.838908046502503</v>
      </c>
      <c r="U26" s="10">
        <f>R_S3d!$I$2</f>
        <v>35.224570021611001</v>
      </c>
      <c r="V26" s="10">
        <f>R_S3d!$I$5</f>
        <v>31.706422134803301</v>
      </c>
      <c r="W26" s="10">
        <f>R_S3d!$I$4</f>
        <v>36.028814897069502</v>
      </c>
      <c r="X26" s="10">
        <f>R_S3d!$J$3*60/5280</f>
        <v>27.817987113611366</v>
      </c>
      <c r="Y26" s="10">
        <f>R_S3d!$J$2*60/5280</f>
        <v>28.504298972748185</v>
      </c>
      <c r="Z26" s="10">
        <f>R_S3d!$J$5*60/5280</f>
        <v>25.202911950181932</v>
      </c>
      <c r="AA26" s="11">
        <f>R_S3d!$J$4*60/5280</f>
        <v>29.977790540628298</v>
      </c>
    </row>
    <row r="27" spans="2:27" x14ac:dyDescent="0.75">
      <c r="I27" s="27" t="s">
        <v>60</v>
      </c>
      <c r="J27" s="18" t="s">
        <v>28</v>
      </c>
      <c r="K27" s="9">
        <f>E_S3c!$B$8/60</f>
        <v>291030.28970453335</v>
      </c>
      <c r="L27" s="9">
        <f>E_S3c!$B$10</f>
        <v>527844.873685</v>
      </c>
      <c r="M27" s="9">
        <f>E_S3c!$B$11</f>
        <v>294564.76891099999</v>
      </c>
      <c r="N27" s="10">
        <f>E_S3c!$B$12</f>
        <v>33.081342999999997</v>
      </c>
      <c r="O27" s="10">
        <f>E_S3c!$B$16/5280</f>
        <v>11.941690941287879</v>
      </c>
      <c r="P27" s="9">
        <f>E_S3c!$G$3</f>
        <v>55295.627090000002</v>
      </c>
      <c r="Q27" s="9">
        <f>E_S3c!$G$2</f>
        <v>472549.24661099998</v>
      </c>
      <c r="R27" s="9">
        <f>E_S3c!$G$5</f>
        <v>70649.748798000001</v>
      </c>
      <c r="S27" s="9">
        <f>E_S3c!$G$4</f>
        <v>457195.12490300002</v>
      </c>
      <c r="T27" s="10">
        <f>E_S3c!$I$3</f>
        <v>42.003741442694199</v>
      </c>
      <c r="U27" s="10">
        <f>E_S3c!$I$2</f>
        <v>32.0253655826223</v>
      </c>
      <c r="V27" s="10">
        <f>E_S3c!$I$5</f>
        <v>49.359298212376899</v>
      </c>
      <c r="W27" s="10">
        <f>E_S3c!$I$4</f>
        <v>30.553614466304101</v>
      </c>
      <c r="X27" s="10">
        <f>E_S3c!$J$3*60/5280</f>
        <v>28.93905517999557</v>
      </c>
      <c r="Y27" s="10">
        <f>E_S3c!$J$2*60/5280</f>
        <v>30.555419852403865</v>
      </c>
      <c r="Z27" s="10">
        <f>E_S3c!$J$5*60/5280</f>
        <v>28.820816715353068</v>
      </c>
      <c r="AA27" s="11">
        <f>E_S3c!$J$4*60/5280</f>
        <v>31.113055120095229</v>
      </c>
    </row>
    <row r="28" spans="2:27" x14ac:dyDescent="0.75">
      <c r="I28" s="27"/>
      <c r="J28" s="18" t="s">
        <v>29</v>
      </c>
      <c r="K28" s="9">
        <f>SC_S3c!$B$8/60</f>
        <v>346735.54911513336</v>
      </c>
      <c r="L28" s="9">
        <f>SC_S3c!$B$10</f>
        <v>675140</v>
      </c>
      <c r="M28" s="9">
        <f>SC_S3c!$B$11</f>
        <v>147269.64259599999</v>
      </c>
      <c r="N28" s="10">
        <f>SC_S3c!$B$12</f>
        <v>30.814547000000001</v>
      </c>
      <c r="O28" s="10">
        <f>SC_S3c!$B$16/5280</f>
        <v>10.558384044128788</v>
      </c>
      <c r="P28" s="9">
        <f>SC_S3c!$G$3</f>
        <v>64544.067891999999</v>
      </c>
      <c r="Q28" s="9">
        <f>SC_S3c!$G$2</f>
        <v>610595.93209899997</v>
      </c>
      <c r="R28" s="9">
        <f>SC_S3c!$G$5</f>
        <v>48287.306979000001</v>
      </c>
      <c r="S28" s="9">
        <f>SC_S3c!$G$4</f>
        <v>626852.69301199995</v>
      </c>
      <c r="T28" s="10">
        <f>SC_S3c!$I$3</f>
        <v>37.220449309699703</v>
      </c>
      <c r="U28" s="10">
        <f>SC_S3c!$I$2</f>
        <v>30.114915145534599</v>
      </c>
      <c r="V28" s="10">
        <f>SC_S3c!$I$5</f>
        <v>30.1519310656772</v>
      </c>
      <c r="W28" s="10">
        <f>SC_S3c!$I$4</f>
        <v>30.8436871289598</v>
      </c>
      <c r="X28" s="10">
        <f>SC_S3c!$J$3*60/5280</f>
        <v>27.008798810959771</v>
      </c>
      <c r="Y28" s="10">
        <f>SC_S3c!$J$2*60/5280</f>
        <v>27.711849137326368</v>
      </c>
      <c r="Z28" s="10">
        <f>SC_S3c!$J$5*60/5280</f>
        <v>23.91304222104705</v>
      </c>
      <c r="AA28" s="11">
        <f>SC_S3c!$J$4*60/5280</f>
        <v>29.543797773541595</v>
      </c>
    </row>
    <row r="29" spans="2:27" x14ac:dyDescent="0.75">
      <c r="I29" s="27"/>
      <c r="J29" s="18" t="s">
        <v>30</v>
      </c>
      <c r="K29" s="9">
        <f>R_S3c!$B$8/60</f>
        <v>328028.21683373331</v>
      </c>
      <c r="L29" s="9">
        <f>R_S3c!$B$10</f>
        <v>547969.30271399999</v>
      </c>
      <c r="M29" s="9">
        <f>R_S3c!$B$11</f>
        <v>274440.339882</v>
      </c>
      <c r="N29" s="10">
        <f>R_S3c!$B$12</f>
        <v>35.91751</v>
      </c>
      <c r="O29" s="10">
        <f>R_S3c!$B$16/5280</f>
        <v>12.525180849999998</v>
      </c>
      <c r="P29" s="9">
        <f>R_S3c!$G$3</f>
        <v>47609.007225000001</v>
      </c>
      <c r="Q29" s="9">
        <f>R_S3c!$G$2</f>
        <v>500360.29548500001</v>
      </c>
      <c r="R29" s="9">
        <f>R_S3c!$G$5</f>
        <v>5959.8705810000001</v>
      </c>
      <c r="S29" s="9">
        <f>R_S3c!$G$4</f>
        <v>542009.43212899996</v>
      </c>
      <c r="T29" s="10">
        <f>R_S3c!$I$3</f>
        <v>44.753345076016799</v>
      </c>
      <c r="U29" s="10">
        <f>R_S3c!$I$2</f>
        <v>35.048591569723598</v>
      </c>
      <c r="V29" s="10">
        <f>R_S3c!$I$5</f>
        <v>46.219092215552898</v>
      </c>
      <c r="W29" s="10">
        <f>R_S3c!$I$4</f>
        <v>35.7782079161966</v>
      </c>
      <c r="X29" s="10">
        <f>R_S3c!$J$3*60/5280</f>
        <v>27.738233463731479</v>
      </c>
      <c r="Y29" s="10">
        <f>R_S3c!$J$2*60/5280</f>
        <v>28.492955024338297</v>
      </c>
      <c r="Z29" s="10">
        <f>R_S3c!$J$5*60/5280</f>
        <v>25.169889645067727</v>
      </c>
      <c r="AA29" s="11">
        <f>R_S3c!$J$4*60/5280</f>
        <v>29.981659029646366</v>
      </c>
    </row>
    <row r="30" spans="2:27" ht="17.25" customHeight="1" x14ac:dyDescent="0.75">
      <c r="I30" s="27" t="s">
        <v>61</v>
      </c>
      <c r="J30" s="18" t="s">
        <v>28</v>
      </c>
      <c r="K30" s="9">
        <f>E_S3b!$B$8/60</f>
        <v>315005.19025643333</v>
      </c>
      <c r="L30" s="9">
        <f>E_S3b!$B$10</f>
        <v>572630.26286999998</v>
      </c>
      <c r="M30" s="9">
        <f>E_S3b!$B$11</f>
        <v>249779.37972600001</v>
      </c>
      <c r="N30" s="10">
        <f>E_S3b!$B$12</f>
        <v>33.006134000000003</v>
      </c>
      <c r="O30" s="10">
        <f>E_S3b!$B$16/5280</f>
        <v>11.597619119318182</v>
      </c>
      <c r="P30" s="9">
        <f>E_S3b!$G$3</f>
        <v>61031.238583999999</v>
      </c>
      <c r="Q30" s="9">
        <f>E_S3b!$G$2</f>
        <v>511599.02427400002</v>
      </c>
      <c r="R30" s="9">
        <f>E_S3b!$G$5</f>
        <v>123146.037092</v>
      </c>
      <c r="S30" s="9">
        <f>E_S3b!$G$4</f>
        <v>449484.22576599999</v>
      </c>
      <c r="T30" s="10">
        <f>E_S3b!$I$3</f>
        <v>40.596651846003098</v>
      </c>
      <c r="U30" s="10">
        <f>E_S3b!$I$2</f>
        <v>32.087447487427298</v>
      </c>
      <c r="V30" s="10">
        <f>E_S3b!$I$5</f>
        <v>40.552588975536104</v>
      </c>
      <c r="W30" s="10">
        <f>E_S3b!$I$4</f>
        <v>30.923621670350101</v>
      </c>
      <c r="X30" s="10">
        <f>E_S3b!$J$3*60/5280</f>
        <v>28.051264376425681</v>
      </c>
      <c r="Y30" s="10">
        <f>E_S3b!$J$2*60/5280</f>
        <v>29.15507566179534</v>
      </c>
      <c r="Z30" s="10">
        <f>E_S3b!$J$5*60/5280</f>
        <v>26.161569496705564</v>
      </c>
      <c r="AA30" s="11">
        <f>E_S3b!$J$4*60/5280</f>
        <v>30.507267104864887</v>
      </c>
    </row>
    <row r="31" spans="2:27" x14ac:dyDescent="0.75">
      <c r="I31" s="27"/>
      <c r="J31" s="18" t="s">
        <v>29</v>
      </c>
      <c r="K31" s="9">
        <f>SC_S3b!$B$8/60</f>
        <v>344599.30270876666</v>
      </c>
      <c r="L31" s="9">
        <f>SC_S3b!$B$10</f>
        <v>675140</v>
      </c>
      <c r="M31" s="9">
        <f>SC_S3b!$B$11</f>
        <v>147269.64259599999</v>
      </c>
      <c r="N31" s="10">
        <f>SC_S3b!$B$12</f>
        <v>30.624697000000001</v>
      </c>
      <c r="O31" s="10">
        <f>SC_S3b!$B$16/5280</f>
        <v>10.588013169507576</v>
      </c>
      <c r="P31" s="9">
        <f>SC_S3b!$G$3</f>
        <v>70033.453777000002</v>
      </c>
      <c r="Q31" s="9">
        <f>SC_S3b!$G$2</f>
        <v>605106.54623199999</v>
      </c>
      <c r="R31" s="9">
        <f>SC_S3b!$G$5</f>
        <v>114395.214173</v>
      </c>
      <c r="S31" s="9">
        <f>SC_S3b!$G$4</f>
        <v>560744.785836</v>
      </c>
      <c r="T31" s="10">
        <f>SC_S3b!$I$3</f>
        <v>36.7041138803609</v>
      </c>
      <c r="U31" s="10">
        <f>SC_S3b!$I$2</f>
        <v>29.899171431099301</v>
      </c>
      <c r="V31" s="10">
        <f>SC_S3b!$I$5</f>
        <v>30.581254010560599</v>
      </c>
      <c r="W31" s="10">
        <f>SC_S3b!$I$4</f>
        <v>30.609916586081301</v>
      </c>
      <c r="X31" s="10">
        <f>SC_S3b!$J$3*60/5280</f>
        <v>26.942206548663755</v>
      </c>
      <c r="Y31" s="10">
        <f>SC_S3b!$J$2*60/5280</f>
        <v>27.763575225976705</v>
      </c>
      <c r="Z31" s="10">
        <f>SC_S3b!$J$5*60/5280</f>
        <v>23.833862395514771</v>
      </c>
      <c r="AA31" s="11">
        <f>SC_S3b!$J$4*60/5280</f>
        <v>29.806590662637046</v>
      </c>
    </row>
    <row r="32" spans="2:27" x14ac:dyDescent="0.75">
      <c r="I32" s="27"/>
      <c r="J32" s="18" t="s">
        <v>30</v>
      </c>
      <c r="K32" s="9">
        <f>R_S3b!$B$8/60</f>
        <v>331586.27273973334</v>
      </c>
      <c r="L32" s="9">
        <f>R_S3b!$B$10</f>
        <v>575110.90864499996</v>
      </c>
      <c r="M32" s="9">
        <f>R_S3b!$B$11</f>
        <v>247298.733951</v>
      </c>
      <c r="N32" s="10">
        <f>R_S3b!$B$12</f>
        <v>34.593634000000002</v>
      </c>
      <c r="O32" s="10">
        <f>R_S3b!$B$16/5280</f>
        <v>12.023652551325759</v>
      </c>
      <c r="P32" s="9">
        <f>R_S3b!$G$3</f>
        <v>59288.706135</v>
      </c>
      <c r="Q32" s="9">
        <f>R_S3b!$G$2</f>
        <v>515822.20251099998</v>
      </c>
      <c r="R32" s="9">
        <f>R_S3b!$G$5</f>
        <v>58876.128961000002</v>
      </c>
      <c r="S32" s="9">
        <f>R_S3b!$G$4</f>
        <v>516234.77968500002</v>
      </c>
      <c r="T32" s="10">
        <f>R_S3b!$I$3</f>
        <v>43.059105544452599</v>
      </c>
      <c r="U32" s="10">
        <f>R_S3b!$I$2</f>
        <v>33.593494919097601</v>
      </c>
      <c r="V32" s="10">
        <f>R_S3b!$I$5</f>
        <v>41.848359912691997</v>
      </c>
      <c r="W32" s="10">
        <f>R_S3b!$I$4</f>
        <v>33.739144367362897</v>
      </c>
      <c r="X32" s="10">
        <f>R_S3b!$J$3*60/5280</f>
        <v>27.393681111186247</v>
      </c>
      <c r="Y32" s="10">
        <f>R_S3b!$J$2*60/5280</f>
        <v>28.359495200914544</v>
      </c>
      <c r="Z32" s="10">
        <f>R_S3b!$J$5*60/5280</f>
        <v>24.829682774105002</v>
      </c>
      <c r="AA32" s="11">
        <f>R_S3b!$J$4*60/5280</f>
        <v>30.027665994191249</v>
      </c>
    </row>
    <row r="33" spans="9:27" x14ac:dyDescent="0.75">
      <c r="I33" s="27" t="s">
        <v>62</v>
      </c>
      <c r="J33" s="18" t="s">
        <v>28</v>
      </c>
      <c r="K33" s="9">
        <f>E_S3a!$B$8/60</f>
        <v>357382.68006583332</v>
      </c>
      <c r="L33" s="9">
        <f>E_S3a!$B$10</f>
        <v>707992.19019300002</v>
      </c>
      <c r="M33" s="9">
        <f>E_S3a!$B$11</f>
        <v>114417.452403</v>
      </c>
      <c r="N33" s="10">
        <f>E_S3a!$B$12</f>
        <v>30.287002000000001</v>
      </c>
      <c r="O33" s="10">
        <f>E_S3a!$B$16/5280</f>
        <v>9.9705616140151516</v>
      </c>
      <c r="P33" s="9">
        <f>E_S3a!$G$3</f>
        <v>77533.253861000005</v>
      </c>
      <c r="Q33" s="9">
        <f>E_S3a!$G$2</f>
        <v>630458.93632500002</v>
      </c>
      <c r="R33" s="9">
        <f>E_S3a!$G$5</f>
        <v>293342.76517000003</v>
      </c>
      <c r="S33" s="9">
        <f>E_S3a!$G$4</f>
        <v>414649.42501599999</v>
      </c>
      <c r="T33" s="10">
        <f>E_S3a!$I$3</f>
        <v>35.215288640831801</v>
      </c>
      <c r="U33" s="10">
        <f>E_S3a!$I$2</f>
        <v>29.666616951127398</v>
      </c>
      <c r="V33" s="10">
        <f>E_S3a!$I$5</f>
        <v>31.690514516254101</v>
      </c>
      <c r="W33" s="10">
        <f>E_S3a!$I$4</f>
        <v>29.272334148348701</v>
      </c>
      <c r="X33" s="10">
        <f>E_S3a!$J$3*60/5280</f>
        <v>26.665654436149431</v>
      </c>
      <c r="Y33" s="10">
        <f>E_S3a!$J$2*60/5280</f>
        <v>26.95024897049796</v>
      </c>
      <c r="Z33" s="10">
        <f>E_S3a!$J$5*60/5280</f>
        <v>22.310450125115569</v>
      </c>
      <c r="AA33" s="11">
        <f>E_S3a!$J$4*60/5280</f>
        <v>29.832450993823862</v>
      </c>
    </row>
    <row r="34" spans="9:27" x14ac:dyDescent="0.75">
      <c r="I34" s="27"/>
      <c r="J34" s="18" t="s">
        <v>29</v>
      </c>
      <c r="K34" s="9">
        <f>SC_S3a!$B$8/60</f>
        <v>347743.64617125003</v>
      </c>
      <c r="L34" s="9">
        <f>SC_S3a!$B$10</f>
        <v>675140</v>
      </c>
      <c r="M34" s="9">
        <f>SC_S3a!$B$11</f>
        <v>147269.64259599999</v>
      </c>
      <c r="N34" s="10">
        <f>SC_S3a!$B$12</f>
        <v>30.904136999999999</v>
      </c>
      <c r="O34" s="10">
        <f>SC_S3a!$B$16/5280</f>
        <v>9.832032283522727</v>
      </c>
      <c r="P34" s="9">
        <f>SC_S3a!$G$3</f>
        <v>74227.785938999994</v>
      </c>
      <c r="Q34" s="9">
        <f>SC_S3a!$G$2</f>
        <v>600912.21407600003</v>
      </c>
      <c r="R34" s="9">
        <f>SC_S3a!$G$5</f>
        <v>368651.43342999998</v>
      </c>
      <c r="S34" s="9">
        <f>SC_S3a!$G$4</f>
        <v>306488.56658500002</v>
      </c>
      <c r="T34" s="10">
        <f>SC_S3a!$I$3</f>
        <v>35.242833442800197</v>
      </c>
      <c r="U34" s="10">
        <f>SC_S3a!$I$2</f>
        <v>30.340922334342999</v>
      </c>
      <c r="V34" s="10">
        <f>SC_S3a!$I$5</f>
        <v>30.7931055318642</v>
      </c>
      <c r="W34" s="10">
        <f>SC_S3a!$I$4</f>
        <v>30.984209053675499</v>
      </c>
      <c r="X34" s="10">
        <f>SC_S3a!$J$3*60/5280</f>
        <v>26.72852163121863</v>
      </c>
      <c r="Y34" s="10">
        <f>SC_S3a!$J$2*60/5280</f>
        <v>26.524576349530115</v>
      </c>
      <c r="Z34" s="10">
        <f>SC_S3a!$J$5*60/5280</f>
        <v>22.243349469911593</v>
      </c>
      <c r="AA34" s="11">
        <f>SC_S3a!$J$4*60/5280</f>
        <v>29.310513752746932</v>
      </c>
    </row>
    <row r="35" spans="9:27" ht="15.5" thickBot="1" x14ac:dyDescent="0.9">
      <c r="I35" s="28"/>
      <c r="J35" s="19" t="s">
        <v>30</v>
      </c>
      <c r="K35" s="12">
        <f>R_S3a!$B$8/60</f>
        <v>354293.43466044997</v>
      </c>
      <c r="L35" s="12">
        <f>R_S3a!$B$10</f>
        <v>735184.24548499996</v>
      </c>
      <c r="M35" s="12">
        <f>R_S3a!$B$11</f>
        <v>87225.397110999998</v>
      </c>
      <c r="N35" s="13">
        <f>R_S3a!$B$12</f>
        <v>28.914664999999999</v>
      </c>
      <c r="O35" s="13">
        <f>R_S3a!$B$16/5280</f>
        <v>9.2015913912878791</v>
      </c>
      <c r="P35" s="12">
        <f>R_S3a!$G$3</f>
        <v>78148.452044000005</v>
      </c>
      <c r="Q35" s="12">
        <f>R_S3a!$G$2</f>
        <v>657035.79342799995</v>
      </c>
      <c r="R35" s="12">
        <f>R_S3a!$G$5</f>
        <v>416399.42592299997</v>
      </c>
      <c r="S35" s="12">
        <f>R_S3a!$G$4</f>
        <v>318784.81954900001</v>
      </c>
      <c r="T35" s="13">
        <f>R_S3a!$I$3</f>
        <v>32.937860402068303</v>
      </c>
      <c r="U35" s="13">
        <f>R_S3a!$I$2</f>
        <v>28.410156622982399</v>
      </c>
      <c r="V35" s="13">
        <f>R_S3a!$I$5</f>
        <v>27.731123065081501</v>
      </c>
      <c r="W35" s="13">
        <f>R_S3a!$I$4</f>
        <v>30.407059192691701</v>
      </c>
      <c r="X35" s="13">
        <f>R_S3a!$J$3*60/5280</f>
        <v>26.606847105483979</v>
      </c>
      <c r="Y35" s="13">
        <f>R_S3a!$J$2*60/5280</f>
        <v>26.359370303720567</v>
      </c>
      <c r="Z35" s="13">
        <f>R_S3a!$J$5*60/5280</f>
        <v>21.970855562657839</v>
      </c>
      <c r="AA35" s="14">
        <f>R_S3a!$J$4*60/5280</f>
        <v>29.305923235608635</v>
      </c>
    </row>
  </sheetData>
  <mergeCells count="15">
    <mergeCell ref="B3:G3"/>
    <mergeCell ref="B21:G21"/>
    <mergeCell ref="I3:J3"/>
    <mergeCell ref="I4:I5"/>
    <mergeCell ref="I6:I7"/>
    <mergeCell ref="I8:I9"/>
    <mergeCell ref="I10:I11"/>
    <mergeCell ref="I12:I14"/>
    <mergeCell ref="I33:I35"/>
    <mergeCell ref="I15:I17"/>
    <mergeCell ref="I18:I20"/>
    <mergeCell ref="I21:I23"/>
    <mergeCell ref="I24:I26"/>
    <mergeCell ref="I27:I29"/>
    <mergeCell ref="I30:I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720136.36195499997</v>
      </c>
      <c r="C2">
        <v>38596.918558999998</v>
      </c>
      <c r="D2">
        <v>22207564.037785999</v>
      </c>
      <c r="E2">
        <v>30.8379984833674</v>
      </c>
      <c r="F2">
        <v>5.0870206369295803E-2</v>
      </c>
      <c r="G2">
        <v>703266.420193</v>
      </c>
      <c r="H2">
        <v>20723158.009982001</v>
      </c>
      <c r="I2">
        <v>29.467009109143699</v>
      </c>
      <c r="J2">
        <v>2313.72574877944</v>
      </c>
      <c r="K2">
        <v>2998.8502404640699</v>
      </c>
      <c r="L2">
        <v>47979096</v>
      </c>
      <c r="M2">
        <v>38342634483.0112</v>
      </c>
    </row>
    <row r="3" spans="1:14" x14ac:dyDescent="0.75">
      <c r="A3">
        <v>1</v>
      </c>
      <c r="B3">
        <v>63173.644697999996</v>
      </c>
      <c r="C3">
        <v>502.71738399999998</v>
      </c>
      <c r="D3">
        <v>1266806.368884</v>
      </c>
      <c r="E3">
        <v>20.0527668609265</v>
      </c>
      <c r="F3">
        <v>7.8948823011060192E-3</v>
      </c>
      <c r="G3">
        <v>80043.586460000006</v>
      </c>
      <c r="H3">
        <v>2751212.3966859998</v>
      </c>
      <c r="I3">
        <v>34.371428347489903</v>
      </c>
      <c r="J3">
        <v>2289.19537660367</v>
      </c>
      <c r="K3">
        <v>2684.6109916748001</v>
      </c>
      <c r="L3">
        <v>2434291.2000000002</v>
      </c>
      <c r="M3">
        <v>2232213758.2811098</v>
      </c>
    </row>
    <row r="4" spans="1:14" x14ac:dyDescent="0.75">
      <c r="B4">
        <v>560832.69282400003</v>
      </c>
      <c r="C4">
        <v>33543.650968000002</v>
      </c>
      <c r="D4">
        <v>19470660.008983999</v>
      </c>
      <c r="E4">
        <v>34.717412622545297</v>
      </c>
      <c r="F4">
        <v>5.6435037023846397E-2</v>
      </c>
      <c r="G4">
        <v>502704.54046500003</v>
      </c>
      <c r="H4">
        <v>15265344.079646001</v>
      </c>
      <c r="I4">
        <v>30.366433662058402</v>
      </c>
      <c r="J4">
        <v>2543.8549113302201</v>
      </c>
      <c r="K4">
        <v>3096.3858306525099</v>
      </c>
      <c r="L4">
        <v>44775350.399999999</v>
      </c>
      <c r="M4">
        <v>31068176120.6726</v>
      </c>
      <c r="N4">
        <v>0</v>
      </c>
    </row>
    <row r="5" spans="1:14" x14ac:dyDescent="0.75">
      <c r="B5">
        <v>222477.31382899999</v>
      </c>
      <c r="C5">
        <v>5555.9849750000003</v>
      </c>
      <c r="D5">
        <v>4003710.397686</v>
      </c>
      <c r="E5">
        <v>17.9960389164143</v>
      </c>
      <c r="F5">
        <v>2.4364796738635501E-2</v>
      </c>
      <c r="G5">
        <v>280605.46618799999</v>
      </c>
      <c r="H5">
        <v>8209026.3270220002</v>
      </c>
      <c r="I5">
        <v>29.254691430430402</v>
      </c>
      <c r="J5">
        <v>1921.3201507997701</v>
      </c>
      <c r="K5">
        <v>2088.5794765022601</v>
      </c>
      <c r="L5">
        <v>5638036.7999999998</v>
      </c>
      <c r="M5">
        <v>9506672120.6196995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23484159.215808999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783310.00665400003</v>
      </c>
    </row>
    <row r="11" spans="1:14" x14ac:dyDescent="0.75">
      <c r="A11" t="s">
        <v>2</v>
      </c>
      <c r="B11">
        <v>39099.635942000001</v>
      </c>
    </row>
    <row r="12" spans="1:14" x14ac:dyDescent="0.75">
      <c r="A12" t="s">
        <v>19</v>
      </c>
      <c r="B12">
        <v>29.980671000000001</v>
      </c>
    </row>
    <row r="13" spans="1:14" x14ac:dyDescent="0.75">
      <c r="A13" t="s">
        <v>20</v>
      </c>
      <c r="B13">
        <v>-1.1498E-2</v>
      </c>
    </row>
    <row r="14" spans="1:14" x14ac:dyDescent="0.75">
      <c r="A14" t="s">
        <v>21</v>
      </c>
      <c r="B14">
        <v>1130.937013</v>
      </c>
    </row>
    <row r="15" spans="1:14" x14ac:dyDescent="0.75">
      <c r="A15" t="s">
        <v>22</v>
      </c>
      <c r="B15">
        <v>-3.8299999999999999E-4</v>
      </c>
    </row>
    <row r="16" spans="1:14" x14ac:dyDescent="0.75">
      <c r="A16" t="s">
        <v>23</v>
      </c>
      <c r="B16">
        <v>51790.594138</v>
      </c>
    </row>
    <row r="17" spans="1:2" x14ac:dyDescent="0.75">
      <c r="A17" t="s">
        <v>24</v>
      </c>
      <c r="B17">
        <v>40568090638.724197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620699.48313399998</v>
      </c>
      <c r="C2">
        <v>138033.79738</v>
      </c>
      <c r="D2">
        <v>19599272.877264</v>
      </c>
      <c r="E2">
        <v>31.5761063281453</v>
      </c>
      <c r="F2">
        <v>0.18192664131786801</v>
      </c>
      <c r="G2">
        <v>595290.31524599995</v>
      </c>
      <c r="H2">
        <v>17605908.206491999</v>
      </c>
      <c r="I2">
        <v>29.575331154541701</v>
      </c>
      <c r="J2">
        <v>2427.9924976122002</v>
      </c>
      <c r="K2">
        <v>3044.1402672078302</v>
      </c>
      <c r="L2">
        <v>47979096</v>
      </c>
      <c r="M2">
        <v>34831990382.792503</v>
      </c>
    </row>
    <row r="3" spans="1:14" x14ac:dyDescent="0.75">
      <c r="A3">
        <v>1</v>
      </c>
      <c r="B3">
        <v>59504.769746999998</v>
      </c>
      <c r="C3">
        <v>4171.5923350000003</v>
      </c>
      <c r="D3">
        <v>1151848.8100930001</v>
      </c>
      <c r="E3">
        <v>19.357251779821802</v>
      </c>
      <c r="F3">
        <v>6.5512416202860094E-2</v>
      </c>
      <c r="G3">
        <v>84913.937619000004</v>
      </c>
      <c r="H3">
        <v>3145213.4808649998</v>
      </c>
      <c r="I3">
        <v>37.0400145024159</v>
      </c>
      <c r="J3">
        <v>2342.1166593336202</v>
      </c>
      <c r="K3">
        <v>2709.1486769483799</v>
      </c>
      <c r="L3">
        <v>2434291.2000000002</v>
      </c>
      <c r="M3">
        <v>2132480412.91887</v>
      </c>
    </row>
    <row r="4" spans="1:14" x14ac:dyDescent="0.75">
      <c r="B4">
        <v>497532.05702200002</v>
      </c>
      <c r="C4">
        <v>96844.286770000006</v>
      </c>
      <c r="D4">
        <v>17663142.742585</v>
      </c>
      <c r="E4">
        <v>35.5015169239717</v>
      </c>
      <c r="F4">
        <v>0.162934288656499</v>
      </c>
      <c r="G4">
        <v>434634.38873300003</v>
      </c>
      <c r="H4">
        <v>13306569.604218001</v>
      </c>
      <c r="I4">
        <v>30.615547110774902</v>
      </c>
      <c r="J4">
        <v>2636.5830304443198</v>
      </c>
      <c r="K4">
        <v>3135.8022213190202</v>
      </c>
      <c r="L4">
        <v>44775350.399999999</v>
      </c>
      <c r="M4">
        <v>28309630933.985699</v>
      </c>
      <c r="N4">
        <v>0</v>
      </c>
    </row>
    <row r="5" spans="1:14" x14ac:dyDescent="0.75">
      <c r="B5">
        <v>182672.195859</v>
      </c>
      <c r="C5">
        <v>45361.102944999999</v>
      </c>
      <c r="D5">
        <v>3087978.944772</v>
      </c>
      <c r="E5">
        <v>16.904482536332601</v>
      </c>
      <c r="F5">
        <v>0.19892315369251801</v>
      </c>
      <c r="G5">
        <v>245569.86413199999</v>
      </c>
      <c r="H5">
        <v>7444552.0831390005</v>
      </c>
      <c r="I5">
        <v>30.315413943208299</v>
      </c>
      <c r="J5">
        <v>2058.5161790042898</v>
      </c>
      <c r="K5">
        <v>2171.5558254178</v>
      </c>
      <c r="L5">
        <v>5638036.7999999998</v>
      </c>
      <c r="M5">
        <v>8654839861.7256603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20759031.960306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680204.25287900004</v>
      </c>
    </row>
    <row r="11" spans="1:14" x14ac:dyDescent="0.75">
      <c r="A11" t="s">
        <v>2</v>
      </c>
      <c r="B11">
        <v>142205.38971700001</v>
      </c>
    </row>
    <row r="12" spans="1:14" x14ac:dyDescent="0.75">
      <c r="A12" t="s">
        <v>19</v>
      </c>
      <c r="B12">
        <v>30.518820999999999</v>
      </c>
    </row>
    <row r="13" spans="1:14" x14ac:dyDescent="0.75">
      <c r="A13" t="s">
        <v>20</v>
      </c>
      <c r="B13">
        <v>1.5506000000000001E-2</v>
      </c>
    </row>
    <row r="14" spans="1:14" x14ac:dyDescent="0.75">
      <c r="A14" t="s">
        <v>21</v>
      </c>
      <c r="B14">
        <v>1481.1619330000001</v>
      </c>
    </row>
    <row r="15" spans="1:14" x14ac:dyDescent="0.75">
      <c r="A15" t="s">
        <v>22</v>
      </c>
      <c r="B15">
        <v>5.0799999999999999E-4</v>
      </c>
    </row>
    <row r="16" spans="1:14" x14ac:dyDescent="0.75">
      <c r="A16" t="s">
        <v>23</v>
      </c>
      <c r="B16">
        <v>54334.575406999997</v>
      </c>
    </row>
    <row r="17" spans="1:2" x14ac:dyDescent="0.75">
      <c r="A17" t="s">
        <v>24</v>
      </c>
      <c r="B17">
        <v>36958609269.967201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620776.03491499997</v>
      </c>
      <c r="C2">
        <v>137957.24559899999</v>
      </c>
      <c r="D2">
        <v>19627479.544599999</v>
      </c>
      <c r="E2">
        <v>31.617650232402301</v>
      </c>
      <c r="F2">
        <v>0.181825747126239</v>
      </c>
      <c r="G2">
        <v>595038.51153000002</v>
      </c>
      <c r="H2">
        <v>17586076.410904001</v>
      </c>
      <c r="I2">
        <v>29.554518018818001</v>
      </c>
      <c r="J2">
        <v>2427.8444879358799</v>
      </c>
      <c r="K2">
        <v>3044.0829779423202</v>
      </c>
      <c r="L2">
        <v>47979096</v>
      </c>
      <c r="M2">
        <v>34833272769.763496</v>
      </c>
    </row>
    <row r="3" spans="1:14" x14ac:dyDescent="0.75">
      <c r="A3">
        <v>1</v>
      </c>
      <c r="B3">
        <v>59521.569668999997</v>
      </c>
      <c r="C3">
        <v>4154.7924130000001</v>
      </c>
      <c r="D3">
        <v>1154061.7570460001</v>
      </c>
      <c r="E3">
        <v>19.388967116689798</v>
      </c>
      <c r="F3">
        <v>6.52485832599798E-2</v>
      </c>
      <c r="G3">
        <v>85259.093053000004</v>
      </c>
      <c r="H3">
        <v>3195464.8907340001</v>
      </c>
      <c r="I3">
        <v>37.479461442870203</v>
      </c>
      <c r="J3">
        <v>2340.7954653163301</v>
      </c>
      <c r="K3">
        <v>2708.73593158118</v>
      </c>
      <c r="L3">
        <v>2434291.2000000002</v>
      </c>
      <c r="M3">
        <v>2134656329.9453599</v>
      </c>
    </row>
    <row r="4" spans="1:14" x14ac:dyDescent="0.75">
      <c r="B4">
        <v>497572.08978400001</v>
      </c>
      <c r="C4">
        <v>96804.254008000004</v>
      </c>
      <c r="D4">
        <v>17682330.333179001</v>
      </c>
      <c r="E4">
        <v>35.537223040092599</v>
      </c>
      <c r="F4">
        <v>0.16286693610719499</v>
      </c>
      <c r="G4">
        <v>434717.32081200002</v>
      </c>
      <c r="H4">
        <v>13336971.077527</v>
      </c>
      <c r="I4">
        <v>30.6796403985356</v>
      </c>
      <c r="J4">
        <v>2636.34070963768</v>
      </c>
      <c r="K4">
        <v>3135.7358880586598</v>
      </c>
      <c r="L4">
        <v>44775350.399999999</v>
      </c>
      <c r="M4">
        <v>28312172887.227699</v>
      </c>
      <c r="N4">
        <v>0</v>
      </c>
    </row>
    <row r="5" spans="1:14" x14ac:dyDescent="0.75">
      <c r="B5">
        <v>182725.5148</v>
      </c>
      <c r="C5">
        <v>45307.784004000001</v>
      </c>
      <c r="D5">
        <v>3099210.9684669999</v>
      </c>
      <c r="E5">
        <v>16.961019219779999</v>
      </c>
      <c r="F5">
        <v>0.198689332837057</v>
      </c>
      <c r="G5">
        <v>245580.28377099999</v>
      </c>
      <c r="H5">
        <v>7444570.2241110001</v>
      </c>
      <c r="I5">
        <v>30.314201571055101</v>
      </c>
      <c r="J5">
        <v>2058.2853427437699</v>
      </c>
      <c r="K5">
        <v>2171.4168879406102</v>
      </c>
      <c r="L5">
        <v>5638036.7999999998</v>
      </c>
      <c r="M5">
        <v>8655756212.4811001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20789415.047664002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680297.60458000004</v>
      </c>
    </row>
    <row r="11" spans="1:14" x14ac:dyDescent="0.75">
      <c r="A11" t="s">
        <v>2</v>
      </c>
      <c r="B11">
        <v>142112.03801600001</v>
      </c>
    </row>
    <row r="12" spans="1:14" x14ac:dyDescent="0.75">
      <c r="A12" t="s">
        <v>19</v>
      </c>
      <c r="B12">
        <v>30.559294999999999</v>
      </c>
    </row>
    <row r="13" spans="1:14" x14ac:dyDescent="0.75">
      <c r="A13" t="s">
        <v>20</v>
      </c>
      <c r="B13">
        <v>2.2089999999999999E-2</v>
      </c>
    </row>
    <row r="14" spans="1:14" x14ac:dyDescent="0.75">
      <c r="A14" t="s">
        <v>21</v>
      </c>
      <c r="B14">
        <v>1473.960376</v>
      </c>
    </row>
    <row r="15" spans="1:14" x14ac:dyDescent="0.75">
      <c r="A15" t="s">
        <v>22</v>
      </c>
      <c r="B15">
        <v>7.2300000000000001E-4</v>
      </c>
    </row>
    <row r="16" spans="1:14" x14ac:dyDescent="0.75">
      <c r="A16" t="s">
        <v>23</v>
      </c>
      <c r="B16">
        <v>54332.207683000001</v>
      </c>
    </row>
    <row r="17" spans="1:2" x14ac:dyDescent="0.75">
      <c r="A17" t="s">
        <v>24</v>
      </c>
      <c r="B17">
        <v>36962070738.529198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620794.020945</v>
      </c>
      <c r="C2">
        <v>137939.25956899999</v>
      </c>
      <c r="D2">
        <v>19651464.744901001</v>
      </c>
      <c r="E2">
        <v>31.655370512407099</v>
      </c>
      <c r="F2">
        <v>0.181802041786745</v>
      </c>
      <c r="G2">
        <v>594994.77706800005</v>
      </c>
      <c r="H2">
        <v>17582570.966871001</v>
      </c>
      <c r="I2">
        <v>29.550798838124201</v>
      </c>
      <c r="J2">
        <v>2427.8137958920202</v>
      </c>
      <c r="K2">
        <v>3044.0821773829998</v>
      </c>
      <c r="L2">
        <v>47979096</v>
      </c>
      <c r="M2">
        <v>34833892518.780502</v>
      </c>
    </row>
    <row r="3" spans="1:14" x14ac:dyDescent="0.75">
      <c r="A3">
        <v>1</v>
      </c>
      <c r="B3">
        <v>59522.536483000003</v>
      </c>
      <c r="C3">
        <v>4153.8255989999998</v>
      </c>
      <c r="D3">
        <v>1155918.077114</v>
      </c>
      <c r="E3">
        <v>19.4198390292749</v>
      </c>
      <c r="F3">
        <v>6.5233400011936296E-2</v>
      </c>
      <c r="G3">
        <v>85321.780375999995</v>
      </c>
      <c r="H3">
        <v>3224811.8551269998</v>
      </c>
      <c r="I3">
        <v>37.795880968678198</v>
      </c>
      <c r="J3">
        <v>2340.4574600279998</v>
      </c>
      <c r="K3">
        <v>2708.6704286579602</v>
      </c>
      <c r="L3">
        <v>2434291.2000000002</v>
      </c>
      <c r="M3">
        <v>2135307893.6269901</v>
      </c>
    </row>
    <row r="4" spans="1:14" x14ac:dyDescent="0.75">
      <c r="B4">
        <v>497583.354009</v>
      </c>
      <c r="C4">
        <v>96792.989782999997</v>
      </c>
      <c r="D4">
        <v>17698090.67723</v>
      </c>
      <c r="E4">
        <v>35.5680923299333</v>
      </c>
      <c r="F4">
        <v>0.162847984772544</v>
      </c>
      <c r="G4">
        <v>434758.840761</v>
      </c>
      <c r="H4">
        <v>13363982.987519</v>
      </c>
      <c r="I4">
        <v>30.738841248464901</v>
      </c>
      <c r="J4">
        <v>2636.26521524075</v>
      </c>
      <c r="K4">
        <v>3135.73501857768</v>
      </c>
      <c r="L4">
        <v>44775350.399999999</v>
      </c>
      <c r="M4">
        <v>28313202685.000702</v>
      </c>
      <c r="N4">
        <v>0</v>
      </c>
    </row>
    <row r="5" spans="1:14" x14ac:dyDescent="0.75">
      <c r="B5">
        <v>182733.203419</v>
      </c>
      <c r="C5">
        <v>45300.095385000001</v>
      </c>
      <c r="D5">
        <v>3109292.144785</v>
      </c>
      <c r="E5">
        <v>17.0154743998852</v>
      </c>
      <c r="F5">
        <v>0.19865561574819199</v>
      </c>
      <c r="G5">
        <v>245557.71668300001</v>
      </c>
      <c r="H5">
        <v>7443399.8344790004</v>
      </c>
      <c r="I5">
        <v>30.312221236720401</v>
      </c>
      <c r="J5">
        <v>2058.2602531695402</v>
      </c>
      <c r="K5">
        <v>2171.3886986981202</v>
      </c>
      <c r="L5">
        <v>5638036.7999999998</v>
      </c>
      <c r="M5">
        <v>8655997727.4067402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20815759.130171999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680316.55743699998</v>
      </c>
    </row>
    <row r="11" spans="1:14" x14ac:dyDescent="0.75">
      <c r="A11" t="s">
        <v>2</v>
      </c>
      <c r="B11">
        <v>142093.08515900001</v>
      </c>
    </row>
    <row r="12" spans="1:14" x14ac:dyDescent="0.75">
      <c r="A12" t="s">
        <v>19</v>
      </c>
      <c r="B12">
        <v>30.597166999999999</v>
      </c>
    </row>
    <row r="13" spans="1:14" x14ac:dyDescent="0.75">
      <c r="A13" t="s">
        <v>20</v>
      </c>
      <c r="B13">
        <v>-1.4527999999999999E-2</v>
      </c>
    </row>
    <row r="14" spans="1:14" x14ac:dyDescent="0.75">
      <c r="A14" t="s">
        <v>21</v>
      </c>
      <c r="B14">
        <v>1388.9205239999999</v>
      </c>
    </row>
    <row r="15" spans="1:14" x14ac:dyDescent="0.75">
      <c r="A15" t="s">
        <v>22</v>
      </c>
      <c r="B15">
        <v>-4.75E-4</v>
      </c>
    </row>
    <row r="16" spans="1:14" x14ac:dyDescent="0.75">
      <c r="A16" t="s">
        <v>23</v>
      </c>
      <c r="B16">
        <v>54332.563650999997</v>
      </c>
    </row>
    <row r="17" spans="1:2" x14ac:dyDescent="0.75">
      <c r="A17" t="s">
        <v>24</v>
      </c>
      <c r="B17">
        <v>36963342659.702103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595943.894875</v>
      </c>
      <c r="C2">
        <v>162789.38563899999</v>
      </c>
      <c r="D2">
        <v>18976689.509133</v>
      </c>
      <c r="E2">
        <v>31.843080652942</v>
      </c>
      <c r="F2">
        <v>0.214554165238039</v>
      </c>
      <c r="G2">
        <v>620325.84376600001</v>
      </c>
      <c r="H2">
        <v>18771120.601923998</v>
      </c>
      <c r="I2">
        <v>30.260097641530599</v>
      </c>
      <c r="J2">
        <v>2453.1940220771198</v>
      </c>
      <c r="K2">
        <v>3051.42853189282</v>
      </c>
      <c r="L2">
        <v>47979096</v>
      </c>
      <c r="M2">
        <v>34341851697.736698</v>
      </c>
    </row>
    <row r="3" spans="1:14" x14ac:dyDescent="0.75">
      <c r="A3">
        <v>1</v>
      </c>
      <c r="B3">
        <v>46881.282134000001</v>
      </c>
      <c r="C3">
        <v>16795.079947999999</v>
      </c>
      <c r="D3">
        <v>1039021.990448</v>
      </c>
      <c r="E3">
        <v>22.162832225411002</v>
      </c>
      <c r="F3">
        <v>0.26375690128735602</v>
      </c>
      <c r="G3">
        <v>22499.333229</v>
      </c>
      <c r="H3">
        <v>1244590.897664</v>
      </c>
      <c r="I3">
        <v>55.3167902798032</v>
      </c>
      <c r="J3">
        <v>2536.0637034217598</v>
      </c>
      <c r="K3">
        <v>2789.6251247466898</v>
      </c>
      <c r="L3">
        <v>2434291.2000000002</v>
      </c>
      <c r="M3">
        <v>1746618978.9556999</v>
      </c>
    </row>
    <row r="4" spans="1:14" x14ac:dyDescent="0.75">
      <c r="B4">
        <v>474684.43824699998</v>
      </c>
      <c r="C4">
        <v>119691.905545</v>
      </c>
      <c r="D4">
        <v>17139543.778184</v>
      </c>
      <c r="E4">
        <v>36.1072375607677</v>
      </c>
      <c r="F4">
        <v>0.201373938911145</v>
      </c>
      <c r="G4">
        <v>413048.85049699998</v>
      </c>
      <c r="H4">
        <v>12910326.188712001</v>
      </c>
      <c r="I4">
        <v>31.2561726613636</v>
      </c>
      <c r="J4">
        <v>2667.9494047292801</v>
      </c>
      <c r="K4">
        <v>3145.4616020594899</v>
      </c>
      <c r="L4">
        <v>44775350.399999999</v>
      </c>
      <c r="M4">
        <v>27648054291.300701</v>
      </c>
      <c r="N4">
        <v>0</v>
      </c>
    </row>
    <row r="5" spans="1:14" x14ac:dyDescent="0.75">
      <c r="B5">
        <v>168140.73876199999</v>
      </c>
      <c r="C5">
        <v>59892.560041999997</v>
      </c>
      <c r="D5">
        <v>2876167.7213969999</v>
      </c>
      <c r="E5">
        <v>17.105715976829199</v>
      </c>
      <c r="F5">
        <v>0.26264830775210202</v>
      </c>
      <c r="G5">
        <v>229776.32649800001</v>
      </c>
      <c r="H5">
        <v>7105385.3108759997</v>
      </c>
      <c r="I5">
        <v>30.923052079248201</v>
      </c>
      <c r="J5">
        <v>2106.7984828815802</v>
      </c>
      <c r="K5">
        <v>2191.6133926858101</v>
      </c>
      <c r="L5">
        <v>5638036.7999999998</v>
      </c>
      <c r="M5">
        <v>8440416385.3915997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20022970.505755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642825.17700000003</v>
      </c>
    </row>
    <row r="11" spans="1:14" x14ac:dyDescent="0.75">
      <c r="A11" t="s">
        <v>2</v>
      </c>
      <c r="B11">
        <v>179584.46559599999</v>
      </c>
    </row>
    <row r="12" spans="1:14" x14ac:dyDescent="0.75">
      <c r="A12" t="s">
        <v>19</v>
      </c>
      <c r="B12">
        <v>31.148392000000001</v>
      </c>
    </row>
    <row r="13" spans="1:14" x14ac:dyDescent="0.75">
      <c r="A13" t="s">
        <v>20</v>
      </c>
      <c r="B13">
        <v>8.1259999999999995E-3</v>
      </c>
    </row>
    <row r="14" spans="1:14" x14ac:dyDescent="0.75">
      <c r="A14" t="s">
        <v>21</v>
      </c>
      <c r="B14">
        <v>1396.7842900000001</v>
      </c>
    </row>
    <row r="15" spans="1:14" x14ac:dyDescent="0.75">
      <c r="A15" t="s">
        <v>22</v>
      </c>
      <c r="B15">
        <v>2.61E-4</v>
      </c>
    </row>
    <row r="16" spans="1:14" x14ac:dyDescent="0.75">
      <c r="A16" t="s">
        <v>23</v>
      </c>
      <c r="B16">
        <v>56131.284336999997</v>
      </c>
    </row>
    <row r="17" spans="1:2" x14ac:dyDescent="0.75">
      <c r="A17" t="s">
        <v>24</v>
      </c>
      <c r="B17">
        <v>36082602789.331497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647738.452039</v>
      </c>
      <c r="C2">
        <v>110994.828475</v>
      </c>
      <c r="D2">
        <v>20258696.722507</v>
      </c>
      <c r="E2">
        <v>31.276044611424801</v>
      </c>
      <c r="F2">
        <v>0.14628965319645301</v>
      </c>
      <c r="G2">
        <v>630458.93632500002</v>
      </c>
      <c r="H2">
        <v>18703583.767368998</v>
      </c>
      <c r="I2">
        <v>29.666616951127398</v>
      </c>
      <c r="J2">
        <v>2371.6219094038202</v>
      </c>
      <c r="K2">
        <v>3038.6069167180899</v>
      </c>
      <c r="L2">
        <v>47979096</v>
      </c>
      <c r="M2">
        <v>35171894949.515999</v>
      </c>
    </row>
    <row r="3" spans="1:14" x14ac:dyDescent="0.75">
      <c r="A3">
        <v>1</v>
      </c>
      <c r="B3">
        <v>60253.738158</v>
      </c>
      <c r="C3">
        <v>3422.623924</v>
      </c>
      <c r="D3">
        <v>1175242.958844</v>
      </c>
      <c r="E3">
        <v>19.5048970366324</v>
      </c>
      <c r="F3">
        <v>5.37503056407726E-2</v>
      </c>
      <c r="G3">
        <v>77533.253861000005</v>
      </c>
      <c r="H3">
        <v>2730355.9139780002</v>
      </c>
      <c r="I3">
        <v>35.215288640831801</v>
      </c>
      <c r="J3">
        <v>2346.57759038115</v>
      </c>
      <c r="K3">
        <v>2717.4116154103999</v>
      </c>
      <c r="L3">
        <v>2434291.2000000002</v>
      </c>
      <c r="M3">
        <v>2106131485.72121</v>
      </c>
    </row>
    <row r="4" spans="1:14" x14ac:dyDescent="0.75">
      <c r="B4">
        <v>501258.152489</v>
      </c>
      <c r="C4">
        <v>93118.191303</v>
      </c>
      <c r="D4">
        <v>17986857.697935998</v>
      </c>
      <c r="E4">
        <v>35.883421763061897</v>
      </c>
      <c r="F4">
        <v>0.15666537249602699</v>
      </c>
      <c r="G4">
        <v>414649.42501599999</v>
      </c>
      <c r="H4">
        <v>12137756.523489</v>
      </c>
      <c r="I4">
        <v>29.272334148348701</v>
      </c>
      <c r="J4">
        <v>2625.2556874564998</v>
      </c>
      <c r="K4">
        <v>3136.4054889924901</v>
      </c>
      <c r="L4">
        <v>44775350.399999999</v>
      </c>
      <c r="M4">
        <v>28179185591.3839</v>
      </c>
      <c r="N4">
        <v>0</v>
      </c>
    </row>
    <row r="5" spans="1:14" x14ac:dyDescent="0.75">
      <c r="B5">
        <v>206734.03770799999</v>
      </c>
      <c r="C5">
        <v>21299.261095999998</v>
      </c>
      <c r="D5">
        <v>3447081.9834150001</v>
      </c>
      <c r="E5">
        <v>16.673993415074701</v>
      </c>
      <c r="F5">
        <v>9.3404170389637803E-2</v>
      </c>
      <c r="G5">
        <v>293342.76517000003</v>
      </c>
      <c r="H5">
        <v>9296183.1578579992</v>
      </c>
      <c r="I5">
        <v>31.690514516254101</v>
      </c>
      <c r="J5">
        <v>1963.3196110101701</v>
      </c>
      <c r="K5">
        <v>2123.24427884733</v>
      </c>
      <c r="L5">
        <v>5638036.7999999998</v>
      </c>
      <c r="M5">
        <v>9098840843.8532391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21442960.803950001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707992.19019300002</v>
      </c>
    </row>
    <row r="11" spans="1:14" x14ac:dyDescent="0.75">
      <c r="A11" t="s">
        <v>2</v>
      </c>
      <c r="B11">
        <v>114417.452403</v>
      </c>
    </row>
    <row r="12" spans="1:14" x14ac:dyDescent="0.75">
      <c r="A12" t="s">
        <v>19</v>
      </c>
      <c r="B12">
        <v>30.287002000000001</v>
      </c>
    </row>
    <row r="13" spans="1:14" x14ac:dyDescent="0.75">
      <c r="A13" t="s">
        <v>20</v>
      </c>
      <c r="B13">
        <v>1.5275E-2</v>
      </c>
    </row>
    <row r="14" spans="1:14" x14ac:dyDescent="0.75">
      <c r="A14" t="s">
        <v>21</v>
      </c>
      <c r="B14">
        <v>1478.0245259999999</v>
      </c>
    </row>
    <row r="15" spans="1:14" x14ac:dyDescent="0.75">
      <c r="A15" t="s">
        <v>22</v>
      </c>
      <c r="B15">
        <v>5.0500000000000002E-4</v>
      </c>
    </row>
    <row r="16" spans="1:14" x14ac:dyDescent="0.75">
      <c r="A16" t="s">
        <v>23</v>
      </c>
      <c r="B16">
        <v>52644.565322000002</v>
      </c>
    </row>
    <row r="17" spans="1:2" x14ac:dyDescent="0.75">
      <c r="A17" t="s">
        <v>24</v>
      </c>
      <c r="B17">
        <v>37271941103.828697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topLeftCell="E1" workbookViewId="0">
      <selection activeCell="K1"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525852.81676900003</v>
      </c>
      <c r="C2">
        <v>232880.46374499999</v>
      </c>
      <c r="D2">
        <v>17891974.248383</v>
      </c>
      <c r="E2">
        <v>34.024680819086903</v>
      </c>
      <c r="F2">
        <v>0.306933239553215</v>
      </c>
      <c r="G2">
        <v>511599.02427400002</v>
      </c>
      <c r="H2">
        <v>16415906.826011</v>
      </c>
      <c r="I2">
        <v>32.087447487427298</v>
      </c>
      <c r="J2">
        <v>2565.6466582379899</v>
      </c>
      <c r="K2">
        <v>3063.2451406807099</v>
      </c>
      <c r="L2">
        <v>47979096</v>
      </c>
      <c r="M2">
        <v>33114249199.139702</v>
      </c>
    </row>
    <row r="3" spans="1:14" x14ac:dyDescent="0.75">
      <c r="A3">
        <v>1</v>
      </c>
      <c r="B3">
        <v>46777.446093999999</v>
      </c>
      <c r="C3">
        <v>16898.915988000001</v>
      </c>
      <c r="D3">
        <v>1001596.52217</v>
      </c>
      <c r="E3">
        <v>21.411953960831401</v>
      </c>
      <c r="F3">
        <v>0.26538758552566499</v>
      </c>
      <c r="G3">
        <v>61031.238583999999</v>
      </c>
      <c r="H3">
        <v>2477663.9445250002</v>
      </c>
      <c r="I3">
        <v>40.596651846003098</v>
      </c>
      <c r="J3">
        <v>2468.5112651254599</v>
      </c>
      <c r="K3">
        <v>2743.1627917604101</v>
      </c>
      <c r="L3">
        <v>2434291.2000000002</v>
      </c>
      <c r="M3">
        <v>1956367394.4609201</v>
      </c>
    </row>
    <row r="4" spans="1:14" x14ac:dyDescent="0.75">
      <c r="B4">
        <v>474310.32028500002</v>
      </c>
      <c r="C4">
        <v>120066.02350700001</v>
      </c>
      <c r="D4">
        <v>16736312.734340999</v>
      </c>
      <c r="E4">
        <v>35.285575747718497</v>
      </c>
      <c r="F4">
        <v>0.20200336833899399</v>
      </c>
      <c r="G4">
        <v>449484.22576599999</v>
      </c>
      <c r="H4">
        <v>13899680.144378001</v>
      </c>
      <c r="I4">
        <v>30.923621670350101</v>
      </c>
      <c r="J4">
        <v>2684.63950522811</v>
      </c>
      <c r="K4">
        <v>3142.8761138663399</v>
      </c>
      <c r="L4">
        <v>44775350.399999999</v>
      </c>
      <c r="M4">
        <v>27905136048.483398</v>
      </c>
      <c r="N4">
        <v>0</v>
      </c>
    </row>
    <row r="5" spans="1:14" x14ac:dyDescent="0.75">
      <c r="B5">
        <v>98319.942578000002</v>
      </c>
      <c r="C5">
        <v>129713.356226</v>
      </c>
      <c r="D5">
        <v>2157258.0362120001</v>
      </c>
      <c r="E5">
        <v>21.941205208705099</v>
      </c>
      <c r="F5">
        <v>0.56883515217438296</v>
      </c>
      <c r="G5">
        <v>123146.037092</v>
      </c>
      <c r="H5">
        <v>4993890.626158</v>
      </c>
      <c r="I5">
        <v>40.552588975536104</v>
      </c>
      <c r="J5">
        <v>2302.2181157100899</v>
      </c>
      <c r="K5">
        <v>2292.64386111264</v>
      </c>
      <c r="L5">
        <v>5638036.7999999998</v>
      </c>
      <c r="M5">
        <v>7165480545.1172104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18900311.415385999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572630.26286999998</v>
      </c>
    </row>
    <row r="11" spans="1:14" x14ac:dyDescent="0.75">
      <c r="A11" t="s">
        <v>2</v>
      </c>
      <c r="B11">
        <v>249779.37972600001</v>
      </c>
    </row>
    <row r="12" spans="1:14" x14ac:dyDescent="0.75">
      <c r="A12" t="s">
        <v>19</v>
      </c>
      <c r="B12">
        <v>33.006134000000003</v>
      </c>
    </row>
    <row r="13" spans="1:14" x14ac:dyDescent="0.75">
      <c r="A13" t="s">
        <v>20</v>
      </c>
      <c r="B13">
        <v>3.947E-3</v>
      </c>
    </row>
    <row r="14" spans="1:14" x14ac:dyDescent="0.75">
      <c r="A14" t="s">
        <v>21</v>
      </c>
      <c r="B14">
        <v>1337.6793769999999</v>
      </c>
    </row>
    <row r="15" spans="1:14" x14ac:dyDescent="0.75">
      <c r="A15" t="s">
        <v>22</v>
      </c>
      <c r="B15">
        <v>1.2E-4</v>
      </c>
    </row>
    <row r="16" spans="1:14" x14ac:dyDescent="0.75">
      <c r="A16" t="s">
        <v>23</v>
      </c>
      <c r="B16">
        <v>61235.428950000001</v>
      </c>
    </row>
    <row r="17" spans="1:2" x14ac:dyDescent="0.75">
      <c r="A17" t="s">
        <v>24</v>
      </c>
      <c r="B17">
        <v>35065259776.415199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485446.544429</v>
      </c>
      <c r="C2">
        <v>273286.73608499998</v>
      </c>
      <c r="D2">
        <v>16548949.181612</v>
      </c>
      <c r="E2">
        <v>34.090157549844101</v>
      </c>
      <c r="F2">
        <v>0.36018814925300702</v>
      </c>
      <c r="G2">
        <v>472549.24661099998</v>
      </c>
      <c r="H2">
        <v>15133562.37851</v>
      </c>
      <c r="I2">
        <v>32.0253655826223</v>
      </c>
      <c r="J2">
        <v>2688.8769470115399</v>
      </c>
      <c r="K2">
        <v>3081.1380082138098</v>
      </c>
      <c r="L2">
        <v>47979096</v>
      </c>
      <c r="M2">
        <v>31433885898.041599</v>
      </c>
    </row>
    <row r="3" spans="1:14" x14ac:dyDescent="0.75">
      <c r="A3">
        <v>1</v>
      </c>
      <c r="B3">
        <v>42398.329263</v>
      </c>
      <c r="C3">
        <v>21278.032819</v>
      </c>
      <c r="D3">
        <v>907236.42007600004</v>
      </c>
      <c r="E3">
        <v>21.397928546861898</v>
      </c>
      <c r="F3">
        <v>0.33415905248479699</v>
      </c>
      <c r="G3">
        <v>55295.627090000002</v>
      </c>
      <c r="H3">
        <v>2322623.2231999999</v>
      </c>
      <c r="I3">
        <v>42.003741442694199</v>
      </c>
      <c r="J3">
        <v>2546.6368558396098</v>
      </c>
      <c r="K3">
        <v>2761.58585111723</v>
      </c>
      <c r="L3">
        <v>2434291.2000000002</v>
      </c>
      <c r="M3">
        <v>1853052116.9762399</v>
      </c>
    </row>
    <row r="4" spans="1:14" x14ac:dyDescent="0.75">
      <c r="B4">
        <v>451952.193959</v>
      </c>
      <c r="C4">
        <v>142424.149833</v>
      </c>
      <c r="D4">
        <v>15670720.323415</v>
      </c>
      <c r="E4">
        <v>34.673402481229303</v>
      </c>
      <c r="F4">
        <v>0.23961947900611699</v>
      </c>
      <c r="G4">
        <v>457195.12490300002</v>
      </c>
      <c r="H4">
        <v>13968963.58216</v>
      </c>
      <c r="I4">
        <v>30.553614466304101</v>
      </c>
      <c r="J4">
        <v>2737.9488505683798</v>
      </c>
      <c r="K4">
        <v>3152.3762457952198</v>
      </c>
      <c r="L4">
        <v>44775350.399999999</v>
      </c>
      <c r="M4">
        <v>27243513392.578999</v>
      </c>
      <c r="N4">
        <v>0</v>
      </c>
    </row>
    <row r="5" spans="1:14" x14ac:dyDescent="0.75">
      <c r="B5">
        <v>75892.679732999997</v>
      </c>
      <c r="C5">
        <v>152140.61907099999</v>
      </c>
      <c r="D5">
        <v>1785465.2782729999</v>
      </c>
      <c r="E5">
        <v>23.526185721132698</v>
      </c>
      <c r="F5">
        <v>0.66718597621029196</v>
      </c>
      <c r="G5">
        <v>70649.748798000001</v>
      </c>
      <c r="H5">
        <v>3487222.0195499999</v>
      </c>
      <c r="I5">
        <v>49.359298212376899</v>
      </c>
      <c r="J5">
        <v>2536.2318709510701</v>
      </c>
      <c r="K5">
        <v>2377.4178669143998</v>
      </c>
      <c r="L5">
        <v>5638036.7999999998</v>
      </c>
      <c r="M5">
        <v>6043424622.4388304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17461817.382272001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527844.873685</v>
      </c>
    </row>
    <row r="11" spans="1:14" x14ac:dyDescent="0.75">
      <c r="A11" t="s">
        <v>2</v>
      </c>
      <c r="B11">
        <v>294564.76891099999</v>
      </c>
    </row>
    <row r="12" spans="1:14" x14ac:dyDescent="0.75">
      <c r="A12" t="s">
        <v>19</v>
      </c>
      <c r="B12">
        <v>33.081342999999997</v>
      </c>
    </row>
    <row r="13" spans="1:14" x14ac:dyDescent="0.75">
      <c r="A13" t="s">
        <v>20</v>
      </c>
      <c r="B13">
        <v>7.3109999999999998E-3</v>
      </c>
    </row>
    <row r="14" spans="1:14" x14ac:dyDescent="0.75">
      <c r="A14" t="s">
        <v>21</v>
      </c>
      <c r="B14">
        <v>1166.5666309999999</v>
      </c>
    </row>
    <row r="15" spans="1:14" x14ac:dyDescent="0.75">
      <c r="A15" t="s">
        <v>22</v>
      </c>
      <c r="B15">
        <v>2.2100000000000001E-4</v>
      </c>
    </row>
    <row r="16" spans="1:14" x14ac:dyDescent="0.75">
      <c r="A16" t="s">
        <v>23</v>
      </c>
      <c r="B16">
        <v>63052.128170000004</v>
      </c>
    </row>
    <row r="17" spans="1:2" x14ac:dyDescent="0.75">
      <c r="A17" t="s">
        <v>24</v>
      </c>
      <c r="B17">
        <v>33281742629.4589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460979.83458999998</v>
      </c>
      <c r="C2">
        <v>297753.445924</v>
      </c>
      <c r="D2">
        <v>15464303.566897999</v>
      </c>
      <c r="E2">
        <v>33.546594463621403</v>
      </c>
      <c r="F2">
        <v>0.39243493539954999</v>
      </c>
      <c r="G2">
        <v>451082.04062699998</v>
      </c>
      <c r="H2">
        <v>14165549.314498</v>
      </c>
      <c r="I2">
        <v>31.403487699949199</v>
      </c>
      <c r="J2">
        <v>2785.46155939662</v>
      </c>
      <c r="K2">
        <v>3097.6935190344898</v>
      </c>
      <c r="L2">
        <v>47979096</v>
      </c>
      <c r="M2">
        <v>29748333778.6945</v>
      </c>
    </row>
    <row r="3" spans="1:14" x14ac:dyDescent="0.75">
      <c r="A3">
        <v>1</v>
      </c>
      <c r="B3">
        <v>40350.957227999999</v>
      </c>
      <c r="C3">
        <v>23325.404854</v>
      </c>
      <c r="D3">
        <v>839593.991515</v>
      </c>
      <c r="E3">
        <v>20.807288084169599</v>
      </c>
      <c r="F3">
        <v>0.36631183207298201</v>
      </c>
      <c r="G3">
        <v>50248.751198999998</v>
      </c>
      <c r="H3">
        <v>2138348.243909</v>
      </c>
      <c r="I3">
        <v>42.5552514815842</v>
      </c>
      <c r="J3">
        <v>2605.15274757322</v>
      </c>
      <c r="K3">
        <v>2777.7940251489599</v>
      </c>
      <c r="L3">
        <v>2434291.2000000002</v>
      </c>
      <c r="M3">
        <v>1753484893.47156</v>
      </c>
    </row>
    <row r="4" spans="1:14" x14ac:dyDescent="0.75">
      <c r="B4">
        <v>430040.21155299997</v>
      </c>
      <c r="C4">
        <v>164336.132239</v>
      </c>
      <c r="D4">
        <v>14629750.249515001</v>
      </c>
      <c r="E4">
        <v>34.019493657773801</v>
      </c>
      <c r="F4">
        <v>0.276484981199906</v>
      </c>
      <c r="G4">
        <v>462033.14478600002</v>
      </c>
      <c r="H4">
        <v>13938840.174900999</v>
      </c>
      <c r="I4">
        <v>30.16848538292</v>
      </c>
      <c r="J4">
        <v>2786.4753469349898</v>
      </c>
      <c r="K4">
        <v>3163.8726392154799</v>
      </c>
      <c r="L4">
        <v>44775350.399999999</v>
      </c>
      <c r="M4">
        <v>26392003943.0415</v>
      </c>
      <c r="N4">
        <v>0</v>
      </c>
    </row>
    <row r="5" spans="1:14" x14ac:dyDescent="0.75">
      <c r="B5">
        <v>71290.580264999997</v>
      </c>
      <c r="C5">
        <v>156742.71853899999</v>
      </c>
      <c r="D5">
        <v>1674147.308898</v>
      </c>
      <c r="E5">
        <v>23.483429405047499</v>
      </c>
      <c r="F5">
        <v>0.68736767551533795</v>
      </c>
      <c r="G5">
        <v>39297.647040000003</v>
      </c>
      <c r="H5">
        <v>2365057.383506</v>
      </c>
      <c r="I5">
        <v>60.183180461127201</v>
      </c>
      <c r="J5">
        <v>2730.6866898502999</v>
      </c>
      <c r="K5">
        <v>2434.0011823477998</v>
      </c>
      <c r="L5">
        <v>5638036.7999999998</v>
      </c>
      <c r="M5">
        <v>5109814729.1245804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16308942.360748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501330.79181700002</v>
      </c>
    </row>
    <row r="11" spans="1:14" x14ac:dyDescent="0.75">
      <c r="A11" t="s">
        <v>2</v>
      </c>
      <c r="B11">
        <v>321078.85077899997</v>
      </c>
    </row>
    <row r="12" spans="1:14" x14ac:dyDescent="0.75">
      <c r="A12" t="s">
        <v>19</v>
      </c>
      <c r="B12">
        <v>32.531300000000002</v>
      </c>
    </row>
    <row r="13" spans="1:14" x14ac:dyDescent="0.75">
      <c r="A13" t="s">
        <v>20</v>
      </c>
      <c r="B13">
        <v>-3.9290000000000002E-3</v>
      </c>
    </row>
    <row r="14" spans="1:14" x14ac:dyDescent="0.75">
      <c r="A14" t="s">
        <v>21</v>
      </c>
      <c r="B14">
        <v>1028.8160290000001</v>
      </c>
    </row>
    <row r="15" spans="1:14" x14ac:dyDescent="0.75">
      <c r="A15" t="s">
        <v>22</v>
      </c>
      <c r="B15">
        <v>-1.21E-4</v>
      </c>
    </row>
    <row r="16" spans="1:14" x14ac:dyDescent="0.75">
      <c r="A16" t="s">
        <v>23</v>
      </c>
      <c r="B16">
        <v>62826.032206999997</v>
      </c>
    </row>
    <row r="17" spans="1:2" x14ac:dyDescent="0.75">
      <c r="A17" t="s">
        <v>24</v>
      </c>
      <c r="B17">
        <v>31496624473.063801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251145.20476600001</v>
      </c>
      <c r="C2">
        <v>507588.075748</v>
      </c>
      <c r="D2">
        <v>15254648.23215</v>
      </c>
      <c r="E2">
        <v>60.740352364534502</v>
      </c>
      <c r="F2">
        <v>0.66899408367079505</v>
      </c>
      <c r="G2">
        <v>234525.77497</v>
      </c>
      <c r="H2">
        <v>13407523.538094001</v>
      </c>
      <c r="I2">
        <v>57.168656791813397</v>
      </c>
      <c r="J2">
        <v>2524.0376953630798</v>
      </c>
      <c r="K2">
        <v>3107.0190986166099</v>
      </c>
      <c r="L2">
        <v>47979096</v>
      </c>
      <c r="M2">
        <v>26144741215.546799</v>
      </c>
    </row>
    <row r="3" spans="1:14" x14ac:dyDescent="0.75">
      <c r="A3">
        <v>1</v>
      </c>
      <c r="B3">
        <v>24161.933325999998</v>
      </c>
      <c r="C3">
        <v>39514.428756000001</v>
      </c>
      <c r="D3">
        <v>927520.39908</v>
      </c>
      <c r="E3">
        <v>38.387673145423399</v>
      </c>
      <c r="F3">
        <v>0.62055097785132296</v>
      </c>
      <c r="G3">
        <v>40781.363126999997</v>
      </c>
      <c r="H3">
        <v>2774645.093134</v>
      </c>
      <c r="I3">
        <v>68.037085579834397</v>
      </c>
      <c r="J3">
        <v>2542.2528779570998</v>
      </c>
      <c r="K3">
        <v>2799.8057013684602</v>
      </c>
      <c r="L3">
        <v>2434291.2000000002</v>
      </c>
      <c r="M3">
        <v>1592908481.41308</v>
      </c>
    </row>
    <row r="4" spans="1:14" x14ac:dyDescent="0.75">
      <c r="B4">
        <v>232539.007197</v>
      </c>
      <c r="C4">
        <v>361837.336595</v>
      </c>
      <c r="D4">
        <v>15019813.918834999</v>
      </c>
      <c r="E4">
        <v>64.590513651374906</v>
      </c>
      <c r="F4">
        <v>0.60876806483675205</v>
      </c>
      <c r="G4">
        <v>151179.248338</v>
      </c>
      <c r="H4">
        <v>9624155.7540000007</v>
      </c>
      <c r="I4">
        <v>63.660560955315297</v>
      </c>
      <c r="J4">
        <v>2734.7045521702398</v>
      </c>
      <c r="K4">
        <v>3194.65530153707</v>
      </c>
      <c r="L4">
        <v>44775350.399999999</v>
      </c>
      <c r="M4">
        <v>20769400627.164398</v>
      </c>
      <c r="N4">
        <v>0</v>
      </c>
    </row>
    <row r="5" spans="1:14" x14ac:dyDescent="0.75">
      <c r="B5">
        <v>42768.130895000002</v>
      </c>
      <c r="C5">
        <v>185265.16790900001</v>
      </c>
      <c r="D5">
        <v>1162354.712395</v>
      </c>
      <c r="E5">
        <v>27.178057307407101</v>
      </c>
      <c r="F5">
        <v>0.81244787002901597</v>
      </c>
      <c r="G5">
        <v>124127.889759</v>
      </c>
      <c r="H5">
        <v>6558012.8772280002</v>
      </c>
      <c r="I5">
        <v>52.832710601627802</v>
      </c>
      <c r="J5">
        <v>2209.6755866870999</v>
      </c>
      <c r="K5">
        <v>2278.3993629433598</v>
      </c>
      <c r="L5">
        <v>5638036.7999999998</v>
      </c>
      <c r="M5">
        <v>6968249069.7954302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16195325.537872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275307.13808599999</v>
      </c>
    </row>
    <row r="11" spans="1:14" x14ac:dyDescent="0.75">
      <c r="A11" t="s">
        <v>2</v>
      </c>
      <c r="B11">
        <v>547102.50451</v>
      </c>
    </row>
    <row r="12" spans="1:14" x14ac:dyDescent="0.75">
      <c r="A12" t="s">
        <v>19</v>
      </c>
      <c r="B12">
        <v>58.826391999999998</v>
      </c>
    </row>
    <row r="13" spans="1:14" x14ac:dyDescent="0.75">
      <c r="A13" t="s">
        <v>20</v>
      </c>
      <c r="B13">
        <v>-2.8143999999999999E-2</v>
      </c>
    </row>
    <row r="14" spans="1:14" x14ac:dyDescent="0.75">
      <c r="A14" t="s">
        <v>21</v>
      </c>
      <c r="B14">
        <v>7584.1123809999999</v>
      </c>
    </row>
    <row r="15" spans="1:14" x14ac:dyDescent="0.75">
      <c r="A15" t="s">
        <v>22</v>
      </c>
      <c r="B15">
        <v>-4.7800000000000002E-4</v>
      </c>
    </row>
    <row r="16" spans="1:14" x14ac:dyDescent="0.75">
      <c r="A16" t="s">
        <v>23</v>
      </c>
      <c r="B16">
        <v>100738.624035</v>
      </c>
    </row>
    <row r="17" spans="1:2" x14ac:dyDescent="0.75">
      <c r="A17" t="s">
        <v>24</v>
      </c>
      <c r="B17">
        <v>27734062277.8913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FF54-334E-4E61-8312-70AFB3B1B2E5}">
  <dimension ref="A1:M17"/>
  <sheetViews>
    <sheetView workbookViewId="0">
      <selection activeCell="B10" sqref="B10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11</v>
      </c>
      <c r="L1" t="s">
        <v>12</v>
      </c>
      <c r="M1" t="s">
        <v>13</v>
      </c>
    </row>
    <row r="2" spans="1:13" x14ac:dyDescent="0.75">
      <c r="A2">
        <v>0</v>
      </c>
      <c r="B2">
        <v>616819</v>
      </c>
      <c r="C2">
        <v>141914.28051400001</v>
      </c>
      <c r="D2">
        <v>19450833.590989001</v>
      </c>
      <c r="E2">
        <v>31.5341025341129</v>
      </c>
      <c r="F2">
        <v>0.1870410645726</v>
      </c>
      <c r="G2">
        <v>602600</v>
      </c>
      <c r="H2">
        <v>17992889.583230998</v>
      </c>
      <c r="I2">
        <v>29.858761339580099</v>
      </c>
      <c r="J2">
        <v>2477.4906251448401</v>
      </c>
      <c r="K2">
        <v>47979096</v>
      </c>
      <c r="L2">
        <v>34770579383.422203</v>
      </c>
    </row>
    <row r="3" spans="1:13" x14ac:dyDescent="0.75">
      <c r="A3">
        <v>1</v>
      </c>
      <c r="B3">
        <v>58321</v>
      </c>
      <c r="C3">
        <v>5355.3620819999996</v>
      </c>
      <c r="D3">
        <v>1136598.50351</v>
      </c>
      <c r="E3">
        <v>19.488666235318298</v>
      </c>
      <c r="F3">
        <v>8.4102827279981293E-2</v>
      </c>
      <c r="G3">
        <v>72540</v>
      </c>
      <c r="H3">
        <v>2594542.5112680001</v>
      </c>
      <c r="I3">
        <v>35.767059708684897</v>
      </c>
      <c r="J3">
        <v>2096.6200368950499</v>
      </c>
      <c r="K3">
        <v>2434291.2000000002</v>
      </c>
      <c r="L3">
        <v>2071069996.1342199</v>
      </c>
    </row>
    <row r="4" spans="1:13" x14ac:dyDescent="0.75">
      <c r="B4">
        <v>495309</v>
      </c>
      <c r="C4">
        <v>99067.343792</v>
      </c>
      <c r="D4">
        <v>17556117.736644998</v>
      </c>
      <c r="E4">
        <v>35.444778384089503</v>
      </c>
      <c r="F4">
        <v>0.16667443922813399</v>
      </c>
      <c r="G4">
        <v>432439</v>
      </c>
      <c r="H4">
        <v>13219804.444389001</v>
      </c>
      <c r="I4">
        <v>30.5703334907097</v>
      </c>
      <c r="J4">
        <v>2532.4164690405501</v>
      </c>
      <c r="K4">
        <v>44775350.399999999</v>
      </c>
      <c r="L4">
        <v>28225748073.6082</v>
      </c>
      <c r="M4">
        <v>0</v>
      </c>
    </row>
    <row r="5" spans="1:13" x14ac:dyDescent="0.75">
      <c r="B5">
        <v>179831</v>
      </c>
      <c r="C5">
        <v>48202.298803999998</v>
      </c>
      <c r="D5">
        <v>3031314.3578539998</v>
      </c>
      <c r="E5">
        <v>16.856461665975299</v>
      </c>
      <c r="F5">
        <v>0.211382719352015</v>
      </c>
      <c r="G5">
        <v>242701</v>
      </c>
      <c r="H5">
        <v>7367627.6501099998</v>
      </c>
      <c r="I5">
        <v>30.3568079658098</v>
      </c>
      <c r="J5">
        <v>1980.9132343282099</v>
      </c>
      <c r="K5">
        <v>5638036.7999999998</v>
      </c>
      <c r="L5">
        <v>8615901305.9481602</v>
      </c>
      <c r="M5">
        <v>1</v>
      </c>
    </row>
    <row r="7" spans="1:13" x14ac:dyDescent="0.75">
      <c r="A7" t="s">
        <v>14</v>
      </c>
      <c r="B7" t="s">
        <v>15</v>
      </c>
    </row>
    <row r="8" spans="1:13" x14ac:dyDescent="0.75">
      <c r="A8" t="s">
        <v>16</v>
      </c>
      <c r="B8">
        <v>20595534.455775</v>
      </c>
      <c r="C8" s="1"/>
    </row>
    <row r="9" spans="1:13" x14ac:dyDescent="0.75">
      <c r="A9" t="s">
        <v>17</v>
      </c>
      <c r="B9">
        <v>822409.64259599999</v>
      </c>
    </row>
    <row r="10" spans="1:13" x14ac:dyDescent="0.75">
      <c r="A10" t="s">
        <v>18</v>
      </c>
      <c r="B10">
        <v>675140</v>
      </c>
    </row>
    <row r="11" spans="1:13" x14ac:dyDescent="0.75">
      <c r="A11" t="s">
        <v>2</v>
      </c>
      <c r="B11">
        <v>147269.64259599999</v>
      </c>
    </row>
    <row r="12" spans="1:13" x14ac:dyDescent="0.75">
      <c r="A12" t="s">
        <v>19</v>
      </c>
      <c r="B12">
        <v>30.505576000000001</v>
      </c>
    </row>
    <row r="13" spans="1:13" x14ac:dyDescent="0.75">
      <c r="A13" t="s">
        <v>20</v>
      </c>
      <c r="B13">
        <v>1.1757999999999999E-2</v>
      </c>
    </row>
    <row r="14" spans="1:13" x14ac:dyDescent="0.75">
      <c r="A14" t="s">
        <v>21</v>
      </c>
      <c r="B14">
        <v>0</v>
      </c>
    </row>
    <row r="15" spans="1:13" x14ac:dyDescent="0.75">
      <c r="A15" t="s">
        <v>22</v>
      </c>
      <c r="B15">
        <v>3.86E-4</v>
      </c>
    </row>
    <row r="16" spans="1:13" x14ac:dyDescent="0.75">
      <c r="A16" t="s">
        <v>23</v>
      </c>
      <c r="B16">
        <v>54560.142061999999</v>
      </c>
    </row>
    <row r="17" spans="1:2" x14ac:dyDescent="0.75">
      <c r="A17" t="s">
        <v>24</v>
      </c>
      <c r="B17">
        <v>36835734311.9468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148165.35986500001</v>
      </c>
      <c r="C2">
        <v>610567.92064899998</v>
      </c>
      <c r="D2">
        <v>12833826.357811</v>
      </c>
      <c r="E2">
        <v>86.618264684164103</v>
      </c>
      <c r="F2">
        <v>0.80472009905163799</v>
      </c>
      <c r="G2">
        <v>128556.437554</v>
      </c>
      <c r="H2">
        <v>10683454.857577</v>
      </c>
      <c r="I2">
        <v>83.103227351718004</v>
      </c>
      <c r="J2">
        <v>2619.2921692166001</v>
      </c>
      <c r="K2">
        <v>3141.6895470177701</v>
      </c>
      <c r="L2">
        <v>47979096</v>
      </c>
      <c r="M2">
        <v>21364339467.643799</v>
      </c>
    </row>
    <row r="3" spans="1:14" x14ac:dyDescent="0.75">
      <c r="A3">
        <v>1</v>
      </c>
      <c r="B3">
        <v>10227.027418</v>
      </c>
      <c r="C3">
        <v>53449.334664000002</v>
      </c>
      <c r="D3">
        <v>700802.29594099999</v>
      </c>
      <c r="E3">
        <v>68.524534774157203</v>
      </c>
      <c r="F3">
        <v>0.83939051975315404</v>
      </c>
      <c r="G3">
        <v>29835.949729</v>
      </c>
      <c r="H3">
        <v>2851173.7961840001</v>
      </c>
      <c r="I3">
        <v>95.561690580699405</v>
      </c>
      <c r="J3">
        <v>2657.0787861650401</v>
      </c>
      <c r="K3">
        <v>2854.1784969240298</v>
      </c>
      <c r="L3">
        <v>2434291.2000000002</v>
      </c>
      <c r="M3">
        <v>1253822255.2818301</v>
      </c>
    </row>
    <row r="4" spans="1:14" x14ac:dyDescent="0.75">
      <c r="B4">
        <v>150874.158154</v>
      </c>
      <c r="C4">
        <v>443502.18563800002</v>
      </c>
      <c r="D4">
        <v>13231488.044067999</v>
      </c>
      <c r="E4">
        <v>87.698835943544296</v>
      </c>
      <c r="F4">
        <v>0.74616392504544604</v>
      </c>
      <c r="G4">
        <v>76368.824290999997</v>
      </c>
      <c r="H4">
        <v>7923115.288067</v>
      </c>
      <c r="I4">
        <v>103.748032808209</v>
      </c>
      <c r="J4">
        <v>2801.8047102686201</v>
      </c>
      <c r="K4">
        <v>3226.1343204979098</v>
      </c>
      <c r="L4">
        <v>44775350.399999999</v>
      </c>
      <c r="M4">
        <v>16747762118.3953</v>
      </c>
      <c r="N4">
        <v>0</v>
      </c>
    </row>
    <row r="5" spans="1:14" x14ac:dyDescent="0.75">
      <c r="B5">
        <v>7518.2291290000003</v>
      </c>
      <c r="C5">
        <v>220515.06967500001</v>
      </c>
      <c r="D5">
        <v>303140.60968400002</v>
      </c>
      <c r="E5">
        <v>40.320746346330203</v>
      </c>
      <c r="F5">
        <v>0.96703012600163196</v>
      </c>
      <c r="G5">
        <v>82023.562992000006</v>
      </c>
      <c r="H5">
        <v>5611513.3656940004</v>
      </c>
      <c r="I5">
        <v>68.413430982525199</v>
      </c>
      <c r="J5">
        <v>2366.7279767617401</v>
      </c>
      <c r="K5">
        <v>2346.9217758730301</v>
      </c>
      <c r="L5">
        <v>5638036.7999999998</v>
      </c>
      <c r="M5">
        <v>5870399604.5303097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13547006.519038999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158392.38728600001</v>
      </c>
    </row>
    <row r="11" spans="1:14" x14ac:dyDescent="0.75">
      <c r="A11" t="s">
        <v>2</v>
      </c>
      <c r="B11">
        <v>664017.25531000004</v>
      </c>
    </row>
    <row r="12" spans="1:14" x14ac:dyDescent="0.75">
      <c r="A12" t="s">
        <v>19</v>
      </c>
      <c r="B12">
        <v>85.528142000000003</v>
      </c>
    </row>
    <row r="13" spans="1:14" x14ac:dyDescent="0.75">
      <c r="A13" t="s">
        <v>20</v>
      </c>
      <c r="B13">
        <v>-5.8613999999999999E-2</v>
      </c>
    </row>
    <row r="14" spans="1:14" x14ac:dyDescent="0.75">
      <c r="A14" t="s">
        <v>21</v>
      </c>
      <c r="B14">
        <v>6537.4393840000002</v>
      </c>
    </row>
    <row r="15" spans="1:14" x14ac:dyDescent="0.75">
      <c r="A15" t="s">
        <v>22</v>
      </c>
      <c r="B15">
        <v>-6.8499999999999995E-4</v>
      </c>
    </row>
    <row r="16" spans="1:14" x14ac:dyDescent="0.75">
      <c r="A16" t="s">
        <v>23</v>
      </c>
      <c r="B16">
        <v>142780.872478</v>
      </c>
    </row>
    <row r="17" spans="1:2" x14ac:dyDescent="0.75">
      <c r="A17" t="s">
        <v>24</v>
      </c>
      <c r="B17">
        <v>22615403250.538502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111187.83220200001</v>
      </c>
      <c r="C2">
        <v>647545.44831200002</v>
      </c>
      <c r="D2">
        <v>11153271.812452</v>
      </c>
      <c r="E2">
        <v>100.31018315196</v>
      </c>
      <c r="F2">
        <v>0.85345597055308198</v>
      </c>
      <c r="G2">
        <v>94744.179728000003</v>
      </c>
      <c r="H2">
        <v>9094930.2714339998</v>
      </c>
      <c r="I2">
        <v>95.9946067140434</v>
      </c>
      <c r="J2">
        <v>2740.14940575112</v>
      </c>
      <c r="K2">
        <v>3165.95871309633</v>
      </c>
      <c r="L2">
        <v>47979096</v>
      </c>
      <c r="M2">
        <v>18199073007.188801</v>
      </c>
    </row>
    <row r="3" spans="1:14" x14ac:dyDescent="0.75">
      <c r="A3">
        <v>1</v>
      </c>
      <c r="B3">
        <v>7561.8157449999999</v>
      </c>
      <c r="C3">
        <v>56114.546337</v>
      </c>
      <c r="D3">
        <v>602072.69727799995</v>
      </c>
      <c r="E3">
        <v>79.620122677030395</v>
      </c>
      <c r="F3">
        <v>0.88124610926638403</v>
      </c>
      <c r="G3">
        <v>24005.468205000001</v>
      </c>
      <c r="H3">
        <v>2660414.2382709999</v>
      </c>
      <c r="I3">
        <v>110.825342607434</v>
      </c>
      <c r="J3">
        <v>2750.8557757511498</v>
      </c>
      <c r="K3">
        <v>2881.3421485106701</v>
      </c>
      <c r="L3">
        <v>2434291.2000000002</v>
      </c>
      <c r="M3">
        <v>1061916734.40917</v>
      </c>
    </row>
    <row r="4" spans="1:14" x14ac:dyDescent="0.75">
      <c r="B4">
        <v>116472.81780200001</v>
      </c>
      <c r="C4">
        <v>477903.52598999999</v>
      </c>
      <c r="D4">
        <v>11644504.642960999</v>
      </c>
      <c r="E4">
        <v>99.976156348825299</v>
      </c>
      <c r="F4">
        <v>0.80404196933726002</v>
      </c>
      <c r="G4">
        <v>58796.049155000001</v>
      </c>
      <c r="H4">
        <v>7100264.343754</v>
      </c>
      <c r="I4">
        <v>120.760909037205</v>
      </c>
      <c r="J4">
        <v>2868.9772924337499</v>
      </c>
      <c r="K4">
        <v>3246.2453368155402</v>
      </c>
      <c r="L4">
        <v>44775350.399999999</v>
      </c>
      <c r="M4">
        <v>14280919459.9242</v>
      </c>
      <c r="N4">
        <v>0</v>
      </c>
    </row>
    <row r="5" spans="1:14" x14ac:dyDescent="0.75">
      <c r="B5">
        <v>2276.8301449999999</v>
      </c>
      <c r="C5">
        <v>225756.46865900001</v>
      </c>
      <c r="D5">
        <v>110839.866769</v>
      </c>
      <c r="E5">
        <v>48.681658143190099</v>
      </c>
      <c r="F5">
        <v>0.99001536110321797</v>
      </c>
      <c r="G5">
        <v>59953.598778</v>
      </c>
      <c r="H5">
        <v>4655080.1659509996</v>
      </c>
      <c r="I5">
        <v>77.644716261122696</v>
      </c>
      <c r="J5">
        <v>2557.7158495304602</v>
      </c>
      <c r="K5">
        <v>2405.46326758847</v>
      </c>
      <c r="L5">
        <v>5638036.7999999998</v>
      </c>
      <c r="M5">
        <v>4980070281.6738195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11765844.049337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118749.647952</v>
      </c>
    </row>
    <row r="11" spans="1:14" x14ac:dyDescent="0.75">
      <c r="A11" t="s">
        <v>2</v>
      </c>
      <c r="B11">
        <v>703659.99464399996</v>
      </c>
    </row>
    <row r="12" spans="1:14" x14ac:dyDescent="0.75">
      <c r="A12" t="s">
        <v>19</v>
      </c>
      <c r="B12">
        <v>99.081085999999999</v>
      </c>
    </row>
    <row r="13" spans="1:14" x14ac:dyDescent="0.75">
      <c r="A13" t="s">
        <v>20</v>
      </c>
      <c r="B13">
        <v>0.62363999999999997</v>
      </c>
    </row>
    <row r="14" spans="1:14" x14ac:dyDescent="0.75">
      <c r="A14" t="s">
        <v>21</v>
      </c>
      <c r="B14">
        <v>6540.1036649999996</v>
      </c>
    </row>
    <row r="15" spans="1:14" x14ac:dyDescent="0.75">
      <c r="A15" t="s">
        <v>22</v>
      </c>
      <c r="B15">
        <v>6.3340000000000002E-3</v>
      </c>
    </row>
    <row r="16" spans="1:14" x14ac:dyDescent="0.75">
      <c r="A16" t="s">
        <v>23</v>
      </c>
      <c r="B16">
        <v>162178.81159</v>
      </c>
    </row>
    <row r="17" spans="1:2" x14ac:dyDescent="0.75">
      <c r="A17" t="s">
        <v>24</v>
      </c>
      <c r="B17">
        <v>19258676781.519001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753505.29805999994</v>
      </c>
      <c r="C2">
        <v>5227.982454</v>
      </c>
      <c r="D2">
        <v>20712993.785275001</v>
      </c>
      <c r="E2">
        <v>27.488849565628001</v>
      </c>
      <c r="F2">
        <v>6.8904087750814502E-3</v>
      </c>
      <c r="G2">
        <v>737606.08831000002</v>
      </c>
      <c r="H2">
        <v>19286077.400164999</v>
      </c>
      <c r="I2">
        <v>26.146852237016098</v>
      </c>
      <c r="J2">
        <v>2402.5616427746399</v>
      </c>
      <c r="K2">
        <v>3024.3905276432001</v>
      </c>
      <c r="L2">
        <v>47979096</v>
      </c>
      <c r="M2">
        <v>36992887176.9272</v>
      </c>
    </row>
    <row r="3" spans="1:14" x14ac:dyDescent="0.75">
      <c r="A3">
        <v>1</v>
      </c>
      <c r="B3">
        <v>63613.229695000002</v>
      </c>
      <c r="C3">
        <v>63.132387000000001</v>
      </c>
      <c r="D3">
        <v>1139318.3857760001</v>
      </c>
      <c r="E3">
        <v>17.910085547276498</v>
      </c>
      <c r="F3">
        <v>9.914571896978109E-4</v>
      </c>
      <c r="G3">
        <v>79512.439434999993</v>
      </c>
      <c r="H3">
        <v>2566234.7708820002</v>
      </c>
      <c r="I3">
        <v>32.274632612421001</v>
      </c>
      <c r="J3">
        <v>2358.6349802884301</v>
      </c>
      <c r="K3">
        <v>2712.5874064767399</v>
      </c>
      <c r="L3">
        <v>2434291.2000000002</v>
      </c>
      <c r="M3">
        <v>2143324115.18718</v>
      </c>
    </row>
    <row r="4" spans="1:14" x14ac:dyDescent="0.75">
      <c r="B4">
        <v>589873.26858399995</v>
      </c>
      <c r="C4">
        <v>4503.0752080000002</v>
      </c>
      <c r="D4">
        <v>18369492.923827</v>
      </c>
      <c r="E4">
        <v>31.141422916015902</v>
      </c>
      <c r="F4">
        <v>7.5761346410109396E-3</v>
      </c>
      <c r="G4">
        <v>531953.26704299997</v>
      </c>
      <c r="H4">
        <v>14310057.863089999</v>
      </c>
      <c r="I4">
        <v>26.900968091870499</v>
      </c>
      <c r="J4">
        <v>2613.3300854337299</v>
      </c>
      <c r="K4">
        <v>3117.9968175416798</v>
      </c>
      <c r="L4">
        <v>44775350.399999999</v>
      </c>
      <c r="M4">
        <v>30129842869.116901</v>
      </c>
      <c r="N4">
        <v>0</v>
      </c>
    </row>
    <row r="5" spans="1:14" x14ac:dyDescent="0.75">
      <c r="B5">
        <v>227245.25917100001</v>
      </c>
      <c r="C5">
        <v>788.03963299999998</v>
      </c>
      <c r="D5">
        <v>3482819.2472239998</v>
      </c>
      <c r="E5">
        <v>15.3262570138073</v>
      </c>
      <c r="F5">
        <v>3.45580946788538E-3</v>
      </c>
      <c r="G5">
        <v>285165.260702</v>
      </c>
      <c r="H5">
        <v>7542254.3079570001</v>
      </c>
      <c r="I5">
        <v>26.448713596424799</v>
      </c>
      <c r="J5">
        <v>2032.50080085727</v>
      </c>
      <c r="K5">
        <v>2146.3767438672098</v>
      </c>
      <c r="L5">
        <v>5638036.7999999998</v>
      </c>
      <c r="M5">
        <v>9006368422.9974594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21867595.224406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817118.52774499997</v>
      </c>
    </row>
    <row r="11" spans="1:14" x14ac:dyDescent="0.75">
      <c r="A11" t="s">
        <v>2</v>
      </c>
      <c r="B11">
        <v>5291.1148510000003</v>
      </c>
    </row>
    <row r="12" spans="1:14" x14ac:dyDescent="0.75">
      <c r="A12" t="s">
        <v>19</v>
      </c>
      <c r="B12">
        <v>26.761839999999999</v>
      </c>
    </row>
    <row r="13" spans="1:14" x14ac:dyDescent="0.75">
      <c r="A13" t="s">
        <v>20</v>
      </c>
      <c r="B13">
        <v>-1.6000000000000001E-3</v>
      </c>
    </row>
    <row r="14" spans="1:14" x14ac:dyDescent="0.75">
      <c r="A14" t="s">
        <v>21</v>
      </c>
      <c r="B14">
        <v>15580.632754</v>
      </c>
    </row>
    <row r="15" spans="1:14" x14ac:dyDescent="0.75">
      <c r="A15" t="s">
        <v>22</v>
      </c>
      <c r="B15">
        <v>-6.0000000000000002E-5</v>
      </c>
    </row>
    <row r="16" spans="1:14" x14ac:dyDescent="0.75">
      <c r="A16" t="s">
        <v>23</v>
      </c>
      <c r="B16">
        <v>47887.513038999998</v>
      </c>
    </row>
    <row r="17" spans="1:2" x14ac:dyDescent="0.75">
      <c r="A17" t="s">
        <v>24</v>
      </c>
      <c r="B17">
        <v>39129774151.870697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641300.10365900001</v>
      </c>
      <c r="C2">
        <v>117433.176855</v>
      </c>
      <c r="D2">
        <v>20007706.438781999</v>
      </c>
      <c r="E2">
        <v>31.198663971245399</v>
      </c>
      <c r="F2">
        <v>0.15477530756980301</v>
      </c>
      <c r="G2">
        <v>439176.866309</v>
      </c>
      <c r="H2">
        <v>13244475.487335</v>
      </c>
      <c r="I2">
        <v>30.157498045482999</v>
      </c>
      <c r="J2">
        <v>2395.5023859530902</v>
      </c>
      <c r="K2">
        <v>3045.85958469774</v>
      </c>
      <c r="L2">
        <v>47979096</v>
      </c>
      <c r="M2">
        <v>33658824728.253502</v>
      </c>
    </row>
    <row r="3" spans="1:14" x14ac:dyDescent="0.75">
      <c r="A3">
        <v>1</v>
      </c>
      <c r="B3">
        <v>62947.462527000003</v>
      </c>
      <c r="C3">
        <v>728.89955499999996</v>
      </c>
      <c r="D3">
        <v>941966.16496099997</v>
      </c>
      <c r="E3">
        <v>14.9643230584071</v>
      </c>
      <c r="F3">
        <v>1.14469409238761E-2</v>
      </c>
      <c r="G3">
        <v>265070.69988799997</v>
      </c>
      <c r="H3">
        <v>7705197.116409</v>
      </c>
      <c r="I3">
        <v>29.068460300081</v>
      </c>
      <c r="J3">
        <v>2109.78554185145</v>
      </c>
      <c r="K3">
        <v>2637.8665118700101</v>
      </c>
      <c r="L3">
        <v>2434291.2000000002</v>
      </c>
      <c r="M3">
        <v>2568350861.8146701</v>
      </c>
    </row>
    <row r="4" spans="1:14" x14ac:dyDescent="0.75">
      <c r="B4">
        <v>509081.71874600003</v>
      </c>
      <c r="C4">
        <v>85294.625046000001</v>
      </c>
      <c r="D4">
        <v>17871408.251763999</v>
      </c>
      <c r="E4">
        <v>35.105185658180602</v>
      </c>
      <c r="F4">
        <v>0.14350272506109099</v>
      </c>
      <c r="G4">
        <v>440330.64217800001</v>
      </c>
      <c r="H4">
        <v>13325221.426345</v>
      </c>
      <c r="I4">
        <v>30.261853593551201</v>
      </c>
      <c r="J4">
        <v>2588.42108520694</v>
      </c>
      <c r="K4">
        <v>3134.68254880002</v>
      </c>
      <c r="L4">
        <v>44775350.399999999</v>
      </c>
      <c r="M4">
        <v>27668230432.610199</v>
      </c>
      <c r="N4">
        <v>0</v>
      </c>
    </row>
    <row r="5" spans="1:14" x14ac:dyDescent="0.75">
      <c r="B5">
        <v>195165.84744000001</v>
      </c>
      <c r="C5">
        <v>32867.451364</v>
      </c>
      <c r="D5">
        <v>3078264.351979</v>
      </c>
      <c r="E5">
        <v>15.7725564813554</v>
      </c>
      <c r="F5">
        <v>0.144134437980702</v>
      </c>
      <c r="G5">
        <v>263916.92401900003</v>
      </c>
      <c r="H5">
        <v>7624451.1773990002</v>
      </c>
      <c r="I5">
        <v>28.889587910058001</v>
      </c>
      <c r="J5">
        <v>2003.01384357641</v>
      </c>
      <c r="K5">
        <v>2164.30214468748</v>
      </c>
      <c r="L5">
        <v>5638036.7999999998</v>
      </c>
      <c r="M5">
        <v>8558945157.4579897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20967326.303429998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704247.56619000004</v>
      </c>
    </row>
    <row r="11" spans="1:14" x14ac:dyDescent="0.75">
      <c r="A11" t="s">
        <v>2</v>
      </c>
      <c r="B11">
        <v>118162.07640599999</v>
      </c>
    </row>
    <row r="12" spans="1:14" x14ac:dyDescent="0.75">
      <c r="A12" t="s">
        <v>19</v>
      </c>
      <c r="B12">
        <v>29.772663999999999</v>
      </c>
    </row>
    <row r="13" spans="1:14" x14ac:dyDescent="0.75">
      <c r="A13" t="s">
        <v>20</v>
      </c>
      <c r="B13">
        <v>-3.4047000000000001E-2</v>
      </c>
    </row>
    <row r="14" spans="1:14" x14ac:dyDescent="0.75">
      <c r="A14" t="s">
        <v>21</v>
      </c>
      <c r="B14">
        <v>14165.369307000001</v>
      </c>
    </row>
    <row r="15" spans="1:14" x14ac:dyDescent="0.75">
      <c r="A15" t="s">
        <v>22</v>
      </c>
      <c r="B15">
        <v>-1.142E-3</v>
      </c>
    </row>
    <row r="16" spans="1:14" x14ac:dyDescent="0.75">
      <c r="A16" t="s">
        <v>23</v>
      </c>
      <c r="B16">
        <v>51432.787533000002</v>
      </c>
    </row>
    <row r="17" spans="1:2" x14ac:dyDescent="0.75">
      <c r="A17" t="s">
        <v>24</v>
      </c>
      <c r="B17">
        <v>36221415442.621201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658822.81776799995</v>
      </c>
      <c r="C2">
        <v>99910.462746000005</v>
      </c>
      <c r="D2">
        <v>21164650.836167999</v>
      </c>
      <c r="E2">
        <v>32.1249511482782</v>
      </c>
      <c r="F2">
        <v>0.13168061203051001</v>
      </c>
      <c r="G2">
        <v>350022.35405299999</v>
      </c>
      <c r="H2">
        <v>10657546.561363</v>
      </c>
      <c r="I2">
        <v>30.448188345562802</v>
      </c>
      <c r="J2">
        <v>2343.0782655524099</v>
      </c>
      <c r="K2">
        <v>3042.3990288448999</v>
      </c>
      <c r="L2">
        <v>47979096</v>
      </c>
      <c r="M2">
        <v>32736727091.847801</v>
      </c>
    </row>
    <row r="3" spans="1:14" x14ac:dyDescent="0.75">
      <c r="A3">
        <v>1</v>
      </c>
      <c r="B3">
        <v>63584.918093</v>
      </c>
      <c r="C3">
        <v>91.443989000000002</v>
      </c>
      <c r="D3">
        <v>777567.48964699998</v>
      </c>
      <c r="E3">
        <v>12.228803825928001</v>
      </c>
      <c r="F3">
        <v>1.43607432978413E-3</v>
      </c>
      <c r="G3">
        <v>372385.38182200002</v>
      </c>
      <c r="H3">
        <v>11284671.764431</v>
      </c>
      <c r="I3">
        <v>30.303745300681701</v>
      </c>
      <c r="J3">
        <v>1917.8888017546799</v>
      </c>
      <c r="K3">
        <v>2572.6736782530002</v>
      </c>
      <c r="L3">
        <v>2434291.2000000002</v>
      </c>
      <c r="M3">
        <v>2848743194.1306601</v>
      </c>
    </row>
    <row r="4" spans="1:14" x14ac:dyDescent="0.75">
      <c r="B4">
        <v>517422.76217100001</v>
      </c>
      <c r="C4">
        <v>76953.581621000005</v>
      </c>
      <c r="D4">
        <v>18550720.712505002</v>
      </c>
      <c r="E4">
        <v>35.8521543093117</v>
      </c>
      <c r="F4">
        <v>0.129469455547392</v>
      </c>
      <c r="G4">
        <v>444989.33486399997</v>
      </c>
      <c r="H4">
        <v>13722025.907993</v>
      </c>
      <c r="I4">
        <v>30.836752328427799</v>
      </c>
      <c r="J4">
        <v>2527.6770737916199</v>
      </c>
      <c r="K4">
        <v>3128.6808389483699</v>
      </c>
      <c r="L4">
        <v>44775350.399999999</v>
      </c>
      <c r="M4">
        <v>27164611475.052299</v>
      </c>
      <c r="N4">
        <v>0</v>
      </c>
    </row>
    <row r="5" spans="1:14" x14ac:dyDescent="0.75">
      <c r="B5">
        <v>204984.97369000001</v>
      </c>
      <c r="C5">
        <v>23048.325113999999</v>
      </c>
      <c r="D5">
        <v>3391497.6133099999</v>
      </c>
      <c r="E5">
        <v>16.545103537389</v>
      </c>
      <c r="F5">
        <v>0.10107438358733099</v>
      </c>
      <c r="G5">
        <v>277418.40101099998</v>
      </c>
      <c r="H5">
        <v>8220192.4178010002</v>
      </c>
      <c r="I5">
        <v>29.6310280350692</v>
      </c>
      <c r="J5">
        <v>1918.2846013880301</v>
      </c>
      <c r="K5">
        <v>2154.3688961058101</v>
      </c>
      <c r="L5">
        <v>5638036.7999999998</v>
      </c>
      <c r="M5">
        <v>8420858810.9261599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21964883.631212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722407.735858</v>
      </c>
    </row>
    <row r="11" spans="1:14" x14ac:dyDescent="0.75">
      <c r="A11" t="s">
        <v>2</v>
      </c>
      <c r="B11">
        <v>100001.90673800001</v>
      </c>
    </row>
    <row r="12" spans="1:14" x14ac:dyDescent="0.75">
      <c r="A12" t="s">
        <v>19</v>
      </c>
      <c r="B12">
        <v>30.405106</v>
      </c>
    </row>
    <row r="13" spans="1:14" x14ac:dyDescent="0.75">
      <c r="A13" t="s">
        <v>20</v>
      </c>
      <c r="B13">
        <v>2.5347000000000001E-2</v>
      </c>
    </row>
    <row r="14" spans="1:14" x14ac:dyDescent="0.75">
      <c r="A14" t="s">
        <v>21</v>
      </c>
      <c r="B14">
        <v>16531.173393000001</v>
      </c>
    </row>
    <row r="15" spans="1:14" x14ac:dyDescent="0.75">
      <c r="A15" t="s">
        <v>22</v>
      </c>
      <c r="B15">
        <v>8.34E-4</v>
      </c>
    </row>
    <row r="16" spans="1:14" x14ac:dyDescent="0.75">
      <c r="A16" t="s">
        <v>23</v>
      </c>
      <c r="B16">
        <v>49251.875795</v>
      </c>
    </row>
    <row r="17" spans="1:2" x14ac:dyDescent="0.75">
      <c r="A17" t="s">
        <v>24</v>
      </c>
      <c r="B17">
        <v>35579936080.048103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666876.179061</v>
      </c>
      <c r="C2">
        <v>91857.101452999996</v>
      </c>
      <c r="D2">
        <v>22747799.234609999</v>
      </c>
      <c r="E2">
        <v>34.110978842639398</v>
      </c>
      <c r="F2">
        <v>0.121066392910526</v>
      </c>
      <c r="G2">
        <v>309966.40631300001</v>
      </c>
      <c r="H2">
        <v>9469279.3436970003</v>
      </c>
      <c r="I2">
        <v>30.549372934740099</v>
      </c>
      <c r="J2">
        <v>2300.5092801405799</v>
      </c>
      <c r="K2">
        <v>3035.2812243253902</v>
      </c>
      <c r="L2">
        <v>47979096</v>
      </c>
      <c r="M2">
        <v>32462426568.9049</v>
      </c>
    </row>
    <row r="3" spans="1:14" x14ac:dyDescent="0.75">
      <c r="A3">
        <v>1</v>
      </c>
      <c r="B3">
        <v>63652.14228</v>
      </c>
      <c r="C3">
        <v>24.219802000000001</v>
      </c>
      <c r="D3">
        <v>716366.27310400002</v>
      </c>
      <c r="E3">
        <v>11.2543937634144</v>
      </c>
      <c r="F3">
        <v>3.8035781580628999E-4</v>
      </c>
      <c r="G3">
        <v>420561.91503999999</v>
      </c>
      <c r="H3">
        <v>13994886.164023001</v>
      </c>
      <c r="I3">
        <v>33.276636955326602</v>
      </c>
      <c r="J3">
        <v>1834.69043981819</v>
      </c>
      <c r="K3">
        <v>2526.72280326602</v>
      </c>
      <c r="L3">
        <v>2434291.2000000002</v>
      </c>
      <c r="M3">
        <v>3029782214.1053801</v>
      </c>
    </row>
    <row r="4" spans="1:14" x14ac:dyDescent="0.75">
      <c r="B4">
        <v>521211.37855899998</v>
      </c>
      <c r="C4">
        <v>73164.965232999995</v>
      </c>
      <c r="D4">
        <v>19586003.295919999</v>
      </c>
      <c r="E4">
        <v>37.577850564332799</v>
      </c>
      <c r="F4">
        <v>0.123095351955333</v>
      </c>
      <c r="G4">
        <v>445200.338101</v>
      </c>
      <c r="H4">
        <v>14367522.052508</v>
      </c>
      <c r="I4">
        <v>32.272037603997802</v>
      </c>
      <c r="J4">
        <v>2487.5898348246201</v>
      </c>
      <c r="K4">
        <v>3119.6698664135702</v>
      </c>
      <c r="L4">
        <v>44775350.399999999</v>
      </c>
      <c r="M4">
        <v>27113971013.957401</v>
      </c>
      <c r="N4">
        <v>0</v>
      </c>
    </row>
    <row r="5" spans="1:14" x14ac:dyDescent="0.75">
      <c r="B5">
        <v>209316.942782</v>
      </c>
      <c r="C5">
        <v>18716.356022</v>
      </c>
      <c r="D5">
        <v>3878162.2117940001</v>
      </c>
      <c r="E5">
        <v>18.5277033012709</v>
      </c>
      <c r="F5">
        <v>8.2077293624064795E-2</v>
      </c>
      <c r="G5">
        <v>285327.98325200001</v>
      </c>
      <c r="H5">
        <v>9096643.4552120008</v>
      </c>
      <c r="I5">
        <v>31.881357557481099</v>
      </c>
      <c r="J5">
        <v>1851.80743315273</v>
      </c>
      <c r="K5">
        <v>2145.5193291300302</v>
      </c>
      <c r="L5">
        <v>5638036.7999999998</v>
      </c>
      <c r="M5">
        <v>8378237769.0528498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23495626.272946998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730528.32134799997</v>
      </c>
    </row>
    <row r="11" spans="1:14" x14ac:dyDescent="0.75">
      <c r="A11" t="s">
        <v>2</v>
      </c>
      <c r="B11">
        <v>91881.321247999993</v>
      </c>
    </row>
    <row r="12" spans="1:14" x14ac:dyDescent="0.75">
      <c r="A12" t="s">
        <v>19</v>
      </c>
      <c r="B12">
        <v>32.162512999999997</v>
      </c>
    </row>
    <row r="13" spans="1:14" x14ac:dyDescent="0.75">
      <c r="A13" t="s">
        <v>20</v>
      </c>
      <c r="B13">
        <v>2.3210000000000001E-3</v>
      </c>
    </row>
    <row r="14" spans="1:14" x14ac:dyDescent="0.75">
      <c r="A14" t="s">
        <v>21</v>
      </c>
      <c r="B14">
        <v>17567.759254000001</v>
      </c>
    </row>
    <row r="15" spans="1:14" x14ac:dyDescent="0.75">
      <c r="A15" t="s">
        <v>22</v>
      </c>
      <c r="B15">
        <v>7.2000000000000002E-5</v>
      </c>
    </row>
    <row r="16" spans="1:14" x14ac:dyDescent="0.75">
      <c r="A16" t="s">
        <v>23</v>
      </c>
      <c r="B16">
        <v>48577.033605999997</v>
      </c>
    </row>
    <row r="17" spans="1:2" x14ac:dyDescent="0.75">
      <c r="A17" t="s">
        <v>24</v>
      </c>
      <c r="B17">
        <v>35486898816.258499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609492.20970999997</v>
      </c>
      <c r="C2">
        <v>149241.07080399999</v>
      </c>
      <c r="D2">
        <v>19286553.755082</v>
      </c>
      <c r="E2">
        <v>31.643642769870102</v>
      </c>
      <c r="F2">
        <v>0.196697673130797</v>
      </c>
      <c r="G2">
        <v>654290.264906</v>
      </c>
      <c r="H2">
        <v>19857043.105489001</v>
      </c>
      <c r="I2">
        <v>30.348981439211499</v>
      </c>
      <c r="J2">
        <v>2432.23627134454</v>
      </c>
      <c r="K2">
        <v>3043.6585467672198</v>
      </c>
      <c r="L2">
        <v>47979096</v>
      </c>
      <c r="M2">
        <v>34897682743.064003</v>
      </c>
    </row>
    <row r="3" spans="1:14" x14ac:dyDescent="0.75">
      <c r="A3">
        <v>1</v>
      </c>
      <c r="B3">
        <v>52145.011354000002</v>
      </c>
      <c r="C3">
        <v>11531.350727999999</v>
      </c>
      <c r="D3">
        <v>1155098.984502</v>
      </c>
      <c r="E3">
        <v>22.151668098417101</v>
      </c>
      <c r="F3">
        <v>0.18109311447708601</v>
      </c>
      <c r="G3">
        <v>7346.9561629999998</v>
      </c>
      <c r="H3">
        <v>584609.63408500003</v>
      </c>
      <c r="I3">
        <v>79.571678544803603</v>
      </c>
      <c r="J3">
        <v>2456.87862820688</v>
      </c>
      <c r="K3">
        <v>2755.6438275938199</v>
      </c>
      <c r="L3">
        <v>2434291.2000000002</v>
      </c>
      <c r="M3">
        <v>1812809455.3993199</v>
      </c>
    </row>
    <row r="4" spans="1:14" x14ac:dyDescent="0.75">
      <c r="B4">
        <v>486843.72112399997</v>
      </c>
      <c r="C4">
        <v>107532.622668</v>
      </c>
      <c r="D4">
        <v>17458065.398076002</v>
      </c>
      <c r="E4">
        <v>35.859690986195098</v>
      </c>
      <c r="F4">
        <v>0.18091672690397401</v>
      </c>
      <c r="G4">
        <v>423897.52961000003</v>
      </c>
      <c r="H4">
        <v>13104071.559209</v>
      </c>
      <c r="I4">
        <v>30.913300134740499</v>
      </c>
      <c r="J4">
        <v>2646.9079351205201</v>
      </c>
      <c r="K4">
        <v>3137.0941530065602</v>
      </c>
      <c r="L4">
        <v>44775350.399999999</v>
      </c>
      <c r="M4">
        <v>28126284927.3955</v>
      </c>
      <c r="N4">
        <v>0</v>
      </c>
    </row>
    <row r="5" spans="1:14" x14ac:dyDescent="0.75">
      <c r="B5">
        <v>174793.49994000001</v>
      </c>
      <c r="C5">
        <v>53239.798863999997</v>
      </c>
      <c r="D5">
        <v>2983587.3415080002</v>
      </c>
      <c r="E5">
        <v>17.069212199150201</v>
      </c>
      <c r="F5">
        <v>0.23347379151744299</v>
      </c>
      <c r="G5">
        <v>237739.69145899999</v>
      </c>
      <c r="H5">
        <v>7337581.1803649999</v>
      </c>
      <c r="I5">
        <v>30.8639299367074</v>
      </c>
      <c r="J5">
        <v>2075.8421005018099</v>
      </c>
      <c r="K5">
        <v>2177.2712068412102</v>
      </c>
      <c r="L5">
        <v>5638036.7999999998</v>
      </c>
      <c r="M5">
        <v>8584207271.06775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20455737.447735999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661637.22106600006</v>
      </c>
    </row>
    <row r="11" spans="1:14" x14ac:dyDescent="0.75">
      <c r="A11" t="s">
        <v>2</v>
      </c>
      <c r="B11">
        <v>160772.42152999999</v>
      </c>
    </row>
    <row r="12" spans="1:14" x14ac:dyDescent="0.75">
      <c r="A12" t="s">
        <v>19</v>
      </c>
      <c r="B12">
        <v>30.916848000000002</v>
      </c>
    </row>
    <row r="13" spans="1:14" x14ac:dyDescent="0.75">
      <c r="A13" t="s">
        <v>20</v>
      </c>
      <c r="B13">
        <v>3.9723000000000001E-2</v>
      </c>
    </row>
    <row r="14" spans="1:14" x14ac:dyDescent="0.75">
      <c r="A14" t="s">
        <v>21</v>
      </c>
      <c r="B14">
        <v>12838.209392999999</v>
      </c>
    </row>
    <row r="15" spans="1:14" x14ac:dyDescent="0.75">
      <c r="A15" t="s">
        <v>22</v>
      </c>
      <c r="B15">
        <v>1.286E-3</v>
      </c>
    </row>
    <row r="16" spans="1:14" x14ac:dyDescent="0.75">
      <c r="A16" t="s">
        <v>23</v>
      </c>
      <c r="B16">
        <v>55475.228509</v>
      </c>
    </row>
    <row r="17" spans="1:2" x14ac:dyDescent="0.75">
      <c r="A17" t="s">
        <v>24</v>
      </c>
      <c r="B17">
        <v>36704476028.992996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673847.02116799995</v>
      </c>
      <c r="C2">
        <v>84886.259346000006</v>
      </c>
      <c r="D2">
        <v>20163271.893396001</v>
      </c>
      <c r="E2">
        <v>29.922625254685201</v>
      </c>
      <c r="F2">
        <v>0.11187891914862901</v>
      </c>
      <c r="G2">
        <v>657035.79342799995</v>
      </c>
      <c r="H2">
        <v>18666489.798195001</v>
      </c>
      <c r="I2">
        <v>28.410156622982399</v>
      </c>
      <c r="J2">
        <v>2319.6245867274101</v>
      </c>
      <c r="K2">
        <v>3043.4971708153798</v>
      </c>
      <c r="L2">
        <v>47979096</v>
      </c>
      <c r="M2">
        <v>33657078743.9739</v>
      </c>
    </row>
    <row r="3" spans="1:14" x14ac:dyDescent="0.75">
      <c r="A3">
        <v>1</v>
      </c>
      <c r="B3">
        <v>61337.224327000004</v>
      </c>
      <c r="C3">
        <v>2339.1377550000002</v>
      </c>
      <c r="D3">
        <v>1077260.70888</v>
      </c>
      <c r="E3">
        <v>17.562919103364099</v>
      </c>
      <c r="F3">
        <v>3.6734789465323797E-2</v>
      </c>
      <c r="G3">
        <v>78148.452044000005</v>
      </c>
      <c r="H3">
        <v>2574042.8040629998</v>
      </c>
      <c r="I3">
        <v>32.937860402068303</v>
      </c>
      <c r="J3">
        <v>2341.4025452825899</v>
      </c>
      <c r="K3">
        <v>2716.38123918971</v>
      </c>
      <c r="L3">
        <v>2434291.2000000002</v>
      </c>
      <c r="M3">
        <v>2067591229.9445</v>
      </c>
    </row>
    <row r="4" spans="1:14" x14ac:dyDescent="0.75">
      <c r="B4">
        <v>508622.45651300001</v>
      </c>
      <c r="C4">
        <v>85753.887279000002</v>
      </c>
      <c r="D4">
        <v>18464810.118375</v>
      </c>
      <c r="E4">
        <v>36.303568357884799</v>
      </c>
      <c r="F4">
        <v>0.14427540425298199</v>
      </c>
      <c r="G4">
        <v>318784.81954900001</v>
      </c>
      <c r="H4">
        <v>9693308.877758</v>
      </c>
      <c r="I4">
        <v>30.407059192691701</v>
      </c>
      <c r="J4">
        <v>2578.9212447335599</v>
      </c>
      <c r="K4">
        <v>3140.95883702419</v>
      </c>
      <c r="L4">
        <v>44775350.399999999</v>
      </c>
      <c r="M4">
        <v>26695615508.221699</v>
      </c>
      <c r="N4">
        <v>0</v>
      </c>
    </row>
    <row r="5" spans="1:14" x14ac:dyDescent="0.75">
      <c r="B5">
        <v>226561.788982</v>
      </c>
      <c r="C5">
        <v>1471.509822</v>
      </c>
      <c r="D5">
        <v>2775722.4839010001</v>
      </c>
      <c r="E5">
        <v>12.251503205253799</v>
      </c>
      <c r="F5">
        <v>6.4530479965770196E-3</v>
      </c>
      <c r="G5">
        <v>416399.42592299997</v>
      </c>
      <c r="H5">
        <v>11547223.7245</v>
      </c>
      <c r="I5">
        <v>27.731123065081501</v>
      </c>
      <c r="J5">
        <v>1933.43528951389</v>
      </c>
      <c r="K5">
        <v>2128.2538207181201</v>
      </c>
      <c r="L5">
        <v>5638036.7999999998</v>
      </c>
      <c r="M5">
        <v>9029054465.6967106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21257606.079627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735184.24548499996</v>
      </c>
    </row>
    <row r="11" spans="1:14" x14ac:dyDescent="0.75">
      <c r="A11" t="s">
        <v>2</v>
      </c>
      <c r="B11">
        <v>87225.397110999998</v>
      </c>
    </row>
    <row r="12" spans="1:14" x14ac:dyDescent="0.75">
      <c r="A12" t="s">
        <v>19</v>
      </c>
      <c r="B12">
        <v>28.914664999999999</v>
      </c>
    </row>
    <row r="13" spans="1:14" x14ac:dyDescent="0.75">
      <c r="A13" t="s">
        <v>20</v>
      </c>
      <c r="B13">
        <v>-1.6299999999999999E-2</v>
      </c>
    </row>
    <row r="14" spans="1:14" x14ac:dyDescent="0.75">
      <c r="A14" t="s">
        <v>21</v>
      </c>
      <c r="B14">
        <v>14715.415986</v>
      </c>
    </row>
    <row r="15" spans="1:14" x14ac:dyDescent="0.75">
      <c r="A15" t="s">
        <v>22</v>
      </c>
      <c r="B15">
        <v>-5.6300000000000002E-4</v>
      </c>
    </row>
    <row r="16" spans="1:14" x14ac:dyDescent="0.75">
      <c r="A16" t="s">
        <v>23</v>
      </c>
      <c r="B16">
        <v>48584.402545999998</v>
      </c>
    </row>
    <row r="17" spans="1:2" x14ac:dyDescent="0.75">
      <c r="A17" t="s">
        <v>24</v>
      </c>
      <c r="B17">
        <v>35718487328.165604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527603.70245800004</v>
      </c>
      <c r="C2">
        <v>231129.578056</v>
      </c>
      <c r="D2">
        <v>18757668.212320998</v>
      </c>
      <c r="E2">
        <v>35.552571228997799</v>
      </c>
      <c r="F2">
        <v>0.304625596361639</v>
      </c>
      <c r="G2">
        <v>515822.20251099998</v>
      </c>
      <c r="H2">
        <v>17328270.539211001</v>
      </c>
      <c r="I2">
        <v>33.593494919097601</v>
      </c>
      <c r="J2">
        <v>2495.6355776804799</v>
      </c>
      <c r="K2">
        <v>3050.7608875077899</v>
      </c>
      <c r="L2">
        <v>47979096</v>
      </c>
      <c r="M2">
        <v>34501815747.0308</v>
      </c>
    </row>
    <row r="3" spans="1:14" x14ac:dyDescent="0.75">
      <c r="A3">
        <v>1</v>
      </c>
      <c r="B3">
        <v>47507.206179000001</v>
      </c>
      <c r="C3">
        <v>16169.155903000001</v>
      </c>
      <c r="D3">
        <v>1123520.9819400001</v>
      </c>
      <c r="E3">
        <v>23.649485463463002</v>
      </c>
      <c r="F3">
        <v>0.25392713048176302</v>
      </c>
      <c r="G3">
        <v>59288.706135</v>
      </c>
      <c r="H3">
        <v>2552918.655061</v>
      </c>
      <c r="I3">
        <v>43.059105544452599</v>
      </c>
      <c r="J3">
        <v>2410.6439377843899</v>
      </c>
      <c r="K3">
        <v>2730.34871353572</v>
      </c>
      <c r="L3">
        <v>2434291.2000000002</v>
      </c>
      <c r="M3">
        <v>2014552576.9521</v>
      </c>
    </row>
    <row r="4" spans="1:14" x14ac:dyDescent="0.75">
      <c r="B4">
        <v>486404.21585500002</v>
      </c>
      <c r="C4">
        <v>107972.127937</v>
      </c>
      <c r="D4">
        <v>17647185.101401001</v>
      </c>
      <c r="E4">
        <v>36.280904906181398</v>
      </c>
      <c r="F4">
        <v>0.181656166273644</v>
      </c>
      <c r="G4">
        <v>516234.77968500002</v>
      </c>
      <c r="H4">
        <v>17417319.759245999</v>
      </c>
      <c r="I4">
        <v>33.739144367362897</v>
      </c>
      <c r="J4">
        <v>2642.4346074888299</v>
      </c>
      <c r="K4">
        <v>3135.0654663443602</v>
      </c>
      <c r="L4">
        <v>44775350.399999999</v>
      </c>
      <c r="M4">
        <v>28882657845.060101</v>
      </c>
      <c r="N4">
        <v>0</v>
      </c>
    </row>
    <row r="5" spans="1:14" x14ac:dyDescent="0.75">
      <c r="B5">
        <v>88706.692781999998</v>
      </c>
      <c r="C5">
        <v>139326.60602199999</v>
      </c>
      <c r="D5">
        <v>2234004.0928600002</v>
      </c>
      <c r="E5">
        <v>25.184166186311899</v>
      </c>
      <c r="F5">
        <v>0.61099237152094399</v>
      </c>
      <c r="G5">
        <v>58876.128961000002</v>
      </c>
      <c r="H5">
        <v>2463869.4350259998</v>
      </c>
      <c r="I5">
        <v>41.848359912691997</v>
      </c>
      <c r="J5">
        <v>2185.0120841212402</v>
      </c>
      <c r="K5">
        <v>2242.9010322466702</v>
      </c>
      <c r="L5">
        <v>5638036.7999999998</v>
      </c>
      <c r="M5">
        <v>7633710478.9228296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19895176.364383999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575110.90864499996</v>
      </c>
    </row>
    <row r="11" spans="1:14" x14ac:dyDescent="0.75">
      <c r="A11" t="s">
        <v>2</v>
      </c>
      <c r="B11">
        <v>247298.733951</v>
      </c>
    </row>
    <row r="12" spans="1:14" x14ac:dyDescent="0.75">
      <c r="A12" t="s">
        <v>19</v>
      </c>
      <c r="B12">
        <v>34.593634000000002</v>
      </c>
    </row>
    <row r="13" spans="1:14" x14ac:dyDescent="0.75">
      <c r="A13" t="s">
        <v>20</v>
      </c>
      <c r="B13">
        <v>2.0062E-2</v>
      </c>
    </row>
    <row r="14" spans="1:14" x14ac:dyDescent="0.75">
      <c r="A14" t="s">
        <v>21</v>
      </c>
      <c r="B14">
        <v>11357.338528</v>
      </c>
    </row>
    <row r="15" spans="1:14" x14ac:dyDescent="0.75">
      <c r="A15" t="s">
        <v>22</v>
      </c>
      <c r="B15">
        <v>5.8E-4</v>
      </c>
    </row>
    <row r="16" spans="1:14" x14ac:dyDescent="0.75">
      <c r="A16" t="s">
        <v>23</v>
      </c>
      <c r="B16">
        <v>63484.885471000001</v>
      </c>
    </row>
    <row r="17" spans="1:2" x14ac:dyDescent="0.75">
      <c r="A17" t="s">
        <v>24</v>
      </c>
      <c r="B17">
        <v>36510850168.169899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504869.077437</v>
      </c>
      <c r="C2">
        <v>253864.20307700001</v>
      </c>
      <c r="D2">
        <v>18611026.719726998</v>
      </c>
      <c r="E2">
        <v>36.863075104950099</v>
      </c>
      <c r="F2">
        <v>0.33458951860530101</v>
      </c>
      <c r="G2">
        <v>500360.29548500001</v>
      </c>
      <c r="H2">
        <v>17536923.634160001</v>
      </c>
      <c r="I2">
        <v>35.048591569723598</v>
      </c>
      <c r="J2">
        <v>2507.38004214177</v>
      </c>
      <c r="K2">
        <v>3052.6549513325999</v>
      </c>
      <c r="L2">
        <v>47979096</v>
      </c>
      <c r="M2">
        <v>34267573305.107498</v>
      </c>
    </row>
    <row r="3" spans="1:14" x14ac:dyDescent="0.75">
      <c r="A3">
        <v>1</v>
      </c>
      <c r="B3">
        <v>43100.225276999998</v>
      </c>
      <c r="C3">
        <v>20576.136804999998</v>
      </c>
      <c r="D3">
        <v>1056559.2435049999</v>
      </c>
      <c r="E3">
        <v>24.514007449256201</v>
      </c>
      <c r="F3">
        <v>0.32313618636854302</v>
      </c>
      <c r="G3">
        <v>47609.007225000001</v>
      </c>
      <c r="H3">
        <v>2130662.3290670002</v>
      </c>
      <c r="I3">
        <v>44.753345076016799</v>
      </c>
      <c r="J3">
        <v>2440.9645448083702</v>
      </c>
      <c r="K3">
        <v>2733.5969738035801</v>
      </c>
      <c r="L3">
        <v>2434291.2000000002</v>
      </c>
      <c r="M3">
        <v>1976749771.9662499</v>
      </c>
    </row>
    <row r="4" spans="1:14" x14ac:dyDescent="0.75">
      <c r="B4">
        <v>484122.76501600002</v>
      </c>
      <c r="C4">
        <v>110253.57877599999</v>
      </c>
      <c r="D4">
        <v>17821317.927905999</v>
      </c>
      <c r="E4">
        <v>36.811567676056299</v>
      </c>
      <c r="F4">
        <v>0.185494560689621</v>
      </c>
      <c r="G4">
        <v>542009.43212899996</v>
      </c>
      <c r="H4">
        <v>19392126.155251</v>
      </c>
      <c r="I4">
        <v>35.7782079161966</v>
      </c>
      <c r="J4">
        <v>2638.3859946088801</v>
      </c>
      <c r="K4">
        <v>3134.7635698711201</v>
      </c>
      <c r="L4">
        <v>44775350.399999999</v>
      </c>
      <c r="M4">
        <v>28980758096.002399</v>
      </c>
      <c r="N4">
        <v>0</v>
      </c>
    </row>
    <row r="5" spans="1:14" x14ac:dyDescent="0.75">
      <c r="B5">
        <v>63846.537698</v>
      </c>
      <c r="C5">
        <v>164186.76110599999</v>
      </c>
      <c r="D5">
        <v>1846268.0353260001</v>
      </c>
      <c r="E5">
        <v>28.9172773010655</v>
      </c>
      <c r="F5">
        <v>0.72001221736971999</v>
      </c>
      <c r="G5">
        <v>5959.8705810000001</v>
      </c>
      <c r="H5">
        <v>275459.80797600001</v>
      </c>
      <c r="I5">
        <v>46.219092215552898</v>
      </c>
      <c r="J5">
        <v>2214.9502887659601</v>
      </c>
      <c r="K5">
        <v>2262.8193488209699</v>
      </c>
      <c r="L5">
        <v>5638036.7999999998</v>
      </c>
      <c r="M5">
        <v>7263564981.0713596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19681693.010024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547969.30271399999</v>
      </c>
    </row>
    <row r="11" spans="1:14" x14ac:dyDescent="0.75">
      <c r="A11" t="s">
        <v>2</v>
      </c>
      <c r="B11">
        <v>274440.339882</v>
      </c>
    </row>
    <row r="12" spans="1:14" x14ac:dyDescent="0.75">
      <c r="A12" t="s">
        <v>19</v>
      </c>
      <c r="B12">
        <v>35.91751</v>
      </c>
    </row>
    <row r="13" spans="1:14" x14ac:dyDescent="0.75">
      <c r="A13" t="s">
        <v>20</v>
      </c>
      <c r="B13">
        <v>1.9741000000000002E-2</v>
      </c>
    </row>
    <row r="14" spans="1:14" x14ac:dyDescent="0.75">
      <c r="A14" t="s">
        <v>21</v>
      </c>
      <c r="B14">
        <v>11164.778053</v>
      </c>
    </row>
    <row r="15" spans="1:14" x14ac:dyDescent="0.75">
      <c r="A15" t="s">
        <v>22</v>
      </c>
      <c r="B15">
        <v>5.5000000000000003E-4</v>
      </c>
    </row>
    <row r="16" spans="1:14" x14ac:dyDescent="0.75">
      <c r="A16" t="s">
        <v>23</v>
      </c>
      <c r="B16">
        <v>66132.954887999993</v>
      </c>
    </row>
    <row r="17" spans="1:2" x14ac:dyDescent="0.75">
      <c r="A17" t="s">
        <v>24</v>
      </c>
      <c r="B17">
        <v>36238829176.198196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5222-48E1-47DF-A06A-B73F76F5FF1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19786399.283169001</v>
      </c>
      <c r="E2">
        <v>32.0781287268534</v>
      </c>
      <c r="F2">
        <v>0.1870410645726</v>
      </c>
      <c r="G2">
        <v>421611.65364700003</v>
      </c>
      <c r="H2">
        <v>12995934.098219</v>
      </c>
      <c r="I2">
        <v>30.8244185989698</v>
      </c>
      <c r="J2">
        <v>2400.5138431845498</v>
      </c>
      <c r="K2">
        <v>3049.6332069241098</v>
      </c>
      <c r="L2">
        <v>47979096</v>
      </c>
      <c r="M2">
        <v>33279814359.089401</v>
      </c>
    </row>
    <row r="3" spans="1:14" x14ac:dyDescent="0.75">
      <c r="A3">
        <v>1</v>
      </c>
      <c r="B3">
        <v>58321</v>
      </c>
      <c r="C3">
        <v>5355.3620819999996</v>
      </c>
      <c r="D3">
        <v>915417.23774699995</v>
      </c>
      <c r="E3">
        <v>15.6961855548945</v>
      </c>
      <c r="F3">
        <v>8.4102827279981293E-2</v>
      </c>
      <c r="G3">
        <v>253528.34637399999</v>
      </c>
      <c r="H3">
        <v>7705882.422696</v>
      </c>
      <c r="I3">
        <v>30.394559554805902</v>
      </c>
      <c r="J3">
        <v>2125.6623328524802</v>
      </c>
      <c r="K3">
        <v>2648.301283153</v>
      </c>
      <c r="L3">
        <v>2434291.2000000002</v>
      </c>
      <c r="M3">
        <v>2500790772.82478</v>
      </c>
    </row>
    <row r="4" spans="1:14" x14ac:dyDescent="0.75">
      <c r="B4">
        <v>495309</v>
      </c>
      <c r="C4">
        <v>99067.343792</v>
      </c>
      <c r="D4">
        <v>17774903.120614</v>
      </c>
      <c r="E4">
        <v>35.886493321571002</v>
      </c>
      <c r="F4">
        <v>0.16667443922813399</v>
      </c>
      <c r="G4">
        <v>424157.00036300003</v>
      </c>
      <c r="H4">
        <v>13140188.322929</v>
      </c>
      <c r="I4">
        <v>30.979538971851099</v>
      </c>
      <c r="J4">
        <v>2593.7289913384402</v>
      </c>
      <c r="K4">
        <v>3138.3887200184699</v>
      </c>
      <c r="L4">
        <v>44775350.399999999</v>
      </c>
      <c r="M4">
        <v>27342735134.007301</v>
      </c>
      <c r="N4">
        <v>0</v>
      </c>
    </row>
    <row r="5" spans="1:14" x14ac:dyDescent="0.75">
      <c r="B5">
        <v>179831</v>
      </c>
      <c r="C5">
        <v>48202.298803999998</v>
      </c>
      <c r="D5">
        <v>2926913.4003019999</v>
      </c>
      <c r="E5">
        <v>16.275911273929399</v>
      </c>
      <c r="F5">
        <v>0.211382719352015</v>
      </c>
      <c r="G5">
        <v>250982.99965799999</v>
      </c>
      <c r="H5">
        <v>7561628.1979860002</v>
      </c>
      <c r="I5">
        <v>30.1280493431419</v>
      </c>
      <c r="J5">
        <v>2010.2929325580401</v>
      </c>
      <c r="K5">
        <v>2171.4874720387702</v>
      </c>
      <c r="L5">
        <v>5638036.7999999998</v>
      </c>
      <c r="M5">
        <v>8437869997.9069099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20718237.797575001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30.687321000000001</v>
      </c>
    </row>
    <row r="13" spans="1:14" x14ac:dyDescent="0.75">
      <c r="A13" t="s">
        <v>20</v>
      </c>
      <c r="B13">
        <v>3.2802999999999999E-2</v>
      </c>
    </row>
    <row r="14" spans="1:14" x14ac:dyDescent="0.75">
      <c r="A14" t="s">
        <v>21</v>
      </c>
      <c r="B14">
        <v>13577.811325000001</v>
      </c>
    </row>
    <row r="15" spans="1:14" x14ac:dyDescent="0.75">
      <c r="A15" t="s">
        <v>22</v>
      </c>
      <c r="B15">
        <v>1.07E-3</v>
      </c>
    </row>
    <row r="16" spans="1:14" x14ac:dyDescent="0.75">
      <c r="A16" t="s">
        <v>23</v>
      </c>
      <c r="B16">
        <v>52988.930226999997</v>
      </c>
    </row>
    <row r="17" spans="1:2" x14ac:dyDescent="0.75">
      <c r="A17" t="s">
        <v>24</v>
      </c>
      <c r="B17">
        <v>35774946353.513603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502620.41508900002</v>
      </c>
      <c r="C2">
        <v>256112.865425</v>
      </c>
      <c r="D2">
        <v>18598200.289384998</v>
      </c>
      <c r="E2">
        <v>37.002476881269899</v>
      </c>
      <c r="F2">
        <v>0.337553224568583</v>
      </c>
      <c r="G2">
        <v>499883.97511699999</v>
      </c>
      <c r="H2">
        <v>17608198.08419</v>
      </c>
      <c r="I2">
        <v>35.224570021611001</v>
      </c>
      <c r="J2">
        <v>2508.3783096018401</v>
      </c>
      <c r="K2">
        <v>3052.9747874335799</v>
      </c>
      <c r="L2">
        <v>47979096</v>
      </c>
      <c r="M2">
        <v>34231070762.4342</v>
      </c>
    </row>
    <row r="3" spans="1:14" x14ac:dyDescent="0.75">
      <c r="A3">
        <v>1</v>
      </c>
      <c r="B3">
        <v>42743.948708000004</v>
      </c>
      <c r="C3">
        <v>20932.413374</v>
      </c>
      <c r="D3">
        <v>1049288.760391</v>
      </c>
      <c r="E3">
        <v>24.548241145409499</v>
      </c>
      <c r="F3">
        <v>0.32873130137434697</v>
      </c>
      <c r="G3">
        <v>45480.388672000001</v>
      </c>
      <c r="H3">
        <v>2039290.9655830001</v>
      </c>
      <c r="I3">
        <v>44.838908046502503</v>
      </c>
      <c r="J3">
        <v>2447.9828659978002</v>
      </c>
      <c r="K3">
        <v>2734.46661602109</v>
      </c>
      <c r="L3">
        <v>2434291.2000000002</v>
      </c>
      <c r="M3">
        <v>1968692821.38994</v>
      </c>
    </row>
    <row r="4" spans="1:14" x14ac:dyDescent="0.75">
      <c r="B4">
        <v>483829.29394900001</v>
      </c>
      <c r="C4">
        <v>110547.049843</v>
      </c>
      <c r="D4">
        <v>17847169.572519999</v>
      </c>
      <c r="E4">
        <v>36.887327401885798</v>
      </c>
      <c r="F4">
        <v>0.18598830689951801</v>
      </c>
      <c r="G4">
        <v>545053.73384100001</v>
      </c>
      <c r="H4">
        <v>19637640.085514002</v>
      </c>
      <c r="I4">
        <v>36.028814897069502</v>
      </c>
      <c r="J4">
        <v>2638.0455675752901</v>
      </c>
      <c r="K4">
        <v>3134.75575941223</v>
      </c>
      <c r="L4">
        <v>44775350.399999999</v>
      </c>
      <c r="M4">
        <v>28988838055.077099</v>
      </c>
      <c r="N4">
        <v>0</v>
      </c>
    </row>
    <row r="5" spans="1:14" x14ac:dyDescent="0.75">
      <c r="B5">
        <v>61535.069847999999</v>
      </c>
      <c r="C5">
        <v>166498.22895600001</v>
      </c>
      <c r="D5">
        <v>1800319.477256</v>
      </c>
      <c r="E5">
        <v>29.2568039932844</v>
      </c>
      <c r="F5">
        <v>0.73014875384103095</v>
      </c>
      <c r="G5">
        <v>310.62994800000001</v>
      </c>
      <c r="H5">
        <v>9848.9642590000003</v>
      </c>
      <c r="I5">
        <v>31.706422134803301</v>
      </c>
      <c r="J5">
        <v>2217.85625161601</v>
      </c>
      <c r="K5">
        <v>2265.9786267852301</v>
      </c>
      <c r="L5">
        <v>5638036.7999999998</v>
      </c>
      <c r="M5">
        <v>7210925528.7469997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19661628.446977001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545364.36379199999</v>
      </c>
    </row>
    <row r="11" spans="1:14" x14ac:dyDescent="0.75">
      <c r="A11" t="s">
        <v>2</v>
      </c>
      <c r="B11">
        <v>277045.278804</v>
      </c>
    </row>
    <row r="12" spans="1:14" x14ac:dyDescent="0.75">
      <c r="A12" t="s">
        <v>19</v>
      </c>
      <c r="B12">
        <v>36.052278999999999</v>
      </c>
    </row>
    <row r="13" spans="1:14" x14ac:dyDescent="0.75">
      <c r="A13" t="s">
        <v>20</v>
      </c>
      <c r="B13">
        <v>2.6256000000000002E-2</v>
      </c>
    </row>
    <row r="14" spans="1:14" x14ac:dyDescent="0.75">
      <c r="A14" t="s">
        <v>21</v>
      </c>
      <c r="B14">
        <v>11172.170921999999</v>
      </c>
    </row>
    <row r="15" spans="1:14" x14ac:dyDescent="0.75">
      <c r="A15" t="s">
        <v>22</v>
      </c>
      <c r="B15">
        <v>7.2900000000000005E-4</v>
      </c>
    </row>
    <row r="16" spans="1:14" x14ac:dyDescent="0.75">
      <c r="A16" t="s">
        <v>23</v>
      </c>
      <c r="B16">
        <v>66367.154076999999</v>
      </c>
    </row>
    <row r="17" spans="1:2" x14ac:dyDescent="0.75">
      <c r="A17" t="s">
        <v>24</v>
      </c>
      <c r="B17">
        <v>36194280760.101303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19777129.751563001</v>
      </c>
      <c r="E2">
        <v>32.0631007662912</v>
      </c>
      <c r="F2">
        <v>0.1870410645726</v>
      </c>
      <c r="G2">
        <v>600912.21407600003</v>
      </c>
      <c r="H2">
        <v>18232230.817038</v>
      </c>
      <c r="I2">
        <v>30.340922334342999</v>
      </c>
      <c r="J2">
        <v>2334.16271875865</v>
      </c>
      <c r="K2">
        <v>3047.9877380278399</v>
      </c>
      <c r="L2">
        <v>47979096</v>
      </c>
      <c r="M2">
        <v>33014871324.742001</v>
      </c>
    </row>
    <row r="3" spans="1:14" x14ac:dyDescent="0.75">
      <c r="A3">
        <v>1</v>
      </c>
      <c r="B3">
        <v>58321</v>
      </c>
      <c r="C3">
        <v>5355.3620819999996</v>
      </c>
      <c r="D3">
        <v>1071098.5621569999</v>
      </c>
      <c r="E3">
        <v>18.3655726437647</v>
      </c>
      <c r="F3">
        <v>8.4102827279981293E-2</v>
      </c>
      <c r="G3">
        <v>74227.785938999994</v>
      </c>
      <c r="H3">
        <v>2615997.4966759998</v>
      </c>
      <c r="I3">
        <v>35.242833442800197</v>
      </c>
      <c r="J3">
        <v>2352.1099035472398</v>
      </c>
      <c r="K3">
        <v>2720.0793038195802</v>
      </c>
      <c r="L3">
        <v>2434291.2000000002</v>
      </c>
      <c r="M3">
        <v>2039875997.5120001</v>
      </c>
    </row>
    <row r="4" spans="1:14" x14ac:dyDescent="0.75">
      <c r="B4">
        <v>495309</v>
      </c>
      <c r="C4">
        <v>99067.343792</v>
      </c>
      <c r="D4">
        <v>18470218.793533001</v>
      </c>
      <c r="E4">
        <v>37.290295136032299</v>
      </c>
      <c r="F4">
        <v>0.16667443922813399</v>
      </c>
      <c r="G4">
        <v>306488.56658500002</v>
      </c>
      <c r="H4">
        <v>9496305.8196309991</v>
      </c>
      <c r="I4">
        <v>30.984209053675499</v>
      </c>
      <c r="J4">
        <v>2579.32521024173</v>
      </c>
      <c r="K4">
        <v>3142.7670757969299</v>
      </c>
      <c r="L4">
        <v>44775350.399999999</v>
      </c>
      <c r="M4">
        <v>26411992052.7537</v>
      </c>
      <c r="N4">
        <v>0</v>
      </c>
    </row>
    <row r="5" spans="1:14" x14ac:dyDescent="0.75">
      <c r="B5">
        <v>179831</v>
      </c>
      <c r="C5">
        <v>48202.298803999998</v>
      </c>
      <c r="D5">
        <v>2378009.5201869998</v>
      </c>
      <c r="E5">
        <v>13.223579472877301</v>
      </c>
      <c r="F5">
        <v>0.211382719352015</v>
      </c>
      <c r="G5">
        <v>368651.43342999998</v>
      </c>
      <c r="H5">
        <v>11351922.494083</v>
      </c>
      <c r="I5">
        <v>30.7931055318642</v>
      </c>
      <c r="J5">
        <v>1957.41475335222</v>
      </c>
      <c r="K5">
        <v>2153.7043457857899</v>
      </c>
      <c r="L5">
        <v>5638036.7999999998</v>
      </c>
      <c r="M5">
        <v>8642755269.5002995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20864618.770275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30.904136999999999</v>
      </c>
    </row>
    <row r="13" spans="1:14" x14ac:dyDescent="0.75">
      <c r="A13" t="s">
        <v>20</v>
      </c>
      <c r="B13">
        <v>2.1995000000000001E-2</v>
      </c>
    </row>
    <row r="14" spans="1:14" x14ac:dyDescent="0.75">
      <c r="A14" t="s">
        <v>21</v>
      </c>
      <c r="B14">
        <v>13415.12831</v>
      </c>
    </row>
    <row r="15" spans="1:14" x14ac:dyDescent="0.75">
      <c r="A15" t="s">
        <v>22</v>
      </c>
      <c r="B15">
        <v>7.1199999999999996E-4</v>
      </c>
    </row>
    <row r="16" spans="1:14" x14ac:dyDescent="0.75">
      <c r="A16" t="s">
        <v>23</v>
      </c>
      <c r="B16">
        <v>51913.130456999999</v>
      </c>
    </row>
    <row r="17" spans="1:2" x14ac:dyDescent="0.75">
      <c r="A17" t="s">
        <v>24</v>
      </c>
      <c r="B17">
        <v>35048630896.6605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19417594.573415</v>
      </c>
      <c r="E2">
        <v>31.480214736276</v>
      </c>
      <c r="F2">
        <v>0.1870410645726</v>
      </c>
      <c r="G2">
        <v>605106.54623199999</v>
      </c>
      <c r="H2">
        <v>18092184.359871</v>
      </c>
      <c r="I2">
        <v>29.899171431099301</v>
      </c>
      <c r="J2">
        <v>2443.19461988595</v>
      </c>
      <c r="K2">
        <v>3041.3467526009899</v>
      </c>
      <c r="L2">
        <v>47979096</v>
      </c>
      <c r="M2">
        <v>35678155360.691704</v>
      </c>
    </row>
    <row r="3" spans="1:14" x14ac:dyDescent="0.75">
      <c r="A3">
        <v>1</v>
      </c>
      <c r="B3">
        <v>58321</v>
      </c>
      <c r="C3">
        <v>5355.3620819999996</v>
      </c>
      <c r="D3">
        <v>1245105.6493230001</v>
      </c>
      <c r="E3">
        <v>21.349182101181398</v>
      </c>
      <c r="F3">
        <v>8.4102827279981293E-2</v>
      </c>
      <c r="G3">
        <v>70033.453777000002</v>
      </c>
      <c r="H3">
        <v>2570515.8628659998</v>
      </c>
      <c r="I3">
        <v>36.7041138803609</v>
      </c>
      <c r="J3">
        <v>2370.9141762824102</v>
      </c>
      <c r="K3">
        <v>2723.36733423232</v>
      </c>
      <c r="L3">
        <v>2434291.2000000002</v>
      </c>
      <c r="M3">
        <v>2070914868.86148</v>
      </c>
    </row>
    <row r="4" spans="1:14" x14ac:dyDescent="0.75">
      <c r="B4">
        <v>495309</v>
      </c>
      <c r="C4">
        <v>99067.343792</v>
      </c>
      <c r="D4">
        <v>16883724.668421999</v>
      </c>
      <c r="E4">
        <v>34.087255972376802</v>
      </c>
      <c r="F4">
        <v>0.16667443922813399</v>
      </c>
      <c r="G4">
        <v>560744.785836</v>
      </c>
      <c r="H4">
        <v>17164351.120519999</v>
      </c>
      <c r="I4">
        <v>30.609916586081301</v>
      </c>
      <c r="J4">
        <v>2622.9799783120602</v>
      </c>
      <c r="K4">
        <v>3131.0254007184499</v>
      </c>
      <c r="L4">
        <v>44775350.399999999</v>
      </c>
      <c r="M4">
        <v>29444401279.540199</v>
      </c>
      <c r="N4">
        <v>0</v>
      </c>
    </row>
    <row r="5" spans="1:14" x14ac:dyDescent="0.75">
      <c r="B5">
        <v>179831</v>
      </c>
      <c r="C5">
        <v>48202.298803999998</v>
      </c>
      <c r="D5">
        <v>3778975.5543160001</v>
      </c>
      <c r="E5">
        <v>21.014038482330601</v>
      </c>
      <c r="F5">
        <v>0.211382719352015</v>
      </c>
      <c r="G5">
        <v>114395.214173</v>
      </c>
      <c r="H5">
        <v>3498349.102217</v>
      </c>
      <c r="I5">
        <v>30.581254010560599</v>
      </c>
      <c r="J5">
        <v>2097.3798908053</v>
      </c>
      <c r="K5">
        <v>2191.8582581708902</v>
      </c>
      <c r="L5">
        <v>5638036.7999999998</v>
      </c>
      <c r="M5">
        <v>8304668950.01299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20675958.162526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30.624697000000001</v>
      </c>
    </row>
    <row r="13" spans="1:14" x14ac:dyDescent="0.75">
      <c r="A13" t="s">
        <v>20</v>
      </c>
      <c r="B13">
        <v>6.4619999999999999E-3</v>
      </c>
    </row>
    <row r="14" spans="1:14" x14ac:dyDescent="0.75">
      <c r="A14" t="s">
        <v>21</v>
      </c>
      <c r="B14">
        <v>11787.61879</v>
      </c>
    </row>
    <row r="15" spans="1:14" x14ac:dyDescent="0.75">
      <c r="A15" t="s">
        <v>22</v>
      </c>
      <c r="B15">
        <v>2.1100000000000001E-4</v>
      </c>
    </row>
    <row r="16" spans="1:14" x14ac:dyDescent="0.75">
      <c r="A16" t="s">
        <v>23</v>
      </c>
      <c r="B16">
        <v>55904.709535000002</v>
      </c>
    </row>
    <row r="17" spans="1:2" x14ac:dyDescent="0.75">
      <c r="A17" t="s">
        <v>24</v>
      </c>
      <c r="B17">
        <v>37743505595.157204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19441851.755141001</v>
      </c>
      <c r="E2">
        <v>31.519540991994401</v>
      </c>
      <c r="F2">
        <v>0.1870410645726</v>
      </c>
      <c r="G2">
        <v>610595.93209899997</v>
      </c>
      <c r="H2">
        <v>18388044.683370002</v>
      </c>
      <c r="I2">
        <v>30.114915145534599</v>
      </c>
      <c r="J2">
        <v>2438.6427240847202</v>
      </c>
      <c r="K2">
        <v>3040.8173375665901</v>
      </c>
      <c r="L2">
        <v>47979096</v>
      </c>
      <c r="M2">
        <v>35604903326.7089</v>
      </c>
    </row>
    <row r="3" spans="1:14" x14ac:dyDescent="0.75">
      <c r="A3">
        <v>1</v>
      </c>
      <c r="B3">
        <v>58321</v>
      </c>
      <c r="C3">
        <v>5355.3620819999996</v>
      </c>
      <c r="D3">
        <v>1348552.135432</v>
      </c>
      <c r="E3">
        <v>23.1229254545018</v>
      </c>
      <c r="F3">
        <v>8.4102827279981293E-2</v>
      </c>
      <c r="G3">
        <v>64544.067891999999</v>
      </c>
      <c r="H3">
        <v>2402359.2072160002</v>
      </c>
      <c r="I3">
        <v>37.220449309699703</v>
      </c>
      <c r="J3">
        <v>2376.7742953644602</v>
      </c>
      <c r="K3">
        <v>2726.3629332661599</v>
      </c>
      <c r="L3">
        <v>2434291.2000000002</v>
      </c>
      <c r="M3">
        <v>2038742097.2665801</v>
      </c>
    </row>
    <row r="4" spans="1:14" x14ac:dyDescent="0.75">
      <c r="B4">
        <v>495309</v>
      </c>
      <c r="C4">
        <v>99067.343792</v>
      </c>
      <c r="D4">
        <v>16258513.449325001</v>
      </c>
      <c r="E4">
        <v>32.824990963873098</v>
      </c>
      <c r="F4">
        <v>0.16667443922813399</v>
      </c>
      <c r="G4">
        <v>626852.69301199995</v>
      </c>
      <c r="H4">
        <v>19334448.339207999</v>
      </c>
      <c r="I4">
        <v>30.8436871289598</v>
      </c>
      <c r="J4">
        <v>2599.8542040716602</v>
      </c>
      <c r="K4">
        <v>3128.04159396061</v>
      </c>
      <c r="L4">
        <v>44775350.399999999</v>
      </c>
      <c r="M4">
        <v>29810270529.145302</v>
      </c>
      <c r="N4">
        <v>0</v>
      </c>
    </row>
    <row r="5" spans="1:14" x14ac:dyDescent="0.75">
      <c r="B5">
        <v>179831</v>
      </c>
      <c r="C5">
        <v>48202.298803999998</v>
      </c>
      <c r="D5">
        <v>4531890.4412479997</v>
      </c>
      <c r="E5">
        <v>25.200829897225699</v>
      </c>
      <c r="F5">
        <v>0.211382719352015</v>
      </c>
      <c r="G5">
        <v>48287.306979000001</v>
      </c>
      <c r="H5">
        <v>1455955.5513780001</v>
      </c>
      <c r="I5">
        <v>30.1519310656772</v>
      </c>
      <c r="J5">
        <v>2104.3477154521402</v>
      </c>
      <c r="K5">
        <v>2212.3427464444699</v>
      </c>
      <c r="L5">
        <v>5638036.7999999998</v>
      </c>
      <c r="M5">
        <v>7833374894.8301096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20804132.946908001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30.814547000000001</v>
      </c>
    </row>
    <row r="13" spans="1:14" x14ac:dyDescent="0.75">
      <c r="A13" t="s">
        <v>20</v>
      </c>
      <c r="B13">
        <v>2.8590000000000001E-2</v>
      </c>
    </row>
    <row r="14" spans="1:14" x14ac:dyDescent="0.75">
      <c r="A14" t="s">
        <v>21</v>
      </c>
      <c r="B14">
        <v>12456.805698</v>
      </c>
    </row>
    <row r="15" spans="1:14" x14ac:dyDescent="0.75">
      <c r="A15" t="s">
        <v>22</v>
      </c>
      <c r="B15">
        <v>9.2900000000000003E-4</v>
      </c>
    </row>
    <row r="16" spans="1:14" x14ac:dyDescent="0.75">
      <c r="A16" t="s">
        <v>23</v>
      </c>
      <c r="B16">
        <v>55748.267753</v>
      </c>
    </row>
    <row r="17" spans="1:2" x14ac:dyDescent="0.75">
      <c r="A17" t="s">
        <v>24</v>
      </c>
      <c r="B17">
        <v>37637885491.0886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19550861.334936</v>
      </c>
      <c r="E2">
        <v>31.6962696268046</v>
      </c>
      <c r="F2">
        <v>0.1870410645726</v>
      </c>
      <c r="G2">
        <v>619329.54462499998</v>
      </c>
      <c r="H2">
        <v>18816643.205878001</v>
      </c>
      <c r="I2">
        <v>30.382279303777398</v>
      </c>
      <c r="J2">
        <v>2427.2198174074902</v>
      </c>
      <c r="K2">
        <v>3040.7220920612699</v>
      </c>
      <c r="L2">
        <v>47979096</v>
      </c>
      <c r="M2">
        <v>35268823284.096199</v>
      </c>
    </row>
    <row r="3" spans="1:14" x14ac:dyDescent="0.75">
      <c r="A3">
        <v>1</v>
      </c>
      <c r="B3">
        <v>58321</v>
      </c>
      <c r="C3">
        <v>5355.3620819999996</v>
      </c>
      <c r="D3">
        <v>1422148.3862379999</v>
      </c>
      <c r="E3">
        <v>24.3848422735893</v>
      </c>
      <c r="F3">
        <v>8.4102827279981293E-2</v>
      </c>
      <c r="G3">
        <v>55810.455370999996</v>
      </c>
      <c r="H3">
        <v>2156366.515315</v>
      </c>
      <c r="I3">
        <v>38.6373216448523</v>
      </c>
      <c r="J3">
        <v>2387.1275252618998</v>
      </c>
      <c r="K3">
        <v>2731.4453424847702</v>
      </c>
      <c r="L3">
        <v>2434291.2000000002</v>
      </c>
      <c r="M3">
        <v>1978509219.25172</v>
      </c>
    </row>
    <row r="4" spans="1:14" x14ac:dyDescent="0.75">
      <c r="B4">
        <v>495309</v>
      </c>
      <c r="C4">
        <v>99067.343792</v>
      </c>
      <c r="D4">
        <v>15783061.634282</v>
      </c>
      <c r="E4">
        <v>31.865081462848401</v>
      </c>
      <c r="F4">
        <v>0.16667443922813399</v>
      </c>
      <c r="G4">
        <v>665201.05040299997</v>
      </c>
      <c r="H4">
        <v>20645368.782093</v>
      </c>
      <c r="I4">
        <v>31.0362840972446</v>
      </c>
      <c r="J4">
        <v>2582.3966197683299</v>
      </c>
      <c r="K4">
        <v>3126.2449596702099</v>
      </c>
      <c r="L4">
        <v>44775350.399999999</v>
      </c>
      <c r="M4">
        <v>29947607300.493301</v>
      </c>
      <c r="N4">
        <v>0</v>
      </c>
    </row>
    <row r="5" spans="1:14" x14ac:dyDescent="0.75">
      <c r="B5">
        <v>179831</v>
      </c>
      <c r="C5">
        <v>48202.298803999998</v>
      </c>
      <c r="D5">
        <v>5189948.0868920004</v>
      </c>
      <c r="E5">
        <v>28.860141393263699</v>
      </c>
      <c r="F5">
        <v>0.211382719352015</v>
      </c>
      <c r="G5">
        <v>9938.9495929999994</v>
      </c>
      <c r="H5">
        <v>327640.93910000002</v>
      </c>
      <c r="I5">
        <v>32.965348705536996</v>
      </c>
      <c r="J5">
        <v>2081.6235753801502</v>
      </c>
      <c r="K5">
        <v>2227.9948615008302</v>
      </c>
      <c r="L5">
        <v>5638036.7999999998</v>
      </c>
      <c r="M5">
        <v>7299725202.85462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20987421.757893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31.086029</v>
      </c>
    </row>
    <row r="13" spans="1:14" x14ac:dyDescent="0.75">
      <c r="A13" t="s">
        <v>20</v>
      </c>
      <c r="B13">
        <v>9.7780000000000002E-3</v>
      </c>
    </row>
    <row r="14" spans="1:14" x14ac:dyDescent="0.75">
      <c r="A14" t="s">
        <v>21</v>
      </c>
      <c r="B14">
        <v>12364.382256000001</v>
      </c>
    </row>
    <row r="15" spans="1:14" x14ac:dyDescent="0.75">
      <c r="A15" t="s">
        <v>22</v>
      </c>
      <c r="B15">
        <v>3.1500000000000001E-4</v>
      </c>
    </row>
    <row r="16" spans="1:14" x14ac:dyDescent="0.75">
      <c r="A16" t="s">
        <v>23</v>
      </c>
      <c r="B16">
        <v>55161.089504000003</v>
      </c>
    </row>
    <row r="17" spans="1:2" x14ac:dyDescent="0.75">
      <c r="A17" t="s">
        <v>24</v>
      </c>
      <c r="B17">
        <v>37241457967.448402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A89-73DA-4EC2-A990-C75F90E5E521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20728705.148226999</v>
      </c>
      <c r="E2">
        <v>33.605814912035797</v>
      </c>
      <c r="F2">
        <v>0.1870410645726</v>
      </c>
      <c r="G2">
        <v>321032.53025100002</v>
      </c>
      <c r="H2">
        <v>10112735.377575999</v>
      </c>
      <c r="I2">
        <v>31.500656240877898</v>
      </c>
      <c r="J2">
        <v>2348.21009896543</v>
      </c>
      <c r="K2">
        <v>3048.3563288872001</v>
      </c>
      <c r="L2">
        <v>47979096</v>
      </c>
      <c r="M2">
        <v>32104658841.763302</v>
      </c>
    </row>
    <row r="3" spans="1:14" x14ac:dyDescent="0.75">
      <c r="A3">
        <v>1</v>
      </c>
      <c r="B3">
        <v>58321</v>
      </c>
      <c r="C3">
        <v>5355.3620819999996</v>
      </c>
      <c r="D3">
        <v>755273.49108099996</v>
      </c>
      <c r="E3">
        <v>12.950283621354201</v>
      </c>
      <c r="F3">
        <v>8.4102827279981293E-2</v>
      </c>
      <c r="G3">
        <v>354107.46973200003</v>
      </c>
      <c r="H3">
        <v>11371243.261713</v>
      </c>
      <c r="I3">
        <v>32.112407203155399</v>
      </c>
      <c r="J3">
        <v>1935.20996479681</v>
      </c>
      <c r="K3">
        <v>2586.0126497930501</v>
      </c>
      <c r="L3">
        <v>2434291.2000000002</v>
      </c>
      <c r="M3">
        <v>2756748602.9431901</v>
      </c>
    </row>
    <row r="4" spans="1:14" x14ac:dyDescent="0.75">
      <c r="B4">
        <v>495309</v>
      </c>
      <c r="C4">
        <v>99067.343792</v>
      </c>
      <c r="D4">
        <v>18383489.629376002</v>
      </c>
      <c r="E4">
        <v>37.115194008943902</v>
      </c>
      <c r="F4">
        <v>0.16667443922813399</v>
      </c>
      <c r="G4">
        <v>418311.64827200002</v>
      </c>
      <c r="H4">
        <v>13385906.455794999</v>
      </c>
      <c r="I4">
        <v>31.999841532242101</v>
      </c>
      <c r="J4">
        <v>2534.4349179317301</v>
      </c>
      <c r="K4">
        <v>3134.5900642055199</v>
      </c>
      <c r="L4">
        <v>44775350.399999999</v>
      </c>
      <c r="M4">
        <v>26629796587.791199</v>
      </c>
      <c r="N4">
        <v>0</v>
      </c>
    </row>
    <row r="5" spans="1:14" x14ac:dyDescent="0.75">
      <c r="B5">
        <v>179831</v>
      </c>
      <c r="C5">
        <v>48202.298803999998</v>
      </c>
      <c r="D5">
        <v>3100489.0099320002</v>
      </c>
      <c r="E5">
        <v>17.241126446118901</v>
      </c>
      <c r="F5">
        <v>0.211382719352015</v>
      </c>
      <c r="G5">
        <v>256828.351711</v>
      </c>
      <c r="H5">
        <v>8098072.1834939998</v>
      </c>
      <c r="I5">
        <v>31.5310678495748</v>
      </c>
      <c r="J5">
        <v>1924.2515777942499</v>
      </c>
      <c r="K5">
        <v>2163.89511632942</v>
      </c>
      <c r="L5">
        <v>5638036.7999999998</v>
      </c>
      <c r="M5">
        <v>8231610856.9153004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21506281.129887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31.85455</v>
      </c>
    </row>
    <row r="13" spans="1:14" x14ac:dyDescent="0.75">
      <c r="A13" t="s">
        <v>20</v>
      </c>
      <c r="B13">
        <v>4.7309999999999998E-2</v>
      </c>
    </row>
    <row r="14" spans="1:14" x14ac:dyDescent="0.75">
      <c r="A14" t="s">
        <v>21</v>
      </c>
      <c r="B14">
        <v>15508.236077</v>
      </c>
    </row>
    <row r="15" spans="1:14" x14ac:dyDescent="0.75">
      <c r="A15" t="s">
        <v>22</v>
      </c>
      <c r="B15">
        <v>1.487E-3</v>
      </c>
    </row>
    <row r="16" spans="1:14" x14ac:dyDescent="0.75">
      <c r="A16" t="s">
        <v>23</v>
      </c>
      <c r="B16">
        <v>51627.981802000002</v>
      </c>
    </row>
    <row r="17" spans="1:2" x14ac:dyDescent="0.75">
      <c r="A17" t="s">
        <v>24</v>
      </c>
      <c r="B17">
        <v>34856115634.076599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8C3A-B1CF-4C17-BDE0-083C1839025E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22158067.107225999</v>
      </c>
      <c r="E2">
        <v>35.923126731222602</v>
      </c>
      <c r="F2">
        <v>0.1870410645726</v>
      </c>
      <c r="G2">
        <v>274097.95747199998</v>
      </c>
      <c r="H2">
        <v>8704582.0187250003</v>
      </c>
      <c r="I2">
        <v>31.757194030218901</v>
      </c>
      <c r="J2">
        <v>2300.31909324044</v>
      </c>
      <c r="K2">
        <v>3041.87710979235</v>
      </c>
      <c r="L2">
        <v>47979096</v>
      </c>
      <c r="M2">
        <v>31661033433.500999</v>
      </c>
    </row>
    <row r="3" spans="1:14" x14ac:dyDescent="0.75">
      <c r="A3">
        <v>1</v>
      </c>
      <c r="B3">
        <v>58321</v>
      </c>
      <c r="C3">
        <v>5355.3620819999996</v>
      </c>
      <c r="D3">
        <v>688312.56609400001</v>
      </c>
      <c r="E3">
        <v>11.802139299634799</v>
      </c>
      <c r="F3">
        <v>8.4102827279981293E-2</v>
      </c>
      <c r="G3">
        <v>401042.04253400001</v>
      </c>
      <c r="H3">
        <v>14141797.654567</v>
      </c>
      <c r="I3">
        <v>35.262631232405198</v>
      </c>
      <c r="J3">
        <v>1852.0422018404099</v>
      </c>
      <c r="K3">
        <v>2540.8982703930901</v>
      </c>
      <c r="L3">
        <v>2434291.2000000002</v>
      </c>
      <c r="M3">
        <v>2934379952.6754799</v>
      </c>
    </row>
    <row r="4" spans="1:14" x14ac:dyDescent="0.75">
      <c r="B4">
        <v>495309</v>
      </c>
      <c r="C4">
        <v>99067.343792</v>
      </c>
      <c r="D4">
        <v>19393787.154734001</v>
      </c>
      <c r="E4">
        <v>39.154925823544502</v>
      </c>
      <c r="F4">
        <v>0.16667443922813399</v>
      </c>
      <c r="G4">
        <v>413213.62554500002</v>
      </c>
      <c r="H4">
        <v>13929161.446558001</v>
      </c>
      <c r="I4">
        <v>33.709346898196799</v>
      </c>
      <c r="J4">
        <v>2491.2928853602598</v>
      </c>
      <c r="K4">
        <v>3126.3151996675501</v>
      </c>
      <c r="L4">
        <v>44775350.399999999</v>
      </c>
      <c r="M4">
        <v>26451628491.692299</v>
      </c>
      <c r="N4">
        <v>0</v>
      </c>
    </row>
    <row r="5" spans="1:14" x14ac:dyDescent="0.75">
      <c r="B5">
        <v>179831</v>
      </c>
      <c r="C5">
        <v>48202.298803999998</v>
      </c>
      <c r="D5">
        <v>3452592.518586</v>
      </c>
      <c r="E5">
        <v>19.199095365014902</v>
      </c>
      <c r="F5">
        <v>0.211382719352015</v>
      </c>
      <c r="G5">
        <v>261926.374461</v>
      </c>
      <c r="H5">
        <v>8917218.2267339993</v>
      </c>
      <c r="I5">
        <v>34.044751106428699</v>
      </c>
      <c r="J5">
        <v>1849.35638647881</v>
      </c>
      <c r="K5">
        <v>2154.99509415799</v>
      </c>
      <c r="L5">
        <v>5638036.7999999998</v>
      </c>
      <c r="M5">
        <v>8143784894.4841003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22875276.101229999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33.882269999999998</v>
      </c>
    </row>
    <row r="13" spans="1:14" x14ac:dyDescent="0.75">
      <c r="A13" t="s">
        <v>20</v>
      </c>
      <c r="B13">
        <v>5.1337000000000001E-2</v>
      </c>
    </row>
    <row r="14" spans="1:14" x14ac:dyDescent="0.75">
      <c r="A14" t="s">
        <v>21</v>
      </c>
      <c r="B14">
        <v>16783.950063</v>
      </c>
    </row>
    <row r="15" spans="1:14" x14ac:dyDescent="0.75">
      <c r="A15" t="s">
        <v>22</v>
      </c>
      <c r="B15">
        <v>1.5169999999999999E-3</v>
      </c>
    </row>
    <row r="16" spans="1:14" x14ac:dyDescent="0.75">
      <c r="A16" t="s">
        <v>23</v>
      </c>
      <c r="B16">
        <v>51234.486269000001</v>
      </c>
    </row>
    <row r="17" spans="1:2" x14ac:dyDescent="0.75">
      <c r="A17" t="s">
        <v>24</v>
      </c>
      <c r="B17">
        <v>34590451059.833702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930A-4098-442C-B675-432CB2664135}">
  <dimension ref="A1:N17"/>
  <sheetViews>
    <sheetView workbookViewId="0"/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616819</v>
      </c>
      <c r="C2">
        <v>141914.28051400001</v>
      </c>
      <c r="D2">
        <v>19300750.466068</v>
      </c>
      <c r="E2">
        <v>31.2907845998064</v>
      </c>
      <c r="F2">
        <v>0.1870410645726</v>
      </c>
      <c r="G2">
        <v>666835.67832099996</v>
      </c>
      <c r="H2">
        <v>19939270.168691002</v>
      </c>
      <c r="I2">
        <v>29.901324744493799</v>
      </c>
      <c r="J2">
        <v>2428.3050232672899</v>
      </c>
      <c r="K2">
        <v>3041.8220472050998</v>
      </c>
      <c r="L2">
        <v>47979096</v>
      </c>
      <c r="M2">
        <v>35036394964.115196</v>
      </c>
    </row>
    <row r="3" spans="1:14" x14ac:dyDescent="0.75">
      <c r="A3">
        <v>1</v>
      </c>
      <c r="B3">
        <v>58321</v>
      </c>
      <c r="C3">
        <v>5355.3620819999996</v>
      </c>
      <c r="D3">
        <v>1245672.654419</v>
      </c>
      <c r="E3">
        <v>21.3589042440802</v>
      </c>
      <c r="F3">
        <v>8.4102827279981293E-2</v>
      </c>
      <c r="G3">
        <v>8304.3216699999994</v>
      </c>
      <c r="H3">
        <v>607152.95179099997</v>
      </c>
      <c r="I3">
        <v>73.112889398827903</v>
      </c>
      <c r="J3">
        <v>2424.6883579363398</v>
      </c>
      <c r="K3">
        <v>2746.14802045137</v>
      </c>
      <c r="L3">
        <v>2434291.2000000002</v>
      </c>
      <c r="M3">
        <v>1856574381.1169801</v>
      </c>
    </row>
    <row r="4" spans="1:14" x14ac:dyDescent="0.75">
      <c r="B4">
        <v>495309</v>
      </c>
      <c r="C4">
        <v>99067.343792</v>
      </c>
      <c r="D4">
        <v>17518854.729876999</v>
      </c>
      <c r="E4">
        <v>35.369546545443299</v>
      </c>
      <c r="F4">
        <v>0.16667443922813399</v>
      </c>
      <c r="G4">
        <v>432841.63788599998</v>
      </c>
      <c r="H4">
        <v>13180868.540169001</v>
      </c>
      <c r="I4">
        <v>30.451942203491299</v>
      </c>
      <c r="J4">
        <v>2639.3070482211801</v>
      </c>
      <c r="K4">
        <v>3134.9180508040499</v>
      </c>
      <c r="L4">
        <v>44775350.399999999</v>
      </c>
      <c r="M4">
        <v>28270878527.293098</v>
      </c>
      <c r="N4">
        <v>0</v>
      </c>
    </row>
    <row r="5" spans="1:14" x14ac:dyDescent="0.75">
      <c r="B5">
        <v>179831</v>
      </c>
      <c r="C5">
        <v>48202.298803999998</v>
      </c>
      <c r="D5">
        <v>3027568.3906100001</v>
      </c>
      <c r="E5">
        <v>16.8356311793295</v>
      </c>
      <c r="F5">
        <v>0.211382719352015</v>
      </c>
      <c r="G5">
        <v>242298.36210500001</v>
      </c>
      <c r="H5">
        <v>7365554.5803129999</v>
      </c>
      <c r="I5">
        <v>30.398697359419799</v>
      </c>
      <c r="J5">
        <v>2071.9843837854601</v>
      </c>
      <c r="K5">
        <v>2174.8247151944702</v>
      </c>
      <c r="L5">
        <v>5638036.7999999998</v>
      </c>
      <c r="M5">
        <v>8622090817.9389992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20559326.427563999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675140</v>
      </c>
    </row>
    <row r="11" spans="1:14" x14ac:dyDescent="0.75">
      <c r="A11" t="s">
        <v>2</v>
      </c>
      <c r="B11">
        <v>147269.64259599999</v>
      </c>
    </row>
    <row r="12" spans="1:14" x14ac:dyDescent="0.75">
      <c r="A12" t="s">
        <v>19</v>
      </c>
      <c r="B12">
        <v>30.451944999999998</v>
      </c>
    </row>
    <row r="13" spans="1:14" x14ac:dyDescent="0.75">
      <c r="A13" t="s">
        <v>20</v>
      </c>
      <c r="B13">
        <v>-1.1344999999999999E-2</v>
      </c>
    </row>
    <row r="14" spans="1:14" x14ac:dyDescent="0.75">
      <c r="A14" t="s">
        <v>21</v>
      </c>
      <c r="B14">
        <v>12128.385410000001</v>
      </c>
    </row>
    <row r="15" spans="1:14" x14ac:dyDescent="0.75">
      <c r="A15" t="s">
        <v>22</v>
      </c>
      <c r="B15">
        <v>-3.7199999999999999E-4</v>
      </c>
    </row>
    <row r="16" spans="1:14" x14ac:dyDescent="0.75">
      <c r="A16" t="s">
        <v>23</v>
      </c>
      <c r="B16">
        <v>54636.005978000001</v>
      </c>
    </row>
    <row r="17" spans="1:2" x14ac:dyDescent="0.75">
      <c r="A17" t="s">
        <v>24</v>
      </c>
      <c r="B17">
        <v>36886953076.307198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C8" sqref="C8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292418.33147199999</v>
      </c>
      <c r="C2">
        <v>466314.94904199999</v>
      </c>
      <c r="D2">
        <v>14404159.160933999</v>
      </c>
      <c r="E2">
        <v>49.258742050900601</v>
      </c>
      <c r="F2">
        <v>0.61459667187143496</v>
      </c>
      <c r="G2">
        <v>276907.33220399998</v>
      </c>
      <c r="H2">
        <v>12950418.477569999</v>
      </c>
      <c r="I2">
        <v>46.7680590993861</v>
      </c>
      <c r="J2">
        <v>2592.60993432021</v>
      </c>
      <c r="K2">
        <v>3127.8054839172801</v>
      </c>
      <c r="L2">
        <v>47979096</v>
      </c>
      <c r="M2">
        <v>24786451348.439999</v>
      </c>
    </row>
    <row r="3" spans="1:14" x14ac:dyDescent="0.75">
      <c r="A3">
        <v>1</v>
      </c>
      <c r="B3">
        <v>25978.167025999999</v>
      </c>
      <c r="C3">
        <v>37698.195055999997</v>
      </c>
      <c r="D3">
        <v>737400.98188900005</v>
      </c>
      <c r="E3">
        <v>28.3854123022221</v>
      </c>
      <c r="F3">
        <v>0.59202809054093997</v>
      </c>
      <c r="G3">
        <v>41489.166281999998</v>
      </c>
      <c r="H3">
        <v>2191141.6652390002</v>
      </c>
      <c r="I3">
        <v>52.812381197199997</v>
      </c>
      <c r="J3">
        <v>2622.5203299145901</v>
      </c>
      <c r="K3">
        <v>2827.6328302799102</v>
      </c>
      <c r="L3">
        <v>2434291.2000000002</v>
      </c>
      <c r="M3">
        <v>1489736627.4365499</v>
      </c>
    </row>
    <row r="4" spans="1:14" x14ac:dyDescent="0.75">
      <c r="B4">
        <v>258372.33518699999</v>
      </c>
      <c r="C4">
        <v>336004.00860499998</v>
      </c>
      <c r="D4">
        <v>13710973.642154999</v>
      </c>
      <c r="E4">
        <v>53.0667249348949</v>
      </c>
      <c r="F4">
        <v>0.56530515070866205</v>
      </c>
      <c r="G4">
        <v>176200.91723299999</v>
      </c>
      <c r="H4">
        <v>9013906.9397580009</v>
      </c>
      <c r="I4">
        <v>51.156980799585902</v>
      </c>
      <c r="J4">
        <v>2785.0448459771701</v>
      </c>
      <c r="K4">
        <v>3213.6742588204402</v>
      </c>
      <c r="L4">
        <v>44775350.399999999</v>
      </c>
      <c r="M4">
        <v>19710038398.555599</v>
      </c>
      <c r="N4">
        <v>0</v>
      </c>
    </row>
    <row r="5" spans="1:14" x14ac:dyDescent="0.75">
      <c r="B5">
        <v>60024.163310999997</v>
      </c>
      <c r="C5">
        <v>168009.13549300001</v>
      </c>
      <c r="D5">
        <v>1430586.500668</v>
      </c>
      <c r="E5">
        <v>23.833510069199601</v>
      </c>
      <c r="F5">
        <v>0.73677456921503304</v>
      </c>
      <c r="G5">
        <v>142195.58125300001</v>
      </c>
      <c r="H5">
        <v>6127653.2030509999</v>
      </c>
      <c r="I5">
        <v>43.0931337602428</v>
      </c>
      <c r="J5">
        <v>2303.1819075707099</v>
      </c>
      <c r="K5">
        <v>2316.26198105513</v>
      </c>
      <c r="L5">
        <v>5638036.7999999998</v>
      </c>
      <c r="M5">
        <v>6566149577.3209801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15147520.230350999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318396.49849899998</v>
      </c>
    </row>
    <row r="11" spans="1:14" x14ac:dyDescent="0.75">
      <c r="A11" t="s">
        <v>2</v>
      </c>
      <c r="B11">
        <v>504013.14409700001</v>
      </c>
    </row>
    <row r="12" spans="1:14" x14ac:dyDescent="0.75">
      <c r="A12" t="s">
        <v>19</v>
      </c>
      <c r="B12">
        <v>47.574393000000001</v>
      </c>
    </row>
    <row r="13" spans="1:14" x14ac:dyDescent="0.75">
      <c r="A13" t="s">
        <v>20</v>
      </c>
      <c r="B13">
        <v>2.7931999999999998E-2</v>
      </c>
    </row>
    <row r="14" spans="1:14" x14ac:dyDescent="0.75">
      <c r="A14" t="s">
        <v>21</v>
      </c>
      <c r="B14">
        <v>1307.0629309999999</v>
      </c>
    </row>
    <row r="15" spans="1:14" x14ac:dyDescent="0.75">
      <c r="A15" t="s">
        <v>22</v>
      </c>
      <c r="B15">
        <v>5.8699999999999996E-4</v>
      </c>
    </row>
    <row r="16" spans="1:14" x14ac:dyDescent="0.75">
      <c r="A16" t="s">
        <v>23</v>
      </c>
      <c r="B16">
        <v>82516.433019000004</v>
      </c>
    </row>
    <row r="17" spans="1:2" x14ac:dyDescent="0.75">
      <c r="A17" t="s">
        <v>24</v>
      </c>
      <c r="B17">
        <v>26272943341.867599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174222.144631</v>
      </c>
      <c r="C2">
        <v>584511.13588299998</v>
      </c>
      <c r="D2">
        <v>11124373.268719001</v>
      </c>
      <c r="E2">
        <v>63.851660719022</v>
      </c>
      <c r="F2">
        <v>0.77037761608008803</v>
      </c>
      <c r="G2">
        <v>157548.89907399999</v>
      </c>
      <c r="H2">
        <v>9794624.7406939995</v>
      </c>
      <c r="I2">
        <v>62.168792027505802</v>
      </c>
      <c r="J2">
        <v>2760.12815811677</v>
      </c>
      <c r="K2">
        <v>3176.7405469662299</v>
      </c>
      <c r="L2">
        <v>47979096</v>
      </c>
      <c r="M2">
        <v>18266314262.726398</v>
      </c>
    </row>
    <row r="3" spans="1:14" x14ac:dyDescent="0.75">
      <c r="A3">
        <v>1</v>
      </c>
      <c r="B3">
        <v>11046.602788</v>
      </c>
      <c r="C3">
        <v>52629.759294000003</v>
      </c>
      <c r="D3">
        <v>459565.036563</v>
      </c>
      <c r="E3">
        <v>41.602386306695898</v>
      </c>
      <c r="F3">
        <v>0.82651956822259098</v>
      </c>
      <c r="G3">
        <v>27719.848308000001</v>
      </c>
      <c r="H3">
        <v>1789313.564585</v>
      </c>
      <c r="I3">
        <v>64.549904628035094</v>
      </c>
      <c r="J3">
        <v>2805.3973369394698</v>
      </c>
      <c r="K3">
        <v>2897.3435886857501</v>
      </c>
      <c r="L3">
        <v>2434291.2000000002</v>
      </c>
      <c r="M3">
        <v>1023759290.9533401</v>
      </c>
    </row>
    <row r="4" spans="1:14" x14ac:dyDescent="0.75">
      <c r="B4">
        <v>166091.35978</v>
      </c>
      <c r="C4">
        <v>428284.98401199997</v>
      </c>
      <c r="D4">
        <v>10939499.304142</v>
      </c>
      <c r="E4">
        <v>65.864349106613105</v>
      </c>
      <c r="F4">
        <v>0.72056196126452299</v>
      </c>
      <c r="G4">
        <v>87976.625593000004</v>
      </c>
      <c r="H4">
        <v>6641372.7275769999</v>
      </c>
      <c r="I4">
        <v>75.490196206223104</v>
      </c>
      <c r="J4">
        <v>2894.6168754266801</v>
      </c>
      <c r="K4">
        <v>3257.6988917180201</v>
      </c>
      <c r="L4">
        <v>44775350.399999999</v>
      </c>
      <c r="M4">
        <v>14289973478.5791</v>
      </c>
      <c r="N4">
        <v>0</v>
      </c>
    </row>
    <row r="5" spans="1:14" x14ac:dyDescent="0.75">
      <c r="B5">
        <v>19177.387639</v>
      </c>
      <c r="C5">
        <v>208855.911165</v>
      </c>
      <c r="D5">
        <v>644439.00113999995</v>
      </c>
      <c r="E5">
        <v>33.604107778967801</v>
      </c>
      <c r="F5">
        <v>0.91590093315501497</v>
      </c>
      <c r="G5">
        <v>97292.121788999997</v>
      </c>
      <c r="H5">
        <v>4942565.5777019998</v>
      </c>
      <c r="I5">
        <v>50.801292918876499</v>
      </c>
      <c r="J5">
        <v>2572.92519163215</v>
      </c>
      <c r="K5">
        <v>2413.1641526237299</v>
      </c>
      <c r="L5">
        <v>5638036.7999999998</v>
      </c>
      <c r="M5">
        <v>5000100075.1005697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11588597.963132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185268.74739900001</v>
      </c>
    </row>
    <row r="11" spans="1:14" x14ac:dyDescent="0.75">
      <c r="A11" t="s">
        <v>2</v>
      </c>
      <c r="B11">
        <v>637140.89519700001</v>
      </c>
    </row>
    <row r="12" spans="1:14" x14ac:dyDescent="0.75">
      <c r="A12" t="s">
        <v>19</v>
      </c>
      <c r="B12">
        <v>62.550204000000001</v>
      </c>
    </row>
    <row r="13" spans="1:14" x14ac:dyDescent="0.75">
      <c r="A13" t="s">
        <v>20</v>
      </c>
      <c r="B13">
        <v>3.2508000000000002E-2</v>
      </c>
    </row>
    <row r="14" spans="1:14" x14ac:dyDescent="0.75">
      <c r="A14" t="s">
        <v>21</v>
      </c>
      <c r="B14">
        <v>1163.4573539999999</v>
      </c>
    </row>
    <row r="15" spans="1:14" x14ac:dyDescent="0.75">
      <c r="A15" t="s">
        <v>22</v>
      </c>
      <c r="B15">
        <v>5.1999999999999995E-4</v>
      </c>
    </row>
    <row r="16" spans="1:14" x14ac:dyDescent="0.75">
      <c r="A16" t="s">
        <v>23</v>
      </c>
      <c r="B16">
        <v>104108.543152</v>
      </c>
    </row>
    <row r="17" spans="1:2" x14ac:dyDescent="0.75">
      <c r="A17" t="s">
        <v>24</v>
      </c>
      <c r="B17">
        <v>19288059383.2271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topLeftCell="D1" workbookViewId="0">
      <selection activeCell="J1" sqref="A1:XFD1048576"/>
    </sheetView>
  </sheetViews>
  <sheetFormatPr defaultColWidth="10.90625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>
        <v>0</v>
      </c>
      <c r="B2">
        <v>119957.813154</v>
      </c>
      <c r="C2">
        <v>638775.46736000001</v>
      </c>
      <c r="D2">
        <v>9028938.6640230007</v>
      </c>
      <c r="E2">
        <v>75.2676163947053</v>
      </c>
      <c r="F2">
        <v>0.841897256605463</v>
      </c>
      <c r="G2">
        <v>105789.670982</v>
      </c>
      <c r="H2">
        <v>7853725.1309839999</v>
      </c>
      <c r="I2">
        <v>74.239054324313997</v>
      </c>
      <c r="J2">
        <v>2920.3557840127801</v>
      </c>
      <c r="K2">
        <v>3205.93270992717</v>
      </c>
      <c r="L2">
        <v>47979096</v>
      </c>
      <c r="M2">
        <v>13916643324.459</v>
      </c>
    </row>
    <row r="3" spans="1:14" x14ac:dyDescent="0.75">
      <c r="A3">
        <v>1</v>
      </c>
      <c r="B3">
        <v>6812.4744479999999</v>
      </c>
      <c r="C3">
        <v>56863.887633999999</v>
      </c>
      <c r="D3">
        <v>322203.21874600003</v>
      </c>
      <c r="E3">
        <v>47.296062716329502</v>
      </c>
      <c r="F3">
        <v>0.89301407578487002</v>
      </c>
      <c r="G3">
        <v>20980.616629</v>
      </c>
      <c r="H3">
        <v>1497416.7517840001</v>
      </c>
      <c r="I3">
        <v>71.371436705736699</v>
      </c>
      <c r="J3">
        <v>2907.7912098348402</v>
      </c>
      <c r="K3">
        <v>2925.0473111225801</v>
      </c>
      <c r="L3">
        <v>2434291.2000000002</v>
      </c>
      <c r="M3">
        <v>750355751.52669096</v>
      </c>
    </row>
    <row r="4" spans="1:14" x14ac:dyDescent="0.75">
      <c r="B4">
        <v>119627.962186</v>
      </c>
      <c r="C4">
        <v>474748.38160600001</v>
      </c>
      <c r="D4">
        <v>9021057.9341529999</v>
      </c>
      <c r="E4">
        <v>75.4092753007602</v>
      </c>
      <c r="F4">
        <v>0.79873364168096295</v>
      </c>
      <c r="G4">
        <v>58827.180205999997</v>
      </c>
      <c r="H4">
        <v>5369209.7613110002</v>
      </c>
      <c r="I4">
        <v>91.2709013505185</v>
      </c>
      <c r="J4">
        <v>2978.4571501445398</v>
      </c>
      <c r="K4">
        <v>3282.21726551135</v>
      </c>
      <c r="L4">
        <v>44775350.399999999</v>
      </c>
      <c r="M4">
        <v>10971835105.4188</v>
      </c>
      <c r="N4">
        <v>0</v>
      </c>
    </row>
    <row r="5" spans="1:14" x14ac:dyDescent="0.75">
      <c r="B5">
        <v>7142.3254159999997</v>
      </c>
      <c r="C5">
        <v>220890.97338800001</v>
      </c>
      <c r="D5">
        <v>330083.94861600001</v>
      </c>
      <c r="E5">
        <v>46.215193146556601</v>
      </c>
      <c r="F5">
        <v>0.96867858574401</v>
      </c>
      <c r="G5">
        <v>67943.107405000002</v>
      </c>
      <c r="H5">
        <v>3981932.1214569998</v>
      </c>
      <c r="I5">
        <v>58.606859084634202</v>
      </c>
      <c r="J5">
        <v>2831.3781274563798</v>
      </c>
      <c r="K5">
        <v>2478.83129034997</v>
      </c>
      <c r="L5">
        <v>5638036.7999999998</v>
      </c>
      <c r="M5">
        <v>3695163970.5668702</v>
      </c>
      <c r="N5">
        <v>1</v>
      </c>
    </row>
    <row r="7" spans="1:14" x14ac:dyDescent="0.75">
      <c r="A7" t="s">
        <v>14</v>
      </c>
      <c r="B7" t="s">
        <v>15</v>
      </c>
    </row>
    <row r="8" spans="1:14" x14ac:dyDescent="0.75">
      <c r="A8" t="s">
        <v>16</v>
      </c>
      <c r="B8">
        <v>9354873.3085450009</v>
      </c>
    </row>
    <row r="9" spans="1:14" x14ac:dyDescent="0.75">
      <c r="A9" t="s">
        <v>17</v>
      </c>
      <c r="B9">
        <v>822409.64259599999</v>
      </c>
    </row>
    <row r="10" spans="1:14" x14ac:dyDescent="0.75">
      <c r="A10" t="s">
        <v>18</v>
      </c>
      <c r="B10">
        <v>126770.28761</v>
      </c>
    </row>
    <row r="11" spans="1:14" x14ac:dyDescent="0.75">
      <c r="A11" t="s">
        <v>2</v>
      </c>
      <c r="B11">
        <v>695639.35498599999</v>
      </c>
    </row>
    <row r="12" spans="1:14" x14ac:dyDescent="0.75">
      <c r="A12" t="s">
        <v>19</v>
      </c>
      <c r="B12">
        <v>73.793895000000006</v>
      </c>
    </row>
    <row r="13" spans="1:14" x14ac:dyDescent="0.75">
      <c r="A13" t="s">
        <v>20</v>
      </c>
      <c r="B13">
        <v>3.8943999999999999E-2</v>
      </c>
    </row>
    <row r="14" spans="1:14" x14ac:dyDescent="0.75">
      <c r="A14" t="s">
        <v>21</v>
      </c>
      <c r="B14">
        <v>1047.722757</v>
      </c>
    </row>
    <row r="15" spans="1:14" x14ac:dyDescent="0.75">
      <c r="A15" t="s">
        <v>22</v>
      </c>
      <c r="B15">
        <v>5.2800000000000004E-4</v>
      </c>
    </row>
    <row r="16" spans="1:14" x14ac:dyDescent="0.75">
      <c r="A16" t="s">
        <v>23</v>
      </c>
      <c r="B16">
        <v>115683.58219</v>
      </c>
    </row>
    <row r="17" spans="1:2" x14ac:dyDescent="0.75">
      <c r="A17" t="s">
        <v>24</v>
      </c>
      <c r="B17">
        <v>14665240986.0557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Sheet1</vt:lpstr>
      <vt:lpstr>initial</vt:lpstr>
      <vt:lpstr>SC_S2a</vt:lpstr>
      <vt:lpstr>SC_S2b</vt:lpstr>
      <vt:lpstr>SC_S2c</vt:lpstr>
      <vt:lpstr>SC_S2d</vt:lpstr>
      <vt:lpstr>E_S1a</vt:lpstr>
      <vt:lpstr>E_S1b</vt:lpstr>
      <vt:lpstr>E_S1c</vt:lpstr>
      <vt:lpstr>E_S1d</vt:lpstr>
      <vt:lpstr>E_S2a</vt:lpstr>
      <vt:lpstr>E_S2b</vt:lpstr>
      <vt:lpstr>E_S2c</vt:lpstr>
      <vt:lpstr>E_S2d</vt:lpstr>
      <vt:lpstr>E_S3a</vt:lpstr>
      <vt:lpstr>E_S3b</vt:lpstr>
      <vt:lpstr>E_S3c</vt:lpstr>
      <vt:lpstr>E_S3d</vt:lpstr>
      <vt:lpstr>R_S1a</vt:lpstr>
      <vt:lpstr>R_S1b</vt:lpstr>
      <vt:lpstr>R_S1c</vt:lpstr>
      <vt:lpstr>R_S1d</vt:lpstr>
      <vt:lpstr>R_S2a</vt:lpstr>
      <vt:lpstr>R_S2b</vt:lpstr>
      <vt:lpstr>R_S2c</vt:lpstr>
      <vt:lpstr>R_S2d</vt:lpstr>
      <vt:lpstr>R_S3a</vt:lpstr>
      <vt:lpstr>R_S3b</vt:lpstr>
      <vt:lpstr>R_S3c</vt:lpstr>
      <vt:lpstr>R_S3d</vt:lpstr>
      <vt:lpstr>SC_S3a</vt:lpstr>
      <vt:lpstr>SC_S3b</vt:lpstr>
      <vt:lpstr>SC_S3c</vt:lpstr>
      <vt:lpstr>SC_S3d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DaleRobbennolt</dc:creator>
  <cp:lastModifiedBy>Dale Robbennolt</cp:lastModifiedBy>
  <dcterms:created xsi:type="dcterms:W3CDTF">2024-07-10T11:30:07Z</dcterms:created>
  <dcterms:modified xsi:type="dcterms:W3CDTF">2024-07-14T09:52:45Z</dcterms:modified>
</cp:coreProperties>
</file>