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st\Documents\ASDL\Mentorship\Daamini - Digital Twin in Space Logistics\PHM\tests\"/>
    </mc:Choice>
  </mc:AlternateContent>
  <xr:revisionPtr revIDLastSave="0" documentId="13_ncr:1_{3F47DEEC-2435-432B-ABBE-D5C4CCB83CE4}" xr6:coauthVersionLast="47" xr6:coauthVersionMax="47" xr10:uidLastSave="{00000000-0000-0000-0000-000000000000}"/>
  <bookViews>
    <workbookView xWindow="-105" yWindow="0" windowWidth="10455" windowHeight="10905" xr2:uid="{3BC63510-084C-4D47-9E2A-484B566BE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F4" i="1"/>
  <c r="F3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29" i="1"/>
  <c r="C30" i="1" s="1"/>
  <c r="C28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E3" i="1"/>
  <c r="B29" i="1"/>
  <c r="B30" i="1" s="1"/>
  <c r="B28" i="1"/>
  <c r="D28" i="1" l="1"/>
  <c r="D29" i="1"/>
  <c r="D30" i="1" s="1"/>
  <c r="F28" i="1"/>
  <c r="F29" i="1"/>
  <c r="F30" i="1" s="1"/>
  <c r="E28" i="1"/>
  <c r="E29" i="1"/>
  <c r="E30" i="1" s="1"/>
</calcChain>
</file>

<file path=xl/sharedStrings.xml><?xml version="1.0" encoding="utf-8"?>
<sst xmlns="http://schemas.openxmlformats.org/spreadsheetml/2006/main" count="19" uniqueCount="19">
  <si>
    <t>theta'</t>
  </si>
  <si>
    <t>beta</t>
  </si>
  <si>
    <t>theta</t>
  </si>
  <si>
    <t>average</t>
  </si>
  <si>
    <t>std</t>
  </si>
  <si>
    <t>variance</t>
  </si>
  <si>
    <t>sigma^2 (error variance)</t>
  </si>
  <si>
    <t>ln(theta)</t>
  </si>
  <si>
    <t>theta' = ln(theta) - sigma^2/2</t>
  </si>
  <si>
    <t>In Gebraeel's paper (2007) - brownian motion exponential model</t>
  </si>
  <si>
    <t>theta' = ln(theta)</t>
  </si>
  <si>
    <t>beta' = beta - sigma^2/2</t>
  </si>
  <si>
    <t>In Gebraeel's PhD thesis (2003)</t>
  </si>
  <si>
    <t>Notations - Gebraeel</t>
  </si>
  <si>
    <t>Model: theta' + beta'*t + err(t)</t>
  </si>
  <si>
    <t>beta = beta'</t>
  </si>
  <si>
    <t>Model: L(t) = theta' + beta'*t + err(t)</t>
  </si>
  <si>
    <t>beta'</t>
  </si>
  <si>
    <t>sigma^2/2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</si>
</sst>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2DC9-CE5F-428A-A5E9-3E481B98F695}">
  <dimension ref="A1:K30"/>
  <sheetViews>
    <sheetView tabSelected="1" topLeftCell="D9" workbookViewId="0">
      <selection activeCell="J15" sqref="J15"/>
    </sheetView>
  </sheetViews>
  <sheetFormatPr defaultRowHeight="15" x14ac:dyDescent="0.25"/>
  <cols>
    <col min="1" max="1" width="21.5703125" style="5" customWidth="1"/>
    <col min="2" max="3" width="9.140625" style="5"/>
    <col min="4" max="5" width="11" style="5" customWidth="1"/>
    <col min="6" max="6" width="10.42578125" style="5" customWidth="1"/>
    <col min="7" max="10" width="9.140625" style="5"/>
    <col min="11" max="11" width="12.140625" style="5" bestFit="1" customWidth="1"/>
    <col min="12" max="16384" width="9.140625" style="5"/>
  </cols>
  <sheetData>
    <row r="1" spans="1:11" x14ac:dyDescent="0.25">
      <c r="A1" s="5" t="s">
        <v>13</v>
      </c>
      <c r="D1" s="5">
        <v>2003</v>
      </c>
      <c r="E1" s="5">
        <v>2003</v>
      </c>
      <c r="F1" s="5">
        <v>2007</v>
      </c>
    </row>
    <row r="2" spans="1:11" s="4" customFormat="1" x14ac:dyDescent="0.25">
      <c r="B2" s="7" t="s">
        <v>0</v>
      </c>
      <c r="C2" s="7" t="s">
        <v>17</v>
      </c>
      <c r="D2" s="8" t="s">
        <v>7</v>
      </c>
      <c r="E2" s="7" t="s">
        <v>2</v>
      </c>
      <c r="F2" s="8" t="s">
        <v>1</v>
      </c>
      <c r="H2" s="4" t="s">
        <v>6</v>
      </c>
      <c r="K2" s="4" t="s">
        <v>18</v>
      </c>
    </row>
    <row r="3" spans="1:11" x14ac:dyDescent="0.25">
      <c r="B3" s="5">
        <v>-7.6009000000000002</v>
      </c>
      <c r="C3" s="5">
        <v>3.7000000000000002E-3</v>
      </c>
      <c r="D3" s="3">
        <f>B3+$H$3/2</f>
        <v>-7.5622950000000007</v>
      </c>
      <c r="E3" s="5">
        <f>EXP(D3)</f>
        <v>5.1968120588298896E-4</v>
      </c>
      <c r="F3" s="3">
        <f>C3+$H$3/2</f>
        <v>4.2305000000000002E-2</v>
      </c>
      <c r="H3" s="5">
        <v>7.7210000000000001E-2</v>
      </c>
      <c r="K3" s="5">
        <f>H3/2</f>
        <v>3.8605E-2</v>
      </c>
    </row>
    <row r="4" spans="1:11" x14ac:dyDescent="0.25">
      <c r="B4" s="5">
        <v>-7.2644299999999999</v>
      </c>
      <c r="C4" s="5">
        <v>7.0000000000000001E-3</v>
      </c>
      <c r="D4" s="3">
        <f>B4+$H$3/2</f>
        <v>-7.2258250000000004</v>
      </c>
      <c r="E4" s="5">
        <f t="shared" ref="E4:E27" si="0">EXP(D4)</f>
        <v>7.2755206097599185E-4</v>
      </c>
      <c r="F4" s="3">
        <f>C4+$H$3/2</f>
        <v>4.5605E-2</v>
      </c>
    </row>
    <row r="5" spans="1:11" x14ac:dyDescent="0.25">
      <c r="B5" s="5">
        <v>-7.4185800000000004</v>
      </c>
      <c r="C5" s="5">
        <v>1.2200000000000001E-2</v>
      </c>
      <c r="D5" s="3">
        <f>B5+$H$3/2</f>
        <v>-7.379975</v>
      </c>
      <c r="E5" s="5">
        <f t="shared" si="0"/>
        <v>6.2361647621647133E-4</v>
      </c>
      <c r="F5" s="3">
        <f t="shared" ref="F4:F27" si="1">C5+$H$3/2</f>
        <v>5.0805000000000003E-2</v>
      </c>
    </row>
    <row r="6" spans="1:11" x14ac:dyDescent="0.25">
      <c r="B6" s="5">
        <v>-7.1308999999999996</v>
      </c>
      <c r="C6" s="5">
        <v>1.06E-2</v>
      </c>
      <c r="D6" s="3">
        <f>B6+$H$3/2</f>
        <v>-7.092295</v>
      </c>
      <c r="E6" s="5">
        <f t="shared" si="0"/>
        <v>8.3148691173697833E-4</v>
      </c>
      <c r="F6" s="3">
        <f t="shared" si="1"/>
        <v>4.9204999999999999E-2</v>
      </c>
      <c r="H6" s="4" t="s">
        <v>12</v>
      </c>
    </row>
    <row r="7" spans="1:11" x14ac:dyDescent="0.25">
      <c r="B7" s="5">
        <v>-7.8240499999999997</v>
      </c>
      <c r="C7" s="5">
        <v>5.4999999999999997E-3</v>
      </c>
      <c r="D7" s="3">
        <f>B7+$H$3/2</f>
        <v>-7.7854449999999993</v>
      </c>
      <c r="E7" s="5">
        <f t="shared" si="0"/>
        <v>4.1574228370638996E-4</v>
      </c>
      <c r="F7" s="3">
        <f t="shared" si="1"/>
        <v>4.4104999999999998E-2</v>
      </c>
      <c r="H7" s="6" t="s">
        <v>8</v>
      </c>
    </row>
    <row r="8" spans="1:11" x14ac:dyDescent="0.25">
      <c r="B8" s="5">
        <v>-7.8240499999999997</v>
      </c>
      <c r="C8" s="5">
        <v>5.4999999999999997E-3</v>
      </c>
      <c r="D8" s="3">
        <f>B8+$H$3/2</f>
        <v>-7.7854449999999993</v>
      </c>
      <c r="E8" s="5">
        <f t="shared" si="0"/>
        <v>4.1574228370638996E-4</v>
      </c>
      <c r="F8" s="3">
        <f t="shared" si="1"/>
        <v>4.4104999999999998E-2</v>
      </c>
      <c r="H8" s="6" t="s">
        <v>15</v>
      </c>
    </row>
    <row r="9" spans="1:11" x14ac:dyDescent="0.25">
      <c r="B9" s="5">
        <v>-8.1117299999999997</v>
      </c>
      <c r="C9" s="5">
        <v>4.5999999999999999E-3</v>
      </c>
      <c r="D9" s="3">
        <f>B9+$H$3/2</f>
        <v>-8.0731249999999992</v>
      </c>
      <c r="E9" s="5">
        <f t="shared" si="0"/>
        <v>3.118073589848393E-4</v>
      </c>
      <c r="F9" s="3">
        <f t="shared" si="1"/>
        <v>4.3205E-2</v>
      </c>
      <c r="H9" s="6" t="s">
        <v>16</v>
      </c>
    </row>
    <row r="10" spans="1:11" x14ac:dyDescent="0.25">
      <c r="B10" s="5">
        <v>-7.4185800000000004</v>
      </c>
      <c r="C10" s="5">
        <v>6.7999999999999996E-3</v>
      </c>
      <c r="D10" s="3">
        <f>B10+$H$3/2</f>
        <v>-7.379975</v>
      </c>
      <c r="E10" s="5">
        <f t="shared" si="0"/>
        <v>6.2361647621647133E-4</v>
      </c>
      <c r="F10" s="3">
        <f t="shared" si="1"/>
        <v>4.5405000000000001E-2</v>
      </c>
    </row>
    <row r="11" spans="1:11" x14ac:dyDescent="0.25">
      <c r="B11" s="5">
        <v>-7.1308999999999996</v>
      </c>
      <c r="C11" s="5">
        <v>8.2000000000000007E-3</v>
      </c>
      <c r="D11" s="3">
        <f>B11+$H$3/2</f>
        <v>-7.092295</v>
      </c>
      <c r="E11" s="5">
        <f t="shared" si="0"/>
        <v>8.3148691173697833E-4</v>
      </c>
      <c r="F11" s="3">
        <f t="shared" si="1"/>
        <v>4.6804999999999999E-2</v>
      </c>
      <c r="H11" s="4" t="s">
        <v>9</v>
      </c>
    </row>
    <row r="12" spans="1:11" x14ac:dyDescent="0.25">
      <c r="B12" s="5">
        <v>-6.8124500000000001</v>
      </c>
      <c r="C12" s="5">
        <v>9.7000000000000003E-3</v>
      </c>
      <c r="D12" s="3">
        <f>B12+$H$3/2</f>
        <v>-6.7738449999999997</v>
      </c>
      <c r="E12" s="5">
        <f t="shared" si="0"/>
        <v>1.1432902378789905E-3</v>
      </c>
      <c r="F12" s="3">
        <f t="shared" si="1"/>
        <v>4.8305000000000001E-2</v>
      </c>
      <c r="H12" s="6" t="s">
        <v>10</v>
      </c>
    </row>
    <row r="13" spans="1:11" x14ac:dyDescent="0.25">
      <c r="B13" s="5">
        <v>-8.5171899999999994</v>
      </c>
      <c r="C13" s="5">
        <v>5.0000000000000001E-3</v>
      </c>
      <c r="D13" s="3">
        <f>B13+$H$3/2</f>
        <v>-8.4785849999999989</v>
      </c>
      <c r="E13" s="5">
        <f t="shared" si="0"/>
        <v>2.0787263448974899E-4</v>
      </c>
      <c r="F13" s="3">
        <f t="shared" si="1"/>
        <v>4.3604999999999998E-2</v>
      </c>
      <c r="H13" s="6" t="s">
        <v>11</v>
      </c>
    </row>
    <row r="14" spans="1:11" x14ac:dyDescent="0.25">
      <c r="B14" s="5">
        <v>-8.1117299999999997</v>
      </c>
      <c r="C14" s="5">
        <v>6.4000000000000003E-3</v>
      </c>
      <c r="D14" s="3">
        <f>B14+$H$3/2</f>
        <v>-8.0731249999999992</v>
      </c>
      <c r="E14" s="5">
        <f t="shared" si="0"/>
        <v>3.118073589848393E-4</v>
      </c>
      <c r="F14" s="3">
        <f t="shared" si="1"/>
        <v>4.5005000000000003E-2</v>
      </c>
      <c r="H14" s="6" t="s">
        <v>14</v>
      </c>
    </row>
    <row r="15" spans="1:11" x14ac:dyDescent="0.25">
      <c r="B15" s="5">
        <v>-8.1117299999999997</v>
      </c>
      <c r="C15" s="5">
        <v>5.5999999999999999E-3</v>
      </c>
      <c r="D15" s="3">
        <f>B15+$H$3/2</f>
        <v>-8.0731249999999992</v>
      </c>
      <c r="E15" s="5">
        <f t="shared" si="0"/>
        <v>3.118073589848393E-4</v>
      </c>
      <c r="F15" s="3">
        <f t="shared" si="1"/>
        <v>4.4205000000000001E-2</v>
      </c>
    </row>
    <row r="16" spans="1:11" x14ac:dyDescent="0.25">
      <c r="B16" s="5">
        <v>-8.1117299999999997</v>
      </c>
      <c r="C16" s="5">
        <v>5.1999999999999998E-3</v>
      </c>
      <c r="D16" s="3">
        <f>B16+$H$3/2</f>
        <v>-8.0731249999999992</v>
      </c>
      <c r="E16" s="5">
        <f t="shared" si="0"/>
        <v>3.118073589848393E-4</v>
      </c>
      <c r="F16" s="3">
        <f t="shared" si="1"/>
        <v>4.3804999999999997E-2</v>
      </c>
    </row>
    <row r="17" spans="1:6" x14ac:dyDescent="0.25">
      <c r="B17" s="5">
        <v>-7.8240499999999997</v>
      </c>
      <c r="C17" s="5">
        <v>5.7000000000000002E-3</v>
      </c>
      <c r="D17" s="3">
        <f>B17+$H$3/2</f>
        <v>-7.7854449999999993</v>
      </c>
      <c r="E17" s="5">
        <f t="shared" si="0"/>
        <v>4.1574228370638996E-4</v>
      </c>
      <c r="F17" s="3">
        <f t="shared" si="1"/>
        <v>4.4304999999999997E-2</v>
      </c>
    </row>
    <row r="18" spans="1:6" x14ac:dyDescent="0.25">
      <c r="B18" s="5">
        <v>-8.1117299999999997</v>
      </c>
      <c r="C18" s="5">
        <v>6.4000000000000003E-3</v>
      </c>
      <c r="D18" s="3">
        <f>B18+$H$3/2</f>
        <v>-8.0731249999999992</v>
      </c>
      <c r="E18" s="5">
        <f t="shared" si="0"/>
        <v>3.118073589848393E-4</v>
      </c>
      <c r="F18" s="3">
        <f t="shared" si="1"/>
        <v>4.5005000000000003E-2</v>
      </c>
    </row>
    <row r="19" spans="1:6" x14ac:dyDescent="0.25">
      <c r="B19" s="5">
        <v>-8.5171899999999994</v>
      </c>
      <c r="C19" s="5">
        <v>4.3E-3</v>
      </c>
      <c r="D19" s="3">
        <f>B19+$H$3/2</f>
        <v>-8.4785849999999989</v>
      </c>
      <c r="E19" s="5">
        <f t="shared" si="0"/>
        <v>2.0787263448974899E-4</v>
      </c>
      <c r="F19" s="3">
        <f t="shared" si="1"/>
        <v>4.2904999999999999E-2</v>
      </c>
    </row>
    <row r="20" spans="1:6" x14ac:dyDescent="0.25">
      <c r="B20" s="5">
        <v>-8.1117299999999997</v>
      </c>
      <c r="C20" s="5">
        <v>1.21E-2</v>
      </c>
      <c r="D20" s="3">
        <f>B20+$H$3/2</f>
        <v>-8.0731249999999992</v>
      </c>
      <c r="E20" s="5">
        <f t="shared" si="0"/>
        <v>3.118073589848393E-4</v>
      </c>
      <c r="F20" s="3">
        <f t="shared" si="1"/>
        <v>5.0705E-2</v>
      </c>
    </row>
    <row r="21" spans="1:6" x14ac:dyDescent="0.25">
      <c r="B21" s="5">
        <v>-8.1117299999999997</v>
      </c>
      <c r="C21" s="5">
        <v>7.3000000000000001E-3</v>
      </c>
      <c r="D21" s="3">
        <f>B21+$H$3/2</f>
        <v>-8.0731249999999992</v>
      </c>
      <c r="E21" s="5">
        <f t="shared" si="0"/>
        <v>3.118073589848393E-4</v>
      </c>
      <c r="F21" s="3">
        <f t="shared" si="1"/>
        <v>4.5905000000000001E-2</v>
      </c>
    </row>
    <row r="22" spans="1:6" x14ac:dyDescent="0.25">
      <c r="B22" s="5">
        <v>-6.9077599999999997</v>
      </c>
      <c r="C22" s="5">
        <v>5.4000000000000003E-3</v>
      </c>
      <c r="D22" s="3">
        <f>B22+$H$3/2</f>
        <v>-6.8691549999999992</v>
      </c>
      <c r="E22" s="5">
        <f t="shared" si="0"/>
        <v>1.0393549485886717E-3</v>
      </c>
      <c r="F22" s="3">
        <f t="shared" si="1"/>
        <v>4.4005000000000002E-2</v>
      </c>
    </row>
    <row r="23" spans="1:6" x14ac:dyDescent="0.25">
      <c r="B23" s="5">
        <v>-8.5171899999999994</v>
      </c>
      <c r="C23" s="5">
        <v>3.3E-3</v>
      </c>
      <c r="D23" s="3">
        <f>B23+$H$3/2</f>
        <v>-8.4785849999999989</v>
      </c>
      <c r="E23" s="5">
        <f t="shared" si="0"/>
        <v>2.0787263448974899E-4</v>
      </c>
      <c r="F23" s="3">
        <f t="shared" si="1"/>
        <v>4.1904999999999998E-2</v>
      </c>
    </row>
    <row r="24" spans="1:6" x14ac:dyDescent="0.25">
      <c r="B24" s="5">
        <v>-6.4377500000000003</v>
      </c>
      <c r="C24" s="5">
        <v>1.03E-2</v>
      </c>
      <c r="D24" s="3">
        <f>B24+$H$3/2</f>
        <v>-6.3991450000000007</v>
      </c>
      <c r="E24" s="5">
        <f t="shared" si="0"/>
        <v>1.662978512135573E-3</v>
      </c>
      <c r="F24" s="3">
        <f t="shared" si="1"/>
        <v>4.8905000000000004E-2</v>
      </c>
    </row>
    <row r="25" spans="1:6" x14ac:dyDescent="0.25">
      <c r="B25" s="5">
        <v>-7.4185800000000004</v>
      </c>
      <c r="C25" s="5">
        <v>3.5999999999999999E-3</v>
      </c>
      <c r="D25" s="3">
        <f>B25+$H$3/2</f>
        <v>-7.379975</v>
      </c>
      <c r="E25" s="5">
        <f t="shared" si="0"/>
        <v>6.2361647621647133E-4</v>
      </c>
      <c r="F25" s="3">
        <f t="shared" si="1"/>
        <v>4.2204999999999999E-2</v>
      </c>
    </row>
    <row r="26" spans="1:6" x14ac:dyDescent="0.25">
      <c r="B26" s="5">
        <v>-7.4185800000000004</v>
      </c>
      <c r="C26" s="5">
        <v>0.04</v>
      </c>
      <c r="D26" s="3">
        <f>B26+$H$3/2</f>
        <v>-7.379975</v>
      </c>
      <c r="E26" s="5">
        <f t="shared" si="0"/>
        <v>6.2361647621647133E-4</v>
      </c>
      <c r="F26" s="3">
        <f t="shared" si="1"/>
        <v>7.8605000000000008E-2</v>
      </c>
    </row>
    <row r="27" spans="1:6" x14ac:dyDescent="0.25">
      <c r="B27" s="5">
        <v>-8.1117299999999997</v>
      </c>
      <c r="C27" s="5">
        <v>5.1000000000000004E-3</v>
      </c>
      <c r="D27" s="3">
        <f>B27+$H$3/2</f>
        <v>-8.0731249999999992</v>
      </c>
      <c r="E27" s="5">
        <f t="shared" si="0"/>
        <v>3.118073589848393E-4</v>
      </c>
      <c r="F27" s="3">
        <f t="shared" si="1"/>
        <v>4.3705000000000001E-2</v>
      </c>
    </row>
    <row r="28" spans="1:6" x14ac:dyDescent="0.25">
      <c r="A28" s="1" t="s">
        <v>3</v>
      </c>
      <c r="B28" s="2">
        <f>AVERAGE(B3:B27)</f>
        <v>-7.715078799999997</v>
      </c>
      <c r="C28" s="2">
        <f t="shared" ref="C28:F28" si="2">AVERAGE(C3:C27)</f>
        <v>7.9799999999999992E-3</v>
      </c>
      <c r="D28" s="9">
        <f t="shared" si="2"/>
        <v>-7.676473800000001</v>
      </c>
      <c r="E28" s="2">
        <f t="shared" si="2"/>
        <v>5.4462401281076748E-4</v>
      </c>
      <c r="F28" s="9">
        <f t="shared" si="2"/>
        <v>4.6585000000000001E-2</v>
      </c>
    </row>
    <row r="29" spans="1:6" x14ac:dyDescent="0.25">
      <c r="A29" s="1" t="s">
        <v>4</v>
      </c>
      <c r="B29" s="2">
        <f>_xlfn.STDEV.S(B3:B27)</f>
        <v>0.56172342641730699</v>
      </c>
      <c r="C29" s="2">
        <f t="shared" ref="C29:E29" si="3">_xlfn.STDEV.S(C3:C27)</f>
        <v>7.1362338339864776E-3</v>
      </c>
      <c r="D29" s="9">
        <f t="shared" ref="D29" si="4">_xlfn.STDEV.S(D3:D27)</f>
        <v>0.56172342641730677</v>
      </c>
      <c r="E29" s="2">
        <f t="shared" si="3"/>
        <v>3.4768077780847632E-4</v>
      </c>
      <c r="F29" s="9">
        <f t="shared" ref="F29" si="5">_xlfn.STDEV.S(F3:F27)</f>
        <v>7.1362338339864655E-3</v>
      </c>
    </row>
    <row r="30" spans="1:6" x14ac:dyDescent="0.25">
      <c r="A30" s="1" t="s">
        <v>5</v>
      </c>
      <c r="B30" s="2">
        <f>B29^2</f>
        <v>0.31553320778599969</v>
      </c>
      <c r="C30" s="2">
        <f t="shared" ref="C30:F30" si="6">C29^2</f>
        <v>5.092583333333334E-5</v>
      </c>
      <c r="D30" s="2">
        <f t="shared" si="6"/>
        <v>0.31553320778599947</v>
      </c>
      <c r="E30" s="2">
        <f t="shared" si="6"/>
        <v>1.2088192325750709E-7</v>
      </c>
      <c r="F30" s="2">
        <f t="shared" si="6"/>
        <v>5.092583333333317E-5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SARTON DU JONCHAY</dc:creator>
  <cp:lastModifiedBy>Tristan SARTON DU JONCHAY</cp:lastModifiedBy>
  <dcterms:created xsi:type="dcterms:W3CDTF">2024-03-18T15:58:17Z</dcterms:created>
  <dcterms:modified xsi:type="dcterms:W3CDTF">2024-03-18T19:32:15Z</dcterms:modified>
</cp:coreProperties>
</file>