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00070261\OneDrive - GAS Natural Informática, S.A\Personal - Proyectos Abiertos\Fiverrr Excel Project\articles\"/>
    </mc:Choice>
  </mc:AlternateContent>
  <xr:revisionPtr revIDLastSave="2" documentId="13_ncr:1_{87C3120C-4C2B-AA4E-B804-E3FD3956D2FF}" xr6:coauthVersionLast="36" xr6:coauthVersionMax="45" xr10:uidLastSave="{62AB43A2-10AD-4536-9981-E77CAEA32ACF}"/>
  <bookViews>
    <workbookView xWindow="28800" yWindow="465" windowWidth="36960" windowHeight="23535" xr2:uid="{00000000-000D-0000-FFFF-FFFF00000000}"/>
  </bookViews>
  <sheets>
    <sheet name="N463" sheetId="1" r:id="rId1"/>
    <sheet name="N464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9" i="2" l="1"/>
  <c r="H49" i="2"/>
  <c r="I49" i="2" s="1"/>
  <c r="K49" i="2" l="1"/>
  <c r="R3" i="1"/>
  <c r="P16" i="1"/>
  <c r="P14" i="1"/>
  <c r="P15" i="1"/>
  <c r="P12" i="1"/>
  <c r="P12" i="2"/>
  <c r="P15" i="2" s="1"/>
  <c r="H3" i="1" l="1"/>
  <c r="H41" i="2"/>
  <c r="I41" i="2" s="1"/>
  <c r="K41" i="2" s="1"/>
  <c r="H40" i="2"/>
  <c r="I40" i="2" s="1"/>
  <c r="K40" i="2" s="1"/>
  <c r="H39" i="2"/>
  <c r="I39" i="2" s="1"/>
  <c r="K39" i="2" s="1"/>
  <c r="H38" i="2"/>
  <c r="I38" i="2" s="1"/>
  <c r="K38" i="2" s="1"/>
  <c r="H37" i="2"/>
  <c r="I37" i="2" s="1"/>
  <c r="K37" i="2" s="1"/>
  <c r="H36" i="2"/>
  <c r="I36" i="2" s="1"/>
  <c r="K36" i="2" s="1"/>
  <c r="H35" i="2"/>
  <c r="I35" i="2" s="1"/>
  <c r="K35" i="2" s="1"/>
  <c r="H34" i="2"/>
  <c r="I34" i="2" s="1"/>
  <c r="K34" i="2" s="1"/>
  <c r="H33" i="2"/>
  <c r="I33" i="2" s="1"/>
  <c r="K33" i="2" s="1"/>
  <c r="H32" i="1" l="1"/>
  <c r="I32" i="1" s="1"/>
  <c r="K32" i="1" s="1"/>
  <c r="H31" i="1"/>
  <c r="I31" i="1" s="1"/>
  <c r="K31" i="1" s="1"/>
  <c r="H30" i="1"/>
  <c r="I30" i="1" s="1"/>
  <c r="K30" i="1" s="1"/>
  <c r="H29" i="1"/>
  <c r="I29" i="1" s="1"/>
  <c r="K29" i="1" s="1"/>
  <c r="H28" i="1"/>
  <c r="I28" i="1" s="1"/>
  <c r="K28" i="1" s="1"/>
  <c r="J49" i="1"/>
  <c r="P14" i="2" l="1"/>
  <c r="P16" i="2" s="1"/>
  <c r="H47" i="2"/>
  <c r="I47" i="2" s="1"/>
  <c r="K47" i="2" s="1"/>
  <c r="H46" i="2"/>
  <c r="I46" i="2" s="1"/>
  <c r="K46" i="2" s="1"/>
  <c r="H45" i="2"/>
  <c r="I45" i="2" s="1"/>
  <c r="K45" i="2" s="1"/>
  <c r="H44" i="2"/>
  <c r="I44" i="2" s="1"/>
  <c r="K44" i="2" s="1"/>
  <c r="H43" i="2"/>
  <c r="I43" i="2" s="1"/>
  <c r="K43" i="2" s="1"/>
  <c r="H42" i="2"/>
  <c r="I42" i="2" s="1"/>
  <c r="K42" i="2" s="1"/>
  <c r="H32" i="2"/>
  <c r="I32" i="2" s="1"/>
  <c r="K32" i="2" s="1"/>
  <c r="H31" i="2"/>
  <c r="I31" i="2" s="1"/>
  <c r="K31" i="2" s="1"/>
  <c r="H30" i="2"/>
  <c r="I30" i="2" s="1"/>
  <c r="K30" i="2" s="1"/>
  <c r="H29" i="2"/>
  <c r="I29" i="2" s="1"/>
  <c r="K29" i="2" s="1"/>
  <c r="H28" i="2"/>
  <c r="I28" i="2" s="1"/>
  <c r="K28" i="2" s="1"/>
  <c r="H27" i="2"/>
  <c r="I27" i="2" s="1"/>
  <c r="K27" i="2" s="1"/>
  <c r="H26" i="2"/>
  <c r="I26" i="2" s="1"/>
  <c r="K26" i="2" s="1"/>
  <c r="H25" i="2"/>
  <c r="I25" i="2" s="1"/>
  <c r="K25" i="2" s="1"/>
  <c r="H24" i="2"/>
  <c r="I24" i="2" s="1"/>
  <c r="K24" i="2" s="1"/>
  <c r="H23" i="2"/>
  <c r="I23" i="2" s="1"/>
  <c r="K23" i="2" s="1"/>
  <c r="H22" i="2"/>
  <c r="I22" i="2" s="1"/>
  <c r="K22" i="2" s="1"/>
  <c r="H21" i="2"/>
  <c r="I21" i="2" s="1"/>
  <c r="K21" i="2" s="1"/>
  <c r="H20" i="2"/>
  <c r="I20" i="2" s="1"/>
  <c r="K20" i="2" s="1"/>
  <c r="H19" i="2"/>
  <c r="I19" i="2" s="1"/>
  <c r="K19" i="2" s="1"/>
  <c r="H18" i="2"/>
  <c r="I18" i="2" s="1"/>
  <c r="K18" i="2" s="1"/>
  <c r="H17" i="2"/>
  <c r="I17" i="2" s="1"/>
  <c r="K17" i="2" s="1"/>
  <c r="H16" i="2"/>
  <c r="I16" i="2" s="1"/>
  <c r="K16" i="2" s="1"/>
  <c r="H15" i="2"/>
  <c r="I15" i="2" s="1"/>
  <c r="K15" i="2" s="1"/>
  <c r="H14" i="2"/>
  <c r="I14" i="2" s="1"/>
  <c r="K14" i="2" s="1"/>
  <c r="H13" i="2"/>
  <c r="I13" i="2" s="1"/>
  <c r="K13" i="2" s="1"/>
  <c r="H12" i="2"/>
  <c r="I12" i="2" s="1"/>
  <c r="K12" i="2" s="1"/>
  <c r="H11" i="2"/>
  <c r="I11" i="2" s="1"/>
  <c r="K11" i="2" s="1"/>
  <c r="H10" i="2"/>
  <c r="I10" i="2" s="1"/>
  <c r="K10" i="2" s="1"/>
  <c r="H9" i="2"/>
  <c r="I9" i="2" s="1"/>
  <c r="K9" i="2" s="1"/>
  <c r="H8" i="2"/>
  <c r="I8" i="2" s="1"/>
  <c r="K8" i="2" s="1"/>
  <c r="H7" i="2"/>
  <c r="I7" i="2" s="1"/>
  <c r="K7" i="2" s="1"/>
  <c r="H6" i="2"/>
  <c r="I6" i="2" s="1"/>
  <c r="K6" i="2" s="1"/>
  <c r="H5" i="2"/>
  <c r="I5" i="2" s="1"/>
  <c r="K5" i="2" s="1"/>
  <c r="H4" i="2"/>
  <c r="I4" i="2" s="1"/>
  <c r="K4" i="2" s="1"/>
  <c r="H3" i="2"/>
  <c r="H48" i="1"/>
  <c r="I48" i="1" s="1"/>
  <c r="K48" i="1" s="1"/>
  <c r="H47" i="1"/>
  <c r="I47" i="1" s="1"/>
  <c r="K47" i="1" s="1"/>
  <c r="H46" i="1"/>
  <c r="I46" i="1" s="1"/>
  <c r="K46" i="1" s="1"/>
  <c r="H45" i="1"/>
  <c r="I45" i="1" s="1"/>
  <c r="K45" i="1" s="1"/>
  <c r="H44" i="1"/>
  <c r="I44" i="1" s="1"/>
  <c r="K44" i="1" s="1"/>
  <c r="I43" i="1"/>
  <c r="K43" i="1" s="1"/>
  <c r="H43" i="1"/>
  <c r="H42" i="1"/>
  <c r="I42" i="1" s="1"/>
  <c r="K42" i="1" s="1"/>
  <c r="H41" i="1"/>
  <c r="I41" i="1" s="1"/>
  <c r="K41" i="1" s="1"/>
  <c r="H40" i="1"/>
  <c r="I40" i="1" s="1"/>
  <c r="K40" i="1" s="1"/>
  <c r="H39" i="1"/>
  <c r="I39" i="1" s="1"/>
  <c r="K39" i="1" s="1"/>
  <c r="H38" i="1"/>
  <c r="I38" i="1" s="1"/>
  <c r="K38" i="1" s="1"/>
  <c r="H37" i="1"/>
  <c r="I37" i="1" s="1"/>
  <c r="K37" i="1" s="1"/>
  <c r="H36" i="1"/>
  <c r="I36" i="1" s="1"/>
  <c r="K36" i="1" s="1"/>
  <c r="H35" i="1"/>
  <c r="I35" i="1" s="1"/>
  <c r="K35" i="1" s="1"/>
  <c r="H34" i="1"/>
  <c r="I34" i="1" s="1"/>
  <c r="K34" i="1" s="1"/>
  <c r="H33" i="1"/>
  <c r="I33" i="1" s="1"/>
  <c r="K33" i="1" s="1"/>
  <c r="H27" i="1"/>
  <c r="I27" i="1" s="1"/>
  <c r="K27" i="1" s="1"/>
  <c r="H26" i="1"/>
  <c r="I26" i="1" s="1"/>
  <c r="K26" i="1" s="1"/>
  <c r="H25" i="1"/>
  <c r="I25" i="1" s="1"/>
  <c r="K25" i="1" s="1"/>
  <c r="H24" i="1"/>
  <c r="I24" i="1" s="1"/>
  <c r="K24" i="1" s="1"/>
  <c r="H23" i="1"/>
  <c r="I23" i="1" s="1"/>
  <c r="K23" i="1" s="1"/>
  <c r="H22" i="1"/>
  <c r="I22" i="1" s="1"/>
  <c r="K22" i="1" s="1"/>
  <c r="H21" i="1"/>
  <c r="I21" i="1" s="1"/>
  <c r="K21" i="1" s="1"/>
  <c r="H20" i="1"/>
  <c r="I20" i="1" s="1"/>
  <c r="K20" i="1" s="1"/>
  <c r="H19" i="1"/>
  <c r="I19" i="1" s="1"/>
  <c r="K19" i="1" s="1"/>
  <c r="H18" i="1"/>
  <c r="I18" i="1" s="1"/>
  <c r="K18" i="1" s="1"/>
  <c r="H17" i="1"/>
  <c r="I17" i="1" s="1"/>
  <c r="K17" i="1" s="1"/>
  <c r="H16" i="1"/>
  <c r="I16" i="1" s="1"/>
  <c r="K16" i="1" s="1"/>
  <c r="H15" i="1"/>
  <c r="I15" i="1" s="1"/>
  <c r="K15" i="1" s="1"/>
  <c r="H14" i="1"/>
  <c r="I14" i="1" s="1"/>
  <c r="K14" i="1" s="1"/>
  <c r="H13" i="1"/>
  <c r="I13" i="1" s="1"/>
  <c r="K13" i="1" s="1"/>
  <c r="H12" i="1"/>
  <c r="I12" i="1" s="1"/>
  <c r="K12" i="1" s="1"/>
  <c r="H11" i="1"/>
  <c r="I11" i="1" s="1"/>
  <c r="K11" i="1" s="1"/>
  <c r="H10" i="1"/>
  <c r="I10" i="1" s="1"/>
  <c r="K10" i="1" s="1"/>
  <c r="H9" i="1"/>
  <c r="I9" i="1" s="1"/>
  <c r="K9" i="1" s="1"/>
  <c r="H8" i="1"/>
  <c r="I8" i="1" s="1"/>
  <c r="K8" i="1" s="1"/>
  <c r="H7" i="1"/>
  <c r="I7" i="1" s="1"/>
  <c r="K7" i="1" s="1"/>
  <c r="H6" i="1"/>
  <c r="I6" i="1" s="1"/>
  <c r="K6" i="1" s="1"/>
  <c r="H5" i="1"/>
  <c r="I5" i="1" s="1"/>
  <c r="K5" i="1" s="1"/>
  <c r="H4" i="1"/>
  <c r="I4" i="1" s="1"/>
  <c r="K4" i="1" s="1"/>
  <c r="I3" i="1"/>
  <c r="K3" i="1" s="1"/>
  <c r="R3" i="2" l="1"/>
  <c r="I3" i="2"/>
  <c r="K3" i="2" s="1"/>
  <c r="H49" i="1"/>
  <c r="I49" i="1" s="1"/>
  <c r="K49" i="1" l="1"/>
</calcChain>
</file>

<file path=xl/sharedStrings.xml><?xml version="1.0" encoding="utf-8"?>
<sst xmlns="http://schemas.openxmlformats.org/spreadsheetml/2006/main" count="200" uniqueCount="109">
  <si>
    <t>CODES</t>
  </si>
  <si>
    <t>BILL NO</t>
  </si>
  <si>
    <t>ITEMES</t>
  </si>
  <si>
    <t>QTY</t>
  </si>
  <si>
    <t>U PRS $</t>
  </si>
  <si>
    <t>TOTALE.PRS $</t>
  </si>
  <si>
    <t>UNIT.PRS DHS</t>
  </si>
  <si>
    <t>S.PRS dhs</t>
  </si>
  <si>
    <t>LO.&amp;.PR</t>
  </si>
  <si>
    <t xml:space="preserve">TOTALE </t>
  </si>
  <si>
    <t>TOATLE BALANCE</t>
  </si>
  <si>
    <t>H</t>
  </si>
  <si>
    <t>B</t>
  </si>
  <si>
    <t>MT</t>
  </si>
  <si>
    <t>WE</t>
  </si>
  <si>
    <t>N46404</t>
  </si>
  <si>
    <t>N46406</t>
  </si>
  <si>
    <t>N46407</t>
  </si>
  <si>
    <t>N46408</t>
  </si>
  <si>
    <t>Grand Total</t>
  </si>
  <si>
    <t>A1 Half</t>
  </si>
  <si>
    <t xml:space="preserve">A2 </t>
  </si>
  <si>
    <t>A3</t>
  </si>
  <si>
    <t>A4</t>
  </si>
  <si>
    <t>A5</t>
  </si>
  <si>
    <t>A6</t>
  </si>
  <si>
    <t>A7</t>
  </si>
  <si>
    <t>A9</t>
  </si>
  <si>
    <t>A10</t>
  </si>
  <si>
    <t>A11</t>
  </si>
  <si>
    <t>A12</t>
  </si>
  <si>
    <t>A13</t>
  </si>
  <si>
    <t>A14</t>
  </si>
  <si>
    <t>A15</t>
  </si>
  <si>
    <t>A16</t>
  </si>
  <si>
    <t>A87  M8325235983298529385923859237852365</t>
  </si>
  <si>
    <t>A42</t>
  </si>
  <si>
    <t>A5A</t>
  </si>
  <si>
    <t>CV</t>
  </si>
  <si>
    <t>XC</t>
  </si>
  <si>
    <t>WER</t>
  </si>
  <si>
    <t>Used A - 16</t>
  </si>
  <si>
    <t>Used  B- 97</t>
  </si>
  <si>
    <t>Used I - 84</t>
  </si>
  <si>
    <t>Used M- 50</t>
  </si>
  <si>
    <t>Used Y -37</t>
  </si>
  <si>
    <t>Item-detail</t>
  </si>
  <si>
    <t>N4346301</t>
  </si>
  <si>
    <t>N46343302</t>
  </si>
  <si>
    <t>N4630343</t>
  </si>
  <si>
    <t>N4633404</t>
  </si>
  <si>
    <t>N4633405</t>
  </si>
  <si>
    <t>N46324306</t>
  </si>
  <si>
    <t>N46323407</t>
  </si>
  <si>
    <t>N46323408</t>
  </si>
  <si>
    <t>N46234309</t>
  </si>
  <si>
    <t>N46323410</t>
  </si>
  <si>
    <t>N46334311</t>
  </si>
  <si>
    <t>N46323412</t>
  </si>
  <si>
    <t>N43463466313</t>
  </si>
  <si>
    <t>N44564566314</t>
  </si>
  <si>
    <t>N46345645615</t>
  </si>
  <si>
    <t>N4656456316</t>
  </si>
  <si>
    <t>N46345645617</t>
  </si>
  <si>
    <t>N46345645618</t>
  </si>
  <si>
    <t>N46312342349</t>
  </si>
  <si>
    <t>N46234234320</t>
  </si>
  <si>
    <t>N46323423421</t>
  </si>
  <si>
    <t>N46322342342</t>
  </si>
  <si>
    <t>N46323423423</t>
  </si>
  <si>
    <t>N46547457324</t>
  </si>
  <si>
    <t>N463867867825</t>
  </si>
  <si>
    <t>A8 Half</t>
  </si>
  <si>
    <t>A18 M8325235983463463467852365</t>
  </si>
  <si>
    <t>XS</t>
  </si>
  <si>
    <t xml:space="preserve">S </t>
  </si>
  <si>
    <t>L</t>
  </si>
  <si>
    <t>M</t>
  </si>
  <si>
    <t>not full</t>
  </si>
  <si>
    <t>Detail</t>
  </si>
  <si>
    <t>ServiceA</t>
  </si>
  <si>
    <t>C</t>
  </si>
  <si>
    <t>D</t>
  </si>
  <si>
    <t>E</t>
  </si>
  <si>
    <t>F</t>
  </si>
  <si>
    <t>G</t>
  </si>
  <si>
    <t>I</t>
  </si>
  <si>
    <t>Total</t>
  </si>
  <si>
    <t>Total W</t>
  </si>
  <si>
    <t>TOTALE  W</t>
  </si>
  <si>
    <t>sd</t>
  </si>
  <si>
    <t>N46423601</t>
  </si>
  <si>
    <t>N463463402</t>
  </si>
  <si>
    <t>N46346403</t>
  </si>
  <si>
    <t>N46457405</t>
  </si>
  <si>
    <t>N46324353408</t>
  </si>
  <si>
    <t>N46434530</t>
  </si>
  <si>
    <t>N46345429</t>
  </si>
  <si>
    <t>N464323410</t>
  </si>
  <si>
    <t>N44633405</t>
  </si>
  <si>
    <t>C45649801830</t>
  </si>
  <si>
    <t>service</t>
  </si>
  <si>
    <t>po</t>
  </si>
  <si>
    <t>Service detail</t>
  </si>
  <si>
    <t>Total Service</t>
  </si>
  <si>
    <t>TOTALE  Service</t>
  </si>
  <si>
    <t>TOTALE Loss Or Profit</t>
  </si>
  <si>
    <t>2602Mari</t>
  </si>
  <si>
    <t>M24244533698080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</si>
</sst>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5"/>
      <name val="Arial"/>
      <family val="2"/>
    </font>
    <font>
      <b/>
      <sz val="12"/>
      <color theme="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4" fontId="0" fillId="0" borderId="0" xfId="0" applyNumberFormat="1"/>
    <xf numFmtId="0" fontId="3" fillId="2" borderId="1" xfId="0" applyFont="1" applyFill="1" applyBorder="1"/>
    <xf numFmtId="0" fontId="3" fillId="2" borderId="0" xfId="0" applyFont="1" applyFill="1"/>
    <xf numFmtId="0" fontId="4" fillId="0" borderId="0" xfId="0" applyFont="1" applyBorder="1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6" fillId="0" borderId="2" xfId="0" applyFont="1" applyFill="1" applyBorder="1"/>
    <xf numFmtId="0" fontId="0" fillId="0" borderId="3" xfId="0" applyBorder="1"/>
    <xf numFmtId="0" fontId="0" fillId="0" borderId="0" xfId="0" applyFill="1" applyBorder="1"/>
    <xf numFmtId="0" fontId="6" fillId="0" borderId="0" xfId="0" applyFont="1" applyFill="1" applyBorder="1"/>
    <xf numFmtId="0" fontId="7" fillId="0" borderId="0" xfId="0" applyFont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164" fontId="1" fillId="0" borderId="0" xfId="0" applyNumberFormat="1" applyFont="1"/>
    <xf numFmtId="0" fontId="8" fillId="0" borderId="0" xfId="0" applyFont="1" applyBorder="1"/>
    <xf numFmtId="0" fontId="0" fillId="0" borderId="4" xfId="0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 applyFill="1" applyBorder="1" applyAlignment="1"/>
    <xf numFmtId="0" fontId="11" fillId="0" borderId="0" xfId="0" applyFont="1" applyFill="1" applyBorder="1"/>
    <xf numFmtId="0" fontId="9" fillId="0" borderId="0" xfId="0" applyFont="1" applyFill="1" applyBorder="1" applyAlignment="1"/>
    <xf numFmtId="0" fontId="0" fillId="0" borderId="5" xfId="0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NumberFormat="1"/>
    <xf numFmtId="0" fontId="0" fillId="0" borderId="0" xfId="0" applyFill="1"/>
    <xf numFmtId="0" fontId="0" fillId="0" borderId="5" xfId="0" applyFill="1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0" fontId="5" fillId="0" borderId="5" xfId="0" applyFont="1" applyFill="1" applyBorder="1" applyAlignment="1"/>
    <xf numFmtId="0" fontId="0" fillId="0" borderId="5" xfId="0" applyFill="1" applyBorder="1"/>
    <xf numFmtId="0" fontId="9" fillId="0" borderId="5" xfId="0" applyFont="1" applyFill="1" applyBorder="1"/>
    <xf numFmtId="0" fontId="9" fillId="3" borderId="5" xfId="0" applyFont="1" applyFill="1" applyBorder="1" applyAlignment="1"/>
    <xf numFmtId="0" fontId="10" fillId="0" borderId="5" xfId="0" applyFont="1" applyBorder="1"/>
    <xf numFmtId="0" fontId="5" fillId="0" borderId="5" xfId="0" applyFont="1" applyBorder="1"/>
    <xf numFmtId="0" fontId="2" fillId="0" borderId="0" xfId="0" applyFont="1" applyBorder="1"/>
    <xf numFmtId="0" fontId="13" fillId="0" borderId="5" xfId="0" applyFont="1" applyFill="1" applyBorder="1"/>
    <xf numFmtId="0" fontId="10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/>
    <xf numFmtId="0" fontId="2" fillId="0" borderId="0" xfId="0" applyFont="1" applyFill="1" applyBorder="1"/>
    <xf numFmtId="16" fontId="6" fillId="0" borderId="0" xfId="0" applyNumberFormat="1" applyFont="1" applyFill="1" applyBorder="1"/>
    <xf numFmtId="0" fontId="0" fillId="0" borderId="6" xfId="0" applyFill="1" applyBorder="1"/>
    <xf numFmtId="0" fontId="0" fillId="0" borderId="6" xfId="0" applyFill="1" applyBorder="1" applyAlignment="1"/>
    <xf numFmtId="0" fontId="9" fillId="3" borderId="6" xfId="0" applyFont="1" applyFill="1" applyBorder="1" applyAlignment="1"/>
    <xf numFmtId="0" fontId="9" fillId="0" borderId="7" xfId="0" applyFont="1" applyFill="1" applyBorder="1"/>
    <xf numFmtId="0" fontId="6" fillId="0" borderId="5" xfId="0" applyFont="1" applyBorder="1"/>
    <xf numFmtId="0" fontId="5" fillId="0" borderId="5" xfId="0" applyFont="1" applyBorder="1" applyAlignment="1"/>
    <xf numFmtId="0" fontId="0" fillId="4" borderId="5" xfId="0" applyFill="1" applyBorder="1" applyAlignment="1"/>
    <xf numFmtId="0" fontId="0" fillId="5" borderId="5" xfId="0" applyFill="1" applyBorder="1" applyAlignment="1"/>
    <xf numFmtId="0" fontId="9" fillId="0" borderId="5" xfId="0" applyFont="1" applyBorder="1"/>
    <xf numFmtId="0" fontId="12" fillId="6" borderId="5" xfId="0" applyFont="1" applyFill="1" applyBorder="1" applyAlignment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7" xfId="0" applyFont="1" applyFill="1" applyBorder="1" applyAlignment="1"/>
    <xf numFmtId="0" fontId="6" fillId="0" borderId="7" xfId="0" applyFont="1" applyFill="1" applyBorder="1"/>
    <xf numFmtId="0" fontId="0" fillId="0" borderId="9" xfId="0" applyBorder="1"/>
    <xf numFmtId="0" fontId="3" fillId="2" borderId="0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4" fillId="0" borderId="9" xfId="0" applyFont="1" applyBorder="1"/>
    <xf numFmtId="0" fontId="5" fillId="0" borderId="9" xfId="0" applyFont="1" applyFill="1" applyBorder="1"/>
    <xf numFmtId="0" fontId="6" fillId="0" borderId="9" xfId="0" applyFont="1" applyFill="1" applyBorder="1"/>
    <xf numFmtId="0" fontId="0" fillId="0" borderId="10" xfId="0" applyBorder="1"/>
    <xf numFmtId="0" fontId="1" fillId="0" borderId="11" xfId="0" applyFont="1" applyBorder="1"/>
    <xf numFmtId="0" fontId="1" fillId="0" borderId="0" xfId="0" applyFont="1" applyBorder="1"/>
    <xf numFmtId="0" fontId="0" fillId="0" borderId="12" xfId="0" applyBorder="1"/>
    <xf numFmtId="0" fontId="15" fillId="0" borderId="11" xfId="0" applyFont="1" applyBorder="1"/>
    <xf numFmtId="0" fontId="14" fillId="0" borderId="0" xfId="0" applyFont="1" applyFill="1" applyBorder="1"/>
    <xf numFmtId="0" fontId="0" fillId="0" borderId="11" xfId="0" applyBorder="1"/>
    <xf numFmtId="0" fontId="8" fillId="0" borderId="11" xfId="0" applyFont="1" applyBorder="1"/>
    <xf numFmtId="0" fontId="0" fillId="0" borderId="11" xfId="0" applyFill="1" applyBorder="1"/>
    <xf numFmtId="0" fontId="0" fillId="0" borderId="7" xfId="0" applyFill="1" applyBorder="1"/>
    <xf numFmtId="0" fontId="0" fillId="0" borderId="13" xfId="0" applyFill="1" applyBorder="1"/>
    <xf numFmtId="0" fontId="9" fillId="0" borderId="13" xfId="0" applyFont="1" applyFill="1" applyBorder="1"/>
    <xf numFmtId="0" fontId="10" fillId="0" borderId="13" xfId="0" applyFont="1" applyBorder="1"/>
    <xf numFmtId="0" fontId="0" fillId="0" borderId="13" xfId="0" applyBorder="1"/>
    <xf numFmtId="0" fontId="0" fillId="0" borderId="6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rtazasahar%201\Library\Containers\com.microsoft.Excel\Data\Documents\Users\NP\Documents\ABBAS%20ALI\PERTH\PERTH%20ABBAS%202017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4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X100"/>
  <sheetViews>
    <sheetView tabSelected="1" zoomScale="88" workbookViewId="0">
      <selection activeCell="C1" sqref="C1:E1"/>
    </sheetView>
  </sheetViews>
  <sheetFormatPr baseColWidth="10" defaultColWidth="8.85546875" defaultRowHeight="15" x14ac:dyDescent="0.25"/>
  <cols>
    <col min="1" max="1" width="25.28515625" customWidth="1"/>
    <col min="2" max="2" width="13.42578125" customWidth="1"/>
    <col min="3" max="3" width="57.7109375" customWidth="1"/>
    <col min="4" max="4" width="19" customWidth="1"/>
    <col min="5" max="5" width="26.140625" customWidth="1"/>
    <col min="6" max="6" width="7.140625" customWidth="1"/>
    <col min="7" max="7" width="13.28515625" customWidth="1"/>
    <col min="8" max="8" width="19.28515625" customWidth="1"/>
    <col min="9" max="9" width="19.42578125" customWidth="1"/>
    <col min="10" max="10" width="15" customWidth="1"/>
    <col min="11" max="11" width="19.140625" customWidth="1"/>
    <col min="14" max="14" width="23.85546875" customWidth="1"/>
    <col min="15" max="15" width="18.42578125" customWidth="1"/>
    <col min="16" max="16" width="29.140625" customWidth="1"/>
    <col min="17" max="17" width="16.140625" customWidth="1"/>
    <col min="18" max="18" width="29.140625" customWidth="1"/>
    <col min="21" max="21" width="14" customWidth="1"/>
    <col min="22" max="22" width="17.140625" customWidth="1"/>
    <col min="23" max="23" width="19.85546875" customWidth="1"/>
  </cols>
  <sheetData>
    <row r="1" spans="1:24" ht="18" x14ac:dyDescent="0.25">
      <c r="A1" s="33">
        <v>19572</v>
      </c>
      <c r="C1" s="91" t="s">
        <v>108</v>
      </c>
      <c r="D1" s="91"/>
      <c r="E1" s="91"/>
      <c r="F1" s="34"/>
      <c r="G1" s="1">
        <v>37720</v>
      </c>
    </row>
    <row r="2" spans="1:24" ht="18.75" thickBot="1" x14ac:dyDescent="0.3">
      <c r="A2" s="2" t="s">
        <v>0</v>
      </c>
      <c r="B2" s="2" t="s">
        <v>1</v>
      </c>
      <c r="C2" s="2" t="s">
        <v>2</v>
      </c>
      <c r="D2" s="2" t="s">
        <v>46</v>
      </c>
      <c r="E2" s="2" t="s">
        <v>79</v>
      </c>
      <c r="F2" s="2" t="s">
        <v>3</v>
      </c>
      <c r="G2" s="2" t="s">
        <v>4</v>
      </c>
      <c r="H2" s="3" t="s">
        <v>5</v>
      </c>
      <c r="I2" s="3" t="s">
        <v>6</v>
      </c>
      <c r="J2" s="3" t="s">
        <v>7</v>
      </c>
      <c r="K2" s="2" t="s">
        <v>8</v>
      </c>
      <c r="N2" s="67" t="s">
        <v>88</v>
      </c>
      <c r="O2" s="38" t="s">
        <v>103</v>
      </c>
      <c r="P2" s="52"/>
      <c r="Q2" s="49"/>
      <c r="R2" s="65" t="s">
        <v>106</v>
      </c>
      <c r="U2" s="10"/>
      <c r="V2" s="20"/>
      <c r="W2" s="23"/>
      <c r="X2" s="10"/>
    </row>
    <row r="3" spans="1:24" ht="15.75" x14ac:dyDescent="0.25">
      <c r="A3" s="5" t="s">
        <v>47</v>
      </c>
      <c r="B3">
        <v>1</v>
      </c>
      <c r="C3" s="5" t="s">
        <v>20</v>
      </c>
      <c r="D3" s="4"/>
      <c r="E3" s="5"/>
      <c r="F3" s="23">
        <v>1</v>
      </c>
      <c r="G3" s="5">
        <v>5</v>
      </c>
      <c r="H3" s="6">
        <f t="shared" ref="H3:H48" si="0">G3*F3</f>
        <v>5</v>
      </c>
      <c r="I3" s="7">
        <f>H3*2.95</f>
        <v>14.75</v>
      </c>
      <c r="J3" s="8">
        <v>123</v>
      </c>
      <c r="K3" s="9">
        <f>J3-I3</f>
        <v>108.25</v>
      </c>
      <c r="N3" s="68" t="s">
        <v>80</v>
      </c>
      <c r="O3" s="30"/>
      <c r="P3" s="53">
        <v>3463</v>
      </c>
      <c r="Q3" s="10"/>
      <c r="R3" s="30">
        <f>P16-I49</f>
        <v>2125.85</v>
      </c>
      <c r="U3" s="11"/>
      <c r="V3" s="46"/>
      <c r="W3" s="10"/>
      <c r="X3" s="10"/>
    </row>
    <row r="4" spans="1:24" ht="15.75" x14ac:dyDescent="0.25">
      <c r="A4" s="5" t="s">
        <v>48</v>
      </c>
      <c r="B4">
        <v>2</v>
      </c>
      <c r="C4" s="5" t="s">
        <v>21</v>
      </c>
      <c r="D4" s="4"/>
      <c r="E4" s="5"/>
      <c r="F4" s="23">
        <v>1</v>
      </c>
      <c r="G4" s="5">
        <v>4</v>
      </c>
      <c r="H4" s="7">
        <f t="shared" si="0"/>
        <v>4</v>
      </c>
      <c r="I4" s="7">
        <f t="shared" ref="I4:I49" si="1">H4*2.95</f>
        <v>11.8</v>
      </c>
      <c r="J4" s="10">
        <v>2</v>
      </c>
      <c r="K4" s="9">
        <f t="shared" ref="K4:K49" si="2">J4-I4</f>
        <v>-9.8000000000000007</v>
      </c>
      <c r="N4" s="68" t="s">
        <v>12</v>
      </c>
      <c r="O4" s="30"/>
      <c r="P4" s="53"/>
      <c r="Q4" s="10"/>
      <c r="R4" s="36"/>
      <c r="U4" s="10"/>
      <c r="V4" s="20"/>
      <c r="W4" s="23"/>
      <c r="X4" s="10"/>
    </row>
    <row r="5" spans="1:24" x14ac:dyDescent="0.25">
      <c r="A5" s="5" t="s">
        <v>49</v>
      </c>
      <c r="B5">
        <v>3</v>
      </c>
      <c r="C5" s="5" t="s">
        <v>22</v>
      </c>
      <c r="D5" s="4"/>
      <c r="E5" s="5"/>
      <c r="F5" s="23">
        <v>1</v>
      </c>
      <c r="G5" s="5">
        <v>2</v>
      </c>
      <c r="H5" s="7">
        <f t="shared" si="0"/>
        <v>2</v>
      </c>
      <c r="I5" s="7">
        <f t="shared" si="1"/>
        <v>5.9</v>
      </c>
      <c r="J5" s="10">
        <v>3</v>
      </c>
      <c r="K5" s="9">
        <f t="shared" si="2"/>
        <v>-2.9000000000000004</v>
      </c>
      <c r="N5" s="68" t="s">
        <v>81</v>
      </c>
      <c r="O5" s="30"/>
      <c r="P5" s="53">
        <v>410</v>
      </c>
      <c r="Q5" s="10"/>
      <c r="R5" s="36"/>
      <c r="U5" s="10"/>
      <c r="V5" s="23"/>
      <c r="W5" s="23"/>
      <c r="X5" s="10"/>
    </row>
    <row r="6" spans="1:24" x14ac:dyDescent="0.25">
      <c r="A6" s="5" t="s">
        <v>50</v>
      </c>
      <c r="B6">
        <v>4</v>
      </c>
      <c r="C6" s="5" t="s">
        <v>23</v>
      </c>
      <c r="D6" s="7" t="s">
        <v>74</v>
      </c>
      <c r="E6" s="5"/>
      <c r="F6" s="10">
        <v>1</v>
      </c>
      <c r="G6" s="5">
        <v>2</v>
      </c>
      <c r="H6" s="7">
        <f t="shared" si="0"/>
        <v>2</v>
      </c>
      <c r="I6" s="7">
        <f t="shared" si="1"/>
        <v>5.9</v>
      </c>
      <c r="J6" s="10">
        <v>4</v>
      </c>
      <c r="K6" s="9">
        <f t="shared" si="2"/>
        <v>-1.9000000000000004</v>
      </c>
      <c r="N6" s="68" t="s">
        <v>82</v>
      </c>
      <c r="O6" s="30"/>
      <c r="P6" s="53">
        <v>370</v>
      </c>
      <c r="Q6" s="10"/>
      <c r="R6" s="36"/>
      <c r="U6" s="10"/>
      <c r="V6" s="23"/>
      <c r="W6" s="23"/>
      <c r="X6" s="10"/>
    </row>
    <row r="7" spans="1:24" x14ac:dyDescent="0.25">
      <c r="A7" s="5" t="s">
        <v>51</v>
      </c>
      <c r="B7">
        <v>5</v>
      </c>
      <c r="C7" s="5" t="s">
        <v>24</v>
      </c>
      <c r="D7" s="7"/>
      <c r="E7" s="5"/>
      <c r="F7" s="10">
        <v>1</v>
      </c>
      <c r="G7" s="5">
        <v>1</v>
      </c>
      <c r="H7" s="7">
        <f t="shared" si="0"/>
        <v>1</v>
      </c>
      <c r="I7" s="7">
        <f t="shared" si="1"/>
        <v>2.95</v>
      </c>
      <c r="J7" s="10">
        <v>12</v>
      </c>
      <c r="K7" s="9">
        <f t="shared" si="2"/>
        <v>9.0500000000000007</v>
      </c>
      <c r="N7" s="68" t="s">
        <v>83</v>
      </c>
      <c r="O7" s="30"/>
      <c r="P7" s="53">
        <v>260</v>
      </c>
      <c r="Q7" s="10"/>
      <c r="R7" s="36"/>
      <c r="U7" s="10"/>
      <c r="V7" s="10"/>
      <c r="W7" s="10"/>
      <c r="X7" s="10"/>
    </row>
    <row r="8" spans="1:24" x14ac:dyDescent="0.25">
      <c r="A8" s="5" t="s">
        <v>52</v>
      </c>
      <c r="B8">
        <v>6</v>
      </c>
      <c r="C8" s="5" t="s">
        <v>25</v>
      </c>
      <c r="D8" s="7" t="s">
        <v>75</v>
      </c>
      <c r="E8" s="11"/>
      <c r="F8" s="10">
        <v>1</v>
      </c>
      <c r="G8" s="5">
        <v>2</v>
      </c>
      <c r="H8" s="7">
        <f t="shared" si="0"/>
        <v>2</v>
      </c>
      <c r="I8" s="7">
        <f t="shared" si="1"/>
        <v>5.9</v>
      </c>
      <c r="J8" s="10">
        <v>23</v>
      </c>
      <c r="K8" s="9">
        <f t="shared" si="2"/>
        <v>17.100000000000001</v>
      </c>
      <c r="N8" s="68" t="s">
        <v>84</v>
      </c>
      <c r="O8" s="30" t="s">
        <v>101</v>
      </c>
      <c r="P8" s="53">
        <v>430</v>
      </c>
      <c r="Q8" s="10"/>
      <c r="R8" s="36"/>
      <c r="U8" s="10"/>
      <c r="V8" s="24"/>
      <c r="W8" s="24"/>
      <c r="X8" s="10"/>
    </row>
    <row r="9" spans="1:24" x14ac:dyDescent="0.25">
      <c r="A9" s="5" t="s">
        <v>53</v>
      </c>
      <c r="B9">
        <v>7</v>
      </c>
      <c r="C9" s="5" t="s">
        <v>26</v>
      </c>
      <c r="D9" s="7"/>
      <c r="E9" s="10"/>
      <c r="F9" s="10">
        <v>1</v>
      </c>
      <c r="G9" s="5">
        <v>3</v>
      </c>
      <c r="H9" s="7">
        <f t="shared" si="0"/>
        <v>3</v>
      </c>
      <c r="I9" s="7">
        <f t="shared" si="1"/>
        <v>8.8500000000000014</v>
      </c>
      <c r="J9" s="10">
        <v>124</v>
      </c>
      <c r="K9" s="9">
        <f t="shared" si="2"/>
        <v>115.15</v>
      </c>
      <c r="N9" s="68" t="s">
        <v>85</v>
      </c>
      <c r="O9" s="30"/>
      <c r="P9" s="53"/>
      <c r="Q9" s="10"/>
      <c r="R9" s="36"/>
      <c r="U9" s="23"/>
      <c r="V9" s="10"/>
      <c r="W9" s="48"/>
      <c r="X9" s="10"/>
    </row>
    <row r="10" spans="1:24" x14ac:dyDescent="0.25">
      <c r="A10" s="5" t="s">
        <v>54</v>
      </c>
      <c r="B10">
        <v>8</v>
      </c>
      <c r="C10" s="5" t="s">
        <v>72</v>
      </c>
      <c r="D10" s="7"/>
      <c r="E10" s="10"/>
      <c r="F10" s="10">
        <v>1</v>
      </c>
      <c r="G10" s="5">
        <v>4</v>
      </c>
      <c r="H10" s="7">
        <f t="shared" si="0"/>
        <v>4</v>
      </c>
      <c r="I10" s="7">
        <f t="shared" si="1"/>
        <v>11.8</v>
      </c>
      <c r="J10" s="10">
        <v>23</v>
      </c>
      <c r="K10" s="9">
        <f t="shared" si="2"/>
        <v>11.2</v>
      </c>
      <c r="N10" s="68" t="s">
        <v>11</v>
      </c>
      <c r="O10" s="30"/>
      <c r="P10" s="53"/>
      <c r="Q10" s="10"/>
      <c r="R10" s="36"/>
      <c r="U10" s="10"/>
      <c r="V10" s="10"/>
      <c r="W10" s="10"/>
      <c r="X10" s="10"/>
    </row>
    <row r="11" spans="1:24" x14ac:dyDescent="0.25">
      <c r="A11" s="5" t="s">
        <v>55</v>
      </c>
      <c r="B11">
        <v>9</v>
      </c>
      <c r="C11" s="5" t="s">
        <v>27</v>
      </c>
      <c r="D11" s="7" t="s">
        <v>13</v>
      </c>
      <c r="E11" s="11"/>
      <c r="F11" s="10">
        <v>1</v>
      </c>
      <c r="G11" s="5">
        <v>5</v>
      </c>
      <c r="H11" s="7">
        <f t="shared" si="0"/>
        <v>5</v>
      </c>
      <c r="I11" s="7">
        <f t="shared" si="1"/>
        <v>14.75</v>
      </c>
      <c r="J11" s="10">
        <v>23</v>
      </c>
      <c r="K11" s="9">
        <f t="shared" si="2"/>
        <v>8.25</v>
      </c>
      <c r="N11" s="68" t="s">
        <v>86</v>
      </c>
      <c r="O11" s="30"/>
      <c r="P11" s="53">
        <v>30</v>
      </c>
      <c r="Q11" s="10"/>
      <c r="R11" s="36"/>
      <c r="U11" s="10"/>
      <c r="V11" s="10"/>
      <c r="W11" s="10"/>
      <c r="X11" s="10"/>
    </row>
    <row r="12" spans="1:24" ht="15.75" x14ac:dyDescent="0.25">
      <c r="A12" s="5" t="s">
        <v>56</v>
      </c>
      <c r="B12">
        <v>10</v>
      </c>
      <c r="C12" s="5" t="s">
        <v>28</v>
      </c>
      <c r="D12" s="7" t="s">
        <v>76</v>
      </c>
      <c r="E12" s="11"/>
      <c r="F12" s="10">
        <v>1</v>
      </c>
      <c r="G12" s="5">
        <v>66</v>
      </c>
      <c r="H12" s="7">
        <f t="shared" si="0"/>
        <v>66</v>
      </c>
      <c r="I12" s="7">
        <f t="shared" si="1"/>
        <v>194.70000000000002</v>
      </c>
      <c r="J12" s="10">
        <v>4</v>
      </c>
      <c r="K12" s="9">
        <f t="shared" si="2"/>
        <v>-190.70000000000002</v>
      </c>
      <c r="N12" s="55" t="s">
        <v>87</v>
      </c>
      <c r="O12" s="30"/>
      <c r="P12" s="54">
        <f>SUM(P3:P11)</f>
        <v>4963</v>
      </c>
      <c r="Q12" s="10"/>
      <c r="R12" s="29"/>
      <c r="U12" s="10"/>
      <c r="V12" s="10"/>
      <c r="W12" s="10"/>
      <c r="X12" s="10"/>
    </row>
    <row r="13" spans="1:24" x14ac:dyDescent="0.25">
      <c r="A13" s="5" t="s">
        <v>57</v>
      </c>
      <c r="B13">
        <v>11</v>
      </c>
      <c r="C13" s="5" t="s">
        <v>29</v>
      </c>
      <c r="D13" s="10"/>
      <c r="E13" s="11"/>
      <c r="F13" s="10">
        <v>1</v>
      </c>
      <c r="G13" s="5">
        <v>2</v>
      </c>
      <c r="H13" s="7">
        <f t="shared" si="0"/>
        <v>2</v>
      </c>
      <c r="I13" s="7">
        <f t="shared" si="1"/>
        <v>5.9</v>
      </c>
      <c r="J13" s="10">
        <v>5</v>
      </c>
      <c r="K13" s="9">
        <f t="shared" si="2"/>
        <v>-0.90000000000000036</v>
      </c>
      <c r="Q13" s="10"/>
      <c r="R13" s="10"/>
      <c r="U13" s="10"/>
      <c r="V13" s="10"/>
      <c r="W13" s="10"/>
      <c r="X13" s="10"/>
    </row>
    <row r="14" spans="1:24" x14ac:dyDescent="0.25">
      <c r="A14" s="5" t="s">
        <v>58</v>
      </c>
      <c r="B14">
        <v>12</v>
      </c>
      <c r="C14" s="5" t="s">
        <v>30</v>
      </c>
      <c r="D14" s="7"/>
      <c r="E14" s="11"/>
      <c r="F14" s="10">
        <v>1</v>
      </c>
      <c r="G14" s="5">
        <v>3</v>
      </c>
      <c r="H14" s="7">
        <f t="shared" si="0"/>
        <v>3</v>
      </c>
      <c r="I14" s="7">
        <f t="shared" si="1"/>
        <v>8.8500000000000014</v>
      </c>
      <c r="J14" s="10">
        <v>5</v>
      </c>
      <c r="K14" s="9">
        <f t="shared" si="2"/>
        <v>-3.8500000000000014</v>
      </c>
      <c r="N14" s="57" t="s">
        <v>9</v>
      </c>
      <c r="O14" s="57"/>
      <c r="P14" s="57">
        <f>J49</f>
        <v>9027</v>
      </c>
      <c r="Q14" s="49"/>
      <c r="R14" s="36"/>
    </row>
    <row r="15" spans="1:24" x14ac:dyDescent="0.25">
      <c r="A15" s="5" t="s">
        <v>59</v>
      </c>
      <c r="B15">
        <v>13</v>
      </c>
      <c r="C15" s="5" t="s">
        <v>31</v>
      </c>
      <c r="D15" s="7"/>
      <c r="E15" s="11"/>
      <c r="F15" s="10">
        <v>1</v>
      </c>
      <c r="G15" s="5">
        <v>4</v>
      </c>
      <c r="H15" s="7">
        <f t="shared" si="0"/>
        <v>4</v>
      </c>
      <c r="I15" s="7">
        <f t="shared" si="1"/>
        <v>11.8</v>
      </c>
      <c r="J15" s="10">
        <v>3</v>
      </c>
      <c r="K15" s="9">
        <f t="shared" si="2"/>
        <v>-8.8000000000000007</v>
      </c>
      <c r="N15" s="57" t="s">
        <v>89</v>
      </c>
      <c r="O15" s="57"/>
      <c r="P15" s="57">
        <f>P12</f>
        <v>4963</v>
      </c>
      <c r="Q15" s="49"/>
      <c r="R15" s="36"/>
    </row>
    <row r="16" spans="1:24" ht="15.75" x14ac:dyDescent="0.25">
      <c r="A16" s="5" t="s">
        <v>60</v>
      </c>
      <c r="B16">
        <v>14</v>
      </c>
      <c r="C16" s="5" t="s">
        <v>32</v>
      </c>
      <c r="D16" s="7" t="s">
        <v>74</v>
      </c>
      <c r="E16" s="11"/>
      <c r="F16" s="10">
        <v>1</v>
      </c>
      <c r="G16" s="5">
        <v>5</v>
      </c>
      <c r="H16" s="7">
        <f t="shared" si="0"/>
        <v>5</v>
      </c>
      <c r="I16" s="7">
        <f t="shared" si="1"/>
        <v>14.75</v>
      </c>
      <c r="J16" s="10">
        <v>15</v>
      </c>
      <c r="K16" s="9">
        <f t="shared" si="2"/>
        <v>0.25</v>
      </c>
      <c r="N16" s="60" t="s">
        <v>10</v>
      </c>
      <c r="O16" s="60"/>
      <c r="P16" s="60">
        <f>P14-P15</f>
        <v>4064</v>
      </c>
      <c r="Q16" s="20"/>
      <c r="R16" s="37"/>
    </row>
    <row r="17" spans="1:18" x14ac:dyDescent="0.25">
      <c r="A17" s="5" t="s">
        <v>61</v>
      </c>
      <c r="B17">
        <v>15</v>
      </c>
      <c r="C17" s="5" t="s">
        <v>33</v>
      </c>
      <c r="D17" s="7" t="s">
        <v>74</v>
      </c>
      <c r="E17" s="11"/>
      <c r="F17" s="10">
        <v>1</v>
      </c>
      <c r="G17" s="5">
        <v>2</v>
      </c>
      <c r="H17" s="7">
        <f t="shared" si="0"/>
        <v>2</v>
      </c>
      <c r="I17" s="7">
        <f t="shared" si="1"/>
        <v>5.9</v>
      </c>
      <c r="J17" s="10">
        <v>7</v>
      </c>
      <c r="K17" s="9">
        <f t="shared" si="2"/>
        <v>1.0999999999999996</v>
      </c>
      <c r="Q17" s="10"/>
      <c r="R17" s="10"/>
    </row>
    <row r="18" spans="1:18" x14ac:dyDescent="0.25">
      <c r="A18" s="5" t="s">
        <v>62</v>
      </c>
      <c r="B18">
        <v>16</v>
      </c>
      <c r="C18" s="5" t="s">
        <v>34</v>
      </c>
      <c r="D18" s="7" t="s">
        <v>74</v>
      </c>
      <c r="E18" s="11"/>
      <c r="F18" s="10">
        <v>1</v>
      </c>
      <c r="G18" s="5">
        <v>4</v>
      </c>
      <c r="H18" s="7">
        <f t="shared" si="0"/>
        <v>4</v>
      </c>
      <c r="I18" s="7">
        <f t="shared" si="1"/>
        <v>11.8</v>
      </c>
      <c r="J18" s="10">
        <v>23</v>
      </c>
      <c r="K18" s="9">
        <f t="shared" si="2"/>
        <v>11.2</v>
      </c>
      <c r="R18" s="10"/>
    </row>
    <row r="19" spans="1:18" x14ac:dyDescent="0.25">
      <c r="A19" s="5" t="s">
        <v>63</v>
      </c>
      <c r="B19">
        <v>17</v>
      </c>
      <c r="C19" s="5" t="s">
        <v>35</v>
      </c>
      <c r="D19" s="7"/>
      <c r="E19" s="11"/>
      <c r="F19" s="10">
        <v>1</v>
      </c>
      <c r="G19" s="5">
        <v>5</v>
      </c>
      <c r="H19" s="7">
        <f t="shared" si="0"/>
        <v>5</v>
      </c>
      <c r="I19" s="7">
        <f t="shared" si="1"/>
        <v>14.75</v>
      </c>
      <c r="J19" s="10">
        <v>2</v>
      </c>
      <c r="K19" s="9">
        <f t="shared" si="2"/>
        <v>-12.75</v>
      </c>
    </row>
    <row r="20" spans="1:18" x14ac:dyDescent="0.25">
      <c r="A20" s="5" t="s">
        <v>64</v>
      </c>
      <c r="B20">
        <v>18</v>
      </c>
      <c r="C20" s="5" t="s">
        <v>73</v>
      </c>
      <c r="D20" s="7" t="s">
        <v>13</v>
      </c>
      <c r="E20" s="11"/>
      <c r="F20" s="10">
        <v>1</v>
      </c>
      <c r="G20" s="5">
        <v>6</v>
      </c>
      <c r="H20" s="7">
        <f t="shared" si="0"/>
        <v>6</v>
      </c>
      <c r="I20" s="7">
        <f t="shared" si="1"/>
        <v>17.700000000000003</v>
      </c>
      <c r="J20" s="10">
        <v>32</v>
      </c>
      <c r="K20" s="9">
        <f t="shared" si="2"/>
        <v>14.299999999999997</v>
      </c>
    </row>
    <row r="21" spans="1:18" x14ac:dyDescent="0.25">
      <c r="A21" s="5" t="s">
        <v>65</v>
      </c>
      <c r="B21">
        <v>19</v>
      </c>
      <c r="C21" s="5" t="s">
        <v>36</v>
      </c>
      <c r="D21" s="7"/>
      <c r="E21" s="11"/>
      <c r="F21" s="10">
        <v>1</v>
      </c>
      <c r="G21" s="5">
        <v>2</v>
      </c>
      <c r="H21" s="7">
        <f t="shared" si="0"/>
        <v>2</v>
      </c>
      <c r="I21" s="7">
        <f t="shared" si="1"/>
        <v>5.9</v>
      </c>
      <c r="J21" s="10">
        <v>23</v>
      </c>
      <c r="K21" s="9">
        <f t="shared" si="2"/>
        <v>17.100000000000001</v>
      </c>
    </row>
    <row r="22" spans="1:18" x14ac:dyDescent="0.25">
      <c r="A22" s="5" t="s">
        <v>66</v>
      </c>
      <c r="B22">
        <v>20</v>
      </c>
      <c r="C22" s="5" t="s">
        <v>37</v>
      </c>
      <c r="D22" s="7" t="s">
        <v>77</v>
      </c>
      <c r="E22" s="11"/>
      <c r="F22" s="10">
        <v>1</v>
      </c>
      <c r="G22" s="5">
        <v>1</v>
      </c>
      <c r="H22" s="7">
        <f t="shared" si="0"/>
        <v>1</v>
      </c>
      <c r="I22" s="7">
        <f t="shared" si="1"/>
        <v>2.95</v>
      </c>
      <c r="J22" s="10">
        <v>325</v>
      </c>
      <c r="K22" s="9">
        <f t="shared" si="2"/>
        <v>322.05</v>
      </c>
    </row>
    <row r="23" spans="1:18" x14ac:dyDescent="0.25">
      <c r="A23" s="5" t="s">
        <v>67</v>
      </c>
      <c r="B23">
        <v>21</v>
      </c>
      <c r="C23" s="5" t="s">
        <v>38</v>
      </c>
      <c r="D23" s="7"/>
      <c r="E23" s="11"/>
      <c r="F23" s="10">
        <v>1</v>
      </c>
      <c r="G23" s="5">
        <v>3</v>
      </c>
      <c r="H23" s="7">
        <f t="shared" si="0"/>
        <v>3</v>
      </c>
      <c r="I23" s="7">
        <f t="shared" si="1"/>
        <v>8.8500000000000014</v>
      </c>
      <c r="J23" s="10">
        <v>500</v>
      </c>
      <c r="K23" s="9">
        <f t="shared" si="2"/>
        <v>491.15</v>
      </c>
    </row>
    <row r="24" spans="1:18" x14ac:dyDescent="0.25">
      <c r="A24" s="5" t="s">
        <v>68</v>
      </c>
      <c r="B24">
        <v>22</v>
      </c>
      <c r="C24" s="5" t="s">
        <v>39</v>
      </c>
      <c r="D24" s="7" t="s">
        <v>75</v>
      </c>
      <c r="E24" s="11"/>
      <c r="F24" s="10">
        <v>1</v>
      </c>
      <c r="G24" s="5">
        <v>4</v>
      </c>
      <c r="H24" s="7">
        <f t="shared" si="0"/>
        <v>4</v>
      </c>
      <c r="I24" s="7">
        <f t="shared" si="1"/>
        <v>11.8</v>
      </c>
      <c r="J24" s="10">
        <v>324</v>
      </c>
      <c r="K24" s="9">
        <f t="shared" si="2"/>
        <v>312.2</v>
      </c>
    </row>
    <row r="25" spans="1:18" x14ac:dyDescent="0.25">
      <c r="A25" s="5" t="s">
        <v>69</v>
      </c>
      <c r="B25">
        <v>23</v>
      </c>
      <c r="C25" s="5" t="s">
        <v>39</v>
      </c>
      <c r="D25" s="10" t="s">
        <v>75</v>
      </c>
      <c r="E25" s="11" t="s">
        <v>78</v>
      </c>
      <c r="F25" s="10">
        <v>1</v>
      </c>
      <c r="G25" s="5">
        <v>5</v>
      </c>
      <c r="H25" s="7">
        <f t="shared" si="0"/>
        <v>5</v>
      </c>
      <c r="I25" s="7">
        <f t="shared" si="1"/>
        <v>14.75</v>
      </c>
      <c r="J25" s="10">
        <v>234</v>
      </c>
      <c r="K25" s="9">
        <f t="shared" si="2"/>
        <v>219.25</v>
      </c>
    </row>
    <row r="26" spans="1:18" x14ac:dyDescent="0.25">
      <c r="A26" s="5" t="s">
        <v>70</v>
      </c>
      <c r="B26">
        <v>24</v>
      </c>
      <c r="C26" s="5" t="s">
        <v>14</v>
      </c>
      <c r="D26" s="10" t="s">
        <v>75</v>
      </c>
      <c r="E26" s="11"/>
      <c r="F26" s="10">
        <v>1</v>
      </c>
      <c r="G26" s="5">
        <v>6</v>
      </c>
      <c r="H26" s="7">
        <f t="shared" si="0"/>
        <v>6</v>
      </c>
      <c r="I26" s="7">
        <f t="shared" si="1"/>
        <v>17.700000000000003</v>
      </c>
      <c r="J26" s="10">
        <v>34</v>
      </c>
      <c r="K26" s="9">
        <f t="shared" si="2"/>
        <v>16.299999999999997</v>
      </c>
    </row>
    <row r="27" spans="1:18" x14ac:dyDescent="0.25">
      <c r="A27" s="5" t="s">
        <v>71</v>
      </c>
      <c r="B27">
        <v>25</v>
      </c>
      <c r="C27" s="5" t="s">
        <v>40</v>
      </c>
      <c r="D27" s="7"/>
      <c r="E27" s="11"/>
      <c r="F27" s="10">
        <v>1</v>
      </c>
      <c r="G27" s="5">
        <v>7</v>
      </c>
      <c r="H27" s="7">
        <f t="shared" si="0"/>
        <v>7</v>
      </c>
      <c r="I27" s="7">
        <f t="shared" si="1"/>
        <v>20.650000000000002</v>
      </c>
      <c r="J27" s="10">
        <v>34</v>
      </c>
      <c r="K27" s="9">
        <f t="shared" si="2"/>
        <v>13.349999999999998</v>
      </c>
    </row>
    <row r="28" spans="1:18" x14ac:dyDescent="0.25">
      <c r="B28" s="13"/>
      <c r="C28" s="5" t="s">
        <v>41</v>
      </c>
      <c r="F28" s="32">
        <v>16</v>
      </c>
      <c r="G28" s="5">
        <v>2</v>
      </c>
      <c r="H28" s="22">
        <f t="shared" si="0"/>
        <v>32</v>
      </c>
      <c r="I28" s="7">
        <f t="shared" ref="I28:I32" si="3">H28*2.95</f>
        <v>94.4</v>
      </c>
      <c r="J28" s="11"/>
      <c r="K28" s="9">
        <f t="shared" si="2"/>
        <v>-94.4</v>
      </c>
    </row>
    <row r="29" spans="1:18" x14ac:dyDescent="0.25">
      <c r="B29" s="10">
        <v>19348</v>
      </c>
      <c r="C29" s="5" t="s">
        <v>42</v>
      </c>
      <c r="F29" s="32">
        <v>97</v>
      </c>
      <c r="G29" s="5">
        <v>3</v>
      </c>
      <c r="H29" s="22">
        <f t="shared" si="0"/>
        <v>291</v>
      </c>
      <c r="I29" s="7">
        <f t="shared" si="3"/>
        <v>858.45</v>
      </c>
      <c r="J29" s="10">
        <v>2920</v>
      </c>
      <c r="K29" s="9">
        <f t="shared" si="2"/>
        <v>2061.5500000000002</v>
      </c>
    </row>
    <row r="30" spans="1:18" x14ac:dyDescent="0.25">
      <c r="B30" s="10">
        <v>19379</v>
      </c>
      <c r="C30" s="5" t="s">
        <v>43</v>
      </c>
      <c r="F30" s="32">
        <v>84</v>
      </c>
      <c r="G30" s="5">
        <v>1</v>
      </c>
      <c r="H30" s="22">
        <f t="shared" si="0"/>
        <v>84</v>
      </c>
      <c r="I30" s="7">
        <f t="shared" si="3"/>
        <v>247.8</v>
      </c>
      <c r="J30" s="10">
        <v>3360</v>
      </c>
      <c r="K30" s="9">
        <f t="shared" si="2"/>
        <v>3112.2</v>
      </c>
    </row>
    <row r="31" spans="1:18" x14ac:dyDescent="0.25">
      <c r="B31" s="10">
        <v>19349</v>
      </c>
      <c r="C31" s="5" t="s">
        <v>44</v>
      </c>
      <c r="F31" s="32">
        <v>60</v>
      </c>
      <c r="G31" s="5">
        <v>1</v>
      </c>
      <c r="H31" s="22">
        <f t="shared" si="0"/>
        <v>60</v>
      </c>
      <c r="I31" s="7">
        <f t="shared" si="3"/>
        <v>177</v>
      </c>
      <c r="J31" s="7">
        <v>840</v>
      </c>
      <c r="K31" s="9">
        <f t="shared" si="2"/>
        <v>663</v>
      </c>
    </row>
    <row r="32" spans="1:18" x14ac:dyDescent="0.25">
      <c r="B32" s="10"/>
      <c r="C32" s="5" t="s">
        <v>45</v>
      </c>
      <c r="F32" s="32">
        <v>37</v>
      </c>
      <c r="G32" s="5">
        <v>1</v>
      </c>
      <c r="H32" s="22">
        <f t="shared" si="0"/>
        <v>37</v>
      </c>
      <c r="I32" s="7">
        <f t="shared" si="3"/>
        <v>109.15</v>
      </c>
      <c r="J32" s="10"/>
      <c r="K32" s="9">
        <f t="shared" si="2"/>
        <v>-109.15</v>
      </c>
    </row>
    <row r="33" spans="1:11" x14ac:dyDescent="0.25">
      <c r="B33" s="12"/>
      <c r="D33" s="14"/>
      <c r="E33" s="15"/>
      <c r="F33" s="15">
        <v>1</v>
      </c>
      <c r="H33" s="14">
        <f>G33*F33</f>
        <v>0</v>
      </c>
      <c r="I33" s="7">
        <f t="shared" si="1"/>
        <v>0</v>
      </c>
      <c r="J33" s="15"/>
      <c r="K33" s="9">
        <f>J33-I33</f>
        <v>0</v>
      </c>
    </row>
    <row r="34" spans="1:11" x14ac:dyDescent="0.25">
      <c r="B34" s="12"/>
      <c r="D34" s="14"/>
      <c r="E34" s="15"/>
      <c r="F34" s="15">
        <v>1</v>
      </c>
      <c r="H34" s="14">
        <f>G34*F34</f>
        <v>0</v>
      </c>
      <c r="I34" s="7">
        <f t="shared" si="1"/>
        <v>0</v>
      </c>
      <c r="J34" s="15"/>
      <c r="K34" s="9">
        <f t="shared" si="2"/>
        <v>0</v>
      </c>
    </row>
    <row r="35" spans="1:11" x14ac:dyDescent="0.25">
      <c r="B35" s="12"/>
      <c r="C35" s="5"/>
      <c r="D35" s="14"/>
      <c r="E35" s="15"/>
      <c r="F35" s="15">
        <v>1</v>
      </c>
      <c r="G35" s="16"/>
      <c r="H35" s="14">
        <f t="shared" si="0"/>
        <v>0</v>
      </c>
      <c r="I35" s="7">
        <f t="shared" si="1"/>
        <v>0</v>
      </c>
      <c r="J35" s="15"/>
      <c r="K35" s="9">
        <f t="shared" si="2"/>
        <v>0</v>
      </c>
    </row>
    <row r="36" spans="1:11" x14ac:dyDescent="0.25">
      <c r="B36" s="15"/>
      <c r="C36" s="5"/>
      <c r="D36" s="14"/>
      <c r="E36" s="15"/>
      <c r="F36" s="15">
        <v>1</v>
      </c>
      <c r="G36" s="16"/>
      <c r="H36" s="14">
        <f t="shared" si="0"/>
        <v>0</v>
      </c>
      <c r="I36" s="7">
        <f t="shared" si="1"/>
        <v>0</v>
      </c>
      <c r="J36" s="15"/>
      <c r="K36" s="9">
        <f t="shared" si="2"/>
        <v>0</v>
      </c>
    </row>
    <row r="37" spans="1:11" x14ac:dyDescent="0.25">
      <c r="B37" s="14"/>
      <c r="C37" s="5"/>
      <c r="D37" s="14"/>
      <c r="E37" s="15"/>
      <c r="F37" s="15">
        <v>1</v>
      </c>
      <c r="G37" s="16"/>
      <c r="H37" s="14">
        <f t="shared" si="0"/>
        <v>0</v>
      </c>
      <c r="I37" s="7">
        <f t="shared" si="1"/>
        <v>0</v>
      </c>
      <c r="J37" s="15"/>
      <c r="K37" s="9">
        <f t="shared" si="2"/>
        <v>0</v>
      </c>
    </row>
    <row r="38" spans="1:11" x14ac:dyDescent="0.25">
      <c r="B38" s="13"/>
      <c r="C38" s="5"/>
      <c r="D38" s="7"/>
      <c r="E38" s="10"/>
      <c r="F38" s="10">
        <v>1</v>
      </c>
      <c r="G38" s="16"/>
      <c r="H38" s="10">
        <f t="shared" si="0"/>
        <v>0</v>
      </c>
      <c r="I38" s="7">
        <f t="shared" si="1"/>
        <v>0</v>
      </c>
      <c r="J38" s="10"/>
      <c r="K38" s="9">
        <f t="shared" si="2"/>
        <v>0</v>
      </c>
    </row>
    <row r="39" spans="1:11" x14ac:dyDescent="0.25">
      <c r="B39" s="13"/>
      <c r="C39" s="5"/>
      <c r="D39" s="7"/>
      <c r="E39" s="10"/>
      <c r="F39" s="10">
        <v>1</v>
      </c>
      <c r="G39" s="16"/>
      <c r="H39" s="10">
        <f t="shared" si="0"/>
        <v>0</v>
      </c>
      <c r="I39" s="7">
        <f t="shared" si="1"/>
        <v>0</v>
      </c>
      <c r="J39" s="10"/>
      <c r="K39" s="9">
        <f t="shared" si="2"/>
        <v>0</v>
      </c>
    </row>
    <row r="40" spans="1:11" x14ac:dyDescent="0.25">
      <c r="B40" s="13"/>
      <c r="C40" s="5"/>
      <c r="D40" s="7"/>
      <c r="E40" s="10"/>
      <c r="F40" s="10">
        <v>1</v>
      </c>
      <c r="G40" s="16"/>
      <c r="H40" s="10">
        <f t="shared" si="0"/>
        <v>0</v>
      </c>
      <c r="I40" s="7">
        <f t="shared" si="1"/>
        <v>0</v>
      </c>
      <c r="J40" s="10"/>
      <c r="K40" s="9">
        <f t="shared" si="2"/>
        <v>0</v>
      </c>
    </row>
    <row r="41" spans="1:11" x14ac:dyDescent="0.25">
      <c r="B41" s="13"/>
      <c r="C41" s="5"/>
      <c r="D41" s="7"/>
      <c r="E41" s="10"/>
      <c r="F41" s="10">
        <v>1</v>
      </c>
      <c r="G41" s="16"/>
      <c r="H41" s="10">
        <f t="shared" si="0"/>
        <v>0</v>
      </c>
      <c r="I41" s="7">
        <f t="shared" si="1"/>
        <v>0</v>
      </c>
      <c r="J41" s="10"/>
      <c r="K41" s="9">
        <f t="shared" si="2"/>
        <v>0</v>
      </c>
    </row>
    <row r="42" spans="1:11" x14ac:dyDescent="0.25">
      <c r="B42" s="13"/>
      <c r="C42" s="11"/>
      <c r="D42" s="7"/>
      <c r="E42" s="11"/>
      <c r="F42" s="10">
        <v>1</v>
      </c>
      <c r="H42" s="7">
        <f t="shared" si="0"/>
        <v>0</v>
      </c>
      <c r="I42" s="7">
        <f t="shared" si="1"/>
        <v>0</v>
      </c>
      <c r="J42" s="10"/>
      <c r="K42" s="9">
        <f t="shared" si="2"/>
        <v>0</v>
      </c>
    </row>
    <row r="43" spans="1:11" x14ac:dyDescent="0.25">
      <c r="B43" s="13"/>
      <c r="C43" s="11"/>
      <c r="D43" s="7"/>
      <c r="E43" s="11"/>
      <c r="F43" s="10">
        <v>1</v>
      </c>
      <c r="H43" s="7">
        <f t="shared" si="0"/>
        <v>0</v>
      </c>
      <c r="I43" s="7">
        <f t="shared" si="1"/>
        <v>0</v>
      </c>
      <c r="J43" s="10"/>
      <c r="K43" s="9">
        <f t="shared" si="2"/>
        <v>0</v>
      </c>
    </row>
    <row r="44" spans="1:11" x14ac:dyDescent="0.25">
      <c r="B44" s="11"/>
      <c r="C44" s="11"/>
      <c r="D44" s="7"/>
      <c r="E44" s="11"/>
      <c r="F44" s="10">
        <v>1</v>
      </c>
      <c r="H44" s="7">
        <f t="shared" si="0"/>
        <v>0</v>
      </c>
      <c r="I44" s="7">
        <f t="shared" si="1"/>
        <v>0</v>
      </c>
      <c r="J44" s="10"/>
      <c r="K44" s="9">
        <f t="shared" si="2"/>
        <v>0</v>
      </c>
    </row>
    <row r="45" spans="1:11" ht="16.5" x14ac:dyDescent="0.25">
      <c r="A45" s="17"/>
      <c r="B45" s="11"/>
      <c r="C45" s="11"/>
      <c r="D45" s="10"/>
      <c r="E45" s="10"/>
      <c r="F45" s="10">
        <v>1</v>
      </c>
      <c r="H45" s="7">
        <f t="shared" si="0"/>
        <v>0</v>
      </c>
      <c r="I45" s="7">
        <f t="shared" si="1"/>
        <v>0</v>
      </c>
      <c r="J45" s="10"/>
      <c r="K45" s="9">
        <f t="shared" si="2"/>
        <v>0</v>
      </c>
    </row>
    <row r="46" spans="1:11" x14ac:dyDescent="0.25">
      <c r="A46" s="18"/>
      <c r="B46" s="11"/>
      <c r="C46" s="19"/>
      <c r="D46" s="10"/>
      <c r="E46" s="10"/>
      <c r="F46" s="10">
        <v>1</v>
      </c>
      <c r="H46" s="7">
        <f t="shared" si="0"/>
        <v>0</v>
      </c>
      <c r="I46" s="7">
        <f t="shared" si="1"/>
        <v>0</v>
      </c>
      <c r="J46" s="10"/>
      <c r="K46" s="9">
        <f t="shared" si="2"/>
        <v>0</v>
      </c>
    </row>
    <row r="47" spans="1:11" x14ac:dyDescent="0.25">
      <c r="A47" s="18"/>
      <c r="B47" s="10"/>
      <c r="C47" s="19"/>
      <c r="D47" s="19"/>
      <c r="E47" s="19"/>
      <c r="F47" s="10">
        <v>1</v>
      </c>
      <c r="H47" s="7">
        <f t="shared" si="0"/>
        <v>0</v>
      </c>
      <c r="I47" s="7">
        <f t="shared" si="1"/>
        <v>0</v>
      </c>
      <c r="J47" s="10"/>
      <c r="K47" s="9">
        <f>J47-I47</f>
        <v>0</v>
      </c>
    </row>
    <row r="48" spans="1:11" x14ac:dyDescent="0.25">
      <c r="A48" s="18"/>
      <c r="B48" s="10"/>
      <c r="C48" s="19"/>
      <c r="D48" s="19"/>
      <c r="E48" s="19"/>
      <c r="F48" s="10">
        <v>1</v>
      </c>
      <c r="H48" s="7">
        <f t="shared" si="0"/>
        <v>0</v>
      </c>
      <c r="I48" s="7">
        <f t="shared" si="1"/>
        <v>0</v>
      </c>
      <c r="J48" s="10"/>
      <c r="K48" s="9">
        <f>J48-I48</f>
        <v>0</v>
      </c>
    </row>
    <row r="49" spans="1:12" ht="26.1" customHeight="1" x14ac:dyDescent="0.3">
      <c r="A49" s="39"/>
      <c r="B49" s="39"/>
      <c r="C49" s="39"/>
      <c r="D49" s="39"/>
      <c r="E49" s="45" t="s">
        <v>19</v>
      </c>
      <c r="F49" s="39"/>
      <c r="G49" s="42"/>
      <c r="H49" s="40">
        <f>SUM(H3:H47)</f>
        <v>657</v>
      </c>
      <c r="I49" s="30">
        <f t="shared" si="1"/>
        <v>1938.15</v>
      </c>
      <c r="J49" s="40">
        <f>SUM(J3:J48)</f>
        <v>9027</v>
      </c>
      <c r="K49" s="30">
        <f t="shared" si="2"/>
        <v>7088.85</v>
      </c>
    </row>
    <row r="50" spans="1:12" ht="15.75" x14ac:dyDescent="0.25">
      <c r="A50" s="10"/>
      <c r="B50" s="10"/>
      <c r="C50" s="10"/>
      <c r="D50" s="10"/>
      <c r="E50" s="20"/>
      <c r="F50" s="10"/>
      <c r="G50" s="21"/>
      <c r="H50" s="20"/>
      <c r="I50" s="7"/>
      <c r="J50" s="20"/>
      <c r="K50" s="7"/>
      <c r="L50" s="7"/>
    </row>
    <row r="51" spans="1:12" x14ac:dyDescent="0.25">
      <c r="A51" s="7"/>
      <c r="B51" s="7"/>
      <c r="C51" s="7"/>
      <c r="D51" s="22"/>
      <c r="E51" s="10"/>
      <c r="F51" s="23"/>
      <c r="G51" s="24"/>
      <c r="H51" s="23"/>
      <c r="I51" s="7"/>
      <c r="J51" s="11"/>
      <c r="K51" s="23"/>
      <c r="L51" s="7"/>
    </row>
    <row r="52" spans="1:12" x14ac:dyDescent="0.25">
      <c r="A52" s="7"/>
      <c r="B52" s="7"/>
      <c r="C52" s="7"/>
      <c r="D52" s="7"/>
      <c r="E52" s="7"/>
      <c r="F52" s="7"/>
      <c r="G52" s="7"/>
      <c r="H52" s="22"/>
      <c r="I52" s="7"/>
      <c r="J52" s="11"/>
      <c r="K52" s="7"/>
      <c r="L52" s="7"/>
    </row>
    <row r="53" spans="1:12" x14ac:dyDescent="0.25">
      <c r="A53" s="10"/>
      <c r="B53" s="10"/>
      <c r="C53" s="10"/>
      <c r="D53" s="10"/>
      <c r="E53" s="10"/>
      <c r="F53" s="10"/>
      <c r="G53" s="10"/>
      <c r="H53" s="23"/>
      <c r="I53" s="10"/>
      <c r="J53" s="11"/>
      <c r="K53" s="7"/>
      <c r="L53" s="7"/>
    </row>
    <row r="54" spans="1:12" ht="15.75" x14ac:dyDescent="0.25">
      <c r="A54" s="49"/>
      <c r="B54" s="49"/>
      <c r="C54" s="49"/>
      <c r="D54" s="49"/>
      <c r="E54" s="10"/>
      <c r="F54" s="10"/>
      <c r="G54" s="10"/>
      <c r="H54" s="10"/>
      <c r="I54" s="20"/>
      <c r="J54" s="23"/>
      <c r="K54" s="7"/>
      <c r="L54" s="7"/>
    </row>
    <row r="55" spans="1:12" ht="15.75" x14ac:dyDescent="0.25">
      <c r="A55" s="11"/>
      <c r="B55" s="11"/>
      <c r="C55" s="10"/>
      <c r="D55" s="10"/>
      <c r="E55" s="36"/>
      <c r="F55" s="10"/>
      <c r="G55" s="10"/>
      <c r="H55" s="11"/>
      <c r="I55" s="46"/>
      <c r="J55" s="10"/>
      <c r="K55" s="7"/>
      <c r="L55" s="7"/>
    </row>
    <row r="56" spans="1:12" ht="15.75" x14ac:dyDescent="0.25">
      <c r="A56" s="11"/>
      <c r="B56" s="11"/>
      <c r="C56" s="10"/>
      <c r="D56" s="10"/>
      <c r="E56" s="36"/>
      <c r="F56" s="31"/>
      <c r="G56" s="31"/>
      <c r="H56" s="10"/>
      <c r="I56" s="20"/>
      <c r="J56" s="23"/>
      <c r="K56" s="7"/>
      <c r="L56" s="7"/>
    </row>
    <row r="57" spans="1:12" x14ac:dyDescent="0.25">
      <c r="A57" s="11"/>
      <c r="B57" s="11"/>
      <c r="C57" s="10"/>
      <c r="D57" s="10"/>
      <c r="E57" s="36"/>
      <c r="F57" s="31"/>
      <c r="G57" s="31"/>
      <c r="H57" s="10"/>
      <c r="I57" s="23"/>
      <c r="J57" s="23"/>
      <c r="K57" s="7"/>
      <c r="L57" s="7"/>
    </row>
    <row r="58" spans="1:12" x14ac:dyDescent="0.25">
      <c r="A58" s="11"/>
      <c r="B58" s="11"/>
      <c r="C58" s="10"/>
      <c r="D58" s="10"/>
      <c r="E58" s="36"/>
      <c r="F58" s="31"/>
      <c r="G58" s="31"/>
      <c r="H58" s="10"/>
      <c r="I58" s="23"/>
      <c r="J58" s="23"/>
      <c r="K58" s="7"/>
      <c r="L58" s="7"/>
    </row>
    <row r="59" spans="1:12" x14ac:dyDescent="0.25">
      <c r="A59" s="11"/>
      <c r="B59" s="11"/>
      <c r="C59" s="10"/>
      <c r="D59" s="10"/>
      <c r="E59" s="36"/>
      <c r="F59" s="31"/>
      <c r="G59" s="31"/>
      <c r="H59" s="10"/>
      <c r="I59" s="10"/>
      <c r="J59" s="10"/>
      <c r="K59" s="7"/>
      <c r="L59" s="7"/>
    </row>
    <row r="60" spans="1:12" x14ac:dyDescent="0.25">
      <c r="A60" s="11"/>
      <c r="B60" s="11"/>
      <c r="C60" s="10"/>
      <c r="D60" s="10"/>
      <c r="E60" s="36"/>
      <c r="F60" s="31"/>
      <c r="G60" s="31"/>
      <c r="H60" s="10"/>
      <c r="I60" s="24"/>
      <c r="J60" s="24"/>
      <c r="K60" s="7"/>
      <c r="L60" s="7"/>
    </row>
    <row r="61" spans="1:12" ht="15.75" x14ac:dyDescent="0.25">
      <c r="A61" s="11"/>
      <c r="B61" s="11"/>
      <c r="C61" s="10"/>
      <c r="D61" s="10"/>
      <c r="E61" s="36"/>
      <c r="F61" s="10"/>
      <c r="G61" s="49"/>
      <c r="H61" s="23"/>
      <c r="I61" s="47"/>
      <c r="J61" s="48"/>
      <c r="K61" s="7"/>
      <c r="L61" s="7"/>
    </row>
    <row r="62" spans="1:12" x14ac:dyDescent="0.25">
      <c r="A62" s="11"/>
      <c r="B62" s="11"/>
      <c r="C62" s="10"/>
      <c r="D62" s="10"/>
      <c r="E62" s="36"/>
      <c r="F62" s="10"/>
      <c r="G62" s="49"/>
      <c r="H62" s="23"/>
      <c r="I62" s="10"/>
      <c r="J62" s="10"/>
      <c r="K62" s="7"/>
      <c r="L62" s="7"/>
    </row>
    <row r="63" spans="1:12" x14ac:dyDescent="0.25">
      <c r="A63" s="11"/>
      <c r="B63" s="11"/>
      <c r="C63" s="10"/>
      <c r="D63" s="10"/>
      <c r="E63" s="36"/>
      <c r="F63" s="10"/>
      <c r="G63" s="49"/>
      <c r="H63" s="23"/>
      <c r="I63" s="10"/>
      <c r="J63" s="10"/>
      <c r="K63" s="7"/>
      <c r="L63" s="7"/>
    </row>
    <row r="64" spans="1:12" ht="15.75" x14ac:dyDescent="0.25">
      <c r="A64" s="20"/>
      <c r="B64" s="20"/>
      <c r="C64" s="10"/>
      <c r="D64" s="10"/>
      <c r="E64" s="29"/>
      <c r="F64" s="10"/>
      <c r="G64" s="49"/>
      <c r="H64" s="23"/>
      <c r="I64" s="10"/>
      <c r="J64" s="10"/>
      <c r="K64" s="7"/>
      <c r="L64" s="7"/>
    </row>
    <row r="65" spans="1:12" x14ac:dyDescent="0.25">
      <c r="A65" s="10"/>
      <c r="B65" s="10"/>
      <c r="C65" s="10"/>
      <c r="D65" s="10"/>
      <c r="E65" s="10"/>
      <c r="F65" s="10"/>
      <c r="G65" s="27"/>
      <c r="H65" s="23"/>
      <c r="I65" s="10"/>
      <c r="J65" s="10"/>
      <c r="K65" s="7"/>
      <c r="L65" s="7"/>
    </row>
    <row r="66" spans="1:12" x14ac:dyDescent="0.25">
      <c r="A66" s="49"/>
      <c r="B66" s="49"/>
      <c r="C66" s="49"/>
      <c r="D66" s="49"/>
      <c r="E66" s="36"/>
      <c r="F66" s="10"/>
      <c r="G66" s="10"/>
      <c r="H66" s="10"/>
      <c r="I66" s="10"/>
      <c r="J66" s="10"/>
      <c r="K66" s="7"/>
      <c r="L66" s="7"/>
    </row>
    <row r="67" spans="1:12" x14ac:dyDescent="0.25">
      <c r="A67" s="49"/>
      <c r="B67" s="49"/>
      <c r="C67" s="49"/>
      <c r="D67" s="49"/>
      <c r="E67" s="36"/>
      <c r="F67" s="10"/>
      <c r="G67" s="10"/>
      <c r="H67" s="10"/>
      <c r="I67" s="10"/>
      <c r="J67" s="10"/>
      <c r="K67" s="7"/>
      <c r="L67" s="7"/>
    </row>
    <row r="68" spans="1:12" ht="15.75" x14ac:dyDescent="0.25">
      <c r="A68" s="20"/>
      <c r="B68" s="20"/>
      <c r="C68" s="20"/>
      <c r="D68" s="20"/>
      <c r="E68" s="37"/>
      <c r="F68" s="10"/>
      <c r="G68" s="10"/>
      <c r="H68" s="10"/>
      <c r="I68" s="10"/>
      <c r="J68" s="10"/>
      <c r="K68" s="7"/>
      <c r="L68" s="7"/>
    </row>
    <row r="69" spans="1:12" ht="15.75" x14ac:dyDescent="0.25">
      <c r="A69" s="10"/>
      <c r="B69" s="10"/>
      <c r="C69" s="10"/>
      <c r="D69" s="10"/>
      <c r="E69" s="20"/>
      <c r="F69" s="20"/>
      <c r="G69" s="20"/>
      <c r="H69" s="20"/>
      <c r="I69" s="10"/>
      <c r="J69" s="10"/>
      <c r="K69" s="7"/>
      <c r="L69" s="7"/>
    </row>
    <row r="70" spans="1:12" x14ac:dyDescent="0.25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7"/>
      <c r="L70" s="7"/>
    </row>
    <row r="71" spans="1:12" ht="18" x14ac:dyDescent="0.25">
      <c r="A71" s="49"/>
      <c r="B71" s="49"/>
      <c r="C71" s="49"/>
      <c r="D71" s="49"/>
      <c r="E71" s="10"/>
      <c r="F71" s="10"/>
      <c r="G71" s="10"/>
      <c r="H71" s="10"/>
      <c r="I71" s="20"/>
      <c r="J71" s="23"/>
      <c r="K71" s="44"/>
      <c r="L71" s="7"/>
    </row>
    <row r="72" spans="1:12" ht="15.75" x14ac:dyDescent="0.25">
      <c r="A72" s="11"/>
      <c r="B72" s="11"/>
      <c r="C72" s="10"/>
      <c r="D72" s="10"/>
      <c r="E72" s="36"/>
      <c r="F72" s="10"/>
      <c r="G72" s="10"/>
      <c r="H72" s="11"/>
      <c r="I72" s="46"/>
      <c r="J72" s="10"/>
    </row>
    <row r="73" spans="1:12" ht="15.75" x14ac:dyDescent="0.25">
      <c r="A73" s="11"/>
      <c r="B73" s="11"/>
      <c r="C73" s="10"/>
      <c r="D73" s="10"/>
      <c r="E73" s="36"/>
      <c r="F73" s="10"/>
      <c r="G73" s="10"/>
      <c r="H73" s="10"/>
      <c r="I73" s="20"/>
      <c r="J73" s="23"/>
    </row>
    <row r="74" spans="1:12" ht="15.75" x14ac:dyDescent="0.25">
      <c r="A74" s="11"/>
      <c r="B74" s="11"/>
      <c r="C74" s="10"/>
      <c r="D74" s="10"/>
      <c r="E74" s="36"/>
      <c r="F74" s="10"/>
      <c r="G74" s="29"/>
      <c r="H74" s="10"/>
      <c r="I74" s="23"/>
      <c r="J74" s="23"/>
    </row>
    <row r="75" spans="1:12" x14ac:dyDescent="0.25">
      <c r="A75" s="11"/>
      <c r="B75" s="11"/>
      <c r="C75" s="10"/>
      <c r="D75" s="10"/>
      <c r="E75" s="36"/>
      <c r="F75" s="10"/>
      <c r="G75" s="10"/>
      <c r="H75" s="10"/>
      <c r="I75" s="23"/>
      <c r="J75" s="23"/>
    </row>
    <row r="76" spans="1:12" x14ac:dyDescent="0.25">
      <c r="A76" s="11"/>
      <c r="B76" s="11"/>
      <c r="C76" s="10"/>
      <c r="D76" s="10"/>
      <c r="E76" s="36"/>
      <c r="F76" s="10"/>
      <c r="G76" s="10"/>
      <c r="H76" s="10"/>
      <c r="I76" s="10"/>
      <c r="J76" s="10"/>
    </row>
    <row r="77" spans="1:12" x14ac:dyDescent="0.25">
      <c r="A77" s="11"/>
      <c r="B77" s="11"/>
      <c r="C77" s="10"/>
      <c r="D77" s="10"/>
      <c r="E77" s="36"/>
      <c r="F77" s="10"/>
      <c r="G77" s="10"/>
      <c r="H77" s="10"/>
      <c r="I77" s="24"/>
      <c r="J77" s="24"/>
    </row>
    <row r="78" spans="1:12" ht="15.75" x14ac:dyDescent="0.25">
      <c r="A78" s="11"/>
      <c r="B78" s="11"/>
      <c r="C78" s="10"/>
      <c r="D78" s="10"/>
      <c r="E78" s="36"/>
      <c r="F78" s="10"/>
      <c r="G78" s="10"/>
      <c r="H78" s="23"/>
      <c r="I78" s="47"/>
      <c r="J78" s="48"/>
    </row>
    <row r="79" spans="1:12" x14ac:dyDescent="0.25">
      <c r="A79" s="11"/>
      <c r="B79" s="11"/>
      <c r="C79" s="10"/>
      <c r="D79" s="10"/>
      <c r="E79" s="36"/>
      <c r="F79" s="10"/>
      <c r="G79" s="10"/>
      <c r="H79" s="10"/>
      <c r="I79" s="10"/>
      <c r="J79" s="10"/>
    </row>
    <row r="80" spans="1:12" x14ac:dyDescent="0.25">
      <c r="A80" s="11"/>
      <c r="B80" s="11"/>
      <c r="C80" s="10"/>
      <c r="D80" s="10"/>
      <c r="E80" s="36"/>
      <c r="F80" s="10"/>
      <c r="G80" s="10"/>
      <c r="H80" s="10"/>
      <c r="I80" s="10"/>
      <c r="J80" s="10"/>
    </row>
    <row r="81" spans="1:10" ht="15.75" x14ac:dyDescent="0.25">
      <c r="A81" s="20"/>
      <c r="B81" s="20"/>
      <c r="C81" s="10"/>
      <c r="D81" s="10"/>
      <c r="E81" s="29"/>
      <c r="F81" s="10"/>
      <c r="G81" s="10"/>
      <c r="H81" s="10"/>
      <c r="I81" s="10"/>
      <c r="J81" s="10"/>
    </row>
    <row r="82" spans="1:10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</row>
    <row r="83" spans="1:10" x14ac:dyDescent="0.25">
      <c r="A83" s="49"/>
      <c r="B83" s="49"/>
      <c r="C83" s="49"/>
      <c r="D83" s="49"/>
      <c r="E83" s="36"/>
      <c r="F83" s="10"/>
      <c r="G83" s="10"/>
      <c r="H83" s="10"/>
      <c r="I83" s="10"/>
      <c r="J83" s="10"/>
    </row>
    <row r="84" spans="1:10" ht="15.75" x14ac:dyDescent="0.25">
      <c r="A84" s="49"/>
      <c r="B84" s="49"/>
      <c r="C84" s="49"/>
      <c r="D84" s="49"/>
      <c r="E84" s="36"/>
      <c r="F84" s="10"/>
      <c r="G84" s="10"/>
      <c r="H84" s="11"/>
      <c r="I84" s="46"/>
      <c r="J84" s="10"/>
    </row>
    <row r="85" spans="1:10" ht="15.75" x14ac:dyDescent="0.25">
      <c r="A85" s="20"/>
      <c r="B85" s="20"/>
      <c r="C85" s="20"/>
      <c r="D85" s="20"/>
      <c r="E85" s="37"/>
      <c r="F85" s="36"/>
      <c r="G85" s="10"/>
      <c r="H85" s="11"/>
      <c r="I85" s="46"/>
      <c r="J85" s="10"/>
    </row>
    <row r="86" spans="1:10" ht="15.75" x14ac:dyDescent="0.25">
      <c r="A86" s="49"/>
      <c r="B86" s="49"/>
      <c r="C86" s="49"/>
      <c r="D86" s="49"/>
      <c r="E86" s="36"/>
      <c r="F86" s="36"/>
      <c r="G86" s="10"/>
      <c r="H86" s="10"/>
      <c r="I86" s="20"/>
      <c r="J86" s="23"/>
    </row>
    <row r="87" spans="1:10" ht="15.75" x14ac:dyDescent="0.25">
      <c r="A87" s="20"/>
      <c r="B87" s="20"/>
      <c r="C87" s="20"/>
      <c r="D87" s="20"/>
      <c r="E87" s="37"/>
      <c r="F87" s="37"/>
      <c r="G87" s="10"/>
      <c r="H87" s="11"/>
      <c r="I87" s="46"/>
      <c r="J87" s="10"/>
    </row>
    <row r="88" spans="1:10" ht="15.75" x14ac:dyDescent="0.25">
      <c r="A88" s="10"/>
      <c r="B88" s="10"/>
      <c r="C88" s="10"/>
      <c r="D88" s="10"/>
      <c r="E88" s="10"/>
      <c r="F88" s="10"/>
      <c r="G88" s="10"/>
      <c r="H88" s="10"/>
      <c r="I88" s="20"/>
      <c r="J88" s="23"/>
    </row>
    <row r="89" spans="1:10" x14ac:dyDescent="0.25">
      <c r="F89" s="34"/>
      <c r="H89" s="10"/>
      <c r="I89" s="23"/>
      <c r="J89" s="23"/>
    </row>
    <row r="90" spans="1:10" x14ac:dyDescent="0.25">
      <c r="F90" s="34"/>
      <c r="H90" s="10"/>
      <c r="I90" s="23"/>
      <c r="J90" s="23"/>
    </row>
    <row r="91" spans="1:10" x14ac:dyDescent="0.25">
      <c r="F91" s="34"/>
      <c r="H91" s="10"/>
      <c r="I91" s="10"/>
      <c r="J91" s="10"/>
    </row>
    <row r="92" spans="1:10" x14ac:dyDescent="0.25">
      <c r="F92" s="34"/>
      <c r="H92" s="10"/>
      <c r="I92" s="24"/>
      <c r="J92" s="24"/>
    </row>
    <row r="93" spans="1:10" ht="15.75" x14ac:dyDescent="0.25">
      <c r="F93" s="34"/>
      <c r="H93" s="23"/>
      <c r="I93" s="47"/>
      <c r="J93" s="48"/>
    </row>
    <row r="94" spans="1:10" x14ac:dyDescent="0.25">
      <c r="H94" s="10"/>
      <c r="I94" s="10"/>
      <c r="J94" s="10"/>
    </row>
    <row r="95" spans="1:10" x14ac:dyDescent="0.25">
      <c r="H95" s="10"/>
      <c r="I95" s="10"/>
      <c r="J95" s="10"/>
    </row>
    <row r="96" spans="1:10" x14ac:dyDescent="0.25">
      <c r="H96" s="10"/>
      <c r="I96" s="10"/>
      <c r="J96" s="10"/>
    </row>
    <row r="97" spans="8:10" x14ac:dyDescent="0.25">
      <c r="H97" s="10"/>
      <c r="I97" s="10"/>
      <c r="J97" s="10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</sheetData>
  <mergeCells count="1">
    <mergeCell ref="C1:E1"/>
  </mergeCells>
  <conditionalFormatting sqref="K3:K27 K33:K86">
    <cfRule type="cellIs" dxfId="153" priority="89" stopIfTrue="1" operator="greaterThan">
      <formula>100</formula>
    </cfRule>
  </conditionalFormatting>
  <conditionalFormatting sqref="B3:B27 B33:B53">
    <cfRule type="duplicateValues" dxfId="152" priority="11"/>
  </conditionalFormatting>
  <conditionalFormatting sqref="K28:K32">
    <cfRule type="cellIs" dxfId="151" priority="10" stopIfTrue="1" operator="greaterThan">
      <formula>100</formula>
    </cfRule>
  </conditionalFormatting>
  <conditionalFormatting sqref="B28:B32">
    <cfRule type="duplicateValues" dxfId="15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0" stopIfTrue="1" operator="lessThan" id="{73FF3614-5543-4934-B7A1-BDA5C391FFF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J9:J10</xm:sqref>
        </x14:conditionalFormatting>
        <x14:conditionalFormatting xmlns:xm="http://schemas.microsoft.com/office/excel/2006/main">
          <x14:cfRule type="cellIs" priority="88" stopIfTrue="1" operator="lessThan" id="{6B7DD657-7382-4FFA-A7E1-02C6B9610C87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J5:J6</xm:sqref>
        </x14:conditionalFormatting>
        <x14:conditionalFormatting xmlns:xm="http://schemas.microsoft.com/office/excel/2006/main">
          <x14:cfRule type="cellIs" priority="87" stopIfTrue="1" operator="lessThan" id="{8F063CE4-33B0-4211-8169-0A12C71E913A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 J82</xm:sqref>
        </x14:conditionalFormatting>
        <x14:conditionalFormatting xmlns:xm="http://schemas.microsoft.com/office/excel/2006/main">
          <x14:cfRule type="cellIs" priority="86" stopIfTrue="1" operator="lessThan" id="{C597F930-9194-4298-95CB-B2F75960E45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ellIs" priority="85" stopIfTrue="1" operator="lessThan" id="{B05D5791-AFE9-48EC-896A-046253AEE9FF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ellIs" priority="84" stopIfTrue="1" operator="lessThan" id="{E105A9A7-7CE7-4815-B7CE-A29A77C05691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cellIs" priority="83" stopIfTrue="1" operator="lessThan" id="{4382A06C-7B54-4833-BCC2-10B28FDF8382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82" stopIfTrue="1" operator="lessThan" id="{EF214A22-F72E-43C2-9F83-4BD9C31C9EEA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ellIs" priority="81" stopIfTrue="1" operator="lessThan" id="{A70EF129-E487-4200-B07C-301094DCAD93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J11:J13</xm:sqref>
        </x14:conditionalFormatting>
        <x14:conditionalFormatting xmlns:xm="http://schemas.microsoft.com/office/excel/2006/main">
          <x14:cfRule type="cellIs" priority="80" stopIfTrue="1" operator="lessThan" id="{42C4EF00-25ED-4153-821D-2CFAF1C1464B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J13 J15</xm:sqref>
        </x14:conditionalFormatting>
        <x14:conditionalFormatting xmlns:xm="http://schemas.microsoft.com/office/excel/2006/main">
          <x14:cfRule type="cellIs" priority="79" stopIfTrue="1" operator="lessThan" id="{A85E4481-AE25-4F4A-8DD6-BC273BE91E1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78" stopIfTrue="1" operator="lessThan" id="{CAB0F198-3FF6-44E2-A249-A808D8E465EA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77" stopIfTrue="1" operator="lessThan" id="{78328F7C-C1B6-4716-B418-D1098307BA30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J16:J17</xm:sqref>
        </x14:conditionalFormatting>
        <x14:conditionalFormatting xmlns:xm="http://schemas.microsoft.com/office/excel/2006/main">
          <x14:cfRule type="cellIs" priority="76" stopIfTrue="1" operator="lessThan" id="{D91DFAFA-7A06-4102-B5C3-1A6FE72F4C72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ellIs" priority="75" stopIfTrue="1" operator="lessThan" id="{E627CBFD-8FDE-4CB4-B5E4-A88FF1BD0F1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 J18</xm:sqref>
        </x14:conditionalFormatting>
        <x14:conditionalFormatting xmlns:xm="http://schemas.microsoft.com/office/excel/2006/main">
          <x14:cfRule type="cellIs" priority="74" stopIfTrue="1" operator="lessThan" id="{D79703E8-54A7-4A7D-815F-6D6D97A1E068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ellIs" priority="73" stopIfTrue="1" operator="lessThan" id="{601431CB-BCE2-4DEA-928A-87F52CD139D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J22:J23 J20</xm:sqref>
        </x14:conditionalFormatting>
        <x14:conditionalFormatting xmlns:xm="http://schemas.microsoft.com/office/excel/2006/main">
          <x14:cfRule type="cellIs" priority="72" stopIfTrue="1" operator="lessThan" id="{3A4EB111-CDD4-4A6D-9ED8-F362E4197822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 J21</xm:sqref>
        </x14:conditionalFormatting>
        <x14:conditionalFormatting xmlns:xm="http://schemas.microsoft.com/office/excel/2006/main">
          <x14:cfRule type="cellIs" priority="71" stopIfTrue="1" operator="lessThan" id="{989A7E28-239D-4840-9072-D25EE7889862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ellIs" priority="70" stopIfTrue="1" operator="lessThan" id="{C60316C9-A940-45B8-93EF-5AE519FB2B6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ellIs" priority="69" stopIfTrue="1" operator="lessThan" id="{4CE5294A-064F-4961-B099-64E357E6A722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 J24</xm:sqref>
        </x14:conditionalFormatting>
        <x14:conditionalFormatting xmlns:xm="http://schemas.microsoft.com/office/excel/2006/main">
          <x14:cfRule type="cellIs" priority="68" stopIfTrue="1" operator="lessThan" id="{7A90084D-E370-4FAC-B7E7-59DE145FD3C6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cellIs" priority="67" stopIfTrue="1" operator="lessThan" id="{25B46694-C694-4C18-9661-3AF9EABB3E03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55" stopIfTrue="1" operator="lessThan" id="{A3C7BD04-BC0E-40C7-829B-328C0ED6A417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ellIs" priority="54" stopIfTrue="1" operator="lessThan" id="{72EE2CD3-D7D3-4BEE-8905-93FD8BD5CA3A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 J52</xm:sqref>
        </x14:conditionalFormatting>
        <x14:conditionalFormatting xmlns:xm="http://schemas.microsoft.com/office/excel/2006/main">
          <x14:cfRule type="cellIs" priority="53" stopIfTrue="1" operator="lessThan" id="{08D7D095-17B8-40A3-8F32-F82ABCF3697D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 J53</xm:sqref>
        </x14:conditionalFormatting>
        <x14:conditionalFormatting xmlns:xm="http://schemas.microsoft.com/office/excel/2006/main">
          <x14:cfRule type="cellIs" priority="62" stopIfTrue="1" operator="lessThan" id="{A6C3692F-7296-487B-9A4B-95DB90BA4D7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cellIs" priority="61" stopIfTrue="1" operator="lessThan" id="{B71E2EED-A648-4CA5-B9E9-8590887E229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J37:J41</xm:sqref>
        </x14:conditionalFormatting>
        <x14:conditionalFormatting xmlns:xm="http://schemas.microsoft.com/office/excel/2006/main">
          <x14:cfRule type="cellIs" priority="60" stopIfTrue="1" operator="lessThan" id="{0B6DC706-C6C5-441C-B26C-7A6D90CBDFD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J42:J44</xm:sqref>
        </x14:conditionalFormatting>
        <x14:conditionalFormatting xmlns:xm="http://schemas.microsoft.com/office/excel/2006/main">
          <x14:cfRule type="cellIs" priority="59" stopIfTrue="1" operator="lessThan" id="{4C8CF94C-9D1D-48EF-95B2-5FB59E86645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J43 J45</xm:sqref>
        </x14:conditionalFormatting>
        <x14:conditionalFormatting xmlns:xm="http://schemas.microsoft.com/office/excel/2006/main">
          <x14:cfRule type="cellIs" priority="58" stopIfTrue="1" operator="lessThan" id="{4D5F04FC-2790-4357-8DF0-6DA09B75333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ellIs" priority="57" stopIfTrue="1" operator="lessThan" id="{8B98B11A-FFE5-4CB0-BA2A-C4EFC207C9D8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ellIs" priority="56" stopIfTrue="1" operator="lessThan" id="{52E00E46-EB4F-4042-9AD7-0FA1A872F996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ellIs" priority="52" stopIfTrue="1" operator="lessThan" id="{8D10D360-786A-4EBA-AD5D-E259EF80FEF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ellIs" priority="51" stopIfTrue="1" operator="lessThan" id="{1E93CCFB-8E18-4D19-B5BA-CE2D5BBFA225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ellIs" priority="47" stopIfTrue="1" operator="lessThan" id="{C5D48C03-D762-4D47-8A98-9AFB448F8763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 J65:J66</xm:sqref>
        </x14:conditionalFormatting>
        <x14:conditionalFormatting xmlns:xm="http://schemas.microsoft.com/office/excel/2006/main">
          <x14:cfRule type="cellIs" priority="46" stopIfTrue="1" operator="lessThan" id="{05AF67A4-6A97-4FB4-9611-FBF39BDC2E92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ellIs" priority="45" stopIfTrue="1" operator="lessThan" id="{3FCDAB1A-81F4-4F04-9419-C85838A279E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ellIs" priority="44" stopIfTrue="1" operator="lessThan" id="{7BD7C2D9-4BCC-4B69-B56A-FE4F06FCBF83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ellIs" priority="43" stopIfTrue="1" operator="lessThan" id="{6CE39775-6E73-4119-97BF-BF4D4669BCD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ellIs" priority="33" stopIfTrue="1" operator="lessThan" id="{7E3F9643-7E23-4809-8ED8-AA9C1E2C7B5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ellIs" priority="32" stopIfTrue="1" operator="lessThan" id="{19ABED1A-0AD9-4159-8280-EF4474AD6CC2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ellIs" priority="31" stopIfTrue="1" operator="lessThan" id="{471B869A-B8E7-4B9F-B9B3-60EC36B70341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ellIs" priority="30" stopIfTrue="1" operator="lessThan" id="{D2B1BFB4-1653-4D30-92E6-697045F6FA8D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ellIs" priority="28" stopIfTrue="1" operator="lessThan" id="{1CFC73F6-3954-40CD-ADCD-D3C5C1193676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stopIfTrue="1" operator="lessThan" id="{FF0C5144-E9CE-4A8A-9D95-86BE4853F4E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ellIs" priority="27" stopIfTrue="1" operator="lessThan" id="{25EBD493-9B2F-49F6-8EAA-553D54F13AE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 J68</xm:sqref>
        </x14:conditionalFormatting>
        <x14:conditionalFormatting xmlns:xm="http://schemas.microsoft.com/office/excel/2006/main">
          <x14:cfRule type="cellIs" priority="26" stopIfTrue="1" operator="lessThan" id="{908C5313-CA74-4F29-B973-810C04FF8AEF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J66</xm:sqref>
        </x14:conditionalFormatting>
        <x14:conditionalFormatting xmlns:xm="http://schemas.microsoft.com/office/excel/2006/main">
          <x14:cfRule type="cellIs" priority="24" stopIfTrue="1" operator="lessThan" id="{544F08FB-2FF6-4125-A1BA-C0D7534F6D0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stopIfTrue="1" operator="lessThan" id="{1DE55A26-3087-4599-8E78-72569056CC7B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ellIs" priority="22" stopIfTrue="1" operator="lessThan" id="{FDCE8BDE-0DD7-42B5-9025-7104068413B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ellIs" priority="21" stopIfTrue="1" operator="lessThan" id="{7B3DE1FF-AA53-4E4E-8EA2-25D2A4CE4E0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ellIs" priority="16" stopIfTrue="1" operator="lessThan" id="{DCBE1624-B30A-459E-B751-3D36AAA32F1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J11:J12</xm:sqref>
        </x14:conditionalFormatting>
        <x14:conditionalFormatting xmlns:xm="http://schemas.microsoft.com/office/excel/2006/main">
          <x14:cfRule type="cellIs" priority="14" stopIfTrue="1" operator="lessThan" id="{7F2A884A-73EE-4329-9A30-A00DB2B9ADAA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stopIfTrue="1" operator="lessThan" id="{1B723716-9A2A-4E69-86BB-ACB607EAE77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9" stopIfTrue="1" operator="lessThan" id="{F12C3F2B-06A1-644D-B336-C49B2433C0C9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8" stopIfTrue="1" operator="lessThan" id="{4A0236B6-D6AD-3A46-8E08-68F1A5533C12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6" stopIfTrue="1" operator="lessThan" id="{0C9600BD-8642-6144-9684-A5A3913CCF5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" stopIfTrue="1" operator="lessThan" id="{1FC8CAE4-82FB-F541-8712-E22BB5644CB5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4" stopIfTrue="1" operator="lessThan" id="{86AF9F9E-F02A-534E-86D6-8E8B647E758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stopIfTrue="1" operator="lessThan" id="{0B3DDFE6-521A-F645-A4C1-B88CDE57ED02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2" stopIfTrue="1" operator="lessThan" id="{7F5F21F6-A95A-9948-8986-CEF4CBB433B6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stopIfTrue="1" operator="lessThan" id="{5BE0C61A-6BAD-3F4D-8A04-BA2125E3CCF8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W94"/>
  <sheetViews>
    <sheetView workbookViewId="0">
      <selection activeCell="N23" sqref="N23"/>
    </sheetView>
  </sheetViews>
  <sheetFormatPr baseColWidth="10" defaultColWidth="8.85546875" defaultRowHeight="15" x14ac:dyDescent="0.25"/>
  <cols>
    <col min="1" max="1" width="13" customWidth="1"/>
    <col min="2" max="2" width="13.42578125" customWidth="1"/>
    <col min="3" max="3" width="50.140625" customWidth="1"/>
    <col min="4" max="4" width="17.7109375" customWidth="1"/>
    <col min="5" max="5" width="26.140625" customWidth="1"/>
    <col min="6" max="6" width="5.85546875" customWidth="1"/>
    <col min="7" max="7" width="13.28515625" customWidth="1"/>
    <col min="8" max="8" width="13.85546875" customWidth="1"/>
    <col min="9" max="9" width="13.28515625" customWidth="1"/>
    <col min="11" max="11" width="15.140625" customWidth="1"/>
    <col min="14" max="14" width="24.85546875" customWidth="1"/>
    <col min="15" max="15" width="12.42578125" customWidth="1"/>
    <col min="16" max="16" width="21.140625" customWidth="1"/>
    <col min="17" max="17" width="15.7109375" customWidth="1"/>
    <col min="18" max="18" width="20.42578125" customWidth="1"/>
    <col min="19" max="19" width="9.42578125" customWidth="1"/>
    <col min="21" max="21" width="19.42578125" customWidth="1"/>
    <col min="22" max="22" width="20" customWidth="1"/>
    <col min="23" max="23" width="15.140625" customWidth="1"/>
  </cols>
  <sheetData>
    <row r="1" spans="1:23" ht="18" x14ac:dyDescent="0.25">
      <c r="A1">
        <v>464</v>
      </c>
      <c r="C1" s="91" t="s">
        <v>100</v>
      </c>
      <c r="D1" s="91"/>
      <c r="E1" s="91"/>
      <c r="F1" s="34"/>
      <c r="G1" s="1">
        <v>38108</v>
      </c>
      <c r="Q1" s="10"/>
      <c r="R1" s="10"/>
      <c r="S1" s="10"/>
    </row>
    <row r="2" spans="1:23" ht="18" x14ac:dyDescent="0.25">
      <c r="A2" s="70" t="s">
        <v>0</v>
      </c>
      <c r="B2" s="70" t="s">
        <v>1</v>
      </c>
      <c r="C2" s="70" t="s">
        <v>2</v>
      </c>
      <c r="D2" s="70" t="s">
        <v>46</v>
      </c>
      <c r="E2" s="70" t="s">
        <v>79</v>
      </c>
      <c r="F2" s="70" t="s">
        <v>3</v>
      </c>
      <c r="G2" s="70" t="s">
        <v>4</v>
      </c>
      <c r="H2" s="3" t="s">
        <v>5</v>
      </c>
      <c r="I2" s="3" t="s">
        <v>6</v>
      </c>
      <c r="J2" s="3" t="s">
        <v>7</v>
      </c>
      <c r="K2" s="70" t="s">
        <v>8</v>
      </c>
      <c r="N2" s="43" t="s">
        <v>104</v>
      </c>
      <c r="O2" s="43" t="s">
        <v>103</v>
      </c>
      <c r="P2" s="39"/>
      <c r="Q2" s="10"/>
      <c r="R2" s="65" t="s">
        <v>106</v>
      </c>
      <c r="S2" s="10"/>
      <c r="U2" s="10"/>
      <c r="V2" s="20"/>
      <c r="W2" s="23"/>
    </row>
    <row r="3" spans="1:23" ht="15.75" x14ac:dyDescent="0.25">
      <c r="A3" s="71" t="s">
        <v>91</v>
      </c>
      <c r="B3" s="69">
        <v>2324</v>
      </c>
      <c r="C3" s="72" t="s">
        <v>20</v>
      </c>
      <c r="D3" s="73"/>
      <c r="E3" s="72"/>
      <c r="F3" s="74">
        <v>1</v>
      </c>
      <c r="G3" s="72">
        <v>22</v>
      </c>
      <c r="H3" s="69">
        <f t="shared" ref="H3:H47" si="0">G3*F3</f>
        <v>22</v>
      </c>
      <c r="I3" s="69">
        <f>H3*2.95</f>
        <v>64.900000000000006</v>
      </c>
      <c r="J3" s="75">
        <v>120</v>
      </c>
      <c r="K3" s="76">
        <f>J3-I3</f>
        <v>55.099999999999994</v>
      </c>
      <c r="N3" s="56" t="s">
        <v>80</v>
      </c>
      <c r="O3" s="56"/>
      <c r="P3" s="35">
        <v>2190</v>
      </c>
      <c r="Q3" s="36"/>
      <c r="R3" s="64">
        <f>P16-I48</f>
        <v>-3635</v>
      </c>
      <c r="S3" s="10"/>
      <c r="U3" s="11"/>
      <c r="V3" s="46"/>
      <c r="W3" s="10"/>
    </row>
    <row r="4" spans="1:23" ht="15.75" x14ac:dyDescent="0.25">
      <c r="A4" s="77" t="s">
        <v>92</v>
      </c>
      <c r="B4" s="7">
        <v>24</v>
      </c>
      <c r="C4" s="78" t="s">
        <v>21</v>
      </c>
      <c r="D4" s="4"/>
      <c r="E4" s="78"/>
      <c r="F4" s="23">
        <v>1</v>
      </c>
      <c r="G4" s="78">
        <v>4</v>
      </c>
      <c r="H4" s="7">
        <f t="shared" si="0"/>
        <v>4</v>
      </c>
      <c r="I4" s="7">
        <f t="shared" ref="I4:I47" si="1">H4*2.95</f>
        <v>11.8</v>
      </c>
      <c r="J4" s="10">
        <v>23</v>
      </c>
      <c r="K4" s="79">
        <f t="shared" ref="K4:K45" si="2">J4-I4</f>
        <v>11.2</v>
      </c>
      <c r="N4" s="56" t="s">
        <v>12</v>
      </c>
      <c r="O4" s="56"/>
      <c r="P4" s="35"/>
      <c r="Q4" s="10"/>
      <c r="R4" s="36"/>
      <c r="S4" s="10"/>
      <c r="U4" s="10"/>
      <c r="V4" s="20"/>
      <c r="W4" s="23"/>
    </row>
    <row r="5" spans="1:23" x14ac:dyDescent="0.25">
      <c r="A5" s="77" t="s">
        <v>93</v>
      </c>
      <c r="B5" s="7">
        <v>214</v>
      </c>
      <c r="C5" s="78" t="s">
        <v>22</v>
      </c>
      <c r="D5" s="4"/>
      <c r="E5" s="78"/>
      <c r="F5" s="23">
        <v>1</v>
      </c>
      <c r="G5" s="78">
        <v>4</v>
      </c>
      <c r="H5" s="7">
        <f t="shared" si="0"/>
        <v>4</v>
      </c>
      <c r="I5" s="7">
        <f t="shared" si="1"/>
        <v>11.8</v>
      </c>
      <c r="J5" s="10">
        <v>43</v>
      </c>
      <c r="K5" s="79">
        <f t="shared" si="2"/>
        <v>31.2</v>
      </c>
      <c r="N5" s="56" t="s">
        <v>81</v>
      </c>
      <c r="O5" s="56"/>
      <c r="P5" s="35">
        <v>410</v>
      </c>
      <c r="Q5" s="36"/>
      <c r="R5" s="36"/>
      <c r="S5" s="10"/>
      <c r="U5" s="10"/>
      <c r="V5" s="23"/>
      <c r="W5" s="23"/>
    </row>
    <row r="6" spans="1:23" x14ac:dyDescent="0.25">
      <c r="A6" s="77" t="s">
        <v>15</v>
      </c>
      <c r="B6" s="7">
        <v>23434</v>
      </c>
      <c r="C6" s="78" t="s">
        <v>23</v>
      </c>
      <c r="D6" s="7"/>
      <c r="E6" s="78"/>
      <c r="F6" s="10">
        <v>1</v>
      </c>
      <c r="G6" s="78">
        <v>2</v>
      </c>
      <c r="H6" s="7">
        <f t="shared" si="0"/>
        <v>2</v>
      </c>
      <c r="I6" s="7">
        <f t="shared" si="1"/>
        <v>5.9</v>
      </c>
      <c r="J6" s="10">
        <v>23</v>
      </c>
      <c r="K6" s="79">
        <f t="shared" si="2"/>
        <v>17.100000000000001</v>
      </c>
      <c r="N6" s="56" t="s">
        <v>82</v>
      </c>
      <c r="O6" s="56"/>
      <c r="P6" s="35">
        <v>370</v>
      </c>
      <c r="Q6" s="36"/>
      <c r="R6" s="36"/>
      <c r="S6" s="10"/>
      <c r="U6" s="10"/>
      <c r="V6" s="23"/>
      <c r="W6" s="23"/>
    </row>
    <row r="7" spans="1:23" x14ac:dyDescent="0.25">
      <c r="A7" s="77" t="s">
        <v>94</v>
      </c>
      <c r="B7" s="7">
        <v>423</v>
      </c>
      <c r="C7" s="78" t="s">
        <v>24</v>
      </c>
      <c r="D7" s="7"/>
      <c r="E7" s="78"/>
      <c r="F7" s="10">
        <v>1</v>
      </c>
      <c r="G7" s="78">
        <v>2</v>
      </c>
      <c r="H7" s="7">
        <f t="shared" si="0"/>
        <v>2</v>
      </c>
      <c r="I7" s="7">
        <f t="shared" si="1"/>
        <v>5.9</v>
      </c>
      <c r="J7" s="10">
        <v>13</v>
      </c>
      <c r="K7" s="79">
        <f t="shared" si="2"/>
        <v>7.1</v>
      </c>
      <c r="N7" s="56" t="s">
        <v>83</v>
      </c>
      <c r="O7" s="56"/>
      <c r="P7" s="35">
        <v>260</v>
      </c>
      <c r="Q7" s="36"/>
      <c r="R7" s="36"/>
      <c r="S7" s="10"/>
    </row>
    <row r="8" spans="1:23" x14ac:dyDescent="0.25">
      <c r="A8" s="77" t="s">
        <v>16</v>
      </c>
      <c r="B8" s="7">
        <v>4</v>
      </c>
      <c r="C8" s="78" t="s">
        <v>25</v>
      </c>
      <c r="D8" s="7"/>
      <c r="E8" s="11"/>
      <c r="F8" s="10">
        <v>1</v>
      </c>
      <c r="G8" s="78">
        <v>2</v>
      </c>
      <c r="H8" s="7">
        <f t="shared" si="0"/>
        <v>2</v>
      </c>
      <c r="I8" s="7">
        <f t="shared" si="1"/>
        <v>5.9</v>
      </c>
      <c r="J8" s="10">
        <v>4</v>
      </c>
      <c r="K8" s="79">
        <f t="shared" si="2"/>
        <v>-1.9000000000000004</v>
      </c>
      <c r="N8" s="56" t="s">
        <v>84</v>
      </c>
      <c r="O8" s="56" t="s">
        <v>101</v>
      </c>
      <c r="P8" s="35">
        <v>375</v>
      </c>
      <c r="Q8" s="36"/>
      <c r="R8" s="36"/>
      <c r="S8" s="10"/>
      <c r="V8" s="62"/>
      <c r="W8" s="62"/>
    </row>
    <row r="9" spans="1:23" ht="15.75" x14ac:dyDescent="0.25">
      <c r="A9" s="77" t="s">
        <v>17</v>
      </c>
      <c r="B9" s="7">
        <v>234</v>
      </c>
      <c r="C9" s="78" t="s">
        <v>26</v>
      </c>
      <c r="D9" s="7"/>
      <c r="E9" s="10"/>
      <c r="F9" s="10">
        <v>1</v>
      </c>
      <c r="G9" s="78">
        <v>13</v>
      </c>
      <c r="H9" s="7">
        <f t="shared" si="0"/>
        <v>13</v>
      </c>
      <c r="I9" s="7">
        <f t="shared" si="1"/>
        <v>38.35</v>
      </c>
      <c r="J9" s="10">
        <v>22</v>
      </c>
      <c r="K9" s="79">
        <f t="shared" si="2"/>
        <v>-16.350000000000001</v>
      </c>
      <c r="N9" s="56" t="s">
        <v>85</v>
      </c>
      <c r="O9" s="56"/>
      <c r="P9" s="35"/>
      <c r="Q9" s="36"/>
      <c r="R9" s="36"/>
      <c r="S9" s="10"/>
      <c r="U9" s="23"/>
      <c r="V9" s="66"/>
      <c r="W9" s="63"/>
    </row>
    <row r="10" spans="1:23" x14ac:dyDescent="0.25">
      <c r="A10" s="77" t="s">
        <v>18</v>
      </c>
      <c r="B10" s="7">
        <v>23</v>
      </c>
      <c r="C10" s="78" t="s">
        <v>72</v>
      </c>
      <c r="D10" s="7"/>
      <c r="E10" s="10"/>
      <c r="F10" s="10">
        <v>1</v>
      </c>
      <c r="G10" s="78">
        <v>2</v>
      </c>
      <c r="H10" s="7">
        <f t="shared" si="0"/>
        <v>2</v>
      </c>
      <c r="I10" s="7">
        <f t="shared" si="1"/>
        <v>5.9</v>
      </c>
      <c r="J10" s="10">
        <v>3</v>
      </c>
      <c r="K10" s="79">
        <f t="shared" si="2"/>
        <v>-2.9000000000000004</v>
      </c>
      <c r="N10" s="56" t="s">
        <v>11</v>
      </c>
      <c r="O10" s="56"/>
      <c r="P10" s="35"/>
      <c r="Q10" s="36"/>
      <c r="R10" s="36"/>
      <c r="S10" s="10"/>
      <c r="V10" s="7"/>
    </row>
    <row r="11" spans="1:23" x14ac:dyDescent="0.25">
      <c r="A11" s="77" t="s">
        <v>51</v>
      </c>
      <c r="B11" s="7">
        <v>234234</v>
      </c>
      <c r="C11" s="78" t="s">
        <v>27</v>
      </c>
      <c r="D11" s="7"/>
      <c r="E11" s="11"/>
      <c r="F11" s="10">
        <v>1</v>
      </c>
      <c r="G11" s="78">
        <v>35</v>
      </c>
      <c r="H11" s="7">
        <f t="shared" si="0"/>
        <v>35</v>
      </c>
      <c r="I11" s="7">
        <f t="shared" si="1"/>
        <v>103.25</v>
      </c>
      <c r="J11" s="10">
        <v>42</v>
      </c>
      <c r="K11" s="79">
        <f t="shared" si="2"/>
        <v>-61.25</v>
      </c>
      <c r="N11" s="56" t="s">
        <v>86</v>
      </c>
      <c r="O11" s="56"/>
      <c r="P11" s="35">
        <v>30</v>
      </c>
      <c r="Q11" s="36"/>
      <c r="R11" s="36"/>
      <c r="S11" s="10"/>
      <c r="V11" s="7"/>
    </row>
    <row r="12" spans="1:23" ht="15.75" x14ac:dyDescent="0.25">
      <c r="A12" s="77" t="s">
        <v>52</v>
      </c>
      <c r="B12" s="7">
        <v>324</v>
      </c>
      <c r="C12" s="78" t="s">
        <v>28</v>
      </c>
      <c r="D12" s="7"/>
      <c r="E12" s="11"/>
      <c r="F12" s="10">
        <v>1</v>
      </c>
      <c r="G12" s="78">
        <v>6</v>
      </c>
      <c r="H12" s="7">
        <f t="shared" si="0"/>
        <v>6</v>
      </c>
      <c r="I12" s="7">
        <f t="shared" si="1"/>
        <v>17.700000000000003</v>
      </c>
      <c r="J12" s="10">
        <v>24</v>
      </c>
      <c r="K12" s="79">
        <f t="shared" si="2"/>
        <v>6.2999999999999972</v>
      </c>
      <c r="N12" s="40" t="s">
        <v>104</v>
      </c>
      <c r="O12" s="40"/>
      <c r="P12" s="41">
        <f>SUM(P3:P11)</f>
        <v>3635</v>
      </c>
      <c r="Q12" s="29"/>
      <c r="R12" s="29"/>
      <c r="S12" s="10"/>
      <c r="V12" s="7"/>
    </row>
    <row r="13" spans="1:23" x14ac:dyDescent="0.25">
      <c r="A13" s="77" t="s">
        <v>53</v>
      </c>
      <c r="B13" s="7">
        <v>6</v>
      </c>
      <c r="C13" s="78" t="s">
        <v>29</v>
      </c>
      <c r="D13" s="10"/>
      <c r="E13" s="11"/>
      <c r="F13" s="10">
        <v>1</v>
      </c>
      <c r="G13" s="78">
        <v>7</v>
      </c>
      <c r="H13" s="7">
        <f t="shared" si="0"/>
        <v>7</v>
      </c>
      <c r="I13" s="7">
        <f t="shared" si="1"/>
        <v>20.650000000000002</v>
      </c>
      <c r="J13" s="10">
        <v>432</v>
      </c>
      <c r="K13" s="79">
        <f t="shared" si="2"/>
        <v>411.35</v>
      </c>
      <c r="Q13" s="10"/>
      <c r="R13" s="10"/>
      <c r="S13" s="10"/>
    </row>
    <row r="14" spans="1:23" x14ac:dyDescent="0.25">
      <c r="A14" s="77" t="s">
        <v>54</v>
      </c>
      <c r="B14" s="7">
        <v>357</v>
      </c>
      <c r="C14" s="78" t="s">
        <v>30</v>
      </c>
      <c r="D14" s="7"/>
      <c r="E14" s="11" t="s">
        <v>78</v>
      </c>
      <c r="F14" s="10">
        <v>1</v>
      </c>
      <c r="G14" s="78">
        <v>8</v>
      </c>
      <c r="H14" s="7">
        <f t="shared" si="0"/>
        <v>8</v>
      </c>
      <c r="I14" s="7">
        <f t="shared" si="1"/>
        <v>23.6</v>
      </c>
      <c r="J14" s="10">
        <v>45</v>
      </c>
      <c r="K14" s="79">
        <f t="shared" si="2"/>
        <v>21.4</v>
      </c>
      <c r="N14" s="57" t="s">
        <v>9</v>
      </c>
      <c r="O14" s="57"/>
      <c r="P14" s="58">
        <f>J48</f>
        <v>0</v>
      </c>
      <c r="Q14" s="36"/>
      <c r="R14" s="36"/>
      <c r="S14" s="10"/>
    </row>
    <row r="15" spans="1:23" x14ac:dyDescent="0.25">
      <c r="A15" s="77" t="s">
        <v>55</v>
      </c>
      <c r="B15" s="7">
        <v>456</v>
      </c>
      <c r="C15" s="78" t="s">
        <v>31</v>
      </c>
      <c r="D15" s="7"/>
      <c r="E15" s="11"/>
      <c r="F15" s="10">
        <v>1</v>
      </c>
      <c r="G15" s="78">
        <v>70</v>
      </c>
      <c r="H15" s="7">
        <f t="shared" si="0"/>
        <v>70</v>
      </c>
      <c r="I15" s="7">
        <f t="shared" si="1"/>
        <v>206.5</v>
      </c>
      <c r="J15" s="10">
        <v>45</v>
      </c>
      <c r="K15" s="79">
        <f t="shared" si="2"/>
        <v>-161.5</v>
      </c>
      <c r="N15" s="57" t="s">
        <v>105</v>
      </c>
      <c r="O15" s="57"/>
      <c r="P15" s="59">
        <f>P12</f>
        <v>3635</v>
      </c>
      <c r="Q15" s="36"/>
      <c r="R15" s="36"/>
      <c r="S15" s="10"/>
    </row>
    <row r="16" spans="1:23" ht="15.75" x14ac:dyDescent="0.25">
      <c r="A16" s="77" t="s">
        <v>56</v>
      </c>
      <c r="B16" s="7">
        <v>7</v>
      </c>
      <c r="C16" s="78" t="s">
        <v>32</v>
      </c>
      <c r="D16" s="7"/>
      <c r="E16" s="11"/>
      <c r="F16" s="10">
        <v>1</v>
      </c>
      <c r="G16" s="78">
        <v>3</v>
      </c>
      <c r="H16" s="7">
        <f t="shared" si="0"/>
        <v>3</v>
      </c>
      <c r="I16" s="7">
        <f t="shared" si="1"/>
        <v>8.8500000000000014</v>
      </c>
      <c r="J16" s="10">
        <v>64</v>
      </c>
      <c r="K16" s="79">
        <f t="shared" si="2"/>
        <v>55.15</v>
      </c>
      <c r="N16" s="60" t="s">
        <v>10</v>
      </c>
      <c r="O16" s="60"/>
      <c r="P16" s="61">
        <f>P14-P15</f>
        <v>-3635</v>
      </c>
      <c r="Q16" s="37"/>
      <c r="R16" s="37"/>
      <c r="S16" s="10"/>
    </row>
    <row r="17" spans="1:19" x14ac:dyDescent="0.25">
      <c r="A17" s="80" t="s">
        <v>51</v>
      </c>
      <c r="B17" s="7">
        <v>789</v>
      </c>
      <c r="C17" s="78" t="s">
        <v>33</v>
      </c>
      <c r="D17" s="7"/>
      <c r="E17" s="11"/>
      <c r="F17" s="10">
        <v>1</v>
      </c>
      <c r="G17" s="78">
        <v>53</v>
      </c>
      <c r="H17" s="7">
        <f t="shared" si="0"/>
        <v>53</v>
      </c>
      <c r="I17" s="7">
        <f t="shared" si="1"/>
        <v>156.35000000000002</v>
      </c>
      <c r="J17" s="10">
        <v>45</v>
      </c>
      <c r="K17" s="79">
        <f t="shared" si="2"/>
        <v>-111.35000000000002</v>
      </c>
      <c r="Q17" s="10"/>
      <c r="R17" s="10"/>
      <c r="S17" s="10"/>
    </row>
    <row r="18" spans="1:19" x14ac:dyDescent="0.25">
      <c r="A18" s="80" t="s">
        <v>52</v>
      </c>
      <c r="B18" s="7">
        <v>345</v>
      </c>
      <c r="C18" s="78" t="s">
        <v>34</v>
      </c>
      <c r="D18" s="7"/>
      <c r="E18" s="51" t="s">
        <v>102</v>
      </c>
      <c r="F18" s="10">
        <v>1</v>
      </c>
      <c r="G18" s="78">
        <v>2</v>
      </c>
      <c r="H18" s="7">
        <f t="shared" si="0"/>
        <v>2</v>
      </c>
      <c r="I18" s="7">
        <f t="shared" si="1"/>
        <v>5.9</v>
      </c>
      <c r="J18" s="10">
        <v>45</v>
      </c>
      <c r="K18" s="79">
        <f t="shared" si="2"/>
        <v>39.1</v>
      </c>
      <c r="Q18" s="10"/>
      <c r="R18" s="10"/>
      <c r="S18" s="10"/>
    </row>
    <row r="19" spans="1:19" x14ac:dyDescent="0.25">
      <c r="A19" s="80" t="s">
        <v>53</v>
      </c>
      <c r="B19" s="7">
        <v>623</v>
      </c>
      <c r="C19" s="78" t="s">
        <v>35</v>
      </c>
      <c r="D19" s="7"/>
      <c r="E19" s="7"/>
      <c r="F19" s="10">
        <v>1</v>
      </c>
      <c r="G19" s="78">
        <v>23</v>
      </c>
      <c r="H19" s="7">
        <f t="shared" si="0"/>
        <v>23</v>
      </c>
      <c r="I19" s="7">
        <f t="shared" si="1"/>
        <v>67.850000000000009</v>
      </c>
      <c r="J19" s="10">
        <v>45</v>
      </c>
      <c r="K19" s="79">
        <f t="shared" si="2"/>
        <v>-22.850000000000009</v>
      </c>
      <c r="Q19" s="10"/>
      <c r="R19" s="10"/>
      <c r="S19" s="10"/>
    </row>
    <row r="20" spans="1:19" x14ac:dyDescent="0.25">
      <c r="A20" s="80" t="s">
        <v>54</v>
      </c>
      <c r="B20" s="7">
        <v>3423</v>
      </c>
      <c r="C20" s="78" t="s">
        <v>73</v>
      </c>
      <c r="D20" s="7"/>
      <c r="E20" s="11"/>
      <c r="F20" s="10">
        <v>1</v>
      </c>
      <c r="G20" s="78">
        <v>5</v>
      </c>
      <c r="H20" s="7">
        <f t="shared" si="0"/>
        <v>5</v>
      </c>
      <c r="I20" s="7">
        <f t="shared" si="1"/>
        <v>14.75</v>
      </c>
      <c r="J20" s="10">
        <v>45</v>
      </c>
      <c r="K20" s="79">
        <f t="shared" si="2"/>
        <v>30.25</v>
      </c>
      <c r="Q20" s="10"/>
      <c r="R20" s="10"/>
      <c r="S20" s="10"/>
    </row>
    <row r="21" spans="1:19" x14ac:dyDescent="0.25">
      <c r="A21" s="80" t="s">
        <v>55</v>
      </c>
      <c r="B21" s="7">
        <v>1234</v>
      </c>
      <c r="C21" s="78" t="s">
        <v>36</v>
      </c>
      <c r="D21" s="7"/>
      <c r="E21" s="11"/>
      <c r="F21" s="10">
        <v>1</v>
      </c>
      <c r="G21" s="78">
        <v>53</v>
      </c>
      <c r="H21" s="7">
        <f t="shared" si="0"/>
        <v>53</v>
      </c>
      <c r="I21" s="7">
        <f t="shared" si="1"/>
        <v>156.35000000000002</v>
      </c>
      <c r="J21" s="10">
        <v>45</v>
      </c>
      <c r="K21" s="79">
        <f t="shared" si="2"/>
        <v>-111.35000000000002</v>
      </c>
      <c r="Q21" s="10"/>
      <c r="R21" s="10"/>
      <c r="S21" s="10"/>
    </row>
    <row r="22" spans="1:19" x14ac:dyDescent="0.25">
      <c r="A22" s="80" t="s">
        <v>99</v>
      </c>
      <c r="B22" s="7">
        <v>78979</v>
      </c>
      <c r="C22" s="78" t="s">
        <v>37</v>
      </c>
      <c r="D22" s="7"/>
      <c r="E22" s="11"/>
      <c r="F22" s="10">
        <v>1</v>
      </c>
      <c r="G22" s="78">
        <v>2</v>
      </c>
      <c r="H22" s="7">
        <f t="shared" si="0"/>
        <v>2</v>
      </c>
      <c r="I22" s="7">
        <f t="shared" si="1"/>
        <v>5.9</v>
      </c>
      <c r="J22" s="10">
        <v>5</v>
      </c>
      <c r="K22" s="79">
        <f t="shared" si="2"/>
        <v>-0.90000000000000036</v>
      </c>
    </row>
    <row r="23" spans="1:19" x14ac:dyDescent="0.25">
      <c r="A23" s="80" t="s">
        <v>52</v>
      </c>
      <c r="B23" s="7">
        <v>46</v>
      </c>
      <c r="C23" s="78" t="s">
        <v>38</v>
      </c>
      <c r="D23" s="7"/>
      <c r="E23" s="11"/>
      <c r="F23" s="10">
        <v>1</v>
      </c>
      <c r="G23" s="78">
        <v>1</v>
      </c>
      <c r="H23" s="7">
        <f t="shared" si="0"/>
        <v>1</v>
      </c>
      <c r="I23" s="7">
        <f t="shared" si="1"/>
        <v>2.95</v>
      </c>
      <c r="J23" s="10">
        <v>50</v>
      </c>
      <c r="K23" s="79">
        <f t="shared" si="2"/>
        <v>47.05</v>
      </c>
    </row>
    <row r="24" spans="1:19" x14ac:dyDescent="0.25">
      <c r="A24" s="80" t="s">
        <v>53</v>
      </c>
      <c r="B24" s="7">
        <v>34</v>
      </c>
      <c r="C24" s="78" t="s">
        <v>39</v>
      </c>
      <c r="D24" s="7"/>
      <c r="E24" s="11"/>
      <c r="F24" s="10">
        <v>1</v>
      </c>
      <c r="G24" s="78">
        <v>54</v>
      </c>
      <c r="H24" s="7">
        <f t="shared" si="0"/>
        <v>54</v>
      </c>
      <c r="I24" s="7">
        <f t="shared" si="1"/>
        <v>159.30000000000001</v>
      </c>
      <c r="J24" s="10">
        <v>50</v>
      </c>
      <c r="K24" s="79">
        <f t="shared" si="2"/>
        <v>-109.30000000000001</v>
      </c>
      <c r="N24" t="s">
        <v>107</v>
      </c>
    </row>
    <row r="25" spans="1:19" x14ac:dyDescent="0.25">
      <c r="A25" s="80" t="s">
        <v>95</v>
      </c>
      <c r="B25" s="7">
        <v>7245</v>
      </c>
      <c r="C25" s="78" t="s">
        <v>39</v>
      </c>
      <c r="D25" s="7"/>
      <c r="E25" s="11"/>
      <c r="F25" s="10">
        <v>1</v>
      </c>
      <c r="G25" s="78">
        <v>35</v>
      </c>
      <c r="H25" s="7">
        <f t="shared" si="0"/>
        <v>35</v>
      </c>
      <c r="I25" s="7">
        <f t="shared" si="1"/>
        <v>103.25</v>
      </c>
      <c r="J25" s="10">
        <v>50</v>
      </c>
      <c r="K25" s="79">
        <f t="shared" si="2"/>
        <v>-53.25</v>
      </c>
    </row>
    <row r="26" spans="1:19" x14ac:dyDescent="0.25">
      <c r="A26" s="80" t="s">
        <v>55</v>
      </c>
      <c r="B26" s="7">
        <v>6523</v>
      </c>
      <c r="C26" s="78" t="s">
        <v>90</v>
      </c>
      <c r="D26" s="7"/>
      <c r="E26" s="11"/>
      <c r="F26" s="10">
        <v>1</v>
      </c>
      <c r="G26" s="78">
        <v>34</v>
      </c>
      <c r="H26" s="7">
        <f t="shared" si="0"/>
        <v>34</v>
      </c>
      <c r="I26" s="7">
        <f t="shared" si="1"/>
        <v>100.30000000000001</v>
      </c>
      <c r="J26" s="10">
        <v>50</v>
      </c>
      <c r="K26" s="79">
        <f t="shared" si="2"/>
        <v>-50.300000000000011</v>
      </c>
    </row>
    <row r="27" spans="1:19" x14ac:dyDescent="0.25">
      <c r="A27" s="80" t="s">
        <v>98</v>
      </c>
      <c r="B27" s="7">
        <v>32423</v>
      </c>
      <c r="C27" s="78" t="s">
        <v>40</v>
      </c>
      <c r="D27" s="7"/>
      <c r="E27" s="11"/>
      <c r="F27" s="10">
        <v>1</v>
      </c>
      <c r="G27" s="78">
        <v>2</v>
      </c>
      <c r="H27" s="7">
        <f t="shared" si="0"/>
        <v>2</v>
      </c>
      <c r="I27" s="7">
        <f t="shared" si="1"/>
        <v>5.9</v>
      </c>
      <c r="J27" s="10">
        <v>50</v>
      </c>
      <c r="K27" s="79">
        <f t="shared" si="2"/>
        <v>44.1</v>
      </c>
    </row>
    <row r="28" spans="1:19" x14ac:dyDescent="0.25">
      <c r="A28" s="80" t="s">
        <v>54</v>
      </c>
      <c r="B28" s="7">
        <v>8667</v>
      </c>
      <c r="C28" s="78" t="s">
        <v>35</v>
      </c>
      <c r="D28" s="7"/>
      <c r="E28" s="11"/>
      <c r="F28" s="10">
        <v>1</v>
      </c>
      <c r="G28" s="78">
        <v>423</v>
      </c>
      <c r="H28" s="7">
        <f t="shared" si="0"/>
        <v>423</v>
      </c>
      <c r="I28" s="7">
        <f t="shared" si="1"/>
        <v>1247.8500000000001</v>
      </c>
      <c r="J28" s="10">
        <v>50</v>
      </c>
      <c r="K28" s="79">
        <f t="shared" si="2"/>
        <v>-1197.8500000000001</v>
      </c>
    </row>
    <row r="29" spans="1:19" x14ac:dyDescent="0.25">
      <c r="A29" s="80" t="s">
        <v>55</v>
      </c>
      <c r="B29" s="81">
        <v>6547</v>
      </c>
      <c r="C29" s="78" t="s">
        <v>73</v>
      </c>
      <c r="D29" s="13"/>
      <c r="E29" s="11"/>
      <c r="F29" s="10">
        <v>1</v>
      </c>
      <c r="G29" s="78">
        <v>24</v>
      </c>
      <c r="H29" s="7">
        <f t="shared" si="0"/>
        <v>24</v>
      </c>
      <c r="I29" s="7">
        <f t="shared" si="1"/>
        <v>70.800000000000011</v>
      </c>
      <c r="J29" s="10">
        <v>50</v>
      </c>
      <c r="K29" s="79">
        <f t="shared" si="2"/>
        <v>-20.800000000000011</v>
      </c>
    </row>
    <row r="30" spans="1:19" x14ac:dyDescent="0.25">
      <c r="A30" s="80" t="s">
        <v>56</v>
      </c>
      <c r="B30" s="81">
        <v>2</v>
      </c>
      <c r="C30" s="78" t="s">
        <v>36</v>
      </c>
      <c r="D30" s="7"/>
      <c r="E30" s="11"/>
      <c r="F30" s="10">
        <v>1</v>
      </c>
      <c r="G30" s="7"/>
      <c r="H30" s="7">
        <f>G30*F30</f>
        <v>0</v>
      </c>
      <c r="I30" s="7">
        <f t="shared" si="1"/>
        <v>0</v>
      </c>
      <c r="J30" s="10">
        <v>12</v>
      </c>
      <c r="K30" s="79">
        <f t="shared" si="2"/>
        <v>12</v>
      </c>
    </row>
    <row r="31" spans="1:19" x14ac:dyDescent="0.25">
      <c r="A31" s="77" t="s">
        <v>97</v>
      </c>
      <c r="B31" s="81">
        <v>2235</v>
      </c>
      <c r="C31" s="78" t="s">
        <v>37</v>
      </c>
      <c r="D31" s="7"/>
      <c r="E31" s="11"/>
      <c r="F31" s="10">
        <v>1</v>
      </c>
      <c r="G31" s="7"/>
      <c r="H31" s="7">
        <f>G31*F31</f>
        <v>0</v>
      </c>
      <c r="I31" s="7">
        <f t="shared" si="1"/>
        <v>0</v>
      </c>
      <c r="J31" s="10">
        <v>12</v>
      </c>
      <c r="K31" s="79">
        <f t="shared" si="2"/>
        <v>12</v>
      </c>
    </row>
    <row r="32" spans="1:19" x14ac:dyDescent="0.25">
      <c r="A32" s="77" t="s">
        <v>96</v>
      </c>
      <c r="B32" s="81">
        <v>1992</v>
      </c>
      <c r="C32" s="78" t="s">
        <v>38</v>
      </c>
      <c r="D32" s="14"/>
      <c r="E32" s="15"/>
      <c r="F32" s="15">
        <v>1</v>
      </c>
      <c r="G32" s="7"/>
      <c r="H32" s="14">
        <f>G32*F32</f>
        <v>0</v>
      </c>
      <c r="I32" s="7">
        <f t="shared" si="1"/>
        <v>0</v>
      </c>
      <c r="J32" s="15">
        <v>12</v>
      </c>
      <c r="K32" s="79">
        <f t="shared" si="2"/>
        <v>12</v>
      </c>
    </row>
    <row r="33" spans="1:11" x14ac:dyDescent="0.25">
      <c r="A33" s="82"/>
      <c r="B33" s="7">
        <v>324</v>
      </c>
      <c r="C33" s="78" t="s">
        <v>39</v>
      </c>
      <c r="D33" s="7"/>
      <c r="E33" s="7"/>
      <c r="F33" s="10"/>
      <c r="G33" s="7"/>
      <c r="H33" s="22">
        <f t="shared" ref="H33:H41" si="3">G33*F33</f>
        <v>0</v>
      </c>
      <c r="I33" s="7">
        <f t="shared" ref="I33:I41" si="4">H33*2.95</f>
        <v>0</v>
      </c>
      <c r="J33" s="11">
        <v>12</v>
      </c>
      <c r="K33" s="79">
        <f>J33-I33</f>
        <v>12</v>
      </c>
    </row>
    <row r="34" spans="1:11" x14ac:dyDescent="0.25">
      <c r="A34" s="82"/>
      <c r="B34" s="7">
        <v>45</v>
      </c>
      <c r="C34" s="78" t="s">
        <v>39</v>
      </c>
      <c r="D34" s="7"/>
      <c r="E34" s="7"/>
      <c r="F34" s="10"/>
      <c r="G34" s="7"/>
      <c r="H34" s="22">
        <f t="shared" si="3"/>
        <v>0</v>
      </c>
      <c r="I34" s="7">
        <f t="shared" si="4"/>
        <v>0</v>
      </c>
      <c r="J34" s="11">
        <v>35</v>
      </c>
      <c r="K34" s="79">
        <f t="shared" ref="K34:K41" si="5">J34-I34</f>
        <v>35</v>
      </c>
    </row>
    <row r="35" spans="1:11" x14ac:dyDescent="0.25">
      <c r="A35" s="82"/>
      <c r="B35" s="10">
        <v>834</v>
      </c>
      <c r="C35" s="78" t="s">
        <v>90</v>
      </c>
      <c r="D35" s="7"/>
      <c r="E35" s="7"/>
      <c r="F35" s="10"/>
      <c r="G35" s="7"/>
      <c r="H35" s="22">
        <f t="shared" si="3"/>
        <v>0</v>
      </c>
      <c r="I35" s="7">
        <f t="shared" si="4"/>
        <v>0</v>
      </c>
      <c r="J35" s="11">
        <v>35</v>
      </c>
      <c r="K35" s="79">
        <f t="shared" si="5"/>
        <v>35</v>
      </c>
    </row>
    <row r="36" spans="1:11" x14ac:dyDescent="0.25">
      <c r="A36" s="82"/>
      <c r="B36" s="13">
        <v>512</v>
      </c>
      <c r="C36" s="78" t="s">
        <v>40</v>
      </c>
      <c r="D36" s="7"/>
      <c r="E36" s="7"/>
      <c r="F36" s="31"/>
      <c r="G36" s="7"/>
      <c r="H36" s="22">
        <f t="shared" si="3"/>
        <v>0</v>
      </c>
      <c r="I36" s="7">
        <f t="shared" si="4"/>
        <v>0</v>
      </c>
      <c r="J36" s="11">
        <v>35</v>
      </c>
      <c r="K36" s="79">
        <f t="shared" si="5"/>
        <v>35</v>
      </c>
    </row>
    <row r="37" spans="1:11" x14ac:dyDescent="0.25">
      <c r="A37" s="82"/>
      <c r="B37" s="10">
        <v>46743</v>
      </c>
      <c r="C37" s="78" t="s">
        <v>41</v>
      </c>
      <c r="D37" s="7"/>
      <c r="E37" s="7"/>
      <c r="F37" s="31"/>
      <c r="G37" s="7"/>
      <c r="H37" s="22">
        <f t="shared" si="3"/>
        <v>0</v>
      </c>
      <c r="I37" s="7">
        <f t="shared" si="4"/>
        <v>0</v>
      </c>
      <c r="J37" s="10">
        <v>35</v>
      </c>
      <c r="K37" s="79">
        <f t="shared" si="5"/>
        <v>35</v>
      </c>
    </row>
    <row r="38" spans="1:11" x14ac:dyDescent="0.25">
      <c r="A38" s="82"/>
      <c r="B38" s="10">
        <v>6</v>
      </c>
      <c r="C38" s="78" t="s">
        <v>42</v>
      </c>
      <c r="D38" s="7"/>
      <c r="E38" s="7"/>
      <c r="F38" s="10"/>
      <c r="G38" s="7"/>
      <c r="H38" s="22">
        <f t="shared" si="3"/>
        <v>0</v>
      </c>
      <c r="I38" s="7">
        <f t="shared" si="4"/>
        <v>0</v>
      </c>
      <c r="J38" s="10">
        <v>35</v>
      </c>
      <c r="K38" s="79">
        <f t="shared" si="5"/>
        <v>35</v>
      </c>
    </row>
    <row r="39" spans="1:11" x14ac:dyDescent="0.25">
      <c r="A39" s="82"/>
      <c r="B39" s="10">
        <v>23146</v>
      </c>
      <c r="C39" s="78" t="s">
        <v>43</v>
      </c>
      <c r="D39" s="7"/>
      <c r="E39" s="7"/>
      <c r="F39" s="10"/>
      <c r="G39" s="7"/>
      <c r="H39" s="22">
        <f t="shared" si="3"/>
        <v>0</v>
      </c>
      <c r="I39" s="7">
        <f t="shared" si="4"/>
        <v>0</v>
      </c>
      <c r="J39" s="7">
        <v>35</v>
      </c>
      <c r="K39" s="79">
        <f t="shared" si="5"/>
        <v>35</v>
      </c>
    </row>
    <row r="40" spans="1:11" x14ac:dyDescent="0.25">
      <c r="A40" s="82"/>
      <c r="B40" s="10">
        <v>13</v>
      </c>
      <c r="C40" s="10" t="s">
        <v>36</v>
      </c>
      <c r="D40" s="7"/>
      <c r="E40" s="7"/>
      <c r="F40" s="10"/>
      <c r="G40" s="7"/>
      <c r="H40" s="22">
        <f t="shared" si="3"/>
        <v>0</v>
      </c>
      <c r="I40" s="7">
        <f t="shared" si="4"/>
        <v>0</v>
      </c>
      <c r="J40" s="10">
        <v>35</v>
      </c>
      <c r="K40" s="79">
        <f t="shared" si="5"/>
        <v>35</v>
      </c>
    </row>
    <row r="41" spans="1:11" x14ac:dyDescent="0.25">
      <c r="A41" s="82"/>
      <c r="B41" s="10">
        <v>6324</v>
      </c>
      <c r="C41" s="10" t="s">
        <v>36</v>
      </c>
      <c r="D41" s="10"/>
      <c r="E41" s="25"/>
      <c r="F41" s="10"/>
      <c r="G41" s="26"/>
      <c r="H41" s="22">
        <f t="shared" si="3"/>
        <v>0</v>
      </c>
      <c r="I41" s="7">
        <f t="shared" si="4"/>
        <v>0</v>
      </c>
      <c r="J41" s="10">
        <v>23</v>
      </c>
      <c r="K41" s="79">
        <f t="shared" si="5"/>
        <v>23</v>
      </c>
    </row>
    <row r="42" spans="1:11" x14ac:dyDescent="0.25">
      <c r="A42" s="82"/>
      <c r="B42" s="13"/>
      <c r="C42" s="11"/>
      <c r="D42" s="7"/>
      <c r="E42" s="11"/>
      <c r="F42" s="10">
        <v>1</v>
      </c>
      <c r="G42" s="7"/>
      <c r="H42" s="7">
        <f t="shared" si="0"/>
        <v>0</v>
      </c>
      <c r="I42" s="7">
        <f t="shared" si="1"/>
        <v>0</v>
      </c>
      <c r="J42" s="10"/>
      <c r="K42" s="79">
        <f t="shared" si="2"/>
        <v>0</v>
      </c>
    </row>
    <row r="43" spans="1:11" x14ac:dyDescent="0.25">
      <c r="A43" s="82"/>
      <c r="B43" s="11"/>
      <c r="C43" s="11"/>
      <c r="D43" s="7"/>
      <c r="E43" s="11"/>
      <c r="F43" s="10">
        <v>1</v>
      </c>
      <c r="G43" s="7"/>
      <c r="H43" s="7">
        <f t="shared" si="0"/>
        <v>0</v>
      </c>
      <c r="I43" s="7">
        <f t="shared" si="1"/>
        <v>0</v>
      </c>
      <c r="J43" s="10"/>
      <c r="K43" s="79">
        <f t="shared" si="2"/>
        <v>0</v>
      </c>
    </row>
    <row r="44" spans="1:11" ht="16.5" x14ac:dyDescent="0.25">
      <c r="A44" s="83"/>
      <c r="B44" s="11"/>
      <c r="C44" s="11"/>
      <c r="D44" s="10"/>
      <c r="E44" s="10"/>
      <c r="F44" s="10">
        <v>1</v>
      </c>
      <c r="G44" s="7"/>
      <c r="H44" s="7">
        <f t="shared" si="0"/>
        <v>0</v>
      </c>
      <c r="I44" s="7">
        <f t="shared" si="1"/>
        <v>0</v>
      </c>
      <c r="J44" s="10"/>
      <c r="K44" s="79">
        <f t="shared" si="2"/>
        <v>0</v>
      </c>
    </row>
    <row r="45" spans="1:11" x14ac:dyDescent="0.25">
      <c r="A45" s="84"/>
      <c r="B45" s="11"/>
      <c r="C45" s="19"/>
      <c r="D45" s="10"/>
      <c r="E45" s="10"/>
      <c r="F45" s="10">
        <v>1</v>
      </c>
      <c r="G45" s="7"/>
      <c r="H45" s="7">
        <f t="shared" si="0"/>
        <v>0</v>
      </c>
      <c r="I45" s="7">
        <f t="shared" si="1"/>
        <v>0</v>
      </c>
      <c r="J45" s="10"/>
      <c r="K45" s="79">
        <f t="shared" si="2"/>
        <v>0</v>
      </c>
    </row>
    <row r="46" spans="1:11" x14ac:dyDescent="0.25">
      <c r="A46" s="84"/>
      <c r="B46" s="10"/>
      <c r="C46" s="19"/>
      <c r="D46" s="19"/>
      <c r="E46" s="19"/>
      <c r="F46" s="10">
        <v>1</v>
      </c>
      <c r="G46" s="7"/>
      <c r="H46" s="7">
        <f t="shared" si="0"/>
        <v>0</v>
      </c>
      <c r="I46" s="7">
        <f t="shared" si="1"/>
        <v>0</v>
      </c>
      <c r="J46" s="10"/>
      <c r="K46" s="79">
        <f>J46-I46</f>
        <v>0</v>
      </c>
    </row>
    <row r="47" spans="1:11" x14ac:dyDescent="0.25">
      <c r="A47" s="84"/>
      <c r="B47" s="10"/>
      <c r="C47" s="19"/>
      <c r="D47" s="19"/>
      <c r="E47" s="19"/>
      <c r="F47" s="10">
        <v>1</v>
      </c>
      <c r="G47" s="7"/>
      <c r="H47" s="7">
        <f t="shared" si="0"/>
        <v>0</v>
      </c>
      <c r="I47" s="7">
        <f t="shared" si="1"/>
        <v>0</v>
      </c>
      <c r="J47" s="10"/>
      <c r="K47" s="79">
        <f>J47-I47</f>
        <v>0</v>
      </c>
    </row>
    <row r="48" spans="1:11" ht="15.75" x14ac:dyDescent="0.25">
      <c r="A48" s="84"/>
      <c r="B48" s="10"/>
      <c r="C48" s="10"/>
      <c r="D48" s="10"/>
      <c r="E48" s="20"/>
      <c r="F48" s="10"/>
      <c r="G48" s="21"/>
      <c r="H48" s="20"/>
      <c r="I48" s="7"/>
      <c r="J48" s="20"/>
      <c r="K48" s="79"/>
    </row>
    <row r="49" spans="1:15" ht="15.75" x14ac:dyDescent="0.25">
      <c r="A49" s="85"/>
      <c r="B49" s="86"/>
      <c r="C49" s="86"/>
      <c r="D49" s="86"/>
      <c r="E49" s="87" t="s">
        <v>19</v>
      </c>
      <c r="F49" s="86"/>
      <c r="G49" s="88"/>
      <c r="H49" s="87">
        <f>SUM(H3:H47)</f>
        <v>891</v>
      </c>
      <c r="I49" s="89">
        <f t="shared" ref="I49" si="6">H49*2.95</f>
        <v>2628.4500000000003</v>
      </c>
      <c r="J49" s="87">
        <f>SUM(J3:J47)</f>
        <v>1799</v>
      </c>
      <c r="K49" s="90">
        <f t="shared" ref="K49" si="7">J49-I49</f>
        <v>-829.45000000000027</v>
      </c>
      <c r="L49" s="10"/>
      <c r="M49" s="10"/>
    </row>
    <row r="50" spans="1:15" x14ac:dyDescent="0.25">
      <c r="A50" s="10"/>
      <c r="B50" s="10"/>
      <c r="C50" s="10"/>
      <c r="D50" s="23"/>
      <c r="E50" s="10"/>
      <c r="F50" s="23"/>
      <c r="G50" s="24"/>
      <c r="H50" s="23"/>
      <c r="I50" s="10"/>
      <c r="J50" s="11"/>
      <c r="K50" s="23"/>
      <c r="L50" s="10"/>
      <c r="M50" s="10"/>
    </row>
    <row r="51" spans="1:15" x14ac:dyDescent="0.25">
      <c r="A51" s="10"/>
      <c r="B51" s="10"/>
      <c r="C51" s="10"/>
      <c r="D51" s="10"/>
      <c r="E51" s="10"/>
      <c r="F51" s="10"/>
      <c r="G51" s="10"/>
      <c r="H51" s="23"/>
      <c r="I51" s="10"/>
      <c r="J51" s="11"/>
      <c r="K51" s="10"/>
      <c r="L51" s="10"/>
      <c r="M51" s="10"/>
    </row>
    <row r="52" spans="1:15" x14ac:dyDescent="0.25">
      <c r="A52" s="10"/>
      <c r="B52" s="10"/>
      <c r="C52" s="10"/>
      <c r="D52" s="10"/>
      <c r="E52" s="10"/>
      <c r="F52" s="10"/>
      <c r="G52" s="10"/>
      <c r="H52" s="23"/>
      <c r="I52" s="10"/>
      <c r="J52" s="11"/>
      <c r="K52" s="10"/>
      <c r="L52" s="10"/>
      <c r="M52" s="10"/>
    </row>
    <row r="53" spans="1:15" x14ac:dyDescent="0.25">
      <c r="A53" s="10"/>
      <c r="B53" s="10"/>
      <c r="C53" s="10"/>
      <c r="D53" s="10"/>
      <c r="E53" s="10"/>
      <c r="F53" s="10"/>
      <c r="G53" s="10"/>
      <c r="H53" s="23"/>
      <c r="I53" s="10"/>
      <c r="J53" s="11"/>
      <c r="K53" s="10"/>
      <c r="L53" s="10"/>
      <c r="M53" s="10"/>
    </row>
    <row r="54" spans="1:15" x14ac:dyDescent="0.25">
      <c r="A54" s="49"/>
      <c r="B54" s="49"/>
      <c r="C54" s="49"/>
      <c r="D54" s="49"/>
      <c r="E54" s="10"/>
      <c r="F54" s="31"/>
      <c r="G54" s="10"/>
      <c r="H54" s="23"/>
      <c r="I54" s="10"/>
      <c r="J54" s="11"/>
      <c r="K54" s="10"/>
      <c r="L54" s="10"/>
      <c r="M54" s="10"/>
    </row>
    <row r="55" spans="1:15" x14ac:dyDescent="0.25">
      <c r="A55" s="11"/>
      <c r="B55" s="11"/>
      <c r="C55" s="10"/>
      <c r="D55" s="10"/>
      <c r="E55" s="36"/>
      <c r="F55" s="31"/>
      <c r="G55" s="10"/>
      <c r="H55" s="23"/>
      <c r="I55" s="10"/>
      <c r="J55" s="10"/>
      <c r="K55" s="10"/>
      <c r="L55" s="10"/>
      <c r="M55" s="10"/>
    </row>
    <row r="56" spans="1:15" x14ac:dyDescent="0.25">
      <c r="A56" s="11"/>
      <c r="B56" s="11"/>
      <c r="C56" s="10"/>
      <c r="D56" s="10"/>
      <c r="E56" s="36"/>
      <c r="F56" s="10"/>
      <c r="G56" s="10"/>
      <c r="H56" s="23"/>
      <c r="I56" s="10"/>
      <c r="J56" s="10"/>
      <c r="K56" s="10"/>
      <c r="L56" s="10"/>
      <c r="M56" s="10"/>
    </row>
    <row r="57" spans="1:15" x14ac:dyDescent="0.25">
      <c r="A57" s="11"/>
      <c r="B57" s="11"/>
      <c r="C57" s="10"/>
      <c r="D57" s="10"/>
      <c r="E57" s="36"/>
      <c r="F57" s="10"/>
      <c r="G57" s="10"/>
      <c r="H57" s="23"/>
      <c r="I57" s="10"/>
      <c r="J57" s="10"/>
      <c r="K57" s="10"/>
      <c r="L57" s="10"/>
      <c r="M57" s="10"/>
    </row>
    <row r="58" spans="1:15" x14ac:dyDescent="0.25">
      <c r="A58" s="11"/>
      <c r="B58" s="11"/>
      <c r="C58" s="10"/>
      <c r="D58" s="10"/>
      <c r="E58" s="36"/>
      <c r="F58" s="10"/>
      <c r="G58" s="10"/>
      <c r="H58" s="23"/>
      <c r="I58" s="10"/>
      <c r="J58" s="10"/>
      <c r="K58" s="10"/>
      <c r="L58" s="10"/>
      <c r="M58" s="10"/>
    </row>
    <row r="59" spans="1:15" x14ac:dyDescent="0.25">
      <c r="A59" s="11"/>
      <c r="B59" s="11"/>
      <c r="C59" s="10"/>
      <c r="D59" s="10"/>
      <c r="E59" s="36"/>
      <c r="F59" s="10"/>
      <c r="G59" s="49"/>
      <c r="H59" s="23"/>
      <c r="I59" s="10"/>
      <c r="J59" s="10"/>
      <c r="K59" s="10"/>
      <c r="L59" s="10"/>
      <c r="M59" s="10"/>
    </row>
    <row r="60" spans="1:15" x14ac:dyDescent="0.25">
      <c r="A60" s="11"/>
      <c r="B60" s="11"/>
      <c r="C60" s="10"/>
      <c r="D60" s="10"/>
      <c r="E60" s="36"/>
      <c r="F60" s="10"/>
      <c r="G60" s="49"/>
      <c r="H60" s="23"/>
      <c r="I60" s="10"/>
      <c r="J60" s="10"/>
      <c r="K60" s="10"/>
      <c r="L60" s="10"/>
      <c r="M60" s="10"/>
    </row>
    <row r="61" spans="1:15" x14ac:dyDescent="0.25">
      <c r="A61" s="11"/>
      <c r="B61" s="11"/>
      <c r="C61" s="10"/>
      <c r="D61" s="10"/>
      <c r="E61" s="36"/>
      <c r="F61" s="10"/>
      <c r="G61" s="49"/>
      <c r="H61" s="23"/>
      <c r="I61" s="10"/>
      <c r="J61" s="10"/>
      <c r="K61" s="10"/>
      <c r="L61" s="10"/>
      <c r="M61" s="10"/>
    </row>
    <row r="62" spans="1:15" x14ac:dyDescent="0.25">
      <c r="A62" s="11"/>
      <c r="B62" s="11"/>
      <c r="C62" s="10"/>
      <c r="D62" s="10"/>
      <c r="E62" s="36"/>
      <c r="F62" s="10"/>
      <c r="G62" s="49"/>
      <c r="H62" s="23"/>
      <c r="I62" s="10"/>
      <c r="J62" s="10"/>
      <c r="K62" s="10"/>
      <c r="L62" s="10"/>
      <c r="M62" s="10"/>
      <c r="N62" s="10"/>
      <c r="O62" s="10"/>
    </row>
    <row r="63" spans="1:15" x14ac:dyDescent="0.25">
      <c r="A63" s="11"/>
      <c r="B63" s="11"/>
      <c r="C63" s="10"/>
      <c r="D63" s="10"/>
      <c r="E63" s="36"/>
      <c r="F63" s="10"/>
      <c r="G63" s="49"/>
      <c r="H63" s="23"/>
      <c r="I63" s="10"/>
      <c r="J63" s="10"/>
      <c r="K63" s="10"/>
      <c r="L63" s="10"/>
      <c r="M63" s="10"/>
      <c r="N63" s="10"/>
      <c r="O63" s="10"/>
    </row>
    <row r="64" spans="1:15" ht="15.75" x14ac:dyDescent="0.25">
      <c r="A64" s="20"/>
      <c r="B64" s="20"/>
      <c r="C64" s="10"/>
      <c r="D64" s="10"/>
      <c r="E64" s="29"/>
      <c r="F64" s="10"/>
      <c r="G64" s="27"/>
      <c r="H64" s="23"/>
      <c r="I64" s="10"/>
      <c r="J64" s="10"/>
      <c r="K64" s="10"/>
      <c r="L64" s="10"/>
      <c r="M64" s="10"/>
      <c r="N64" s="10"/>
      <c r="O64" s="10"/>
    </row>
    <row r="65" spans="1:1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5">
      <c r="A66" s="49"/>
      <c r="B66" s="49"/>
      <c r="C66" s="49"/>
      <c r="D66" s="49"/>
      <c r="E66" s="36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49"/>
      <c r="B67" s="49"/>
      <c r="C67" s="49"/>
      <c r="D67" s="49"/>
      <c r="E67" s="36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ht="15.75" x14ac:dyDescent="0.25">
      <c r="A68" s="20"/>
      <c r="B68" s="20"/>
      <c r="C68" s="20"/>
      <c r="D68" s="20"/>
      <c r="E68" s="37"/>
      <c r="F68" s="20"/>
      <c r="G68" s="20"/>
      <c r="H68" s="20"/>
      <c r="I68" s="10"/>
      <c r="J68" s="10"/>
      <c r="K68" s="10"/>
      <c r="L68" s="10"/>
      <c r="M68" s="10"/>
      <c r="N68" s="10"/>
      <c r="O68" s="10"/>
    </row>
    <row r="69" spans="1:15" x14ac:dyDescent="0.25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0"/>
      <c r="L69" s="10"/>
      <c r="M69" s="10"/>
      <c r="N69" s="10"/>
      <c r="O69" s="10"/>
    </row>
    <row r="70" spans="1:15" ht="19.5" x14ac:dyDescent="0.3">
      <c r="A70" s="10"/>
      <c r="B70" s="10"/>
      <c r="C70" s="10"/>
      <c r="D70" s="10"/>
      <c r="E70" s="28"/>
      <c r="F70" s="10"/>
      <c r="G70" s="10"/>
      <c r="H70" s="50"/>
      <c r="I70" s="50"/>
      <c r="J70" s="50"/>
      <c r="K70" s="50"/>
      <c r="L70" s="10"/>
      <c r="M70" s="10"/>
      <c r="N70" s="10"/>
      <c r="O70" s="10"/>
    </row>
    <row r="71" spans="1:15" ht="15.75" x14ac:dyDescent="0.25">
      <c r="A71" s="49"/>
      <c r="B71" s="49"/>
      <c r="C71" s="49"/>
      <c r="D71" s="49"/>
      <c r="E71" s="10"/>
      <c r="F71" s="10"/>
      <c r="G71" s="10"/>
      <c r="H71" s="10"/>
      <c r="I71" s="20"/>
      <c r="J71" s="23"/>
      <c r="K71" s="10"/>
      <c r="L71" s="10"/>
      <c r="M71" s="10"/>
      <c r="N71" s="10"/>
      <c r="O71" s="10"/>
    </row>
    <row r="72" spans="1:15" ht="15.75" x14ac:dyDescent="0.25">
      <c r="A72" s="11"/>
      <c r="B72" s="11"/>
      <c r="C72" s="10"/>
      <c r="D72" s="10"/>
      <c r="E72" s="36"/>
      <c r="F72" s="10"/>
      <c r="G72" s="10"/>
      <c r="H72" s="11"/>
      <c r="I72" s="46"/>
      <c r="J72" s="10"/>
      <c r="K72" s="10"/>
      <c r="L72" s="10"/>
      <c r="M72" s="10"/>
      <c r="N72" s="10"/>
      <c r="O72" s="10"/>
    </row>
    <row r="73" spans="1:15" ht="15.75" x14ac:dyDescent="0.25">
      <c r="A73" s="11"/>
      <c r="B73" s="11"/>
      <c r="C73" s="10"/>
      <c r="D73" s="10"/>
      <c r="E73" s="36"/>
      <c r="F73" s="10"/>
      <c r="G73" s="29"/>
      <c r="H73" s="10"/>
      <c r="I73" s="20"/>
      <c r="J73" s="23"/>
      <c r="K73" s="10"/>
      <c r="L73" s="10"/>
      <c r="M73" s="10"/>
      <c r="N73" s="10"/>
      <c r="O73" s="10"/>
    </row>
    <row r="74" spans="1:15" x14ac:dyDescent="0.25">
      <c r="A74" s="11"/>
      <c r="B74" s="11"/>
      <c r="C74" s="10"/>
      <c r="D74" s="10"/>
      <c r="E74" s="36"/>
      <c r="F74" s="10"/>
      <c r="G74" s="10"/>
      <c r="H74" s="10"/>
      <c r="I74" s="23"/>
      <c r="J74" s="23"/>
      <c r="K74" s="10"/>
      <c r="L74" s="10"/>
      <c r="M74" s="10"/>
      <c r="N74" s="10"/>
      <c r="O74" s="10"/>
    </row>
    <row r="75" spans="1:15" x14ac:dyDescent="0.25">
      <c r="A75" s="11"/>
      <c r="B75" s="11"/>
      <c r="C75" s="10"/>
      <c r="D75" s="10"/>
      <c r="E75" s="36"/>
      <c r="F75" s="10"/>
      <c r="G75" s="10"/>
      <c r="H75" s="10"/>
      <c r="I75" s="23"/>
      <c r="J75" s="23"/>
      <c r="K75" s="10"/>
      <c r="L75" s="10"/>
      <c r="M75" s="10"/>
      <c r="N75" s="10"/>
      <c r="O75" s="10"/>
    </row>
    <row r="76" spans="1:15" x14ac:dyDescent="0.25">
      <c r="A76" s="11"/>
      <c r="B76" s="11"/>
      <c r="C76" s="10"/>
      <c r="D76" s="10"/>
      <c r="E76" s="36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25">
      <c r="A77" s="11"/>
      <c r="B77" s="11"/>
      <c r="C77" s="10"/>
      <c r="D77" s="10"/>
      <c r="E77" s="36"/>
      <c r="F77" s="10"/>
      <c r="G77" s="10"/>
      <c r="H77" s="10"/>
      <c r="I77" s="24"/>
      <c r="J77" s="24"/>
      <c r="K77" s="10"/>
      <c r="L77" s="10"/>
      <c r="M77" s="10"/>
      <c r="N77" s="10"/>
      <c r="O77" s="10"/>
    </row>
    <row r="78" spans="1:15" ht="15.75" x14ac:dyDescent="0.25">
      <c r="A78" s="11"/>
      <c r="B78" s="11"/>
      <c r="C78" s="10"/>
      <c r="D78" s="10"/>
      <c r="E78" s="36"/>
      <c r="F78" s="10"/>
      <c r="G78" s="10"/>
      <c r="H78" s="23"/>
      <c r="I78" s="47"/>
      <c r="J78" s="48"/>
      <c r="K78" s="10"/>
      <c r="L78" s="10"/>
      <c r="M78" s="10"/>
      <c r="N78" s="10"/>
      <c r="O78" s="10"/>
    </row>
    <row r="79" spans="1:15" x14ac:dyDescent="0.25">
      <c r="A79" s="11"/>
      <c r="B79" s="11"/>
      <c r="C79" s="10"/>
      <c r="D79" s="10"/>
      <c r="E79" s="36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25">
      <c r="A80" s="11"/>
      <c r="B80" s="11"/>
      <c r="C80" s="10"/>
      <c r="D80" s="10"/>
      <c r="E80" s="36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1:15" ht="15.75" x14ac:dyDescent="0.25">
      <c r="A81" s="20"/>
      <c r="B81" s="20"/>
      <c r="C81" s="10"/>
      <c r="D81" s="10"/>
      <c r="E81" s="2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ht="15.75" x14ac:dyDescent="0.25">
      <c r="A83" s="49"/>
      <c r="B83" s="49"/>
      <c r="C83" s="49"/>
      <c r="D83" s="49"/>
      <c r="E83" s="36"/>
      <c r="F83" s="10"/>
      <c r="G83" s="10"/>
      <c r="H83" s="11"/>
      <c r="I83" s="46"/>
      <c r="J83" s="10"/>
      <c r="K83" s="10"/>
      <c r="L83" s="10"/>
      <c r="M83" s="10"/>
      <c r="N83" s="10"/>
      <c r="O83" s="10"/>
    </row>
    <row r="84" spans="1:15" ht="15.75" x14ac:dyDescent="0.25">
      <c r="A84" s="49"/>
      <c r="B84" s="49"/>
      <c r="C84" s="49"/>
      <c r="D84" s="49"/>
      <c r="E84" s="36"/>
      <c r="F84" s="36"/>
      <c r="G84" s="10"/>
      <c r="H84" s="11"/>
      <c r="I84" s="46"/>
      <c r="J84" s="10"/>
      <c r="K84" s="10"/>
      <c r="L84" s="10"/>
      <c r="M84" s="10"/>
      <c r="N84" s="10"/>
      <c r="O84" s="10"/>
    </row>
    <row r="85" spans="1:15" ht="15.75" x14ac:dyDescent="0.25">
      <c r="A85" s="20"/>
      <c r="B85" s="20"/>
      <c r="C85" s="20"/>
      <c r="D85" s="20"/>
      <c r="E85" s="37"/>
      <c r="F85" s="36"/>
      <c r="G85" s="10"/>
      <c r="H85" s="10"/>
      <c r="I85" s="20"/>
      <c r="J85" s="23"/>
      <c r="K85" s="10"/>
      <c r="L85" s="10"/>
      <c r="M85" s="10"/>
      <c r="N85" s="10"/>
      <c r="O85" s="10"/>
    </row>
    <row r="86" spans="1:15" ht="15.75" x14ac:dyDescent="0.25">
      <c r="A86" s="20"/>
      <c r="B86" s="20"/>
      <c r="C86" s="20"/>
      <c r="D86" s="20"/>
      <c r="E86" s="37"/>
      <c r="F86" s="37"/>
      <c r="G86" s="10"/>
      <c r="H86" s="11"/>
      <c r="I86" s="46"/>
      <c r="J86" s="10"/>
      <c r="K86" s="10"/>
      <c r="L86" s="10"/>
      <c r="M86" s="10"/>
      <c r="N86" s="10"/>
      <c r="O86" s="10"/>
    </row>
    <row r="87" spans="1:15" ht="15.75" x14ac:dyDescent="0.25">
      <c r="A87" s="10"/>
      <c r="B87" s="10"/>
      <c r="C87" s="10"/>
      <c r="D87" s="10"/>
      <c r="E87" s="10"/>
      <c r="F87" s="10"/>
      <c r="G87" s="10"/>
      <c r="H87" s="10"/>
      <c r="I87" s="20"/>
      <c r="J87" s="23"/>
      <c r="K87" s="10"/>
      <c r="L87" s="10"/>
      <c r="M87" s="10"/>
      <c r="N87" s="10"/>
      <c r="O87" s="10"/>
    </row>
    <row r="88" spans="1:15" x14ac:dyDescent="0.25">
      <c r="A88" s="10"/>
      <c r="B88" s="10"/>
      <c r="C88" s="10"/>
      <c r="D88" s="10"/>
      <c r="E88" s="10"/>
      <c r="F88" s="10"/>
      <c r="G88" s="10"/>
      <c r="H88" s="10"/>
      <c r="I88" s="23"/>
      <c r="J88" s="23"/>
      <c r="K88" s="10"/>
      <c r="L88" s="10"/>
      <c r="M88" s="10"/>
      <c r="N88" s="10"/>
      <c r="O88" s="10"/>
    </row>
    <row r="89" spans="1:15" x14ac:dyDescent="0.25">
      <c r="A89" s="10"/>
      <c r="B89" s="10"/>
      <c r="C89" s="10"/>
      <c r="D89" s="10"/>
      <c r="E89" s="10"/>
      <c r="F89" s="34"/>
      <c r="H89" s="10"/>
      <c r="I89" s="23"/>
      <c r="J89" s="23"/>
      <c r="K89" s="10"/>
    </row>
    <row r="90" spans="1:15" x14ac:dyDescent="0.25">
      <c r="A90" s="10"/>
      <c r="B90" s="10"/>
      <c r="C90" s="10"/>
      <c r="D90" s="10"/>
      <c r="E90" s="10"/>
      <c r="F90" s="34"/>
      <c r="H90" s="10"/>
      <c r="I90" s="10"/>
      <c r="J90" s="10"/>
      <c r="K90" s="10"/>
    </row>
    <row r="91" spans="1:15" x14ac:dyDescent="0.25">
      <c r="A91" s="10"/>
      <c r="B91" s="10"/>
      <c r="C91" s="10"/>
      <c r="D91" s="10"/>
      <c r="E91" s="10"/>
      <c r="F91" s="34"/>
      <c r="H91" s="10"/>
      <c r="I91" s="24"/>
      <c r="J91" s="24"/>
      <c r="K91" s="10"/>
    </row>
    <row r="92" spans="1:15" ht="15.75" x14ac:dyDescent="0.25">
      <c r="A92" s="10"/>
      <c r="B92" s="10"/>
      <c r="C92" s="10"/>
      <c r="D92" s="10"/>
      <c r="E92" s="10"/>
      <c r="F92" s="34"/>
      <c r="H92" s="23"/>
      <c r="I92" s="47"/>
      <c r="J92" s="48"/>
      <c r="K92" s="10"/>
    </row>
    <row r="93" spans="1:15" x14ac:dyDescent="0.25">
      <c r="A93" s="10"/>
      <c r="B93" s="10"/>
      <c r="C93" s="10"/>
      <c r="D93" s="10"/>
      <c r="E93" s="10"/>
      <c r="F93" s="34"/>
      <c r="H93" s="10"/>
      <c r="I93" s="10"/>
      <c r="J93" s="10"/>
      <c r="K93" s="10"/>
    </row>
    <row r="94" spans="1:15" x14ac:dyDescent="0.25">
      <c r="H94" s="10"/>
      <c r="I94" s="10"/>
      <c r="J94" s="10"/>
      <c r="K94" s="10"/>
    </row>
  </sheetData>
  <mergeCells count="1">
    <mergeCell ref="C1:E1"/>
  </mergeCells>
  <conditionalFormatting sqref="K3:K32 K42:K48 K50:K85">
    <cfRule type="cellIs" dxfId="86" priority="98" stopIfTrue="1" operator="greaterThan">
      <formula>100</formula>
    </cfRule>
  </conditionalFormatting>
  <conditionalFormatting sqref="B3:B32 B42:B53">
    <cfRule type="duplicateValues" dxfId="85" priority="130"/>
  </conditionalFormatting>
  <conditionalFormatting sqref="K33:K41">
    <cfRule type="cellIs" dxfId="84" priority="18" stopIfTrue="1" operator="greaterThan">
      <formula>100</formula>
    </cfRule>
  </conditionalFormatting>
  <conditionalFormatting sqref="B33:B41">
    <cfRule type="duplicateValues" dxfId="83" priority="19"/>
  </conditionalFormatting>
  <conditionalFormatting sqref="K49">
    <cfRule type="cellIs" dxfId="82" priority="2" stopIfTrue="1" operator="greaterThan">
      <formula>100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9" stopIfTrue="1" operator="lessThan" id="{7E298625-BF94-475C-A02D-06DC2051446D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J9:J10</xm:sqref>
        </x14:conditionalFormatting>
        <x14:conditionalFormatting xmlns:xm="http://schemas.microsoft.com/office/excel/2006/main">
          <x14:cfRule type="cellIs" priority="97" stopIfTrue="1" operator="lessThan" id="{66BBCC1C-56BC-4E3C-9766-7CAA175510A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J5:J6</xm:sqref>
        </x14:conditionalFormatting>
        <x14:conditionalFormatting xmlns:xm="http://schemas.microsoft.com/office/excel/2006/main">
          <x14:cfRule type="cellIs" priority="96" stopIfTrue="1" operator="lessThan" id="{140CABC2-5712-4729-BFF2-59DACA6B3339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 J81</xm:sqref>
        </x14:conditionalFormatting>
        <x14:conditionalFormatting xmlns:xm="http://schemas.microsoft.com/office/excel/2006/main">
          <x14:cfRule type="cellIs" priority="95" stopIfTrue="1" operator="lessThan" id="{7D6FFB54-7FAD-49A6-B22B-C61BC4A32A60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ellIs" priority="94" stopIfTrue="1" operator="lessThan" id="{5FA3214C-0067-476A-9D1C-059E25081569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ellIs" priority="93" stopIfTrue="1" operator="lessThan" id="{83159C24-B8BF-4327-88B5-291453DD8E4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cellIs" priority="92" stopIfTrue="1" operator="lessThan" id="{816F01BA-2E48-45F1-8CC1-7640126E807B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91" stopIfTrue="1" operator="lessThan" id="{0A781642-492E-44E0-8979-02FB0EC4ED9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ellIs" priority="90" stopIfTrue="1" operator="lessThan" id="{5FB5DA7B-7C48-43E8-A24F-F58E0E6B2433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J11:J13</xm:sqref>
        </x14:conditionalFormatting>
        <x14:conditionalFormatting xmlns:xm="http://schemas.microsoft.com/office/excel/2006/main">
          <x14:cfRule type="cellIs" priority="89" stopIfTrue="1" operator="lessThan" id="{9F81BEFC-F62E-4D93-9780-A000BE67FC87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J13 J15</xm:sqref>
        </x14:conditionalFormatting>
        <x14:conditionalFormatting xmlns:xm="http://schemas.microsoft.com/office/excel/2006/main">
          <x14:cfRule type="cellIs" priority="88" stopIfTrue="1" operator="lessThan" id="{D704CCE0-8ADD-43B0-94E4-454DA5CE6DB7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87" stopIfTrue="1" operator="lessThan" id="{A047D5DF-0CD8-4BF8-B665-C5845DB07E9D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86" stopIfTrue="1" operator="lessThan" id="{C35A99D2-A916-4956-ADEB-B62BC39255C1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J16:J17</xm:sqref>
        </x14:conditionalFormatting>
        <x14:conditionalFormatting xmlns:xm="http://schemas.microsoft.com/office/excel/2006/main">
          <x14:cfRule type="cellIs" priority="85" stopIfTrue="1" operator="lessThan" id="{365329FC-2704-40C3-863F-C702D245B820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ellIs" priority="84" stopIfTrue="1" operator="lessThan" id="{818B089A-B93F-4DEB-8344-02CD235E3A1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 J18</xm:sqref>
        </x14:conditionalFormatting>
        <x14:conditionalFormatting xmlns:xm="http://schemas.microsoft.com/office/excel/2006/main">
          <x14:cfRule type="cellIs" priority="83" stopIfTrue="1" operator="lessThan" id="{97031473-3C72-4FC7-B6E8-6152A73CBD62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ellIs" priority="82" stopIfTrue="1" operator="lessThan" id="{9B903F97-DE02-4070-9630-8527638ACA8F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J22:J23 J20</xm:sqref>
        </x14:conditionalFormatting>
        <x14:conditionalFormatting xmlns:xm="http://schemas.microsoft.com/office/excel/2006/main">
          <x14:cfRule type="cellIs" priority="81" stopIfTrue="1" operator="lessThan" id="{1FA59AE9-9AF9-4CB0-B374-EB281419924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 J21</xm:sqref>
        </x14:conditionalFormatting>
        <x14:conditionalFormatting xmlns:xm="http://schemas.microsoft.com/office/excel/2006/main">
          <x14:cfRule type="cellIs" priority="80" stopIfTrue="1" operator="lessThan" id="{99768EAA-3D4C-480C-9A82-EBDE7046E07F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ellIs" priority="79" stopIfTrue="1" operator="lessThan" id="{6627DD8F-0C43-4286-967C-D88734C4C21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ellIs" priority="78" stopIfTrue="1" operator="lessThan" id="{DDDEBA05-EAA9-42AA-84F4-61532E4D4DF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ellIs" priority="77" stopIfTrue="1" operator="lessThan" id="{B70917FA-B452-4B5B-A7AF-B801CD11AF43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76" stopIfTrue="1" operator="lessThan" id="{2FD6A085-0FA7-44B7-9905-1057F708C365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75" stopIfTrue="1" operator="lessThan" id="{214D4050-28C5-46F6-8C93-B68FD23E663F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J28:J29</xm:sqref>
        </x14:conditionalFormatting>
        <x14:conditionalFormatting xmlns:xm="http://schemas.microsoft.com/office/excel/2006/main">
          <x14:cfRule type="cellIs" priority="74" stopIfTrue="1" operator="lessThan" id="{CBA3353F-DCF6-4C3F-8701-B7502C55F005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J30</xm:sqref>
        </x14:conditionalFormatting>
        <x14:conditionalFormatting xmlns:xm="http://schemas.microsoft.com/office/excel/2006/main">
          <x14:cfRule type="cellIs" priority="73" stopIfTrue="1" operator="lessThan" id="{5C1D3289-2909-419A-BE23-5F426F0255C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ellIs" priority="71" stopIfTrue="1" operator="lessThan" id="{4C6B62B5-6906-48D0-903E-5DB911B7DC3D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53" stopIfTrue="1" operator="lessThan" id="{2A107E95-E188-481C-8522-4B2E751D23C9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ellIs" priority="69" stopIfTrue="1" operator="lessThan" id="{F74F009C-47E1-4485-AB8E-5B1801AF2305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J42:J43</xm:sqref>
        </x14:conditionalFormatting>
        <x14:conditionalFormatting xmlns:xm="http://schemas.microsoft.com/office/excel/2006/main">
          <x14:cfRule type="cellIs" priority="68" stopIfTrue="1" operator="lessThan" id="{B7EFCD03-7122-4BC4-8BD4-CEC5A215E067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 J44</xm:sqref>
        </x14:conditionalFormatting>
        <x14:conditionalFormatting xmlns:xm="http://schemas.microsoft.com/office/excel/2006/main">
          <x14:cfRule type="cellIs" priority="67" stopIfTrue="1" operator="lessThan" id="{F2137A27-57CD-422A-A4AE-1C23D223AD7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ellIs" priority="66" stopIfTrue="1" operator="lessThan" id="{22736985-5AA9-4373-872F-456AA059A551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ellIs" priority="65" stopIfTrue="1" operator="lessThan" id="{C8CF9FCA-8141-4303-8887-77A230B8C070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ellIs" priority="64" stopIfTrue="1" operator="lessThan" id="{DC5342FB-12F6-4137-9F7D-5D2CCCB7F646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ellIs" priority="63" stopIfTrue="1" operator="lessThan" id="{2324E272-4F84-45C5-BE32-EF9A97899F82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ellIs" priority="62" stopIfTrue="1" operator="lessThan" id="{4356B5A8-B41F-4BCE-AF57-2D6E40783C71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 J52</xm:sqref>
        </x14:conditionalFormatting>
        <x14:conditionalFormatting xmlns:xm="http://schemas.microsoft.com/office/excel/2006/main">
          <x14:cfRule type="cellIs" priority="61" stopIfTrue="1" operator="lessThan" id="{7D555787-F929-41C7-9407-A45F8C1E3BA0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ellIs" priority="60" stopIfTrue="1" operator="lessThan" id="{1D3E3AB6-9DBE-42F0-A444-E11E284EBF68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J52:J53</xm:sqref>
        </x14:conditionalFormatting>
        <x14:conditionalFormatting xmlns:xm="http://schemas.microsoft.com/office/excel/2006/main">
          <x14:cfRule type="cellIs" priority="59" stopIfTrue="1" operator="lessThan" id="{BB940E62-914D-484E-B2E9-A692250E3F35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ellIs" priority="58" stopIfTrue="1" operator="lessThan" id="{CDBED185-70E4-4938-923A-8BEBBBC981C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ellIs" priority="57" stopIfTrue="1" operator="lessThan" id="{7D1D15D7-6744-47B5-BC4C-B6FEEC1C884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ellIs" priority="56" stopIfTrue="1" operator="lessThan" id="{56D36FC3-889F-44DB-ABC0-0981F8D43BFD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J61:J62 J64:J65</xm:sqref>
        </x14:conditionalFormatting>
        <x14:conditionalFormatting xmlns:xm="http://schemas.microsoft.com/office/excel/2006/main">
          <x14:cfRule type="cellIs" priority="55" stopIfTrue="1" operator="lessThan" id="{BE63F9B3-6EB8-461F-BB37-CCBB5B42284B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J66</xm:sqref>
        </x14:conditionalFormatting>
        <x14:conditionalFormatting xmlns:xm="http://schemas.microsoft.com/office/excel/2006/main">
          <x14:cfRule type="cellIs" priority="54" stopIfTrue="1" operator="lessThan" id="{4ED925FC-B6C8-4732-80E7-AB073B479509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ellIs" priority="52" stopIfTrue="1" operator="lessThan" id="{85201C00-600E-41C5-BE4E-6E2BD21ECD66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ellIs" priority="51" stopIfTrue="1" operator="lessThan" id="{4F96DEED-1B0C-4776-9FAF-B37AA1185DE0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ellIs" priority="41" stopIfTrue="1" operator="lessThan" id="{B906E015-B8BF-445E-A761-B0BE6656E45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ellIs" priority="40" stopIfTrue="1" operator="lessThan" id="{7FB631C0-A347-4E88-9B7A-31CDF1784E53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ellIs" priority="39" stopIfTrue="1" operator="lessThan" id="{5323CAE3-E0A3-41F5-B9EE-A10526D6CF60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ellIs" priority="37" stopIfTrue="1" operator="lessThan" id="{B122540A-7117-49BF-A098-DC12C4375E25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lessThan" id="{802747A2-7D68-4E83-BCD0-2E7614E9161A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ellIs" priority="36" stopIfTrue="1" operator="lessThan" id="{4C9E5210-6F2C-4A0F-87A3-FBF54908981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 J67</xm:sqref>
        </x14:conditionalFormatting>
        <x14:conditionalFormatting xmlns:xm="http://schemas.microsoft.com/office/excel/2006/main">
          <x14:cfRule type="cellIs" priority="35" stopIfTrue="1" operator="lessThan" id="{82181744-E68C-463D-9DA5-DD519D43D2C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ellIs" priority="33" stopIfTrue="1" operator="lessThan" id="{B560C46D-9DDA-40F3-A097-25F0F9FCA701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lessThan" id="{30F16DC2-981D-4EC8-B531-D8FE2E97A0F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J66</xm:sqref>
        </x14:conditionalFormatting>
        <x14:conditionalFormatting xmlns:xm="http://schemas.microsoft.com/office/excel/2006/main">
          <x14:cfRule type="cellIs" priority="31" stopIfTrue="1" operator="lessThan" id="{841BED82-5C7D-455C-8B4F-4F02935982B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ellIs" priority="30" stopIfTrue="1" operator="lessThan" id="{55C965C6-6B7B-4953-98B8-837146911655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J66</xm:sqref>
        </x14:conditionalFormatting>
        <x14:conditionalFormatting xmlns:xm="http://schemas.microsoft.com/office/excel/2006/main">
          <x14:cfRule type="cellIs" priority="28" stopIfTrue="1" operator="lessThan" id="{13EBE56A-66CD-4B02-B3A8-5C11A56F12E1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stopIfTrue="1" operator="lessThan" id="{C5F0F7FB-7945-4770-9A64-033F8055573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ellIs" priority="26" stopIfTrue="1" operator="lessThan" id="{DC717152-C165-4752-BB43-15F157322E2F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" stopIfTrue="1" operator="lessThan" id="{33053D14-2C1E-4F77-869A-DDFCBFB2742A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J58:J59</xm:sqref>
        </x14:conditionalFormatting>
        <x14:conditionalFormatting xmlns:xm="http://schemas.microsoft.com/office/excel/2006/main">
          <x14:cfRule type="cellIs" priority="25" stopIfTrue="1" operator="lessThan" id="{99462C1C-B27B-4535-AA76-937D42D45416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J11:J12</xm:sqref>
        </x14:conditionalFormatting>
        <x14:conditionalFormatting xmlns:xm="http://schemas.microsoft.com/office/excel/2006/main">
          <x14:cfRule type="cellIs" priority="23" stopIfTrue="1" operator="lessThan" id="{CA14C95C-09AC-4533-B26C-F88D0016DBB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lessThan" id="{CCB26A37-4075-45FE-995F-1CBD9E1C91C8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21" stopIfTrue="1" operator="lessThan" id="{0667415C-A11D-47A3-B5B2-E1BBEA2026D1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lessThan" id="{E1935D43-010F-42D6-91F2-5858067C2C5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ellIs" priority="17" stopIfTrue="1" operator="lessThan" id="{885C288E-A9FB-F144-AEF9-3E6077AD938F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cellIs" priority="16" stopIfTrue="1" operator="lessThan" id="{B354E7F4-5DBC-A54B-AC55-5CB9D42C5F05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cellIs" priority="15" stopIfTrue="1" operator="lessThan" id="{B2DEE865-9313-E44F-9D0F-5C9FFCA5079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cellIs" priority="14" stopIfTrue="1" operator="lessThan" id="{378CF5CA-252B-AD4E-8195-3DFCFD60D37E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J34:J35</xm:sqref>
        </x14:conditionalFormatting>
        <x14:conditionalFormatting xmlns:xm="http://schemas.microsoft.com/office/excel/2006/main">
          <x14:cfRule type="cellIs" priority="13" stopIfTrue="1" operator="lessThan" id="{4D919F25-D205-2641-8763-10560D26E14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12" stopIfTrue="1" operator="lessThan" id="{806D6D88-6FA7-3D42-A241-6178CC256C97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</xm:sqref>
        </x14:conditionalFormatting>
        <x14:conditionalFormatting xmlns:xm="http://schemas.microsoft.com/office/excel/2006/main">
          <x14:cfRule type="cellIs" priority="11" stopIfTrue="1" operator="lessThan" id="{E4852958-0313-934C-812F-053BB30B213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9" stopIfTrue="1" operator="lessThan" id="{9BF8E981-CC33-5E45-9AF6-0F9FB1EFE97C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lessThan" id="{C2F638B6-A1E7-E84E-8C00-0B9411E4F178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cellIs" priority="7" stopIfTrue="1" operator="lessThan" id="{A1100E5C-6EDB-8243-B1D1-D9AE36384B6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lessThan" id="{FF32452C-16A8-C54A-B66A-F9DE9060CA2F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5" stopIfTrue="1" operator="lessThan" id="{2ECC0ADE-20E0-524C-AB9E-8164D3C7263D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lessThan" id="{14CAF966-BC47-9745-B630-19FB769A035B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J40:J41</xm:sqref>
        </x14:conditionalFormatting>
        <x14:conditionalFormatting xmlns:xm="http://schemas.microsoft.com/office/excel/2006/main">
          <x14:cfRule type="cellIs" priority="3" stopIfTrue="1" operator="lessThan" id="{E89A09FE-F28A-BD42-A2EB-DDC5D0A778E4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lessThan" id="{4A1C0086-9406-DF48-9AB0-9A8809F1C4A7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J39</xm:sqref>
        </x14:conditionalFormatting>
        <x14:conditionalFormatting xmlns:xm="http://schemas.microsoft.com/office/excel/2006/main">
          <x14:cfRule type="cellIs" priority="1" stopIfTrue="1" operator="lessThan" id="{9BD24385-A8F8-8043-8B32-8353A3FAAD5F}">
            <xm:f>'\Users\mortazasahar 1\Library\Containers\com.microsoft.Excel\Data\Documents\Users\NP\Documents\ABBAS ALI\PERTH\[PERTH ABBAS 2017 FINAL.xlsx]P49'!#REF!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N463</vt:lpstr>
      <vt:lpstr>N464</vt:lpstr>
    </vt:vector>
  </TitlesOfParts>
  <Company>Novin Pendar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</dc:creator>
  <cp:lastModifiedBy>Passaro, Stefano</cp:lastModifiedBy>
  <dcterms:created xsi:type="dcterms:W3CDTF">2020-01-01T05:47:57Z</dcterms:created>
  <dcterms:modified xsi:type="dcterms:W3CDTF">2020-11-13T11:05:42Z</dcterms:modified>
</cp:coreProperties>
</file>