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 Pasotr\Desktop\Spring 2020\Decision Models\Assignments\"/>
    </mc:Choice>
  </mc:AlternateContent>
  <xr:revisionPtr revIDLastSave="0" documentId="13_ncr:1_{8ADEE5E2-FA25-4C7A-91D7-160FD842905E}" xr6:coauthVersionLast="45" xr6:coauthVersionMax="45" xr10:uidLastSave="{00000000-0000-0000-0000-000000000000}"/>
  <bookViews>
    <workbookView xWindow="-108" yWindow="-108" windowWidth="23256" windowHeight="12576" xr2:uid="{16E4842C-3CA3-C948-ADB3-FC6F7FD842DA}"/>
  </bookViews>
  <sheets>
    <sheet name="Sheet1" sheetId="1" r:id="rId1"/>
  </sheets>
  <definedNames>
    <definedName name="solver_adj" localSheetId="0" hidden="1">Sheet1!$B$8:$G$9,Sheet1!$B$11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Sheet1!$B$11</definedName>
    <definedName name="solver_lhs2" localSheetId="0" hidden="1">Sheet1!$B$5:$G$5</definedName>
    <definedName name="solver_lhs3" localSheetId="0" hidden="1">Sheet1!$B$9:$G$9</definedName>
    <definedName name="solver_lhs4" localSheetId="0" hidden="1">Sheet1!$B$8:$G$9</definedName>
    <definedName name="solver_lhs5" localSheetId="0" hidden="1">Sheet1!$B$9:$G$9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Sheet1!$H$20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el3" localSheetId="0" hidden="1">1</definedName>
    <definedName name="solver_rel4" localSheetId="0" hidden="1">3</definedName>
    <definedName name="solver_rel5" localSheetId="0" hidden="1">1</definedName>
    <definedName name="solver_rhs1" localSheetId="0" hidden="1">binary</definedName>
    <definedName name="solver_rhs2" localSheetId="0" hidden="1">Sheet1!$B$6:$G$6</definedName>
    <definedName name="solver_rhs3" localSheetId="0" hidden="1">Sheet1!$B$12:$G$12</definedName>
    <definedName name="solver_rhs4" localSheetId="0" hidden="1">0</definedName>
    <definedName name="solver_rhs5" localSheetId="0" hidden="1">Sheet1!$B$12:$G$12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B16" i="1"/>
  <c r="C14" i="1" l="1"/>
  <c r="D14" i="1"/>
  <c r="E14" i="1"/>
  <c r="F14" i="1"/>
  <c r="G14" i="1"/>
  <c r="B14" i="1"/>
  <c r="C15" i="1"/>
  <c r="D15" i="1"/>
  <c r="E15" i="1"/>
  <c r="F15" i="1"/>
  <c r="G15" i="1"/>
  <c r="B15" i="1"/>
  <c r="B4" i="1"/>
  <c r="C12" i="1"/>
  <c r="D12" i="1"/>
  <c r="E12" i="1"/>
  <c r="F12" i="1"/>
  <c r="G12" i="1"/>
  <c r="B12" i="1"/>
  <c r="B19" i="1" l="1"/>
  <c r="B5" i="1"/>
  <c r="C4" i="1" s="1"/>
  <c r="C5" i="1" s="1"/>
  <c r="H15" i="1"/>
  <c r="H14" i="1"/>
  <c r="H16" i="1" l="1"/>
  <c r="H17" i="1" s="1"/>
  <c r="C19" i="1"/>
  <c r="D4" i="1"/>
  <c r="D5" i="1" s="1"/>
  <c r="E4" i="1" l="1"/>
  <c r="E5" i="1" s="1"/>
  <c r="D19" i="1"/>
  <c r="F4" i="1" l="1"/>
  <c r="F5" i="1" s="1"/>
  <c r="E19" i="1"/>
  <c r="G4" i="1" l="1"/>
  <c r="G5" i="1" s="1"/>
  <c r="F19" i="1"/>
  <c r="G19" i="1" l="1"/>
  <c r="H19" i="1" s="1"/>
  <c r="H20" i="1" s="1"/>
</calcChain>
</file>

<file path=xl/sharedStrings.xml><?xml version="1.0" encoding="utf-8"?>
<sst xmlns="http://schemas.openxmlformats.org/spreadsheetml/2006/main" count="24" uniqueCount="24">
  <si>
    <t xml:space="preserve">January </t>
  </si>
  <si>
    <t>Febuary</t>
  </si>
  <si>
    <t>March</t>
  </si>
  <si>
    <t>April</t>
  </si>
  <si>
    <t>May</t>
  </si>
  <si>
    <t>June</t>
  </si>
  <si>
    <t>Accounts Recievable</t>
  </si>
  <si>
    <t>Planned Payments</t>
  </si>
  <si>
    <t>Beginning Balance</t>
  </si>
  <si>
    <t>Ending Balance</t>
  </si>
  <si>
    <t>Delay Payments</t>
  </si>
  <si>
    <t>Borrowed Against</t>
  </si>
  <si>
    <t>Short-term Loan</t>
  </si>
  <si>
    <t>Amount Available</t>
  </si>
  <si>
    <t>Forfeit 2% Discount</t>
  </si>
  <si>
    <t>Interest Charged</t>
  </si>
  <si>
    <t>Interst on ST Loan</t>
  </si>
  <si>
    <t>Interest Gained</t>
  </si>
  <si>
    <t>Total</t>
  </si>
  <si>
    <t>Sum of Totals</t>
  </si>
  <si>
    <t>End Balance &gt;=</t>
  </si>
  <si>
    <t xml:space="preserve">&amp; &lt;= Planned Payment </t>
  </si>
  <si>
    <t>Total Cost</t>
  </si>
  <si>
    <t>Balance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</si>
</sst>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7" formatCode="0.00000"/>
    <numFmt numFmtId="168" formatCode="0.000000"/>
    <numFmt numFmtId="170" formatCode="0.0000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2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4" fontId="0" fillId="0" borderId="0" xfId="1" applyFont="1"/>
    <xf numFmtId="44" fontId="0" fillId="4" borderId="0" xfId="1" applyFont="1" applyFill="1"/>
    <xf numFmtId="167" fontId="0" fillId="0" borderId="0" xfId="0" applyNumberFormat="1"/>
    <xf numFmtId="167" fontId="0" fillId="4" borderId="0" xfId="0" applyNumberFormat="1" applyFill="1"/>
    <xf numFmtId="167" fontId="0" fillId="0" borderId="0" xfId="1" applyNumberFormat="1" applyFont="1"/>
    <xf numFmtId="167" fontId="0" fillId="0" borderId="0" xfId="0" applyNumberFormat="1" applyAlignment="1">
      <alignment horizontal="center"/>
    </xf>
    <xf numFmtId="168" fontId="3" fillId="0" borderId="0" xfId="1" applyNumberFormat="1" applyFont="1"/>
    <xf numFmtId="170" fontId="0" fillId="0" borderId="0" xfId="1" applyNumberFormat="1" applyFont="1"/>
    <xf numFmtId="44" fontId="0" fillId="2" borderId="0" xfId="1" applyFont="1" applyFill="1"/>
    <xf numFmtId="44" fontId="2" fillId="3" borderId="0" xfId="1" applyFont="1" applyFill="1"/>
    <xf numFmtId="44" fontId="0" fillId="0" borderId="0" xfId="1" applyNumberFormat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70A6-5B17-7443-9741-1032AA07EBEC}">
  <dimension ref="A1:I21"/>
  <sheetViews>
    <sheetView tabSelected="1" workbookViewId="0">
      <selection activeCell="B11" sqref="B11"/>
    </sheetView>
  </sheetViews>
  <sheetFormatPr defaultColWidth="11.19921875" defaultRowHeight="15.6" x14ac:dyDescent="0.3"/>
  <cols>
    <col min="1" max="1" width="18.09765625" bestFit="1" customWidth="1"/>
    <col min="2" max="3" width="10.3984375" bestFit="1" customWidth="1"/>
    <col min="4" max="4" width="15.19921875" customWidth="1"/>
    <col min="5" max="5" width="14.69921875" customWidth="1"/>
    <col min="6" max="6" width="12.296875" customWidth="1"/>
    <col min="7" max="7" width="12.796875" customWidth="1"/>
    <col min="8" max="8" width="14.5" customWidth="1"/>
  </cols>
  <sheetData>
    <row r="1" spans="1:9" x14ac:dyDescent="0.3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9" x14ac:dyDescent="0.3">
      <c r="A2" s="2" t="s">
        <v>6</v>
      </c>
      <c r="B2" s="11">
        <v>1.5</v>
      </c>
      <c r="C2" s="11">
        <v>1</v>
      </c>
      <c r="D2" s="11">
        <v>1.4</v>
      </c>
      <c r="E2" s="11">
        <v>2.2999999999999998</v>
      </c>
      <c r="F2" s="11">
        <v>2</v>
      </c>
      <c r="G2" s="11">
        <v>1</v>
      </c>
      <c r="H2" s="5"/>
    </row>
    <row r="3" spans="1:9" x14ac:dyDescent="0.3">
      <c r="A3" s="2" t="s">
        <v>7</v>
      </c>
      <c r="B3" s="11">
        <v>1.8</v>
      </c>
      <c r="C3" s="11">
        <v>1.6</v>
      </c>
      <c r="D3" s="11">
        <v>2.2000000000000002</v>
      </c>
      <c r="E3" s="11">
        <v>1.2</v>
      </c>
      <c r="F3" s="11">
        <v>0.8</v>
      </c>
      <c r="G3" s="11">
        <v>1.2</v>
      </c>
      <c r="H3" s="5"/>
    </row>
    <row r="4" spans="1:9" x14ac:dyDescent="0.3">
      <c r="A4" s="2" t="s">
        <v>8</v>
      </c>
      <c r="B4" s="3">
        <f>0.4+B11</f>
        <v>0.4</v>
      </c>
      <c r="C4" s="3">
        <f>B5</f>
        <v>0.25</v>
      </c>
      <c r="D4" s="3">
        <f t="shared" ref="D4:G4" si="0">C5</f>
        <v>0.25000000000000067</v>
      </c>
      <c r="E4" s="3">
        <f t="shared" si="0"/>
        <v>0.25000000000000011</v>
      </c>
      <c r="F4" s="3">
        <f t="shared" si="0"/>
        <v>0.25000000000000044</v>
      </c>
      <c r="G4" s="3">
        <f t="shared" si="0"/>
        <v>0.9530906114999993</v>
      </c>
      <c r="H4" s="5"/>
      <c r="I4" t="s">
        <v>20</v>
      </c>
    </row>
    <row r="5" spans="1:9" x14ac:dyDescent="0.3">
      <c r="A5" s="2" t="s">
        <v>9</v>
      </c>
      <c r="B5" s="3">
        <f>(B4+B2)-(B3)+(B8+B9)</f>
        <v>0.25</v>
      </c>
      <c r="C5" s="13">
        <f>(C4+C2)-(C3)+(C8+C9)-(B14+B15+B16)</f>
        <v>0.25000000000000067</v>
      </c>
      <c r="D5" s="13">
        <f t="shared" ref="D5:G5" si="1">(D4+D2)-(D3)+(D8+D9)-(C14+C15+C16)</f>
        <v>0.25000000000000011</v>
      </c>
      <c r="E5" s="13">
        <f t="shared" si="1"/>
        <v>0.25000000000000044</v>
      </c>
      <c r="F5" s="13">
        <f t="shared" si="1"/>
        <v>0.9530906114999993</v>
      </c>
      <c r="G5" s="13">
        <f t="shared" si="1"/>
        <v>0.75309061149999934</v>
      </c>
      <c r="H5" s="5"/>
      <c r="I5">
        <v>0.25</v>
      </c>
    </row>
    <row r="6" spans="1:9" x14ac:dyDescent="0.3">
      <c r="A6" s="2" t="s">
        <v>23</v>
      </c>
      <c r="B6" s="12">
        <v>0.25</v>
      </c>
      <c r="C6" s="12">
        <v>0.25</v>
      </c>
      <c r="D6" s="12">
        <v>0.25</v>
      </c>
      <c r="E6" s="12">
        <v>0.25</v>
      </c>
      <c r="F6" s="12">
        <v>0.25</v>
      </c>
      <c r="G6" s="12">
        <v>0.25</v>
      </c>
      <c r="H6" s="5"/>
    </row>
    <row r="7" spans="1:9" x14ac:dyDescent="0.3">
      <c r="A7" s="2"/>
      <c r="B7" s="5"/>
      <c r="C7" s="5"/>
      <c r="D7" s="5"/>
      <c r="E7" s="5"/>
      <c r="F7" s="5"/>
      <c r="G7" s="5"/>
      <c r="H7" s="5"/>
      <c r="I7" t="s">
        <v>21</v>
      </c>
    </row>
    <row r="8" spans="1:9" x14ac:dyDescent="0.3">
      <c r="A8" s="2" t="s">
        <v>10</v>
      </c>
      <c r="B8" s="4">
        <v>0</v>
      </c>
      <c r="C8" s="4">
        <v>2.2500000000009093E-3</v>
      </c>
      <c r="D8" s="4">
        <v>0.51354500000000081</v>
      </c>
      <c r="E8" s="4">
        <v>0</v>
      </c>
      <c r="F8" s="4">
        <v>0</v>
      </c>
      <c r="G8" s="4">
        <v>0</v>
      </c>
      <c r="H8" s="5"/>
    </row>
    <row r="9" spans="1:9" x14ac:dyDescent="0.3">
      <c r="A9" s="2" t="s">
        <v>11</v>
      </c>
      <c r="B9" s="4">
        <v>0.15000000000000016</v>
      </c>
      <c r="C9" s="4">
        <v>0.75</v>
      </c>
      <c r="D9" s="4">
        <v>1.0499999999999998</v>
      </c>
      <c r="E9" s="4">
        <v>0.48956590000000116</v>
      </c>
      <c r="F9" s="4">
        <v>0</v>
      </c>
      <c r="G9" s="4">
        <v>0</v>
      </c>
      <c r="H9" s="5"/>
    </row>
    <row r="10" spans="1:9" x14ac:dyDescent="0.3">
      <c r="A10" s="2"/>
      <c r="B10" s="5"/>
      <c r="C10" s="5"/>
      <c r="D10" s="5"/>
      <c r="E10" s="5"/>
      <c r="F10" s="5"/>
      <c r="G10" s="5"/>
      <c r="H10" s="5"/>
    </row>
    <row r="11" spans="1:9" x14ac:dyDescent="0.3">
      <c r="A11" s="2" t="s">
        <v>12</v>
      </c>
      <c r="B11" s="6">
        <v>0</v>
      </c>
      <c r="C11" s="5"/>
      <c r="D11" s="5"/>
      <c r="E11" s="5"/>
      <c r="F11" s="5"/>
      <c r="G11" s="5"/>
      <c r="H11" s="5"/>
    </row>
    <row r="12" spans="1:9" x14ac:dyDescent="0.3">
      <c r="A12" s="2" t="s">
        <v>13</v>
      </c>
      <c r="B12" s="3">
        <f>0.75*B2</f>
        <v>1.125</v>
      </c>
      <c r="C12" s="3">
        <f t="shared" ref="C12:G12" si="2">0.75*C2</f>
        <v>0.75</v>
      </c>
      <c r="D12" s="3">
        <f t="shared" si="2"/>
        <v>1.0499999999999998</v>
      </c>
      <c r="E12" s="3">
        <f t="shared" si="2"/>
        <v>1.7249999999999999</v>
      </c>
      <c r="F12" s="3">
        <f t="shared" si="2"/>
        <v>1.5</v>
      </c>
      <c r="G12" s="3">
        <f t="shared" si="2"/>
        <v>0.75</v>
      </c>
      <c r="H12" s="5"/>
    </row>
    <row r="13" spans="1:9" x14ac:dyDescent="0.3">
      <c r="A13" s="2"/>
      <c r="B13" s="5"/>
      <c r="C13" s="5"/>
      <c r="D13" s="5"/>
      <c r="E13" s="5"/>
      <c r="F13" s="5"/>
      <c r="G13" s="5"/>
      <c r="H13" s="8" t="s">
        <v>18</v>
      </c>
    </row>
    <row r="14" spans="1:9" x14ac:dyDescent="0.3">
      <c r="A14" s="2" t="s">
        <v>14</v>
      </c>
      <c r="B14" s="10">
        <f>B8*1.02</f>
        <v>0</v>
      </c>
      <c r="C14" s="10">
        <f t="shared" ref="C14:G14" si="3">C8*1.02</f>
        <v>2.2950000000009274E-3</v>
      </c>
      <c r="D14" s="10">
        <f t="shared" si="3"/>
        <v>0.52381590000000078</v>
      </c>
      <c r="E14" s="10">
        <f t="shared" si="3"/>
        <v>0</v>
      </c>
      <c r="F14" s="10">
        <f t="shared" si="3"/>
        <v>0</v>
      </c>
      <c r="G14" s="10">
        <f t="shared" si="3"/>
        <v>0</v>
      </c>
      <c r="H14" s="7">
        <f>SUM(B14:G14)</f>
        <v>0.52611090000000171</v>
      </c>
    </row>
    <row r="15" spans="1:9" x14ac:dyDescent="0.3">
      <c r="A15" s="2" t="s">
        <v>15</v>
      </c>
      <c r="B15" s="10">
        <f>B9*1.015</f>
        <v>0.15225000000000014</v>
      </c>
      <c r="C15" s="10">
        <f t="shared" ref="C15:G15" si="4">C9*1.015</f>
        <v>0.76124999999999998</v>
      </c>
      <c r="D15" s="10">
        <f t="shared" si="4"/>
        <v>1.0657499999999998</v>
      </c>
      <c r="E15" s="10">
        <f t="shared" si="4"/>
        <v>0.49690938850000116</v>
      </c>
      <c r="F15" s="10">
        <f t="shared" si="4"/>
        <v>0</v>
      </c>
      <c r="G15" s="10">
        <f t="shared" si="4"/>
        <v>0</v>
      </c>
      <c r="H15" s="7">
        <f t="shared" ref="H15:H16" si="5">SUM(B15:G15)</f>
        <v>2.4761593885000011</v>
      </c>
    </row>
    <row r="16" spans="1:9" x14ac:dyDescent="0.3">
      <c r="A16" s="2" t="s">
        <v>16</v>
      </c>
      <c r="B16" s="10">
        <f>$B$11*1.01</f>
        <v>0</v>
      </c>
      <c r="C16" s="10">
        <f t="shared" ref="C16:G16" si="6">$B$11*1.01</f>
        <v>0</v>
      </c>
      <c r="D16" s="10">
        <f t="shared" si="6"/>
        <v>0</v>
      </c>
      <c r="E16" s="10">
        <f t="shared" si="6"/>
        <v>0</v>
      </c>
      <c r="F16" s="10">
        <f t="shared" si="6"/>
        <v>0</v>
      </c>
      <c r="G16" s="10">
        <f t="shared" si="6"/>
        <v>0</v>
      </c>
      <c r="H16" s="7">
        <f t="shared" si="5"/>
        <v>0</v>
      </c>
    </row>
    <row r="17" spans="1:8" x14ac:dyDescent="0.3">
      <c r="A17" s="2"/>
      <c r="B17" s="5"/>
      <c r="C17" s="5"/>
      <c r="D17" s="5"/>
      <c r="E17" s="5"/>
      <c r="F17" s="5"/>
      <c r="G17" s="8" t="s">
        <v>19</v>
      </c>
      <c r="H17" s="7">
        <f>SUM(H14:H16)</f>
        <v>3.0022702885000028</v>
      </c>
    </row>
    <row r="18" spans="1:8" x14ac:dyDescent="0.3">
      <c r="A18" s="2"/>
      <c r="B18" s="5"/>
      <c r="C18" s="5"/>
      <c r="D18" s="5"/>
      <c r="E18" s="5"/>
      <c r="F18" s="5"/>
      <c r="G18" s="5"/>
      <c r="H18" s="5"/>
    </row>
    <row r="19" spans="1:8" x14ac:dyDescent="0.3">
      <c r="A19" s="2" t="s">
        <v>17</v>
      </c>
      <c r="B19" s="7">
        <f>B4*0.005</f>
        <v>2E-3</v>
      </c>
      <c r="C19" s="7">
        <f t="shared" ref="C19:G19" si="7">C4*0.005</f>
        <v>1.25E-3</v>
      </c>
      <c r="D19" s="7">
        <f t="shared" si="7"/>
        <v>1.2500000000000033E-3</v>
      </c>
      <c r="E19" s="7">
        <f t="shared" si="7"/>
        <v>1.2500000000000007E-3</v>
      </c>
      <c r="F19" s="7">
        <f t="shared" si="7"/>
        <v>1.2500000000000022E-3</v>
      </c>
      <c r="G19" s="7">
        <f t="shared" si="7"/>
        <v>4.7654530574999963E-3</v>
      </c>
      <c r="H19" s="7">
        <f>SUM(B19:G19)</f>
        <v>1.1765453057500003E-2</v>
      </c>
    </row>
    <row r="20" spans="1:8" x14ac:dyDescent="0.3">
      <c r="B20" s="5"/>
      <c r="C20" s="5"/>
      <c r="D20" s="5"/>
      <c r="E20" s="5"/>
      <c r="F20" s="5"/>
      <c r="G20" s="8" t="s">
        <v>22</v>
      </c>
      <c r="H20" s="9">
        <f>H17-H19</f>
        <v>2.9905048354425028</v>
      </c>
    </row>
    <row r="21" spans="1:8" x14ac:dyDescent="0.3">
      <c r="B21" s="5"/>
      <c r="C21" s="5"/>
      <c r="D21" s="5"/>
      <c r="E21" s="5"/>
      <c r="F21" s="5"/>
      <c r="G21" s="5"/>
      <c r="H2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Sebastian Pastor</cp:lastModifiedBy>
  <dcterms:created xsi:type="dcterms:W3CDTF">2020-01-30T17:47:50Z</dcterms:created>
  <dcterms:modified xsi:type="dcterms:W3CDTF">2020-02-01T01:12:40Z</dcterms:modified>
</cp:coreProperties>
</file>