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Pasotr\Desktop\Spring 2020\Decision Models\Assignments\"/>
    </mc:Choice>
  </mc:AlternateContent>
  <xr:revisionPtr revIDLastSave="0" documentId="8_{7E7AED0D-225B-4AFD-B4AF-E0A1F1105ACE}" xr6:coauthVersionLast="45" xr6:coauthVersionMax="45" xr10:uidLastSave="{00000000-0000-0000-0000-000000000000}"/>
  <bookViews>
    <workbookView xWindow="-108" yWindow="-108" windowWidth="23256" windowHeight="12576" xr2:uid="{DD801A3F-0E8B-4264-8BDE-93FD9F57D724}"/>
  </bookViews>
  <sheets>
    <sheet name="Sheet1" sheetId="1" r:id="rId1"/>
    <sheet name="Sheet2" sheetId="2" r:id="rId2"/>
  </sheets>
  <definedNames>
    <definedName name="solver_adj" localSheetId="0" hidden="1">Sheet1!$B$9:$F$9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lhs1" localSheetId="0" hidden="1">Sheet1!$B$9:$F$9</definedName>
    <definedName name="solver_lhs2" localSheetId="0" hidden="1">Sheet1!$H$10</definedName>
    <definedName name="solver_lhs3" localSheetId="0" hidden="1">Sheet1!$I$10</definedName>
    <definedName name="solver_lhs4" localSheetId="0" hidden="1">Sheet1!$I$2:$I$5</definedName>
    <definedName name="solver_lhs5" localSheetId="0" hidden="1">Sheet1!$I$2:$I$5</definedName>
    <definedName name="solver_lhs6" localSheetId="0" hidden="1">Sheet1!$I$4</definedName>
    <definedName name="solver_lhs7" localSheetId="0" hidden="1">Sheet1!$I$5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4</definedName>
    <definedName name="solver_num" localSheetId="1" hidden="1">0</definedName>
    <definedName name="solver_nwt" localSheetId="0" hidden="1">1</definedName>
    <definedName name="solver_opt" localSheetId="0" hidden="1">Sheet1!$G$12</definedName>
    <definedName name="solver_opt" localSheetId="1" hidden="1">Sheet2!$T$5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integer</definedName>
    <definedName name="solver_rhs2" localSheetId="0" hidden="1">Sheet1!$B$17</definedName>
    <definedName name="solver_rhs3" localSheetId="0" hidden="1">Sheet1!$B$18</definedName>
    <definedName name="solver_rhs4" localSheetId="0" hidden="1">Sheet1!$H$2:$H$5</definedName>
    <definedName name="solver_rhs5" localSheetId="0" hidden="1">Sheet1!$H$2:$H$5</definedName>
    <definedName name="solver_rhs6" localSheetId="0" hidden="1">Sheet1!$H$4</definedName>
    <definedName name="solver_rhs7" localSheetId="0" hidden="1">Sheet1!$H$5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L2" i="1"/>
  <c r="M2" i="1"/>
  <c r="N2" i="1"/>
  <c r="O2" i="1"/>
  <c r="K2" i="1"/>
  <c r="I2" i="1"/>
  <c r="I5" i="1"/>
  <c r="I3" i="1"/>
  <c r="I4" i="1"/>
  <c r="G9" i="1"/>
  <c r="E10" i="1" s="1"/>
  <c r="C12" i="1"/>
  <c r="G12" i="1" l="1"/>
  <c r="B12" i="1"/>
  <c r="C10" i="1"/>
  <c r="D10" i="1"/>
  <c r="B10" i="1"/>
  <c r="F10" i="1"/>
  <c r="I10" i="1" l="1"/>
  <c r="H10" i="1"/>
  <c r="G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Pastor</author>
  </authors>
  <commentList>
    <comment ref="H10" authorId="0" shapeId="0" xr:uid="{5D08D036-9D9D-4D2E-B384-5052D9D148CC}">
      <text>
        <r>
          <rPr>
            <b/>
            <sz val="9"/>
            <color indexed="81"/>
            <rFont val="Tahoma"/>
            <family val="2"/>
          </rPr>
          <t>Sebastian Pastor:</t>
        </r>
        <r>
          <rPr>
            <sz val="9"/>
            <color indexed="81"/>
            <rFont val="Tahoma"/>
            <family val="2"/>
          </rPr>
          <t xml:space="preserve">
min in row
</t>
        </r>
      </text>
    </comment>
    <comment ref="I10" authorId="0" shapeId="0" xr:uid="{F6169DE3-75DF-4C9F-86CF-CD785198CF37}">
      <text>
        <r>
          <rPr>
            <b/>
            <sz val="9"/>
            <color indexed="81"/>
            <rFont val="Tahoma"/>
            <family val="2"/>
          </rPr>
          <t>Sebastian Pastor:</t>
        </r>
        <r>
          <rPr>
            <sz val="9"/>
            <color indexed="81"/>
            <rFont val="Tahoma"/>
            <family val="2"/>
          </rPr>
          <t xml:space="preserve">
max in row
</t>
        </r>
      </text>
    </comment>
    <comment ref="G12" authorId="0" shapeId="0" xr:uid="{F8D057B4-B9D9-42FC-ADC4-2304EED224DA}">
      <text>
        <r>
          <rPr>
            <b/>
            <sz val="9"/>
            <color indexed="81"/>
            <rFont val="Tahoma"/>
            <family val="2"/>
          </rPr>
          <t>Sebastian Pastor:</t>
        </r>
        <r>
          <rPr>
            <sz val="9"/>
            <color indexed="81"/>
            <rFont val="Tahoma"/>
            <family val="2"/>
          </rPr>
          <t xml:space="preserve">
Final price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Pastor</author>
  </authors>
  <commentList>
    <comment ref="J14" authorId="0" shapeId="0" xr:uid="{3E4495A7-A8D3-44C5-B330-3302D8BE439A}">
      <text>
        <r>
          <rPr>
            <b/>
            <sz val="9"/>
            <color indexed="81"/>
            <rFont val="Tahoma"/>
            <family val="2"/>
          </rPr>
          <t>Sebastian Pastor: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<sst xmlns="http://schemas.openxmlformats.org/spreadsheetml/2006/main" count="21" uniqueCount="21">
  <si>
    <t>Raisins</t>
  </si>
  <si>
    <t>Grain</t>
  </si>
  <si>
    <t>Chocolate</t>
  </si>
  <si>
    <t>Peanuts</t>
  </si>
  <si>
    <t>Almonds</t>
  </si>
  <si>
    <t>Vitamins</t>
  </si>
  <si>
    <t>Minerals</t>
  </si>
  <si>
    <t>Protein</t>
  </si>
  <si>
    <t>Calories</t>
  </si>
  <si>
    <t>Total Ordered</t>
  </si>
  <si>
    <t>Total Price</t>
  </si>
  <si>
    <t>Required</t>
  </si>
  <si>
    <t>Price</t>
  </si>
  <si>
    <t>% Comp</t>
  </si>
  <si>
    <t>Controls</t>
  </si>
  <si>
    <t>Min. % Allowance</t>
  </si>
  <si>
    <t>Max. % Allowance</t>
  </si>
  <si>
    <t>Ordered</t>
  </si>
  <si>
    <t>Pounds Ordered</t>
  </si>
  <si>
    <t>Grams/Lbs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</si>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</sst>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/>
    <xf numFmtId="8" fontId="0" fillId="0" borderId="0" xfId="0" applyNumberFormat="1"/>
    <xf numFmtId="6" fontId="0" fillId="0" borderId="0" xfId="0" applyNumberFormat="1"/>
    <xf numFmtId="8" fontId="0" fillId="4" borderId="0" xfId="0" applyNumberFormat="1" applyFill="1"/>
    <xf numFmtId="8" fontId="3" fillId="5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8" fontId="3" fillId="6" borderId="0" xfId="0" applyNumberFormat="1" applyFont="1" applyFill="1" applyAlignment="1">
      <alignment horizontal="center"/>
    </xf>
    <xf numFmtId="2" fontId="0" fillId="3" borderId="0" xfId="1" applyNumberFormat="1" applyFont="1" applyFill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DF954-1A06-45E9-8371-B52205C8357F}">
  <dimension ref="A1:O18"/>
  <sheetViews>
    <sheetView tabSelected="1" workbookViewId="0">
      <selection activeCell="C21" sqref="C21"/>
    </sheetView>
  </sheetViews>
  <sheetFormatPr defaultRowHeight="14.4" x14ac:dyDescent="0.3"/>
  <cols>
    <col min="1" max="1" width="15.5546875" bestFit="1" customWidth="1"/>
    <col min="4" max="4" width="9.44140625" bestFit="1" customWidth="1"/>
    <col min="5" max="5" width="7.77734375" bestFit="1" customWidth="1"/>
    <col min="6" max="6" width="8.44140625" bestFit="1" customWidth="1"/>
    <col min="8" max="8" width="12.44140625" bestFit="1" customWidth="1"/>
    <col min="11" max="11" width="15.44140625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11</v>
      </c>
      <c r="I1" s="1" t="s">
        <v>17</v>
      </c>
      <c r="K1" s="1" t="s">
        <v>19</v>
      </c>
    </row>
    <row r="2" spans="1:15" x14ac:dyDescent="0.3">
      <c r="A2" s="1" t="s">
        <v>5</v>
      </c>
      <c r="B2">
        <v>20</v>
      </c>
      <c r="C2">
        <v>10</v>
      </c>
      <c r="D2">
        <v>10</v>
      </c>
      <c r="E2">
        <v>30</v>
      </c>
      <c r="F2">
        <v>20</v>
      </c>
      <c r="H2" s="2">
        <v>40</v>
      </c>
      <c r="I2">
        <f t="shared" ref="I2:I5" si="0">SUMPRODUCT(B2:F2,$B$9:$F$9)</f>
        <v>50</v>
      </c>
      <c r="K2">
        <f>B2*453.592</f>
        <v>9071.84</v>
      </c>
      <c r="L2">
        <f t="shared" ref="L2:O2" si="1">C2*453.592</f>
        <v>4535.92</v>
      </c>
      <c r="M2">
        <f t="shared" si="1"/>
        <v>4535.92</v>
      </c>
      <c r="N2">
        <f t="shared" si="1"/>
        <v>13607.76</v>
      </c>
      <c r="O2">
        <f t="shared" si="1"/>
        <v>9071.84</v>
      </c>
    </row>
    <row r="3" spans="1:15" x14ac:dyDescent="0.3">
      <c r="A3" s="1" t="s">
        <v>6</v>
      </c>
      <c r="B3">
        <v>7</v>
      </c>
      <c r="C3">
        <v>4</v>
      </c>
      <c r="D3">
        <v>5</v>
      </c>
      <c r="E3">
        <v>9</v>
      </c>
      <c r="F3">
        <v>3</v>
      </c>
      <c r="H3" s="2">
        <v>15</v>
      </c>
      <c r="I3">
        <f t="shared" si="0"/>
        <v>12</v>
      </c>
      <c r="K3">
        <f t="shared" ref="K3:K5" si="2">B3*453.592</f>
        <v>3175.1439999999998</v>
      </c>
      <c r="L3">
        <f t="shared" ref="L3:L5" si="3">C3*453.592</f>
        <v>1814.3679999999999</v>
      </c>
      <c r="M3">
        <f t="shared" ref="M3:M5" si="4">D3*453.592</f>
        <v>2267.96</v>
      </c>
      <c r="N3">
        <f t="shared" ref="N3:N5" si="5">E3*453.592</f>
        <v>4082.328</v>
      </c>
      <c r="O3">
        <f t="shared" ref="O3:O5" si="6">F3*453.592</f>
        <v>1360.7759999999998</v>
      </c>
    </row>
    <row r="4" spans="1:15" x14ac:dyDescent="0.3">
      <c r="A4" s="1" t="s">
        <v>7</v>
      </c>
      <c r="B4">
        <v>4</v>
      </c>
      <c r="C4">
        <v>2</v>
      </c>
      <c r="D4">
        <v>1</v>
      </c>
      <c r="E4">
        <v>10</v>
      </c>
      <c r="F4">
        <v>1</v>
      </c>
      <c r="H4" s="2">
        <v>10</v>
      </c>
      <c r="I4">
        <f t="shared" si="0"/>
        <v>11</v>
      </c>
      <c r="K4">
        <f t="shared" si="2"/>
        <v>1814.3679999999999</v>
      </c>
      <c r="L4">
        <f t="shared" si="3"/>
        <v>907.18399999999997</v>
      </c>
      <c r="M4">
        <f t="shared" si="4"/>
        <v>453.59199999999998</v>
      </c>
      <c r="N4">
        <f t="shared" si="5"/>
        <v>4535.92</v>
      </c>
      <c r="O4">
        <f t="shared" si="6"/>
        <v>453.59199999999998</v>
      </c>
    </row>
    <row r="5" spans="1:15" x14ac:dyDescent="0.3">
      <c r="A5" s="1" t="s">
        <v>8</v>
      </c>
      <c r="B5">
        <v>450</v>
      </c>
      <c r="C5">
        <v>160</v>
      </c>
      <c r="D5">
        <v>500</v>
      </c>
      <c r="E5">
        <v>300</v>
      </c>
      <c r="F5">
        <v>500</v>
      </c>
      <c r="H5" s="2">
        <v>300</v>
      </c>
      <c r="I5">
        <f>SUMPRODUCT(B5:F5,$B$9:$F$9)</f>
        <v>800</v>
      </c>
      <c r="K5">
        <f t="shared" si="2"/>
        <v>204116.4</v>
      </c>
      <c r="L5">
        <f t="shared" si="3"/>
        <v>72574.720000000001</v>
      </c>
      <c r="M5">
        <f t="shared" si="4"/>
        <v>226796</v>
      </c>
      <c r="N5">
        <f t="shared" si="5"/>
        <v>136077.6</v>
      </c>
      <c r="O5">
        <f t="shared" si="6"/>
        <v>226796</v>
      </c>
    </row>
    <row r="6" spans="1:15" x14ac:dyDescent="0.3">
      <c r="A6" s="1" t="s">
        <v>12</v>
      </c>
      <c r="B6" s="4">
        <v>2.5</v>
      </c>
      <c r="C6" s="4">
        <v>1.5</v>
      </c>
      <c r="D6" s="4">
        <v>2</v>
      </c>
      <c r="E6" s="4">
        <v>3.5</v>
      </c>
      <c r="F6" s="5">
        <v>3</v>
      </c>
    </row>
    <row r="7" spans="1:15" x14ac:dyDescent="0.3">
      <c r="A7" s="1"/>
    </row>
    <row r="8" spans="1:15" x14ac:dyDescent="0.3">
      <c r="A8" s="1"/>
    </row>
    <row r="9" spans="1:15" x14ac:dyDescent="0.3">
      <c r="A9" s="1" t="s">
        <v>9</v>
      </c>
      <c r="B9" s="3">
        <v>0</v>
      </c>
      <c r="C9" s="3">
        <v>0</v>
      </c>
      <c r="D9" s="3">
        <v>0</v>
      </c>
      <c r="E9" s="3">
        <v>1</v>
      </c>
      <c r="F9" s="3">
        <v>1</v>
      </c>
      <c r="G9" s="8">
        <f>SUM(B9:F9)</f>
        <v>2</v>
      </c>
    </row>
    <row r="10" spans="1:15" x14ac:dyDescent="0.3">
      <c r="A10" s="1" t="s">
        <v>13</v>
      </c>
      <c r="B10" s="10">
        <f>(B9/$G$9)</f>
        <v>0</v>
      </c>
      <c r="C10" s="10">
        <f t="shared" ref="C10:F10" si="7">(C9/$G$9)</f>
        <v>0</v>
      </c>
      <c r="D10" s="10">
        <f t="shared" si="7"/>
        <v>0</v>
      </c>
      <c r="E10" s="10">
        <f t="shared" si="7"/>
        <v>0.5</v>
      </c>
      <c r="F10" s="10">
        <f t="shared" si="7"/>
        <v>0.5</v>
      </c>
      <c r="G10" s="9">
        <f>SUM(B10:F10)</f>
        <v>1</v>
      </c>
      <c r="H10" s="12">
        <f>MIN(B10:F10)</f>
        <v>0</v>
      </c>
      <c r="I10" s="12">
        <f>MAX(B10:F10)</f>
        <v>0.5</v>
      </c>
    </row>
    <row r="11" spans="1:15" x14ac:dyDescent="0.3">
      <c r="A11" s="1" t="s">
        <v>18</v>
      </c>
      <c r="B11" s="10"/>
      <c r="C11" s="10"/>
      <c r="D11" s="10"/>
      <c r="E11" s="10"/>
      <c r="F11" s="10"/>
      <c r="G11" s="9"/>
      <c r="H11" s="12"/>
      <c r="I11" s="12"/>
    </row>
    <row r="12" spans="1:15" x14ac:dyDescent="0.3">
      <c r="A12" s="1" t="s">
        <v>10</v>
      </c>
      <c r="B12" s="6">
        <f>B6*B9</f>
        <v>0</v>
      </c>
      <c r="C12" s="6">
        <f>C6*C9</f>
        <v>0</v>
      </c>
      <c r="D12" s="6">
        <f>D6*D9</f>
        <v>0</v>
      </c>
      <c r="E12" s="6">
        <f>E6*E9</f>
        <v>3.5</v>
      </c>
      <c r="F12" s="6">
        <f>F6*F9</f>
        <v>3</v>
      </c>
      <c r="G12" s="7">
        <f>SUMPRODUCT(B9:F9,B6:F6)</f>
        <v>6.5</v>
      </c>
    </row>
    <row r="16" spans="1:15" x14ac:dyDescent="0.3">
      <c r="A16" t="s">
        <v>14</v>
      </c>
    </row>
    <row r="17" spans="1:2" x14ac:dyDescent="0.3">
      <c r="A17" t="s">
        <v>15</v>
      </c>
      <c r="B17" s="11">
        <v>0.05</v>
      </c>
    </row>
    <row r="18" spans="1:2" x14ac:dyDescent="0.3">
      <c r="A18" t="s">
        <v>16</v>
      </c>
      <c r="B18" s="11">
        <v>0.5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C1FA-65FC-44DA-BD4C-0D53B7AF71FF}">
  <dimension ref="A1:J14"/>
  <sheetViews>
    <sheetView workbookViewId="0">
      <selection activeCell="J9" sqref="J9"/>
    </sheetView>
  </sheetViews>
  <sheetFormatPr defaultRowHeight="14.4" x14ac:dyDescent="0.3"/>
  <sheetData>
    <row r="1" spans="1:10" x14ac:dyDescent="0.3">
      <c r="A1" t="s">
        <v>20</v>
      </c>
    </row>
    <row r="14" spans="1:10" x14ac:dyDescent="0.3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Pastor</dc:creator>
  <cp:lastModifiedBy>Sebastian Pastor</cp:lastModifiedBy>
  <dcterms:created xsi:type="dcterms:W3CDTF">2020-01-28T22:22:30Z</dcterms:created>
  <dcterms:modified xsi:type="dcterms:W3CDTF">2020-01-29T16:11:14Z</dcterms:modified>
</cp:coreProperties>
</file>