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Pasotr\Desktop\Spring 2020\Decision Models\Assignments\"/>
    </mc:Choice>
  </mc:AlternateContent>
  <xr:revisionPtr revIDLastSave="0" documentId="13_ncr:1_{2A6F192D-16C8-4DBC-9F24-1409C797763B}" xr6:coauthVersionLast="45" xr6:coauthVersionMax="45" xr10:uidLastSave="{00000000-0000-0000-0000-000000000000}"/>
  <bookViews>
    <workbookView xWindow="-108" yWindow="-108" windowWidth="23256" windowHeight="12576" xr2:uid="{EF712731-6B03-46D4-9CC6-AE95AAB68A9A}"/>
  </bookViews>
  <sheets>
    <sheet name="Sheet1" sheetId="1" r:id="rId1"/>
  </sheets>
  <definedNames>
    <definedName name="solver_adj" localSheetId="0" hidden="1">Sheet1!$E$2:$G$5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Sheet1!$B$15</definedName>
    <definedName name="solver_lhs10" localSheetId="0" hidden="1">Sheet1!$E$5:$G$5</definedName>
    <definedName name="solver_lhs2" localSheetId="0" hidden="1">Sheet1!$B$15</definedName>
    <definedName name="solver_lhs3" localSheetId="0" hidden="1">Sheet1!$B$15:$B$17</definedName>
    <definedName name="solver_lhs4" localSheetId="0" hidden="1">Sheet1!$B$16</definedName>
    <definedName name="solver_lhs5" localSheetId="0" hidden="1">Sheet1!$B$16</definedName>
    <definedName name="solver_lhs6" localSheetId="0" hidden="1">Sheet1!$E$15:$E$17</definedName>
    <definedName name="solver_lhs7" localSheetId="0" hidden="1">Sheet1!$E$2:$G$5</definedName>
    <definedName name="solver_lhs8" localSheetId="0" hidden="1">Sheet1!$E$5:$G$5</definedName>
    <definedName name="solver_lhs9" localSheetId="0" hidden="1">Sheet1!$H$2:$H$5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9</definedName>
    <definedName name="solver_nwt" localSheetId="0" hidden="1">1</definedName>
    <definedName name="solver_opt" localSheetId="0" hidden="1">Sheet1!$F$19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el7" localSheetId="0" hidden="1">4</definedName>
    <definedName name="solver_rel8" localSheetId="0" hidden="1">1</definedName>
    <definedName name="solver_rel9" localSheetId="0" hidden="1">1</definedName>
    <definedName name="solver_rhs1" localSheetId="0" hidden="1">Sheet1!$D$15</definedName>
    <definedName name="solver_rhs10" localSheetId="0" hidden="1">Sheet1!$B$5</definedName>
    <definedName name="solver_rhs2" localSheetId="0" hidden="1">Sheet1!$C$15</definedName>
    <definedName name="solver_rhs3" localSheetId="0" hidden="1">Sheet1!$B$9:$B$11</definedName>
    <definedName name="solver_rhs4" localSheetId="0" hidden="1">Sheet1!$D$16</definedName>
    <definedName name="solver_rhs5" localSheetId="0" hidden="1">Sheet1!$C$16</definedName>
    <definedName name="solver_rhs6" localSheetId="0" hidden="1">Sheet1!$C$9:$C$11</definedName>
    <definedName name="solver_rhs7" localSheetId="0" hidden="1">integer</definedName>
    <definedName name="solver_rhs8" localSheetId="0" hidden="1">Sheet1!$B$5</definedName>
    <definedName name="solver_rhs9" localSheetId="0" hidden="1">Sheet1!$B$2:$B$5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2" i="1"/>
  <c r="E17" i="1"/>
  <c r="E16" i="1"/>
  <c r="E15" i="1"/>
  <c r="F17" i="1"/>
  <c r="F16" i="1"/>
  <c r="F15" i="1"/>
  <c r="B17" i="1"/>
  <c r="D15" i="1" s="1"/>
  <c r="B16" i="1"/>
  <c r="B15" i="1"/>
  <c r="F19" i="1" l="1"/>
  <c r="C15" i="1"/>
  <c r="B19" i="1"/>
  <c r="C16" i="1" s="1"/>
  <c r="D16" i="1" l="1"/>
</calcChain>
</file>

<file path=xl/sharedStrings.xml><?xml version="1.0" encoding="utf-8"?>
<sst xmlns="http://schemas.openxmlformats.org/spreadsheetml/2006/main" count="24" uniqueCount="20">
  <si>
    <t>Commodity</t>
  </si>
  <si>
    <t>Available Tons</t>
  </si>
  <si>
    <t>Volume</t>
  </si>
  <si>
    <t>Profit</t>
  </si>
  <si>
    <t>Cargo Hold</t>
  </si>
  <si>
    <t>Weight Capacity</t>
  </si>
  <si>
    <t>Volume Capacity</t>
  </si>
  <si>
    <t>Forward</t>
  </si>
  <si>
    <t>Center</t>
  </si>
  <si>
    <t>Rear</t>
  </si>
  <si>
    <t>Weight Taken</t>
  </si>
  <si>
    <t>Volume taken</t>
  </si>
  <si>
    <t>Upper Weight Limit</t>
  </si>
  <si>
    <t>Lower Weight Limit</t>
  </si>
  <si>
    <t xml:space="preserve">Total </t>
  </si>
  <si>
    <t>ForwardW</t>
  </si>
  <si>
    <t>CenterW</t>
  </si>
  <si>
    <t>RearW</t>
  </si>
  <si>
    <t>PROFIT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</si>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</sst>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3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44" fontId="0" fillId="0" borderId="0" xfId="2" applyNumberFormat="1" applyFont="1"/>
    <xf numFmtId="44" fontId="3" fillId="0" borderId="0" xfId="0" applyNumberFormat="1" applyFont="1"/>
    <xf numFmtId="2" fontId="0" fillId="2" borderId="2" xfId="0" applyNumberFormat="1" applyFill="1" applyBorder="1"/>
    <xf numFmtId="165" fontId="0" fillId="0" borderId="0" xfId="1" applyNumberFormat="1" applyFont="1"/>
    <xf numFmtId="2" fontId="0" fillId="2" borderId="0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2" borderId="1" xfId="0" applyNumberFormat="1" applyFill="1" applyBorder="1"/>
    <xf numFmtId="2" fontId="0" fillId="2" borderId="5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1488-3220-4848-B699-1B630B9F66C5}">
  <dimension ref="A1:J19"/>
  <sheetViews>
    <sheetView tabSelected="1" workbookViewId="0">
      <selection sqref="A1:H19"/>
    </sheetView>
  </sheetViews>
  <sheetFormatPr defaultRowHeight="14.4" x14ac:dyDescent="0.3"/>
  <cols>
    <col min="1" max="1" width="10.88671875" bestFit="1" customWidth="1"/>
    <col min="2" max="2" width="14.77734375" bestFit="1" customWidth="1"/>
    <col min="3" max="3" width="17.33203125" bestFit="1" customWidth="1"/>
    <col min="4" max="4" width="17.44140625" bestFit="1" customWidth="1"/>
    <col min="5" max="5" width="12.77734375" bestFit="1" customWidth="1"/>
    <col min="6" max="7" width="22.88671875" bestFit="1" customWidth="1"/>
    <col min="8" max="8" width="9.109375" bestFit="1" customWidth="1"/>
    <col min="9" max="9" width="7.77734375" bestFit="1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15</v>
      </c>
      <c r="F1" s="6" t="s">
        <v>16</v>
      </c>
      <c r="G1" s="6" t="s">
        <v>17</v>
      </c>
      <c r="H1" s="7" t="s">
        <v>19</v>
      </c>
    </row>
    <row r="2" spans="1:10" x14ac:dyDescent="0.3">
      <c r="A2">
        <v>1</v>
      </c>
      <c r="B2" s="2">
        <v>4800</v>
      </c>
      <c r="C2">
        <v>40</v>
      </c>
      <c r="D2">
        <v>70</v>
      </c>
      <c r="E2" s="11">
        <v>1198</v>
      </c>
      <c r="F2" s="13">
        <v>382</v>
      </c>
      <c r="G2" s="13">
        <v>3220</v>
      </c>
      <c r="H2" s="8">
        <f>SUM(E2:G2)</f>
        <v>4800</v>
      </c>
    </row>
    <row r="3" spans="1:10" x14ac:dyDescent="0.3">
      <c r="A3">
        <v>2</v>
      </c>
      <c r="B3" s="2">
        <v>2500</v>
      </c>
      <c r="C3">
        <v>25</v>
      </c>
      <c r="D3">
        <v>50</v>
      </c>
      <c r="E3" s="11">
        <v>0</v>
      </c>
      <c r="F3" s="13">
        <v>2500</v>
      </c>
      <c r="G3" s="14">
        <v>0</v>
      </c>
      <c r="H3" s="8">
        <f t="shared" ref="H3:H5" si="0">SUM(E3:G3)</f>
        <v>2500</v>
      </c>
      <c r="I3" s="7"/>
      <c r="J3" s="7"/>
    </row>
    <row r="4" spans="1:10" x14ac:dyDescent="0.3">
      <c r="A4">
        <v>3</v>
      </c>
      <c r="B4" s="2">
        <v>1200</v>
      </c>
      <c r="C4">
        <v>60</v>
      </c>
      <c r="D4">
        <v>60</v>
      </c>
      <c r="E4" s="11">
        <v>0</v>
      </c>
      <c r="F4" s="13">
        <v>1200</v>
      </c>
      <c r="G4" s="14">
        <v>0</v>
      </c>
      <c r="H4" s="8">
        <f t="shared" si="0"/>
        <v>1200</v>
      </c>
      <c r="I4" s="8"/>
      <c r="J4" s="8"/>
    </row>
    <row r="5" spans="1:10" x14ac:dyDescent="0.3">
      <c r="A5">
        <v>4</v>
      </c>
      <c r="B5" s="2">
        <v>1700</v>
      </c>
      <c r="C5">
        <v>55</v>
      </c>
      <c r="D5">
        <v>80</v>
      </c>
      <c r="E5" s="15">
        <v>1700</v>
      </c>
      <c r="F5" s="16">
        <v>0</v>
      </c>
      <c r="G5" s="17">
        <v>0</v>
      </c>
      <c r="H5" s="8">
        <f t="shared" si="0"/>
        <v>1700</v>
      </c>
    </row>
    <row r="8" spans="1:10" x14ac:dyDescent="0.3">
      <c r="A8" s="1" t="s">
        <v>4</v>
      </c>
      <c r="B8" s="1" t="s">
        <v>5</v>
      </c>
      <c r="C8" s="1" t="s">
        <v>6</v>
      </c>
    </row>
    <row r="9" spans="1:10" x14ac:dyDescent="0.3">
      <c r="A9" t="s">
        <v>7</v>
      </c>
      <c r="B9" s="2">
        <v>3000</v>
      </c>
      <c r="C9" s="2">
        <v>145000</v>
      </c>
    </row>
    <row r="10" spans="1:10" x14ac:dyDescent="0.3">
      <c r="A10" t="s">
        <v>8</v>
      </c>
      <c r="B10" s="2">
        <v>6000</v>
      </c>
      <c r="C10" s="2">
        <v>180000</v>
      </c>
    </row>
    <row r="11" spans="1:10" x14ac:dyDescent="0.3">
      <c r="A11" t="s">
        <v>9</v>
      </c>
      <c r="B11" s="2">
        <v>4000</v>
      </c>
      <c r="C11" s="2">
        <v>155000</v>
      </c>
    </row>
    <row r="14" spans="1:10" x14ac:dyDescent="0.3">
      <c r="A14" s="1" t="s">
        <v>4</v>
      </c>
      <c r="B14" s="3" t="s">
        <v>10</v>
      </c>
      <c r="C14" s="3" t="s">
        <v>13</v>
      </c>
      <c r="D14" s="1" t="s">
        <v>12</v>
      </c>
      <c r="E14" s="3" t="s">
        <v>11</v>
      </c>
      <c r="F14" s="3" t="s">
        <v>18</v>
      </c>
    </row>
    <row r="15" spans="1:10" x14ac:dyDescent="0.3">
      <c r="A15" t="s">
        <v>7</v>
      </c>
      <c r="B15" s="4">
        <f>SUM(E2:E5)</f>
        <v>2898</v>
      </c>
      <c r="C15" s="4">
        <f>$B$17-(0.1*$B$17)</f>
        <v>2898</v>
      </c>
      <c r="D15" s="4">
        <f>$B$17+(0.1*$B$17)</f>
        <v>3542</v>
      </c>
      <c r="E15" s="12">
        <f>SUMPRODUCT(E2:E5,C2:C5)</f>
        <v>141420</v>
      </c>
      <c r="F15" s="9">
        <f>SUMPRODUCT(E2:E5,D2:D5)</f>
        <v>219860</v>
      </c>
    </row>
    <row r="16" spans="1:10" x14ac:dyDescent="0.3">
      <c r="A16" t="s">
        <v>8</v>
      </c>
      <c r="B16" s="4">
        <f>SUM(F2:F5)</f>
        <v>4082</v>
      </c>
      <c r="C16" s="4">
        <f>(0.4*$B$19)</f>
        <v>4080</v>
      </c>
      <c r="D16" s="4">
        <f>(0.6*$B$19)</f>
        <v>6120</v>
      </c>
      <c r="E16" s="12">
        <f>SUMPRODUCT(F2:F5,C2:C5)</f>
        <v>149780</v>
      </c>
      <c r="F16" s="9">
        <f>SUMPRODUCT(F2:F5,D2:D5)</f>
        <v>223740</v>
      </c>
    </row>
    <row r="17" spans="1:6" x14ac:dyDescent="0.3">
      <c r="A17" t="s">
        <v>9</v>
      </c>
      <c r="B17" s="4">
        <f>SUM(G2:G5)</f>
        <v>3220</v>
      </c>
      <c r="E17" s="12">
        <f>SUMPRODUCT(G2:G5,C2:C5)</f>
        <v>128800</v>
      </c>
      <c r="F17" s="9">
        <f>SUMPRODUCT(G2:G5,D2:D5)</f>
        <v>225400</v>
      </c>
    </row>
    <row r="19" spans="1:6" x14ac:dyDescent="0.3">
      <c r="A19" t="s">
        <v>14</v>
      </c>
      <c r="B19" s="4">
        <f>SUM(B15:B17)</f>
        <v>10200</v>
      </c>
      <c r="F19" s="10">
        <f>SUM(F15:F17)</f>
        <v>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Pastor</dc:creator>
  <cp:lastModifiedBy>Sebastian Pastor</cp:lastModifiedBy>
  <dcterms:created xsi:type="dcterms:W3CDTF">2020-01-31T22:21:00Z</dcterms:created>
  <dcterms:modified xsi:type="dcterms:W3CDTF">2020-02-01T01:13:27Z</dcterms:modified>
</cp:coreProperties>
</file>