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bastian Pasotr\Desktop\Spring 2020\Decision Models\Class Exercises\"/>
    </mc:Choice>
  </mc:AlternateContent>
  <xr:revisionPtr revIDLastSave="0" documentId="13_ncr:1_{18649FBE-BA55-4716-AF30-3F8DD324F9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del" sheetId="2" r:id="rId1"/>
  </sheets>
  <definedNames>
    <definedName name="solver_adj" localSheetId="0" hidden="1">Model!$B$11:$B$15,Model!$B$25:$K$25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Model!$B$11:$B$15</definedName>
    <definedName name="solver_lhs10" localSheetId="0" hidden="1">Model!#REF!</definedName>
    <definedName name="solver_lhs2" localSheetId="0" hidden="1">Model!$B$25:$K$25</definedName>
    <definedName name="solver_lhs3" localSheetId="0" hidden="1">Model!$B$25:$K$25</definedName>
    <definedName name="solver_lhs4" localSheetId="0" hidden="1">Model!$B$31:$K$31</definedName>
    <definedName name="solver_lhs5" localSheetId="0" hidden="1">Model!$B$34</definedName>
    <definedName name="solver_lhs6" localSheetId="0" hidden="1">Model!$B$35</definedName>
    <definedName name="solver_lhs7" localSheetId="0" hidden="1">Model!$K$31</definedName>
    <definedName name="solver_lhs8" localSheetId="0" hidden="1">Model!#REF!</definedName>
    <definedName name="solver_lhs9" localSheetId="0" hidden="1">Model!#REF!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7</definedName>
    <definedName name="solver_nwt" localSheetId="0" hidden="1">1</definedName>
    <definedName name="solver_ofx" localSheetId="0" hidden="1">2</definedName>
    <definedName name="solver_opt" localSheetId="0" hidden="1">Model!$B$39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10" localSheetId="0" hidden="1">4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2</definedName>
    <definedName name="solver_rel8" localSheetId="0" hidden="1">2</definedName>
    <definedName name="solver_rel9" localSheetId="0" hidden="1">4</definedName>
    <definedName name="solver_reo" localSheetId="0" hidden="1">2</definedName>
    <definedName name="solver_rep" localSheetId="0" hidden="1">2</definedName>
    <definedName name="solver_rhs1" localSheetId="0" hidden="1">Integer</definedName>
    <definedName name="solver_rhs10" localSheetId="0" hidden="1">Integer</definedName>
    <definedName name="solver_rhs2" localSheetId="0" hidden="1">Model!$B$26:$K$26</definedName>
    <definedName name="solver_rhs3" localSheetId="0" hidden="1">Model!$B$27:$K$27</definedName>
    <definedName name="solver_rhs4" localSheetId="0" hidden="1">0</definedName>
    <definedName name="solver_rhs5" localSheetId="0" hidden="1">Model!$D$34</definedName>
    <definedName name="solver_rhs6" localSheetId="0" hidden="1">Model!$D$35</definedName>
    <definedName name="solver_rhs7" localSheetId="0" hidden="1">0</definedName>
    <definedName name="solver_rhs8" localSheetId="0" hidden="1">Model!#REF!</definedName>
    <definedName name="solver_rhs9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2" l="1"/>
  <c r="B37" i="2"/>
  <c r="B35" i="2"/>
  <c r="B34" i="2"/>
  <c r="B31" i="2"/>
  <c r="C30" i="2" s="1"/>
  <c r="C31" i="2" s="1"/>
  <c r="D30" i="2" s="1"/>
  <c r="D31" i="2" s="1"/>
  <c r="E30" i="2" s="1"/>
  <c r="E31" i="2" s="1"/>
  <c r="F30" i="2" s="1"/>
  <c r="F31" i="2" s="1"/>
  <c r="G30" i="2" s="1"/>
  <c r="G31" i="2" s="1"/>
  <c r="H30" i="2" s="1"/>
  <c r="H31" i="2" s="1"/>
  <c r="I30" i="2" s="1"/>
  <c r="I31" i="2" s="1"/>
  <c r="J30" i="2" s="1"/>
  <c r="J31" i="2" s="1"/>
  <c r="K30" i="2" s="1"/>
  <c r="K31" i="2" s="1"/>
  <c r="B30" i="2"/>
  <c r="C27" i="2"/>
  <c r="D27" i="2"/>
  <c r="E27" i="2"/>
  <c r="F27" i="2"/>
  <c r="G27" i="2"/>
  <c r="H27" i="2"/>
  <c r="I27" i="2"/>
  <c r="J27" i="2"/>
  <c r="K27" i="2"/>
  <c r="B27" i="2"/>
  <c r="B39" i="2" l="1"/>
  <c r="H23" i="2"/>
  <c r="I23" i="2"/>
  <c r="J23" i="2"/>
  <c r="K23" i="2"/>
  <c r="G23" i="2"/>
  <c r="G22" i="2"/>
  <c r="H22" i="2"/>
  <c r="I22" i="2"/>
  <c r="J22" i="2"/>
  <c r="F22" i="2"/>
  <c r="K21" i="2"/>
  <c r="E21" i="2"/>
  <c r="F21" i="2"/>
  <c r="G21" i="2"/>
  <c r="H21" i="2"/>
  <c r="I21" i="2"/>
  <c r="J21" i="2"/>
  <c r="D20" i="2"/>
  <c r="E20" i="2"/>
  <c r="F20" i="2"/>
  <c r="G20" i="2"/>
  <c r="H20" i="2"/>
  <c r="I20" i="2"/>
  <c r="J20" i="2"/>
  <c r="D21" i="2"/>
  <c r="C20" i="2"/>
  <c r="C19" i="2"/>
  <c r="D19" i="2"/>
  <c r="E19" i="2"/>
  <c r="F19" i="2"/>
  <c r="G19" i="2"/>
  <c r="H19" i="2"/>
  <c r="I19" i="2"/>
  <c r="B19" i="2"/>
  <c r="B26" i="2" s="1"/>
  <c r="D26" i="2" l="1"/>
  <c r="C26" i="2"/>
  <c r="G26" i="2"/>
  <c r="I26" i="2"/>
  <c r="H26" i="2"/>
  <c r="J26" i="2"/>
  <c r="F26" i="2"/>
  <c r="E26" i="2"/>
  <c r="K26" i="2"/>
</calcChain>
</file>

<file path=xl/sharedStrings.xml><?xml version="1.0" encoding="utf-8"?>
<sst xmlns="http://schemas.openxmlformats.org/spreadsheetml/2006/main" count="46" uniqueCount="40">
  <si>
    <t>Full-time pay</t>
  </si>
  <si>
    <t>Part-time pay</t>
  </si>
  <si>
    <t>Number of machines</t>
  </si>
  <si>
    <t>Checks/machine/hour</t>
  </si>
  <si>
    <t>Checks arriving</t>
  </si>
  <si>
    <t>Processing checks at Bank One</t>
  </si>
  <si>
    <t>Possible Shifts</t>
  </si>
  <si>
    <t>10am-6pm</t>
  </si>
  <si>
    <t>11am-7pm</t>
  </si>
  <si>
    <t>12pm-8pm</t>
  </si>
  <si>
    <t>2pm-7pm</t>
  </si>
  <si>
    <t>3pm-8pm</t>
  </si>
  <si>
    <t>Number of workers during each hour</t>
  </si>
  <si>
    <t>10am-11am</t>
  </si>
  <si>
    <t>11am-12pm</t>
  </si>
  <si>
    <t>12pm-1pm</t>
  </si>
  <si>
    <t>1pm-2pm</t>
  </si>
  <si>
    <t>2pm-3pm</t>
  </si>
  <si>
    <t>3pm-4pm</t>
  </si>
  <si>
    <t>4pm-5pm</t>
  </si>
  <si>
    <t>5pm-6pm</t>
  </si>
  <si>
    <t>7pm-8pm</t>
  </si>
  <si>
    <t>6pm-7pm</t>
  </si>
  <si>
    <t>Machines Used</t>
  </si>
  <si>
    <t>Machines Available</t>
  </si>
  <si>
    <t>Workers Available</t>
  </si>
  <si>
    <t>Checks to be processed</t>
  </si>
  <si>
    <t>Unprocessed checks at the end of hour</t>
  </si>
  <si>
    <t>Minimum # of full-time workers</t>
  </si>
  <si>
    <t>Maximum # of full-time workers</t>
  </si>
  <si>
    <t>Available</t>
  </si>
  <si>
    <t>Min / Max</t>
  </si>
  <si>
    <t>(&lt;=)</t>
  </si>
  <si>
    <t>&gt;=</t>
  </si>
  <si>
    <t>=</t>
  </si>
  <si>
    <t>&lt;=</t>
  </si>
  <si>
    <t>Daily cost, full-time</t>
  </si>
  <si>
    <t>Daily cost, part-time</t>
  </si>
  <si>
    <t>Total Cost</t>
  </si>
  <si>
    <t>(&gt;=0)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</si>
</sst>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theme="5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6" fontId="2" fillId="2" borderId="0" xfId="0" applyNumberFormat="1" applyFont="1" applyFill="1" applyBorder="1"/>
    <xf numFmtId="0" fontId="2" fillId="2" borderId="0" xfId="0" applyFont="1" applyFill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 applyAlignment="1">
      <alignment horizontal="right" vertical="center"/>
    </xf>
    <xf numFmtId="0" fontId="3" fillId="3" borderId="0" xfId="0" applyFont="1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6" fontId="5" fillId="0" borderId="0" xfId="0" applyNumberFormat="1" applyFont="1"/>
    <xf numFmtId="6" fontId="4" fillId="3" borderId="1" xfId="0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175260</xdr:rowOff>
    </xdr:from>
    <xdr:to>
      <xdr:col>12</xdr:col>
      <xdr:colOff>45720</xdr:colOff>
      <xdr:row>14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B415B-1287-4AF5-9EC8-4863EDEC3820}"/>
            </a:ext>
          </a:extLst>
        </xdr:cNvPr>
        <xdr:cNvSpPr txBox="1"/>
      </xdr:nvSpPr>
      <xdr:spPr>
        <a:xfrm>
          <a:off x="4091940" y="358140"/>
          <a:ext cx="5859780" cy="2308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Sebastián</a:t>
          </a:r>
          <a:r>
            <a:rPr lang="en-US" sz="1100" baseline="0"/>
            <a:t> Pastor Ferrari</a:t>
          </a:r>
        </a:p>
        <a:p>
          <a:r>
            <a:rPr lang="en-US" sz="1100" baseline="0"/>
            <a:t>Decision Models Classwork 01 :</a:t>
          </a:r>
        </a:p>
        <a:p>
          <a:endParaRPr lang="en-US" sz="1100" baseline="0"/>
        </a:p>
        <a:p>
          <a:r>
            <a:rPr lang="en-US" sz="1100" baseline="0"/>
            <a:t>The solution tells us that we should hire the following shifts, in order to minimize cost (at $2,235), while maintaining the number of checks remaining to be processed at the established goal of 0:</a:t>
          </a:r>
        </a:p>
        <a:p>
          <a:r>
            <a:rPr lang="en-US" sz="1100" b="1" baseline="0"/>
            <a:t>Full-Time</a:t>
          </a:r>
        </a:p>
        <a:p>
          <a:r>
            <a:rPr lang="en-US" sz="1100" baseline="0"/>
            <a:t>10am - 6pm: 1</a:t>
          </a:r>
        </a:p>
        <a:p>
          <a:r>
            <a:rPr lang="en-US" sz="1100" baseline="0"/>
            <a:t>11am - 7pm: 0</a:t>
          </a:r>
        </a:p>
        <a:p>
          <a:r>
            <a:rPr lang="en-US" sz="1100" baseline="0"/>
            <a:t>12pm - 8pm: 4</a:t>
          </a:r>
        </a:p>
        <a:p>
          <a:r>
            <a:rPr lang="en-US" sz="1100" b="1" baseline="0"/>
            <a:t>Part-Time</a:t>
          </a:r>
        </a:p>
        <a:p>
          <a:r>
            <a:rPr lang="en-US" sz="1100" baseline="0"/>
            <a:t>2pm - 7pm: 3</a:t>
          </a:r>
        </a:p>
        <a:p>
          <a:r>
            <a:rPr lang="en-US" sz="1100" baseline="0"/>
            <a:t>3pm - 8pm: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7"/>
  <sheetViews>
    <sheetView tabSelected="1" topLeftCell="A3" zoomScaleNormal="100" workbookViewId="0">
      <selection activeCell="M12" sqref="M12"/>
    </sheetView>
  </sheetViews>
  <sheetFormatPr defaultColWidth="9.109375" defaultRowHeight="14.4" x14ac:dyDescent="0.3"/>
  <cols>
    <col min="1" max="1" width="37.44140625" style="2" customWidth="1"/>
    <col min="2" max="2" width="11" style="2" bestFit="1" customWidth="1"/>
    <col min="3" max="3" width="11.109375" style="2" bestFit="1" customWidth="1"/>
    <col min="4" max="4" width="10.21875" style="2" bestFit="1" customWidth="1"/>
    <col min="5" max="10" width="9.21875" style="2" bestFit="1" customWidth="1"/>
    <col min="11" max="11" width="10.21875" style="2" bestFit="1" customWidth="1"/>
    <col min="12" max="12" width="9.109375" style="2"/>
    <col min="13" max="13" width="17.88671875" style="2" customWidth="1"/>
    <col min="14" max="16384" width="9.109375" style="2"/>
  </cols>
  <sheetData>
    <row r="1" spans="1:14" x14ac:dyDescent="0.3">
      <c r="A1" s="1" t="s">
        <v>5</v>
      </c>
      <c r="M1" s="1"/>
    </row>
    <row r="2" spans="1:14" x14ac:dyDescent="0.3">
      <c r="M2" s="3"/>
      <c r="N2" s="3"/>
    </row>
    <row r="3" spans="1:14" x14ac:dyDescent="0.3">
      <c r="A3" s="1" t="s">
        <v>0</v>
      </c>
      <c r="B3" s="4">
        <v>240</v>
      </c>
      <c r="M3" s="3"/>
      <c r="N3" s="3"/>
    </row>
    <row r="4" spans="1:14" x14ac:dyDescent="0.3">
      <c r="A4" s="1" t="s">
        <v>1</v>
      </c>
      <c r="B4" s="4">
        <v>115</v>
      </c>
      <c r="M4" s="3"/>
      <c r="N4" s="3"/>
    </row>
    <row r="5" spans="1:14" x14ac:dyDescent="0.3">
      <c r="M5" s="3"/>
      <c r="N5" s="3"/>
    </row>
    <row r="6" spans="1:14" x14ac:dyDescent="0.3">
      <c r="A6" s="1" t="s">
        <v>2</v>
      </c>
      <c r="B6" s="5">
        <v>13</v>
      </c>
      <c r="M6" s="3"/>
      <c r="N6" s="3"/>
    </row>
    <row r="7" spans="1:14" x14ac:dyDescent="0.3">
      <c r="A7" s="1" t="s">
        <v>3</v>
      </c>
      <c r="B7" s="5">
        <v>500</v>
      </c>
      <c r="M7" s="3"/>
      <c r="N7" s="3"/>
    </row>
    <row r="8" spans="1:14" x14ac:dyDescent="0.3">
      <c r="M8" s="3"/>
      <c r="N8" s="3"/>
    </row>
    <row r="9" spans="1:14" x14ac:dyDescent="0.3">
      <c r="M9" s="3"/>
      <c r="N9" s="3"/>
    </row>
    <row r="10" spans="1:14" x14ac:dyDescent="0.3">
      <c r="A10" s="1" t="s">
        <v>6</v>
      </c>
      <c r="M10" s="3"/>
      <c r="N10" s="3"/>
    </row>
    <row r="11" spans="1:14" x14ac:dyDescent="0.3">
      <c r="A11" s="11" t="s">
        <v>7</v>
      </c>
      <c r="B11" s="12">
        <v>1</v>
      </c>
      <c r="M11" s="3"/>
      <c r="N11" s="3"/>
    </row>
    <row r="12" spans="1:14" x14ac:dyDescent="0.3">
      <c r="A12" s="11" t="s">
        <v>8</v>
      </c>
      <c r="B12" s="12">
        <v>0</v>
      </c>
      <c r="M12" s="3"/>
      <c r="N12" s="3"/>
    </row>
    <row r="13" spans="1:14" x14ac:dyDescent="0.3">
      <c r="A13" s="11" t="s">
        <v>9</v>
      </c>
      <c r="B13" s="12">
        <v>4</v>
      </c>
      <c r="M13" s="3"/>
      <c r="N13" s="3"/>
    </row>
    <row r="14" spans="1:14" x14ac:dyDescent="0.3">
      <c r="A14" s="11" t="s">
        <v>10</v>
      </c>
      <c r="B14" s="12">
        <v>3</v>
      </c>
      <c r="M14" s="3"/>
      <c r="N14" s="3"/>
    </row>
    <row r="15" spans="1:14" x14ac:dyDescent="0.3">
      <c r="A15" s="11" t="s">
        <v>11</v>
      </c>
      <c r="B15" s="12">
        <v>6</v>
      </c>
      <c r="M15" s="3"/>
      <c r="N15" s="3"/>
    </row>
    <row r="16" spans="1:14" x14ac:dyDescent="0.3">
      <c r="A16" s="11"/>
      <c r="B16" s="13"/>
      <c r="M16" s="3"/>
      <c r="N16" s="3"/>
    </row>
    <row r="17" spans="1:14" x14ac:dyDescent="0.3">
      <c r="A17" s="11" t="s">
        <v>12</v>
      </c>
      <c r="B17" s="13"/>
      <c r="M17" s="3"/>
      <c r="N17" s="3"/>
    </row>
    <row r="18" spans="1:14" x14ac:dyDescent="0.3">
      <c r="A18" s="11"/>
      <c r="B18" s="14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J18" s="1" t="s">
        <v>22</v>
      </c>
      <c r="K18" s="1" t="s">
        <v>21</v>
      </c>
      <c r="M18" s="3"/>
      <c r="N18" s="3"/>
    </row>
    <row r="19" spans="1:14" x14ac:dyDescent="0.3">
      <c r="A19" s="11" t="s">
        <v>7</v>
      </c>
      <c r="B19" s="13">
        <f>$B11</f>
        <v>1</v>
      </c>
      <c r="C19" s="13">
        <f t="shared" ref="C19:I19" si="0">$B11</f>
        <v>1</v>
      </c>
      <c r="D19" s="13">
        <f t="shared" si="0"/>
        <v>1</v>
      </c>
      <c r="E19" s="13">
        <f t="shared" si="0"/>
        <v>1</v>
      </c>
      <c r="F19" s="13">
        <f t="shared" si="0"/>
        <v>1</v>
      </c>
      <c r="G19" s="13">
        <f t="shared" si="0"/>
        <v>1</v>
      </c>
      <c r="H19" s="13">
        <f t="shared" si="0"/>
        <v>1</v>
      </c>
      <c r="I19" s="13">
        <f t="shared" si="0"/>
        <v>1</v>
      </c>
      <c r="M19" s="3"/>
      <c r="N19" s="3"/>
    </row>
    <row r="20" spans="1:14" x14ac:dyDescent="0.3">
      <c r="A20" s="11" t="s">
        <v>8</v>
      </c>
      <c r="B20" s="13"/>
      <c r="C20" s="13">
        <f>$B12</f>
        <v>0</v>
      </c>
      <c r="D20" s="13">
        <f t="shared" ref="D20:J20" si="1">$B12</f>
        <v>0</v>
      </c>
      <c r="E20" s="13">
        <f t="shared" si="1"/>
        <v>0</v>
      </c>
      <c r="F20" s="13">
        <f t="shared" si="1"/>
        <v>0</v>
      </c>
      <c r="G20" s="13">
        <f t="shared" si="1"/>
        <v>0</v>
      </c>
      <c r="H20" s="13">
        <f t="shared" si="1"/>
        <v>0</v>
      </c>
      <c r="I20" s="13">
        <f t="shared" si="1"/>
        <v>0</v>
      </c>
      <c r="J20" s="13">
        <f t="shared" si="1"/>
        <v>0</v>
      </c>
      <c r="M20" s="3"/>
      <c r="N20" s="3"/>
    </row>
    <row r="21" spans="1:14" x14ac:dyDescent="0.3">
      <c r="A21" s="11" t="s">
        <v>9</v>
      </c>
      <c r="B21" s="13"/>
      <c r="D21" s="13">
        <f>$B13</f>
        <v>4</v>
      </c>
      <c r="E21" s="13">
        <f t="shared" ref="E21:K21" si="2">$B13</f>
        <v>4</v>
      </c>
      <c r="F21" s="13">
        <f t="shared" si="2"/>
        <v>4</v>
      </c>
      <c r="G21" s="13">
        <f t="shared" si="2"/>
        <v>4</v>
      </c>
      <c r="H21" s="13">
        <f t="shared" si="2"/>
        <v>4</v>
      </c>
      <c r="I21" s="13">
        <f t="shared" si="2"/>
        <v>4</v>
      </c>
      <c r="J21" s="13">
        <f t="shared" si="2"/>
        <v>4</v>
      </c>
      <c r="K21" s="13">
        <f t="shared" si="2"/>
        <v>4</v>
      </c>
      <c r="M21" s="3"/>
      <c r="N21" s="3"/>
    </row>
    <row r="22" spans="1:14" x14ac:dyDescent="0.3">
      <c r="A22" s="11" t="s">
        <v>10</v>
      </c>
      <c r="B22" s="13"/>
      <c r="E22" s="13"/>
      <c r="F22" s="13">
        <f>$B14</f>
        <v>3</v>
      </c>
      <c r="G22" s="13">
        <f t="shared" ref="G22:J22" si="3">$B14</f>
        <v>3</v>
      </c>
      <c r="H22" s="13">
        <f t="shared" si="3"/>
        <v>3</v>
      </c>
      <c r="I22" s="13">
        <f t="shared" si="3"/>
        <v>3</v>
      </c>
      <c r="J22" s="13">
        <f t="shared" si="3"/>
        <v>3</v>
      </c>
      <c r="M22" s="3"/>
      <c r="N22" s="3"/>
    </row>
    <row r="23" spans="1:14" x14ac:dyDescent="0.3">
      <c r="A23" s="11" t="s">
        <v>11</v>
      </c>
      <c r="B23" s="13"/>
      <c r="G23" s="13">
        <f>$B15</f>
        <v>6</v>
      </c>
      <c r="H23" s="13">
        <f t="shared" ref="H23:K23" si="4">$B15</f>
        <v>6</v>
      </c>
      <c r="I23" s="13">
        <f t="shared" si="4"/>
        <v>6</v>
      </c>
      <c r="J23" s="13">
        <f t="shared" si="4"/>
        <v>6</v>
      </c>
      <c r="K23" s="13">
        <f t="shared" si="4"/>
        <v>6</v>
      </c>
      <c r="M23" s="3"/>
      <c r="N23" s="3"/>
    </row>
    <row r="24" spans="1:14" x14ac:dyDescent="0.3">
      <c r="A24" s="11"/>
      <c r="B24" s="13"/>
      <c r="M24" s="3"/>
      <c r="N24" s="3"/>
    </row>
    <row r="25" spans="1:14" x14ac:dyDescent="0.3">
      <c r="A25" s="15" t="s">
        <v>23</v>
      </c>
      <c r="B25" s="12">
        <v>1</v>
      </c>
      <c r="C25" s="12">
        <v>1</v>
      </c>
      <c r="D25" s="12">
        <v>5</v>
      </c>
      <c r="E25" s="12">
        <v>5</v>
      </c>
      <c r="F25" s="12">
        <v>7.9999999999999982</v>
      </c>
      <c r="G25" s="12">
        <v>13</v>
      </c>
      <c r="H25" s="12">
        <v>13</v>
      </c>
      <c r="I25" s="12">
        <v>13</v>
      </c>
      <c r="J25" s="12">
        <v>12.320000000000002</v>
      </c>
      <c r="K25" s="12">
        <v>10</v>
      </c>
      <c r="M25" s="3"/>
      <c r="N25" s="3"/>
    </row>
    <row r="26" spans="1:14" x14ac:dyDescent="0.3">
      <c r="A26" s="15" t="s">
        <v>25</v>
      </c>
      <c r="B26" s="13">
        <f>SUM(B19:B23)</f>
        <v>1</v>
      </c>
      <c r="C26" s="13">
        <f t="shared" ref="C26:K26" si="5">SUM(C19:C23)</f>
        <v>1</v>
      </c>
      <c r="D26" s="13">
        <f t="shared" si="5"/>
        <v>5</v>
      </c>
      <c r="E26" s="13">
        <f t="shared" si="5"/>
        <v>5</v>
      </c>
      <c r="F26" s="13">
        <f t="shared" si="5"/>
        <v>8</v>
      </c>
      <c r="G26" s="13">
        <f t="shared" si="5"/>
        <v>14</v>
      </c>
      <c r="H26" s="13">
        <f t="shared" si="5"/>
        <v>14</v>
      </c>
      <c r="I26" s="13">
        <f t="shared" si="5"/>
        <v>14</v>
      </c>
      <c r="J26" s="13">
        <f t="shared" si="5"/>
        <v>13</v>
      </c>
      <c r="K26" s="13">
        <f t="shared" si="5"/>
        <v>10</v>
      </c>
      <c r="L26" s="2" t="s">
        <v>32</v>
      </c>
      <c r="M26" s="3"/>
      <c r="N26" s="3"/>
    </row>
    <row r="27" spans="1:14" x14ac:dyDescent="0.3">
      <c r="A27" s="15" t="s">
        <v>24</v>
      </c>
      <c r="B27" s="13">
        <f>$B$6</f>
        <v>13</v>
      </c>
      <c r="C27" s="13">
        <f t="shared" ref="C27:K27" si="6">$B$6</f>
        <v>13</v>
      </c>
      <c r="D27" s="13">
        <f t="shared" si="6"/>
        <v>13</v>
      </c>
      <c r="E27" s="13">
        <f t="shared" si="6"/>
        <v>13</v>
      </c>
      <c r="F27" s="13">
        <f t="shared" si="6"/>
        <v>13</v>
      </c>
      <c r="G27" s="13">
        <f t="shared" si="6"/>
        <v>13</v>
      </c>
      <c r="H27" s="13">
        <f t="shared" si="6"/>
        <v>13</v>
      </c>
      <c r="I27" s="13">
        <f t="shared" si="6"/>
        <v>13</v>
      </c>
      <c r="J27" s="13">
        <f t="shared" si="6"/>
        <v>13</v>
      </c>
      <c r="K27" s="13">
        <f t="shared" si="6"/>
        <v>13</v>
      </c>
      <c r="L27" s="2" t="s">
        <v>32</v>
      </c>
      <c r="M27" s="3"/>
      <c r="N27" s="3"/>
    </row>
    <row r="28" spans="1:14" s="6" customForma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7"/>
      <c r="N28" s="8"/>
    </row>
    <row r="29" spans="1:14" x14ac:dyDescent="0.3">
      <c r="A29" s="1" t="s">
        <v>4</v>
      </c>
      <c r="B29" s="5">
        <v>5810</v>
      </c>
      <c r="C29" s="5">
        <v>5470</v>
      </c>
      <c r="D29" s="5">
        <v>3550</v>
      </c>
      <c r="E29" s="5">
        <v>2930</v>
      </c>
      <c r="F29" s="5">
        <v>1750</v>
      </c>
      <c r="G29" s="5">
        <v>1840</v>
      </c>
      <c r="H29" s="5">
        <v>3760</v>
      </c>
      <c r="I29" s="5">
        <v>5040</v>
      </c>
      <c r="J29" s="5">
        <v>5930</v>
      </c>
      <c r="K29" s="5">
        <v>4580</v>
      </c>
      <c r="L29" s="9"/>
      <c r="M29" s="7"/>
      <c r="N29" s="8"/>
    </row>
    <row r="30" spans="1:14" x14ac:dyDescent="0.3">
      <c r="A30" s="1" t="s">
        <v>26</v>
      </c>
      <c r="B30" s="2">
        <f>B29</f>
        <v>5810</v>
      </c>
      <c r="C30" s="2">
        <f>C29+B31</f>
        <v>10780</v>
      </c>
      <c r="D30" s="2">
        <f t="shared" ref="D30:K30" si="7">D29+C31</f>
        <v>13830</v>
      </c>
      <c r="E30" s="2">
        <f t="shared" si="7"/>
        <v>14260</v>
      </c>
      <c r="F30" s="2">
        <f t="shared" si="7"/>
        <v>13510</v>
      </c>
      <c r="G30" s="2">
        <f t="shared" si="7"/>
        <v>11350</v>
      </c>
      <c r="H30" s="2">
        <f t="shared" si="7"/>
        <v>8610</v>
      </c>
      <c r="I30" s="2">
        <f t="shared" si="7"/>
        <v>7150</v>
      </c>
      <c r="J30" s="2">
        <f t="shared" si="7"/>
        <v>6580</v>
      </c>
      <c r="K30" s="2">
        <f t="shared" si="7"/>
        <v>4999.9999999999991</v>
      </c>
      <c r="M30" s="7"/>
      <c r="N30" s="8"/>
    </row>
    <row r="31" spans="1:14" x14ac:dyDescent="0.3">
      <c r="A31" s="1" t="s">
        <v>27</v>
      </c>
      <c r="B31" s="2">
        <f>B30-($B$7*B25)</f>
        <v>5310</v>
      </c>
      <c r="C31" s="2">
        <f t="shared" ref="C31:K31" si="8">C30-($B$7*C25)</f>
        <v>10280</v>
      </c>
      <c r="D31" s="2">
        <f t="shared" si="8"/>
        <v>11330</v>
      </c>
      <c r="E31" s="2">
        <f t="shared" si="8"/>
        <v>11760</v>
      </c>
      <c r="F31" s="2">
        <f t="shared" si="8"/>
        <v>9510</v>
      </c>
      <c r="G31" s="2">
        <f t="shared" si="8"/>
        <v>4850</v>
      </c>
      <c r="H31" s="2">
        <f t="shared" si="8"/>
        <v>2110</v>
      </c>
      <c r="I31" s="2">
        <f t="shared" si="8"/>
        <v>650</v>
      </c>
      <c r="J31" s="2">
        <f t="shared" si="8"/>
        <v>419.99999999999909</v>
      </c>
      <c r="K31" s="19">
        <f t="shared" si="8"/>
        <v>0</v>
      </c>
      <c r="L31" s="2" t="s">
        <v>39</v>
      </c>
      <c r="M31" s="7"/>
      <c r="N31" s="8"/>
    </row>
    <row r="32" spans="1:14" x14ac:dyDescent="0.3">
      <c r="A32" s="1"/>
      <c r="K32" s="19" t="s">
        <v>34</v>
      </c>
      <c r="M32" s="7"/>
      <c r="N32" s="8"/>
    </row>
    <row r="33" spans="1:15" x14ac:dyDescent="0.3">
      <c r="B33" s="1" t="s">
        <v>30</v>
      </c>
      <c r="D33" s="1" t="s">
        <v>31</v>
      </c>
      <c r="F33" s="10"/>
      <c r="G33" s="10"/>
      <c r="H33" s="10"/>
      <c r="I33" s="10"/>
      <c r="J33" s="10"/>
      <c r="K33" s="20">
        <v>0</v>
      </c>
      <c r="L33" s="10"/>
      <c r="M33" s="10"/>
      <c r="N33" s="10"/>
      <c r="O33" s="10"/>
    </row>
    <row r="34" spans="1:15" x14ac:dyDescent="0.3">
      <c r="A34" s="1" t="s">
        <v>28</v>
      </c>
      <c r="B34" s="2">
        <f>SUM($B$11:$B$13)</f>
        <v>5</v>
      </c>
      <c r="C34" s="16" t="s">
        <v>33</v>
      </c>
      <c r="D34" s="2">
        <v>3</v>
      </c>
      <c r="M34" s="7"/>
      <c r="N34" s="8"/>
    </row>
    <row r="35" spans="1:15" x14ac:dyDescent="0.3">
      <c r="A35" s="1" t="s">
        <v>29</v>
      </c>
      <c r="B35" s="2">
        <f>SUM($B$11:$B$13)</f>
        <v>5</v>
      </c>
      <c r="C35" s="16" t="s">
        <v>35</v>
      </c>
      <c r="D35" s="2">
        <v>6</v>
      </c>
      <c r="M35" s="7"/>
      <c r="N35" s="8"/>
    </row>
    <row r="36" spans="1:15" x14ac:dyDescent="0.3">
      <c r="M36" s="7"/>
      <c r="N36" s="8"/>
    </row>
    <row r="37" spans="1:15" x14ac:dyDescent="0.3">
      <c r="A37" s="1" t="s">
        <v>36</v>
      </c>
      <c r="B37" s="17">
        <f>B3*SUM(B11:B13)</f>
        <v>1200</v>
      </c>
      <c r="M37" s="7"/>
      <c r="N37" s="8"/>
    </row>
    <row r="38" spans="1:15" ht="15" thickBot="1" x14ac:dyDescent="0.35">
      <c r="A38" s="1" t="s">
        <v>37</v>
      </c>
      <c r="B38" s="17">
        <f>B4*SUM(B14:B15)</f>
        <v>1035</v>
      </c>
      <c r="M38" s="7"/>
      <c r="N38" s="8"/>
    </row>
    <row r="39" spans="1:15" ht="15" thickBot="1" x14ac:dyDescent="0.35">
      <c r="A39" s="1" t="s">
        <v>38</v>
      </c>
      <c r="B39" s="18">
        <f>SUM(B37:B38)</f>
        <v>2235</v>
      </c>
      <c r="M39" s="7"/>
      <c r="N39" s="8"/>
    </row>
    <row r="40" spans="1:15" x14ac:dyDescent="0.3">
      <c r="M40" s="7"/>
      <c r="N40" s="8"/>
    </row>
    <row r="41" spans="1:15" x14ac:dyDescent="0.3">
      <c r="M41" s="7"/>
      <c r="N41" s="8"/>
    </row>
    <row r="42" spans="1:15" x14ac:dyDescent="0.3">
      <c r="M42" s="7"/>
      <c r="N42" s="8"/>
    </row>
    <row r="43" spans="1:15" x14ac:dyDescent="0.3">
      <c r="M43" s="7"/>
      <c r="N43" s="8"/>
    </row>
    <row r="44" spans="1:15" x14ac:dyDescent="0.3">
      <c r="M44" s="7"/>
      <c r="N44" s="8"/>
    </row>
    <row r="45" spans="1:15" x14ac:dyDescent="0.3">
      <c r="M45" s="7"/>
      <c r="N45" s="8"/>
    </row>
    <row r="46" spans="1:15" x14ac:dyDescent="0.3">
      <c r="M46" s="7"/>
      <c r="N46" s="8"/>
    </row>
    <row r="47" spans="1:15" x14ac:dyDescent="0.3">
      <c r="M47" s="7"/>
      <c r="N47" s="8"/>
    </row>
    <row r="48" spans="1:15" x14ac:dyDescent="0.3">
      <c r="M48" s="7"/>
      <c r="N48" s="8"/>
    </row>
    <row r="49" spans="13:14" x14ac:dyDescent="0.3">
      <c r="M49" s="7"/>
      <c r="N49" s="8"/>
    </row>
    <row r="50" spans="13:14" x14ac:dyDescent="0.3">
      <c r="M50" s="7"/>
      <c r="N50" s="8"/>
    </row>
    <row r="51" spans="13:14" x14ac:dyDescent="0.3">
      <c r="M51" s="7"/>
      <c r="N51" s="8"/>
    </row>
    <row r="52" spans="13:14" x14ac:dyDescent="0.3">
      <c r="M52" s="7"/>
      <c r="N52" s="8"/>
    </row>
    <row r="53" spans="13:14" x14ac:dyDescent="0.3">
      <c r="M53" s="7"/>
      <c r="N53" s="8"/>
    </row>
    <row r="54" spans="13:14" x14ac:dyDescent="0.3">
      <c r="M54" s="7"/>
      <c r="N54" s="8"/>
    </row>
    <row r="55" spans="13:14" x14ac:dyDescent="0.3">
      <c r="M55" s="7"/>
      <c r="N55" s="8"/>
    </row>
    <row r="56" spans="13:14" x14ac:dyDescent="0.3">
      <c r="M56" s="7"/>
      <c r="N56" s="8"/>
    </row>
    <row r="57" spans="13:14" x14ac:dyDescent="0.3">
      <c r="M57" s="7"/>
      <c r="N57" s="8"/>
    </row>
  </sheetData>
  <phoneticPr fontId="0" type="noConversion"/>
  <printOptions headings="1" gridLines="1"/>
  <pageMargins left="0.75" right="0.75" top="1" bottom="1" header="0.5" footer="0.5"/>
  <pageSetup scale="78" orientation="portrait" horizontalDpi="300" verticalDpi="300" r:id="rId1"/>
  <headerFooter alignWithMargins="0">
    <oddFooter>&amp;CProblem 3.93 (Integer constraints on numbers of workers)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Pastor</dc:creator>
  <cp:lastModifiedBy>Sebastian Pastor</cp:lastModifiedBy>
  <cp:lastPrinted>1996-01-13T18:13:11Z</cp:lastPrinted>
  <dcterms:created xsi:type="dcterms:W3CDTF">1995-12-20T00:23:23Z</dcterms:created>
  <dcterms:modified xsi:type="dcterms:W3CDTF">2020-01-27T22:31:13Z</dcterms:modified>
</cp:coreProperties>
</file>